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letra_AS\Documents\2025 SVP\Faktas\Tarybos sprendimas\"/>
    </mc:Choice>
  </mc:AlternateContent>
  <xr:revisionPtr revIDLastSave="0" documentId="13_ncr:1_{A4977DA5-2CBF-4E6C-AECE-727F95F50002}" xr6:coauthVersionLast="47" xr6:coauthVersionMax="47" xr10:uidLastSave="{00000000-0000-0000-0000-000000000000}"/>
  <bookViews>
    <workbookView xWindow="28680" yWindow="-120" windowWidth="29040" windowHeight="15720" tabRatio="828" xr2:uid="{00000000-000D-0000-FFFF-FFFF00000000}"/>
  </bookViews>
  <sheets>
    <sheet name="08 Programa" sheetId="1" r:id="rId1"/>
    <sheet name="08 Išlaidų suvestinė" sheetId="3" r:id="rId2"/>
    <sheet name="08 Šaltiniai" sheetId="2" r:id="rId3"/>
    <sheet name="08 Bendros lėšos" sheetId="4" r:id="rId4"/>
    <sheet name="08 Rodikliai" sheetId="5" r:id="rId5"/>
  </sheets>
  <externalReferences>
    <externalReference r:id="rId6"/>
  </externalReferences>
  <definedNames>
    <definedName name="_xlnm.Print_Area" localSheetId="3">'08 Bendros lėšos'!$A$1:$F$24</definedName>
    <definedName name="_xlnm.Print_Area" localSheetId="1">'08 Išlaidų suvestinė'!$A$1:$Q$10</definedName>
    <definedName name="_xlnm.Print_Area" localSheetId="0">'08 Programa'!$A$1:$AC$348</definedName>
    <definedName name="_xlnm.Print_Area" localSheetId="2">'08 Šaltiniai'!$A$2:$D$34</definedName>
    <definedName name="_xlnm.Print_Titles" localSheetId="0">'08 Programa'!$9:$11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1" i="2" l="1"/>
  <c r="C31" i="2"/>
  <c r="B31" i="2"/>
  <c r="D9" i="2" l="1"/>
  <c r="B21" i="2" l="1"/>
  <c r="F22" i="4"/>
  <c r="F21" i="4"/>
  <c r="F20" i="4"/>
  <c r="F17" i="4"/>
  <c r="F13" i="4"/>
  <c r="E22" i="4"/>
  <c r="D22" i="4"/>
  <c r="B22" i="4"/>
  <c r="E21" i="4"/>
  <c r="D21" i="4"/>
  <c r="B21" i="4"/>
  <c r="E20" i="4"/>
  <c r="D20" i="4"/>
  <c r="B20" i="4"/>
  <c r="B18" i="4"/>
  <c r="E17" i="4"/>
  <c r="D17" i="4"/>
  <c r="B17" i="4"/>
  <c r="E13" i="4"/>
  <c r="D13" i="4"/>
  <c r="B13" i="4"/>
  <c r="F9" i="4"/>
  <c r="F10" i="4"/>
  <c r="E10" i="4"/>
  <c r="E9" i="4"/>
  <c r="D10" i="4"/>
  <c r="D9" i="4"/>
  <c r="B10" i="4"/>
  <c r="B9" i="4"/>
  <c r="B8" i="4"/>
  <c r="D13" i="2"/>
  <c r="D11" i="2"/>
  <c r="D8" i="2"/>
  <c r="D5" i="2"/>
  <c r="D4" i="2"/>
  <c r="C5" i="2"/>
  <c r="C12" i="2"/>
  <c r="C13" i="2"/>
  <c r="C11" i="2"/>
  <c r="C8" i="2"/>
  <c r="C4" i="2"/>
  <c r="B4" i="2"/>
  <c r="B13" i="2"/>
  <c r="B12" i="2"/>
  <c r="B11" i="2"/>
  <c r="B9" i="2"/>
  <c r="B8" i="2" l="1"/>
  <c r="B5" i="2"/>
  <c r="M224" i="1"/>
  <c r="N224" i="1"/>
  <c r="O224" i="1"/>
  <c r="R224" i="1"/>
  <c r="S224" i="1"/>
  <c r="V224" i="1"/>
  <c r="W224" i="1"/>
  <c r="L224" i="1"/>
  <c r="W144" i="1"/>
  <c r="V144" i="1"/>
  <c r="U144" i="1"/>
  <c r="S144" i="1"/>
  <c r="R144" i="1"/>
  <c r="Q144" i="1"/>
  <c r="O144" i="1"/>
  <c r="N144" i="1"/>
  <c r="M144" i="1"/>
  <c r="T143" i="1"/>
  <c r="P143" i="1"/>
  <c r="L143" i="1"/>
  <c r="T142" i="1"/>
  <c r="T144" i="1" s="1"/>
  <c r="P142" i="1"/>
  <c r="L142" i="1"/>
  <c r="L144" i="1" s="1"/>
  <c r="P144" i="1" l="1"/>
  <c r="W141" i="1"/>
  <c r="V141" i="1"/>
  <c r="U141" i="1"/>
  <c r="S141" i="1"/>
  <c r="R141" i="1"/>
  <c r="Q141" i="1"/>
  <c r="O141" i="1"/>
  <c r="N141" i="1"/>
  <c r="M141" i="1"/>
  <c r="T140" i="1"/>
  <c r="P140" i="1"/>
  <c r="L140" i="1"/>
  <c r="T139" i="1"/>
  <c r="T141" i="1" s="1"/>
  <c r="P139" i="1"/>
  <c r="P141" i="1" s="1"/>
  <c r="L139" i="1"/>
  <c r="L141" i="1" s="1"/>
  <c r="P218" i="1"/>
  <c r="T328" i="1" l="1"/>
  <c r="T246" i="1"/>
  <c r="W220" i="1" l="1"/>
  <c r="V220" i="1"/>
  <c r="U220" i="1"/>
  <c r="S220" i="1"/>
  <c r="R220" i="1"/>
  <c r="Q220" i="1"/>
  <c r="O220" i="1"/>
  <c r="N220" i="1"/>
  <c r="M220" i="1"/>
  <c r="T219" i="1"/>
  <c r="P219" i="1"/>
  <c r="P220" i="1" s="1"/>
  <c r="L219" i="1"/>
  <c r="T218" i="1"/>
  <c r="L218" i="1"/>
  <c r="W217" i="1"/>
  <c r="V217" i="1"/>
  <c r="U217" i="1"/>
  <c r="S217" i="1"/>
  <c r="R217" i="1"/>
  <c r="Q217" i="1"/>
  <c r="O217" i="1"/>
  <c r="N217" i="1"/>
  <c r="M217" i="1"/>
  <c r="T216" i="1"/>
  <c r="P216" i="1"/>
  <c r="L216" i="1"/>
  <c r="T215" i="1"/>
  <c r="P215" i="1"/>
  <c r="L215" i="1"/>
  <c r="L217" i="1" s="1"/>
  <c r="W214" i="1"/>
  <c r="V214" i="1"/>
  <c r="U214" i="1"/>
  <c r="S214" i="1"/>
  <c r="R214" i="1"/>
  <c r="Q214" i="1"/>
  <c r="O214" i="1"/>
  <c r="N214" i="1"/>
  <c r="M214" i="1"/>
  <c r="T213" i="1"/>
  <c r="P213" i="1"/>
  <c r="L213" i="1"/>
  <c r="T212" i="1"/>
  <c r="P212" i="1"/>
  <c r="L212" i="1"/>
  <c r="W211" i="1"/>
  <c r="V211" i="1"/>
  <c r="U211" i="1"/>
  <c r="S211" i="1"/>
  <c r="R211" i="1"/>
  <c r="Q211" i="1"/>
  <c r="O211" i="1"/>
  <c r="N211" i="1"/>
  <c r="M211" i="1"/>
  <c r="T210" i="1"/>
  <c r="P210" i="1"/>
  <c r="L210" i="1"/>
  <c r="T209" i="1"/>
  <c r="P209" i="1"/>
  <c r="L209" i="1"/>
  <c r="W208" i="1"/>
  <c r="V208" i="1"/>
  <c r="U208" i="1"/>
  <c r="S208" i="1"/>
  <c r="R208" i="1"/>
  <c r="Q208" i="1"/>
  <c r="O208" i="1"/>
  <c r="N208" i="1"/>
  <c r="M208" i="1"/>
  <c r="T207" i="1"/>
  <c r="P207" i="1"/>
  <c r="L207" i="1"/>
  <c r="T206" i="1"/>
  <c r="P206" i="1"/>
  <c r="L206" i="1"/>
  <c r="T208" i="1" l="1"/>
  <c r="L220" i="1"/>
  <c r="P208" i="1"/>
  <c r="T211" i="1"/>
  <c r="P211" i="1"/>
  <c r="T220" i="1"/>
  <c r="L214" i="1"/>
  <c r="T217" i="1"/>
  <c r="L208" i="1"/>
  <c r="P217" i="1"/>
  <c r="T214" i="1"/>
  <c r="P214" i="1"/>
  <c r="L211" i="1"/>
  <c r="W205" i="1"/>
  <c r="V205" i="1"/>
  <c r="U205" i="1"/>
  <c r="S205" i="1"/>
  <c r="R205" i="1"/>
  <c r="Q205" i="1"/>
  <c r="O205" i="1"/>
  <c r="N205" i="1"/>
  <c r="M205" i="1"/>
  <c r="T204" i="1"/>
  <c r="P204" i="1"/>
  <c r="L204" i="1"/>
  <c r="T203" i="1"/>
  <c r="P203" i="1"/>
  <c r="L203" i="1"/>
  <c r="T205" i="1" l="1"/>
  <c r="P205" i="1"/>
  <c r="L205" i="1"/>
  <c r="W202" i="1"/>
  <c r="V202" i="1"/>
  <c r="U202" i="1"/>
  <c r="S202" i="1"/>
  <c r="R202" i="1"/>
  <c r="Q202" i="1"/>
  <c r="O202" i="1"/>
  <c r="N202" i="1"/>
  <c r="M202" i="1"/>
  <c r="T201" i="1"/>
  <c r="P201" i="1"/>
  <c r="L201" i="1"/>
  <c r="T200" i="1"/>
  <c r="P200" i="1"/>
  <c r="L200" i="1"/>
  <c r="W171" i="1"/>
  <c r="V171" i="1"/>
  <c r="U171" i="1"/>
  <c r="S171" i="1"/>
  <c r="R171" i="1"/>
  <c r="Q171" i="1"/>
  <c r="O171" i="1"/>
  <c r="N171" i="1"/>
  <c r="M171" i="1"/>
  <c r="T170" i="1"/>
  <c r="P170" i="1"/>
  <c r="L170" i="1"/>
  <c r="T169" i="1"/>
  <c r="P169" i="1"/>
  <c r="L169" i="1"/>
  <c r="T171" i="1" l="1"/>
  <c r="L171" i="1"/>
  <c r="P202" i="1"/>
  <c r="L202" i="1"/>
  <c r="T202" i="1"/>
  <c r="P171" i="1"/>
  <c r="F24" i="4"/>
  <c r="F23" i="4"/>
  <c r="F19" i="4"/>
  <c r="E23" i="4"/>
  <c r="D23" i="4"/>
  <c r="C25" i="2"/>
  <c r="D25" i="2"/>
  <c r="B7" i="4" l="1"/>
  <c r="M293" i="1"/>
  <c r="N293" i="1"/>
  <c r="O293" i="1"/>
  <c r="Q293" i="1"/>
  <c r="R293" i="1"/>
  <c r="S293" i="1"/>
  <c r="U293" i="1"/>
  <c r="V293" i="1"/>
  <c r="W293" i="1"/>
  <c r="X293" i="1"/>
  <c r="Y293" i="1"/>
  <c r="Z293" i="1"/>
  <c r="AA293" i="1"/>
  <c r="AB293" i="1"/>
  <c r="AC293" i="1"/>
  <c r="T292" i="1"/>
  <c r="P292" i="1"/>
  <c r="L292" i="1"/>
  <c r="W340" i="1" l="1"/>
  <c r="W341" i="1" s="1"/>
  <c r="V340" i="1"/>
  <c r="V341" i="1" s="1"/>
  <c r="U340" i="1"/>
  <c r="U341" i="1" s="1"/>
  <c r="S340" i="1"/>
  <c r="S341" i="1" s="1"/>
  <c r="R340" i="1"/>
  <c r="R341" i="1" s="1"/>
  <c r="Q340" i="1"/>
  <c r="Q341" i="1" s="1"/>
  <c r="O340" i="1"/>
  <c r="O341" i="1" s="1"/>
  <c r="N340" i="1"/>
  <c r="N341" i="1" s="1"/>
  <c r="M340" i="1"/>
  <c r="M341" i="1" s="1"/>
  <c r="T339" i="1"/>
  <c r="P339" i="1"/>
  <c r="L339" i="1"/>
  <c r="T338" i="1"/>
  <c r="P338" i="1"/>
  <c r="L338" i="1"/>
  <c r="L340" i="1" l="1"/>
  <c r="L341" i="1" s="1"/>
  <c r="P340" i="1"/>
  <c r="P341" i="1" s="1"/>
  <c r="T340" i="1"/>
  <c r="T341" i="1" s="1"/>
  <c r="X319" i="1" l="1"/>
  <c r="Y319" i="1"/>
  <c r="Z319" i="1"/>
  <c r="AA319" i="1"/>
  <c r="AB319" i="1"/>
  <c r="AC319" i="1"/>
  <c r="D19" i="2"/>
  <c r="C19" i="2"/>
  <c r="B19" i="2"/>
  <c r="W199" i="1"/>
  <c r="V199" i="1"/>
  <c r="U199" i="1"/>
  <c r="S199" i="1"/>
  <c r="R199" i="1"/>
  <c r="Q199" i="1"/>
  <c r="O199" i="1"/>
  <c r="N199" i="1"/>
  <c r="M199" i="1"/>
  <c r="T198" i="1"/>
  <c r="P198" i="1"/>
  <c r="L198" i="1"/>
  <c r="T197" i="1"/>
  <c r="P197" i="1"/>
  <c r="L197" i="1"/>
  <c r="W196" i="1"/>
  <c r="V196" i="1"/>
  <c r="U196" i="1"/>
  <c r="S196" i="1"/>
  <c r="R196" i="1"/>
  <c r="Q196" i="1"/>
  <c r="O196" i="1"/>
  <c r="N196" i="1"/>
  <c r="M196" i="1"/>
  <c r="T195" i="1"/>
  <c r="P195" i="1"/>
  <c r="L195" i="1"/>
  <c r="T194" i="1"/>
  <c r="P194" i="1"/>
  <c r="L194" i="1"/>
  <c r="W193" i="1"/>
  <c r="V193" i="1"/>
  <c r="U193" i="1"/>
  <c r="S193" i="1"/>
  <c r="R193" i="1"/>
  <c r="Q193" i="1"/>
  <c r="O193" i="1"/>
  <c r="N193" i="1"/>
  <c r="M193" i="1"/>
  <c r="T192" i="1"/>
  <c r="P192" i="1"/>
  <c r="L192" i="1"/>
  <c r="T191" i="1"/>
  <c r="P191" i="1"/>
  <c r="L191" i="1"/>
  <c r="W190" i="1"/>
  <c r="V190" i="1"/>
  <c r="U190" i="1"/>
  <c r="S190" i="1"/>
  <c r="R190" i="1"/>
  <c r="Q190" i="1"/>
  <c r="O190" i="1"/>
  <c r="N190" i="1"/>
  <c r="M190" i="1"/>
  <c r="T189" i="1"/>
  <c r="P189" i="1"/>
  <c r="L189" i="1"/>
  <c r="T188" i="1"/>
  <c r="P188" i="1"/>
  <c r="L188" i="1"/>
  <c r="T291" i="1"/>
  <c r="T293" i="1" s="1"/>
  <c r="P291" i="1"/>
  <c r="P293" i="1" s="1"/>
  <c r="L291" i="1"/>
  <c r="L293" i="1" s="1"/>
  <c r="W187" i="1"/>
  <c r="V187" i="1"/>
  <c r="U187" i="1"/>
  <c r="S187" i="1"/>
  <c r="R187" i="1"/>
  <c r="Q187" i="1"/>
  <c r="O187" i="1"/>
  <c r="N187" i="1"/>
  <c r="M187" i="1"/>
  <c r="T186" i="1"/>
  <c r="P186" i="1"/>
  <c r="L186" i="1"/>
  <c r="T185" i="1"/>
  <c r="P185" i="1"/>
  <c r="L185" i="1"/>
  <c r="T182" i="1"/>
  <c r="P182" i="1"/>
  <c r="L182" i="1"/>
  <c r="W177" i="1"/>
  <c r="V177" i="1"/>
  <c r="U177" i="1"/>
  <c r="S177" i="1"/>
  <c r="R177" i="1"/>
  <c r="Q177" i="1"/>
  <c r="O177" i="1"/>
  <c r="N177" i="1"/>
  <c r="M177" i="1"/>
  <c r="T176" i="1"/>
  <c r="P176" i="1"/>
  <c r="L176" i="1"/>
  <c r="T175" i="1"/>
  <c r="P175" i="1"/>
  <c r="L175" i="1"/>
  <c r="W174" i="1"/>
  <c r="V174" i="1"/>
  <c r="U174" i="1"/>
  <c r="S174" i="1"/>
  <c r="R174" i="1"/>
  <c r="Q174" i="1"/>
  <c r="O174" i="1"/>
  <c r="N174" i="1"/>
  <c r="M174" i="1"/>
  <c r="T173" i="1"/>
  <c r="E18" i="4" s="1"/>
  <c r="P173" i="1"/>
  <c r="C9" i="2" s="1"/>
  <c r="D18" i="4" s="1"/>
  <c r="L173" i="1"/>
  <c r="T172" i="1"/>
  <c r="P172" i="1"/>
  <c r="L172" i="1"/>
  <c r="W184" i="1"/>
  <c r="V184" i="1"/>
  <c r="U184" i="1"/>
  <c r="S184" i="1"/>
  <c r="R184" i="1"/>
  <c r="Q184" i="1"/>
  <c r="O184" i="1"/>
  <c r="N184" i="1"/>
  <c r="M184" i="1"/>
  <c r="T183" i="1"/>
  <c r="P183" i="1"/>
  <c r="L183" i="1"/>
  <c r="T181" i="1"/>
  <c r="P181" i="1"/>
  <c r="L181" i="1"/>
  <c r="X224" i="1"/>
  <c r="Y224" i="1"/>
  <c r="Z224" i="1"/>
  <c r="AA224" i="1"/>
  <c r="AB224" i="1"/>
  <c r="AC224" i="1"/>
  <c r="W77" i="1"/>
  <c r="V77" i="1"/>
  <c r="U77" i="1"/>
  <c r="S77" i="1"/>
  <c r="R77" i="1"/>
  <c r="Q77" i="1"/>
  <c r="O77" i="1"/>
  <c r="N77" i="1"/>
  <c r="M77" i="1"/>
  <c r="T76" i="1"/>
  <c r="P76" i="1"/>
  <c r="L76" i="1"/>
  <c r="T75" i="1"/>
  <c r="P75" i="1"/>
  <c r="L75" i="1"/>
  <c r="T74" i="1"/>
  <c r="P74" i="1"/>
  <c r="L74" i="1"/>
  <c r="T73" i="1"/>
  <c r="P73" i="1"/>
  <c r="L73" i="1"/>
  <c r="W335" i="1"/>
  <c r="V335" i="1"/>
  <c r="U335" i="1"/>
  <c r="S335" i="1"/>
  <c r="R335" i="1"/>
  <c r="Q335" i="1"/>
  <c r="O335" i="1"/>
  <c r="N335" i="1"/>
  <c r="M335" i="1"/>
  <c r="T334" i="1"/>
  <c r="T335" i="1" s="1"/>
  <c r="P334" i="1"/>
  <c r="P335" i="1" s="1"/>
  <c r="L334" i="1"/>
  <c r="L335" i="1" s="1"/>
  <c r="W333" i="1"/>
  <c r="V333" i="1"/>
  <c r="U333" i="1"/>
  <c r="S333" i="1"/>
  <c r="R333" i="1"/>
  <c r="Q333" i="1"/>
  <c r="O333" i="1"/>
  <c r="N333" i="1"/>
  <c r="M333" i="1"/>
  <c r="T332" i="1"/>
  <c r="T333" i="1" s="1"/>
  <c r="P332" i="1"/>
  <c r="P333" i="1" s="1"/>
  <c r="L332" i="1"/>
  <c r="L333" i="1" s="1"/>
  <c r="W331" i="1"/>
  <c r="V331" i="1"/>
  <c r="U331" i="1"/>
  <c r="S331" i="1"/>
  <c r="R331" i="1"/>
  <c r="Q331" i="1"/>
  <c r="O331" i="1"/>
  <c r="N331" i="1"/>
  <c r="M331" i="1"/>
  <c r="T330" i="1"/>
  <c r="T331" i="1" s="1"/>
  <c r="P330" i="1"/>
  <c r="L330" i="1"/>
  <c r="L331" i="1" s="1"/>
  <c r="W329" i="1"/>
  <c r="V329" i="1"/>
  <c r="U329" i="1"/>
  <c r="S329" i="1"/>
  <c r="R329" i="1"/>
  <c r="Q329" i="1"/>
  <c r="O329" i="1"/>
  <c r="N329" i="1"/>
  <c r="M329" i="1"/>
  <c r="P328" i="1"/>
  <c r="L328" i="1"/>
  <c r="T327" i="1"/>
  <c r="P327" i="1"/>
  <c r="L327" i="1"/>
  <c r="T326" i="1"/>
  <c r="P326" i="1"/>
  <c r="L326" i="1"/>
  <c r="W325" i="1"/>
  <c r="V325" i="1"/>
  <c r="U325" i="1"/>
  <c r="S325" i="1"/>
  <c r="R325" i="1"/>
  <c r="Q325" i="1"/>
  <c r="O325" i="1"/>
  <c r="N325" i="1"/>
  <c r="M325" i="1"/>
  <c r="T324" i="1"/>
  <c r="P324" i="1"/>
  <c r="L324" i="1"/>
  <c r="T323" i="1"/>
  <c r="P323" i="1"/>
  <c r="L323" i="1"/>
  <c r="T322" i="1"/>
  <c r="P322" i="1"/>
  <c r="L322" i="1"/>
  <c r="F18" i="4" l="1"/>
  <c r="D12" i="2"/>
  <c r="P331" i="1"/>
  <c r="C21" i="4"/>
  <c r="L199" i="1"/>
  <c r="P177" i="1"/>
  <c r="T199" i="1"/>
  <c r="P196" i="1"/>
  <c r="L196" i="1"/>
  <c r="L193" i="1"/>
  <c r="P199" i="1"/>
  <c r="P190" i="1"/>
  <c r="T190" i="1"/>
  <c r="T196" i="1"/>
  <c r="P193" i="1"/>
  <c r="T193" i="1"/>
  <c r="L190" i="1"/>
  <c r="P187" i="1"/>
  <c r="T187" i="1"/>
  <c r="L187" i="1"/>
  <c r="P174" i="1"/>
  <c r="T174" i="1"/>
  <c r="L177" i="1"/>
  <c r="T177" i="1"/>
  <c r="P184" i="1"/>
  <c r="L184" i="1"/>
  <c r="L174" i="1"/>
  <c r="P77" i="1"/>
  <c r="T184" i="1"/>
  <c r="W336" i="1"/>
  <c r="L77" i="1"/>
  <c r="T77" i="1"/>
  <c r="M336" i="1"/>
  <c r="U336" i="1"/>
  <c r="L329" i="1"/>
  <c r="T329" i="1"/>
  <c r="L325" i="1"/>
  <c r="P325" i="1"/>
  <c r="Q336" i="1"/>
  <c r="P329" i="1"/>
  <c r="N336" i="1"/>
  <c r="O336" i="1"/>
  <c r="T325" i="1"/>
  <c r="S336" i="1"/>
  <c r="V336" i="1"/>
  <c r="R336" i="1"/>
  <c r="T336" i="1" l="1"/>
  <c r="P336" i="1"/>
  <c r="L336" i="1"/>
  <c r="W288" i="1"/>
  <c r="V288" i="1"/>
  <c r="U288" i="1"/>
  <c r="S288" i="1"/>
  <c r="R288" i="1"/>
  <c r="Q288" i="1"/>
  <c r="O288" i="1"/>
  <c r="N288" i="1"/>
  <c r="M288" i="1"/>
  <c r="T287" i="1"/>
  <c r="T288" i="1" s="1"/>
  <c r="P287" i="1"/>
  <c r="P288" i="1" s="1"/>
  <c r="L287" i="1"/>
  <c r="L288" i="1" s="1"/>
  <c r="W238" i="1"/>
  <c r="V238" i="1"/>
  <c r="U238" i="1"/>
  <c r="S238" i="1"/>
  <c r="R238" i="1"/>
  <c r="Q238" i="1"/>
  <c r="O238" i="1"/>
  <c r="N238" i="1"/>
  <c r="M238" i="1"/>
  <c r="T237" i="1"/>
  <c r="P237" i="1"/>
  <c r="L237" i="1"/>
  <c r="T236" i="1"/>
  <c r="P236" i="1"/>
  <c r="L236" i="1"/>
  <c r="W44" i="1"/>
  <c r="V44" i="1"/>
  <c r="U44" i="1"/>
  <c r="S44" i="1"/>
  <c r="R44" i="1"/>
  <c r="Q44" i="1"/>
  <c r="O44" i="1"/>
  <c r="N44" i="1"/>
  <c r="M44" i="1"/>
  <c r="T43" i="1"/>
  <c r="P43" i="1"/>
  <c r="L43" i="1"/>
  <c r="T42" i="1"/>
  <c r="P42" i="1"/>
  <c r="L42" i="1"/>
  <c r="T41" i="1"/>
  <c r="P41" i="1"/>
  <c r="L41" i="1"/>
  <c r="T40" i="1"/>
  <c r="P40" i="1"/>
  <c r="L40" i="1"/>
  <c r="T39" i="1"/>
  <c r="P39" i="1"/>
  <c r="L39" i="1"/>
  <c r="P238" i="1" l="1"/>
  <c r="L238" i="1"/>
  <c r="T238" i="1"/>
  <c r="L44" i="1"/>
  <c r="T44" i="1"/>
  <c r="P44" i="1"/>
  <c r="F15" i="4" l="1"/>
  <c r="E15" i="4"/>
  <c r="D15" i="4"/>
  <c r="F14" i="4"/>
  <c r="D23" i="2"/>
  <c r="C23" i="2"/>
  <c r="B23" i="2"/>
  <c r="C15" i="4" l="1"/>
  <c r="Q316" i="1" l="1"/>
  <c r="R316" i="1"/>
  <c r="S316" i="1"/>
  <c r="U316" i="1"/>
  <c r="V316" i="1"/>
  <c r="W316" i="1"/>
  <c r="T315" i="1"/>
  <c r="T316" i="1" s="1"/>
  <c r="W180" i="1" l="1"/>
  <c r="V180" i="1"/>
  <c r="U180" i="1"/>
  <c r="S180" i="1"/>
  <c r="R180" i="1"/>
  <c r="Q180" i="1"/>
  <c r="O180" i="1"/>
  <c r="N180" i="1"/>
  <c r="M180" i="1"/>
  <c r="T179" i="1"/>
  <c r="P179" i="1"/>
  <c r="L179" i="1"/>
  <c r="T178" i="1"/>
  <c r="P178" i="1"/>
  <c r="L178" i="1"/>
  <c r="W168" i="1"/>
  <c r="V168" i="1"/>
  <c r="U168" i="1"/>
  <c r="S168" i="1"/>
  <c r="R168" i="1"/>
  <c r="Q168" i="1"/>
  <c r="O168" i="1"/>
  <c r="N168" i="1"/>
  <c r="M168" i="1"/>
  <c r="T167" i="1"/>
  <c r="P167" i="1"/>
  <c r="L167" i="1"/>
  <c r="T166" i="1"/>
  <c r="P166" i="1"/>
  <c r="L166" i="1"/>
  <c r="L180" i="1" l="1"/>
  <c r="P180" i="1"/>
  <c r="L168" i="1"/>
  <c r="P168" i="1"/>
  <c r="T168" i="1"/>
  <c r="T180" i="1"/>
  <c r="W290" i="1"/>
  <c r="V290" i="1"/>
  <c r="U290" i="1"/>
  <c r="S290" i="1"/>
  <c r="R290" i="1"/>
  <c r="Q290" i="1"/>
  <c r="O290" i="1"/>
  <c r="N290" i="1"/>
  <c r="M290" i="1"/>
  <c r="T289" i="1"/>
  <c r="T290" i="1" s="1"/>
  <c r="P289" i="1"/>
  <c r="P290" i="1" s="1"/>
  <c r="L289" i="1"/>
  <c r="L290" i="1" s="1"/>
  <c r="W162" i="1"/>
  <c r="V162" i="1"/>
  <c r="U162" i="1"/>
  <c r="S162" i="1"/>
  <c r="R162" i="1"/>
  <c r="Q162" i="1"/>
  <c r="O162" i="1"/>
  <c r="N162" i="1"/>
  <c r="M162" i="1"/>
  <c r="T161" i="1"/>
  <c r="P161" i="1"/>
  <c r="L161" i="1"/>
  <c r="T160" i="1"/>
  <c r="P160" i="1"/>
  <c r="L160" i="1"/>
  <c r="W159" i="1"/>
  <c r="V159" i="1"/>
  <c r="U159" i="1"/>
  <c r="S159" i="1"/>
  <c r="R159" i="1"/>
  <c r="Q159" i="1"/>
  <c r="O159" i="1"/>
  <c r="N159" i="1"/>
  <c r="M159" i="1"/>
  <c r="T158" i="1"/>
  <c r="P158" i="1"/>
  <c r="L158" i="1"/>
  <c r="T157" i="1"/>
  <c r="P157" i="1"/>
  <c r="L157" i="1"/>
  <c r="W156" i="1"/>
  <c r="V156" i="1"/>
  <c r="U156" i="1"/>
  <c r="S156" i="1"/>
  <c r="R156" i="1"/>
  <c r="Q156" i="1"/>
  <c r="O156" i="1"/>
  <c r="N156" i="1"/>
  <c r="M156" i="1"/>
  <c r="T155" i="1"/>
  <c r="P155" i="1"/>
  <c r="L155" i="1"/>
  <c r="T154" i="1"/>
  <c r="P154" i="1"/>
  <c r="L154" i="1"/>
  <c r="W153" i="1"/>
  <c r="V153" i="1"/>
  <c r="U153" i="1"/>
  <c r="S153" i="1"/>
  <c r="R153" i="1"/>
  <c r="Q153" i="1"/>
  <c r="O153" i="1"/>
  <c r="N153" i="1"/>
  <c r="M153" i="1"/>
  <c r="T152" i="1"/>
  <c r="P152" i="1"/>
  <c r="L152" i="1"/>
  <c r="T151" i="1"/>
  <c r="P151" i="1"/>
  <c r="L151" i="1"/>
  <c r="W165" i="1"/>
  <c r="V165" i="1"/>
  <c r="U165" i="1"/>
  <c r="S165" i="1"/>
  <c r="R165" i="1"/>
  <c r="Q165" i="1"/>
  <c r="O165" i="1"/>
  <c r="N165" i="1"/>
  <c r="M165" i="1"/>
  <c r="T164" i="1"/>
  <c r="P164" i="1"/>
  <c r="L164" i="1"/>
  <c r="T163" i="1"/>
  <c r="P163" i="1"/>
  <c r="L163" i="1"/>
  <c r="W150" i="1"/>
  <c r="V150" i="1"/>
  <c r="U150" i="1"/>
  <c r="S150" i="1"/>
  <c r="R150" i="1"/>
  <c r="Q150" i="1"/>
  <c r="O150" i="1"/>
  <c r="N150" i="1"/>
  <c r="M150" i="1"/>
  <c r="T149" i="1"/>
  <c r="P149" i="1"/>
  <c r="L149" i="1"/>
  <c r="T148" i="1"/>
  <c r="P148" i="1"/>
  <c r="L148" i="1"/>
  <c r="W147" i="1"/>
  <c r="V147" i="1"/>
  <c r="U147" i="1"/>
  <c r="S147" i="1"/>
  <c r="R147" i="1"/>
  <c r="Q147" i="1"/>
  <c r="O147" i="1"/>
  <c r="N147" i="1"/>
  <c r="M147" i="1"/>
  <c r="T146" i="1"/>
  <c r="P146" i="1"/>
  <c r="L146" i="1"/>
  <c r="T145" i="1"/>
  <c r="P145" i="1"/>
  <c r="L145" i="1"/>
  <c r="T153" i="1" l="1"/>
  <c r="P165" i="1"/>
  <c r="P162" i="1"/>
  <c r="L165" i="1"/>
  <c r="P159" i="1"/>
  <c r="P150" i="1"/>
  <c r="T147" i="1"/>
  <c r="L153" i="1"/>
  <c r="T156" i="1"/>
  <c r="T159" i="1"/>
  <c r="P147" i="1"/>
  <c r="P156" i="1"/>
  <c r="L156" i="1"/>
  <c r="L159" i="1"/>
  <c r="P153" i="1"/>
  <c r="T162" i="1"/>
  <c r="T165" i="1"/>
  <c r="L150" i="1"/>
  <c r="L147" i="1"/>
  <c r="T150" i="1"/>
  <c r="L162" i="1"/>
  <c r="P230" i="1"/>
  <c r="M50" i="1" l="1"/>
  <c r="N50" i="1"/>
  <c r="O50" i="1"/>
  <c r="Q50" i="1"/>
  <c r="R50" i="1"/>
  <c r="S50" i="1"/>
  <c r="U50" i="1"/>
  <c r="V50" i="1"/>
  <c r="W50" i="1"/>
  <c r="T47" i="1"/>
  <c r="P47" i="1"/>
  <c r="L47" i="1"/>
  <c r="T24" i="1" l="1"/>
  <c r="P24" i="1"/>
  <c r="L24" i="1"/>
  <c r="T20" i="1"/>
  <c r="P20" i="1"/>
  <c r="L20" i="1"/>
  <c r="W26" i="1"/>
  <c r="V26" i="1"/>
  <c r="U26" i="1"/>
  <c r="S26" i="1"/>
  <c r="R26" i="1"/>
  <c r="Q26" i="1"/>
  <c r="O26" i="1"/>
  <c r="N26" i="1"/>
  <c r="M26" i="1"/>
  <c r="T25" i="1"/>
  <c r="P25" i="1"/>
  <c r="L25" i="1"/>
  <c r="T23" i="1"/>
  <c r="P23" i="1"/>
  <c r="L23" i="1"/>
  <c r="W22" i="1"/>
  <c r="V22" i="1"/>
  <c r="U22" i="1"/>
  <c r="S22" i="1"/>
  <c r="R22" i="1"/>
  <c r="Q22" i="1"/>
  <c r="O22" i="1"/>
  <c r="N22" i="1"/>
  <c r="M22" i="1"/>
  <c r="T21" i="1"/>
  <c r="P21" i="1"/>
  <c r="L21" i="1"/>
  <c r="T19" i="1"/>
  <c r="P19" i="1"/>
  <c r="L19" i="1"/>
  <c r="W18" i="1"/>
  <c r="V18" i="1"/>
  <c r="U18" i="1"/>
  <c r="S18" i="1"/>
  <c r="R18" i="1"/>
  <c r="Q18" i="1"/>
  <c r="O18" i="1"/>
  <c r="N18" i="1"/>
  <c r="M18" i="1"/>
  <c r="T17" i="1"/>
  <c r="P17" i="1"/>
  <c r="L17" i="1"/>
  <c r="T16" i="1"/>
  <c r="P16" i="1"/>
  <c r="L16" i="1"/>
  <c r="U224" i="1" l="1"/>
  <c r="Q224" i="1"/>
  <c r="T18" i="1"/>
  <c r="L22" i="1"/>
  <c r="T26" i="1"/>
  <c r="P22" i="1"/>
  <c r="P18" i="1"/>
  <c r="L18" i="1"/>
  <c r="T22" i="1"/>
  <c r="T224" i="1" s="1"/>
  <c r="P26" i="1"/>
  <c r="L26" i="1"/>
  <c r="P224" i="1" l="1"/>
  <c r="M255" i="1"/>
  <c r="N255" i="1"/>
  <c r="O255" i="1"/>
  <c r="Q255" i="1"/>
  <c r="R255" i="1"/>
  <c r="S255" i="1"/>
  <c r="U255" i="1"/>
  <c r="V255" i="1"/>
  <c r="W255" i="1"/>
  <c r="T254" i="1"/>
  <c r="P254" i="1"/>
  <c r="L254" i="1"/>
  <c r="T64" i="1"/>
  <c r="P64" i="1"/>
  <c r="L64" i="1"/>
  <c r="T36" i="1"/>
  <c r="P36" i="1"/>
  <c r="L36" i="1"/>
  <c r="W136" i="1" l="1"/>
  <c r="V136" i="1"/>
  <c r="U136" i="1"/>
  <c r="S136" i="1"/>
  <c r="R136" i="1"/>
  <c r="Q136" i="1"/>
  <c r="O136" i="1"/>
  <c r="N136" i="1"/>
  <c r="M136" i="1"/>
  <c r="T135" i="1"/>
  <c r="P135" i="1"/>
  <c r="L135" i="1"/>
  <c r="T134" i="1"/>
  <c r="P134" i="1"/>
  <c r="L134" i="1"/>
  <c r="T133" i="1"/>
  <c r="P133" i="1"/>
  <c r="L133" i="1"/>
  <c r="P136" i="1" l="1"/>
  <c r="L136" i="1"/>
  <c r="T136" i="1"/>
  <c r="W286" i="1" l="1"/>
  <c r="V286" i="1"/>
  <c r="U286" i="1"/>
  <c r="S286" i="1"/>
  <c r="R286" i="1"/>
  <c r="Q286" i="1"/>
  <c r="O286" i="1"/>
  <c r="N286" i="1"/>
  <c r="M286" i="1"/>
  <c r="T285" i="1"/>
  <c r="P285" i="1"/>
  <c r="L285" i="1"/>
  <c r="T284" i="1"/>
  <c r="T286" i="1" s="1"/>
  <c r="P284" i="1"/>
  <c r="P286" i="1" s="1"/>
  <c r="L284" i="1"/>
  <c r="L286" i="1" s="1"/>
  <c r="M223" i="1" l="1"/>
  <c r="N223" i="1"/>
  <c r="O223" i="1"/>
  <c r="Q223" i="1"/>
  <c r="R223" i="1"/>
  <c r="S223" i="1"/>
  <c r="U223" i="1"/>
  <c r="V223" i="1"/>
  <c r="W223" i="1"/>
  <c r="T58" i="1" l="1"/>
  <c r="P58" i="1"/>
  <c r="L58" i="1"/>
  <c r="W102" i="1" l="1"/>
  <c r="V102" i="1"/>
  <c r="U102" i="1"/>
  <c r="S102" i="1"/>
  <c r="R102" i="1"/>
  <c r="Q102" i="1"/>
  <c r="O102" i="1"/>
  <c r="N102" i="1"/>
  <c r="M102" i="1"/>
  <c r="T101" i="1"/>
  <c r="P101" i="1"/>
  <c r="L101" i="1"/>
  <c r="T100" i="1"/>
  <c r="P100" i="1"/>
  <c r="L100" i="1"/>
  <c r="T99" i="1"/>
  <c r="P99" i="1"/>
  <c r="L99" i="1"/>
  <c r="T98" i="1"/>
  <c r="P98" i="1"/>
  <c r="L98" i="1"/>
  <c r="W55" i="1"/>
  <c r="V55" i="1"/>
  <c r="U55" i="1"/>
  <c r="S55" i="1"/>
  <c r="R55" i="1"/>
  <c r="Q55" i="1"/>
  <c r="O55" i="1"/>
  <c r="N55" i="1"/>
  <c r="M55" i="1"/>
  <c r="T54" i="1"/>
  <c r="P54" i="1"/>
  <c r="L54" i="1"/>
  <c r="T53" i="1"/>
  <c r="P53" i="1"/>
  <c r="L53" i="1"/>
  <c r="T52" i="1"/>
  <c r="P52" i="1"/>
  <c r="L52" i="1"/>
  <c r="T51" i="1"/>
  <c r="P51" i="1"/>
  <c r="L51" i="1"/>
  <c r="P102" i="1" l="1"/>
  <c r="L55" i="1"/>
  <c r="T55" i="1"/>
  <c r="T102" i="1"/>
  <c r="P55" i="1"/>
  <c r="L102" i="1"/>
  <c r="T222" i="1" l="1"/>
  <c r="P222" i="1"/>
  <c r="L222" i="1"/>
  <c r="T271" i="1" l="1"/>
  <c r="P271" i="1"/>
  <c r="L271" i="1"/>
  <c r="T267" i="1" l="1"/>
  <c r="P267" i="1"/>
  <c r="L267" i="1"/>
  <c r="O87" i="1" l="1"/>
  <c r="W283" i="1" l="1"/>
  <c r="V283" i="1"/>
  <c r="U283" i="1"/>
  <c r="S283" i="1"/>
  <c r="R283" i="1"/>
  <c r="Q283" i="1"/>
  <c r="O283" i="1"/>
  <c r="N283" i="1"/>
  <c r="M283" i="1"/>
  <c r="T282" i="1"/>
  <c r="T283" i="1" s="1"/>
  <c r="P282" i="1"/>
  <c r="P283" i="1" s="1"/>
  <c r="L282" i="1"/>
  <c r="L283" i="1" s="1"/>
  <c r="M309" i="1" l="1"/>
  <c r="N309" i="1"/>
  <c r="O309" i="1"/>
  <c r="Q309" i="1"/>
  <c r="R309" i="1"/>
  <c r="S309" i="1"/>
  <c r="U309" i="1"/>
  <c r="V309" i="1"/>
  <c r="W309" i="1"/>
  <c r="W281" i="1" l="1"/>
  <c r="V281" i="1"/>
  <c r="U281" i="1"/>
  <c r="S281" i="1"/>
  <c r="R281" i="1"/>
  <c r="Q281" i="1"/>
  <c r="O281" i="1"/>
  <c r="N281" i="1"/>
  <c r="M281" i="1"/>
  <c r="T280" i="1"/>
  <c r="T281" i="1" s="1"/>
  <c r="P280" i="1"/>
  <c r="P281" i="1" s="1"/>
  <c r="L280" i="1"/>
  <c r="L281" i="1" s="1"/>
  <c r="T251" i="1" l="1"/>
  <c r="P251" i="1"/>
  <c r="L251" i="1"/>
  <c r="W279" i="1" l="1"/>
  <c r="V279" i="1"/>
  <c r="U279" i="1"/>
  <c r="S279" i="1"/>
  <c r="R279" i="1"/>
  <c r="Q279" i="1"/>
  <c r="O279" i="1"/>
  <c r="N279" i="1"/>
  <c r="M279" i="1"/>
  <c r="T278" i="1"/>
  <c r="P278" i="1"/>
  <c r="L278" i="1"/>
  <c r="T277" i="1"/>
  <c r="P277" i="1"/>
  <c r="L277" i="1"/>
  <c r="L279" i="1" l="1"/>
  <c r="T279" i="1"/>
  <c r="P279" i="1"/>
  <c r="W307" i="1" l="1"/>
  <c r="V307" i="1"/>
  <c r="U307" i="1"/>
  <c r="S307" i="1"/>
  <c r="R307" i="1"/>
  <c r="Q307" i="1"/>
  <c r="O307" i="1"/>
  <c r="N307" i="1"/>
  <c r="M307" i="1"/>
  <c r="T306" i="1"/>
  <c r="P306" i="1"/>
  <c r="L306" i="1"/>
  <c r="T305" i="1"/>
  <c r="P305" i="1"/>
  <c r="L305" i="1"/>
  <c r="P307" i="1" l="1"/>
  <c r="T307" i="1"/>
  <c r="L307" i="1"/>
  <c r="W138" i="1"/>
  <c r="V138" i="1"/>
  <c r="U138" i="1"/>
  <c r="S138" i="1"/>
  <c r="R138" i="1"/>
  <c r="Q138" i="1"/>
  <c r="O138" i="1"/>
  <c r="M138" i="1"/>
  <c r="T137" i="1"/>
  <c r="T138" i="1" s="1"/>
  <c r="P137" i="1"/>
  <c r="P138" i="1" s="1"/>
  <c r="L137" i="1"/>
  <c r="L138" i="1" l="1"/>
  <c r="W276" i="1" l="1"/>
  <c r="V276" i="1"/>
  <c r="U276" i="1"/>
  <c r="S276" i="1"/>
  <c r="R276" i="1"/>
  <c r="Q276" i="1"/>
  <c r="O276" i="1"/>
  <c r="N276" i="1"/>
  <c r="M276" i="1"/>
  <c r="T275" i="1"/>
  <c r="P275" i="1"/>
  <c r="L275" i="1"/>
  <c r="T274" i="1"/>
  <c r="P274" i="1"/>
  <c r="L274" i="1"/>
  <c r="L276" i="1" l="1"/>
  <c r="T276" i="1"/>
  <c r="P276" i="1"/>
  <c r="W112" i="1" l="1"/>
  <c r="V112" i="1"/>
  <c r="U112" i="1"/>
  <c r="S112" i="1"/>
  <c r="R112" i="1"/>
  <c r="Q112" i="1"/>
  <c r="O112" i="1"/>
  <c r="N112" i="1"/>
  <c r="M112" i="1"/>
  <c r="T111" i="1"/>
  <c r="P111" i="1"/>
  <c r="L111" i="1"/>
  <c r="T110" i="1"/>
  <c r="P110" i="1"/>
  <c r="L110" i="1"/>
  <c r="T109" i="1"/>
  <c r="P109" i="1"/>
  <c r="L109" i="1"/>
  <c r="T108" i="1"/>
  <c r="P108" i="1"/>
  <c r="L108" i="1"/>
  <c r="T112" i="1" l="1"/>
  <c r="L112" i="1"/>
  <c r="P112" i="1"/>
  <c r="P232" i="1" l="1"/>
  <c r="P228" i="1"/>
  <c r="L105" i="1"/>
  <c r="L103" i="1"/>
  <c r="Q233" i="1" l="1"/>
  <c r="R233" i="1"/>
  <c r="S233" i="1"/>
  <c r="W233" i="1"/>
  <c r="T232" i="1"/>
  <c r="V233" i="1"/>
  <c r="U233" i="1"/>
  <c r="O233" i="1"/>
  <c r="L232" i="1"/>
  <c r="N233" i="1"/>
  <c r="M233" i="1"/>
  <c r="T308" i="1" l="1"/>
  <c r="T309" i="1" s="1"/>
  <c r="P308" i="1"/>
  <c r="P309" i="1" s="1"/>
  <c r="L308" i="1"/>
  <c r="L309" i="1" s="1"/>
  <c r="W265" i="1" l="1"/>
  <c r="V265" i="1"/>
  <c r="U265" i="1"/>
  <c r="S265" i="1"/>
  <c r="R265" i="1"/>
  <c r="Q265" i="1"/>
  <c r="O265" i="1"/>
  <c r="N265" i="1"/>
  <c r="M265" i="1"/>
  <c r="T264" i="1"/>
  <c r="P264" i="1"/>
  <c r="L264" i="1"/>
  <c r="T263" i="1"/>
  <c r="P263" i="1"/>
  <c r="L263" i="1"/>
  <c r="P265" i="1" l="1"/>
  <c r="T265" i="1"/>
  <c r="L265" i="1"/>
  <c r="P253" i="1" l="1"/>
  <c r="P255" i="1" s="1"/>
  <c r="P250" i="1"/>
  <c r="P248" i="1"/>
  <c r="L253" i="1" l="1"/>
  <c r="L255" i="1" s="1"/>
  <c r="L250" i="1"/>
  <c r="L248" i="1"/>
  <c r="M316" i="1" l="1"/>
  <c r="N316" i="1"/>
  <c r="O316" i="1"/>
  <c r="L315" i="1"/>
  <c r="L316" i="1" s="1"/>
  <c r="L49" i="1" l="1"/>
  <c r="L48" i="1"/>
  <c r="L46" i="1"/>
  <c r="L45" i="1"/>
  <c r="L50" i="1" l="1"/>
  <c r="M344" i="1" l="1"/>
  <c r="M345" i="1" s="1"/>
  <c r="N344" i="1"/>
  <c r="N345" i="1" s="1"/>
  <c r="O344" i="1"/>
  <c r="O345" i="1" s="1"/>
  <c r="Q344" i="1"/>
  <c r="Q345" i="1" s="1"/>
  <c r="R344" i="1"/>
  <c r="R345" i="1" s="1"/>
  <c r="S344" i="1"/>
  <c r="S345" i="1" s="1"/>
  <c r="U344" i="1"/>
  <c r="U345" i="1" s="1"/>
  <c r="V344" i="1"/>
  <c r="V345" i="1" s="1"/>
  <c r="W344" i="1"/>
  <c r="W345" i="1" s="1"/>
  <c r="W61" i="1" l="1"/>
  <c r="V61" i="1"/>
  <c r="U61" i="1"/>
  <c r="S61" i="1"/>
  <c r="R61" i="1"/>
  <c r="Q61" i="1"/>
  <c r="O61" i="1"/>
  <c r="N61" i="1"/>
  <c r="M61" i="1"/>
  <c r="T60" i="1"/>
  <c r="P60" i="1"/>
  <c r="L60" i="1"/>
  <c r="T59" i="1"/>
  <c r="P59" i="1"/>
  <c r="L59" i="1"/>
  <c r="T57" i="1"/>
  <c r="P57" i="1"/>
  <c r="L57" i="1"/>
  <c r="T56" i="1"/>
  <c r="P56" i="1"/>
  <c r="L56" i="1"/>
  <c r="W67" i="1"/>
  <c r="V67" i="1"/>
  <c r="U67" i="1"/>
  <c r="S67" i="1"/>
  <c r="R67" i="1"/>
  <c r="Q67" i="1"/>
  <c r="O67" i="1"/>
  <c r="N67" i="1"/>
  <c r="M67" i="1"/>
  <c r="T66" i="1"/>
  <c r="P66" i="1"/>
  <c r="L66" i="1"/>
  <c r="T65" i="1"/>
  <c r="P65" i="1"/>
  <c r="L65" i="1"/>
  <c r="T63" i="1"/>
  <c r="P63" i="1"/>
  <c r="L63" i="1"/>
  <c r="T62" i="1"/>
  <c r="P62" i="1"/>
  <c r="L62" i="1"/>
  <c r="P67" i="1" l="1"/>
  <c r="T61" i="1"/>
  <c r="T67" i="1"/>
  <c r="P61" i="1"/>
  <c r="L67" i="1"/>
  <c r="L61" i="1"/>
  <c r="T343" i="1"/>
  <c r="P343" i="1"/>
  <c r="L343" i="1"/>
  <c r="W318" i="1"/>
  <c r="V318" i="1"/>
  <c r="U318" i="1"/>
  <c r="S318" i="1"/>
  <c r="R318" i="1"/>
  <c r="Q318" i="1"/>
  <c r="O318" i="1"/>
  <c r="N318" i="1"/>
  <c r="M318" i="1"/>
  <c r="T317" i="1"/>
  <c r="T318" i="1" s="1"/>
  <c r="P317" i="1"/>
  <c r="P318" i="1" s="1"/>
  <c r="L317" i="1"/>
  <c r="L318" i="1" s="1"/>
  <c r="P315" i="1"/>
  <c r="P316" i="1" s="1"/>
  <c r="W314" i="1"/>
  <c r="W319" i="1" s="1"/>
  <c r="V314" i="1"/>
  <c r="V319" i="1" s="1"/>
  <c r="U314" i="1"/>
  <c r="S314" i="1"/>
  <c r="R314" i="1"/>
  <c r="Q314" i="1"/>
  <c r="O314" i="1"/>
  <c r="N314" i="1"/>
  <c r="M314" i="1"/>
  <c r="M319" i="1" s="1"/>
  <c r="T313" i="1"/>
  <c r="P313" i="1"/>
  <c r="L313" i="1"/>
  <c r="T312" i="1"/>
  <c r="P312" i="1"/>
  <c r="L312" i="1"/>
  <c r="W304" i="1"/>
  <c r="V304" i="1"/>
  <c r="U304" i="1"/>
  <c r="S304" i="1"/>
  <c r="R304" i="1"/>
  <c r="Q304" i="1"/>
  <c r="O304" i="1"/>
  <c r="N304" i="1"/>
  <c r="M304" i="1"/>
  <c r="T303" i="1"/>
  <c r="P303" i="1"/>
  <c r="L303" i="1"/>
  <c r="T302" i="1"/>
  <c r="P302" i="1"/>
  <c r="L302" i="1"/>
  <c r="C20" i="4" s="1"/>
  <c r="W301" i="1"/>
  <c r="V301" i="1"/>
  <c r="U301" i="1"/>
  <c r="S301" i="1"/>
  <c r="R301" i="1"/>
  <c r="Q301" i="1"/>
  <c r="O301" i="1"/>
  <c r="N301" i="1"/>
  <c r="M301" i="1"/>
  <c r="T300" i="1"/>
  <c r="P300" i="1"/>
  <c r="L300" i="1"/>
  <c r="T299" i="1"/>
  <c r="P299" i="1"/>
  <c r="L299" i="1"/>
  <c r="T298" i="1"/>
  <c r="P298" i="1"/>
  <c r="L298" i="1"/>
  <c r="W295" i="1"/>
  <c r="V295" i="1"/>
  <c r="U295" i="1"/>
  <c r="S295" i="1"/>
  <c r="R295" i="1"/>
  <c r="Q295" i="1"/>
  <c r="O295" i="1"/>
  <c r="N295" i="1"/>
  <c r="M295" i="1"/>
  <c r="T294" i="1"/>
  <c r="P294" i="1"/>
  <c r="L294" i="1"/>
  <c r="W273" i="1"/>
  <c r="V273" i="1"/>
  <c r="U273" i="1"/>
  <c r="S273" i="1"/>
  <c r="R273" i="1"/>
  <c r="Q273" i="1"/>
  <c r="O273" i="1"/>
  <c r="N273" i="1"/>
  <c r="M273" i="1"/>
  <c r="T272" i="1"/>
  <c r="P272" i="1"/>
  <c r="L272" i="1"/>
  <c r="T270" i="1"/>
  <c r="P270" i="1"/>
  <c r="L270" i="1"/>
  <c r="W269" i="1"/>
  <c r="V269" i="1"/>
  <c r="U269" i="1"/>
  <c r="S269" i="1"/>
  <c r="R269" i="1"/>
  <c r="Q269" i="1"/>
  <c r="O269" i="1"/>
  <c r="N269" i="1"/>
  <c r="M269" i="1"/>
  <c r="T268" i="1"/>
  <c r="D22" i="2" s="1"/>
  <c r="P268" i="1"/>
  <c r="L268" i="1"/>
  <c r="T266" i="1"/>
  <c r="P266" i="1"/>
  <c r="L266" i="1"/>
  <c r="W262" i="1"/>
  <c r="V262" i="1"/>
  <c r="U262" i="1"/>
  <c r="S262" i="1"/>
  <c r="R262" i="1"/>
  <c r="Q262" i="1"/>
  <c r="O262" i="1"/>
  <c r="N262" i="1"/>
  <c r="M262" i="1"/>
  <c r="T261" i="1"/>
  <c r="P261" i="1"/>
  <c r="L261" i="1"/>
  <c r="T260" i="1"/>
  <c r="P260" i="1"/>
  <c r="L260" i="1"/>
  <c r="T259" i="1"/>
  <c r="P259" i="1"/>
  <c r="L259" i="1"/>
  <c r="W258" i="1"/>
  <c r="V258" i="1"/>
  <c r="U258" i="1"/>
  <c r="S258" i="1"/>
  <c r="R258" i="1"/>
  <c r="Q258" i="1"/>
  <c r="O258" i="1"/>
  <c r="N258" i="1"/>
  <c r="M258" i="1"/>
  <c r="T257" i="1"/>
  <c r="P257" i="1"/>
  <c r="L257" i="1"/>
  <c r="T256" i="1"/>
  <c r="P256" i="1"/>
  <c r="L256" i="1"/>
  <c r="T253" i="1"/>
  <c r="T255" i="1" s="1"/>
  <c r="W252" i="1"/>
  <c r="V252" i="1"/>
  <c r="U252" i="1"/>
  <c r="S252" i="1"/>
  <c r="R252" i="1"/>
  <c r="Q252" i="1"/>
  <c r="O252" i="1"/>
  <c r="N252" i="1"/>
  <c r="M252" i="1"/>
  <c r="T250" i="1"/>
  <c r="T252" i="1" s="1"/>
  <c r="P252" i="1"/>
  <c r="L252" i="1"/>
  <c r="W249" i="1"/>
  <c r="V249" i="1"/>
  <c r="U249" i="1"/>
  <c r="S249" i="1"/>
  <c r="R249" i="1"/>
  <c r="Q249" i="1"/>
  <c r="O249" i="1"/>
  <c r="N249" i="1"/>
  <c r="M249" i="1"/>
  <c r="T248" i="1"/>
  <c r="T249" i="1" s="1"/>
  <c r="P249" i="1"/>
  <c r="L249" i="1"/>
  <c r="W247" i="1"/>
  <c r="V247" i="1"/>
  <c r="U247" i="1"/>
  <c r="S247" i="1"/>
  <c r="R247" i="1"/>
  <c r="Q247" i="1"/>
  <c r="O247" i="1"/>
  <c r="N247" i="1"/>
  <c r="M247" i="1"/>
  <c r="P246" i="1"/>
  <c r="L246" i="1"/>
  <c r="T245" i="1"/>
  <c r="T247" i="1" s="1"/>
  <c r="P245" i="1"/>
  <c r="L245" i="1"/>
  <c r="W244" i="1"/>
  <c r="V244" i="1"/>
  <c r="U244" i="1"/>
  <c r="S244" i="1"/>
  <c r="R244" i="1"/>
  <c r="Q244" i="1"/>
  <c r="O244" i="1"/>
  <c r="N244" i="1"/>
  <c r="M244" i="1"/>
  <c r="P243" i="1"/>
  <c r="L243" i="1"/>
  <c r="T242" i="1"/>
  <c r="T244" i="1" s="1"/>
  <c r="P242" i="1"/>
  <c r="L242" i="1"/>
  <c r="W241" i="1"/>
  <c r="V241" i="1"/>
  <c r="U241" i="1"/>
  <c r="S241" i="1"/>
  <c r="R241" i="1"/>
  <c r="Q241" i="1"/>
  <c r="O241" i="1"/>
  <c r="N241" i="1"/>
  <c r="M241" i="1"/>
  <c r="T240" i="1"/>
  <c r="P240" i="1"/>
  <c r="L240" i="1"/>
  <c r="T239" i="1"/>
  <c r="P239" i="1"/>
  <c r="L239" i="1"/>
  <c r="W235" i="1"/>
  <c r="V235" i="1"/>
  <c r="U235" i="1"/>
  <c r="S235" i="1"/>
  <c r="R235" i="1"/>
  <c r="Q235" i="1"/>
  <c r="O235" i="1"/>
  <c r="M235" i="1"/>
  <c r="T234" i="1"/>
  <c r="T235" i="1" s="1"/>
  <c r="P234" i="1"/>
  <c r="P235" i="1" s="1"/>
  <c r="L234" i="1"/>
  <c r="L235" i="1" s="1"/>
  <c r="T231" i="1"/>
  <c r="P231" i="1"/>
  <c r="L231" i="1"/>
  <c r="T230" i="1"/>
  <c r="L230" i="1"/>
  <c r="W229" i="1"/>
  <c r="V229" i="1"/>
  <c r="U229" i="1"/>
  <c r="S229" i="1"/>
  <c r="R229" i="1"/>
  <c r="Q229" i="1"/>
  <c r="O229" i="1"/>
  <c r="N229" i="1"/>
  <c r="M229" i="1"/>
  <c r="T228" i="1"/>
  <c r="L228" i="1"/>
  <c r="T227" i="1"/>
  <c r="P227" i="1"/>
  <c r="L227" i="1"/>
  <c r="T221" i="1"/>
  <c r="P221" i="1"/>
  <c r="L221" i="1"/>
  <c r="W132" i="1"/>
  <c r="V132" i="1"/>
  <c r="U132" i="1"/>
  <c r="S132" i="1"/>
  <c r="R132" i="1"/>
  <c r="Q132" i="1"/>
  <c r="O132" i="1"/>
  <c r="N132" i="1"/>
  <c r="M132" i="1"/>
  <c r="T131" i="1"/>
  <c r="P131" i="1"/>
  <c r="L131" i="1"/>
  <c r="T130" i="1"/>
  <c r="P130" i="1"/>
  <c r="L130" i="1"/>
  <c r="T129" i="1"/>
  <c r="P129" i="1"/>
  <c r="L129" i="1"/>
  <c r="T128" i="1"/>
  <c r="P128" i="1"/>
  <c r="L128" i="1"/>
  <c r="W127" i="1"/>
  <c r="V127" i="1"/>
  <c r="U127" i="1"/>
  <c r="S127" i="1"/>
  <c r="R127" i="1"/>
  <c r="Q127" i="1"/>
  <c r="O127" i="1"/>
  <c r="N127" i="1"/>
  <c r="M127" i="1"/>
  <c r="T126" i="1"/>
  <c r="P126" i="1"/>
  <c r="L126" i="1"/>
  <c r="T125" i="1"/>
  <c r="P125" i="1"/>
  <c r="L125" i="1"/>
  <c r="T124" i="1"/>
  <c r="P124" i="1"/>
  <c r="L124" i="1"/>
  <c r="T123" i="1"/>
  <c r="P123" i="1"/>
  <c r="L123" i="1"/>
  <c r="W122" i="1"/>
  <c r="V122" i="1"/>
  <c r="U122" i="1"/>
  <c r="S122" i="1"/>
  <c r="R122" i="1"/>
  <c r="Q122" i="1"/>
  <c r="O122" i="1"/>
  <c r="N122" i="1"/>
  <c r="M122" i="1"/>
  <c r="T121" i="1"/>
  <c r="P121" i="1"/>
  <c r="L121" i="1"/>
  <c r="T120" i="1"/>
  <c r="P120" i="1"/>
  <c r="L120" i="1"/>
  <c r="T119" i="1"/>
  <c r="P119" i="1"/>
  <c r="L119" i="1"/>
  <c r="T118" i="1"/>
  <c r="P118" i="1"/>
  <c r="L118" i="1"/>
  <c r="W117" i="1"/>
  <c r="V117" i="1"/>
  <c r="U117" i="1"/>
  <c r="S117" i="1"/>
  <c r="R117" i="1"/>
  <c r="Q117" i="1"/>
  <c r="O117" i="1"/>
  <c r="N117" i="1"/>
  <c r="M117" i="1"/>
  <c r="T116" i="1"/>
  <c r="P116" i="1"/>
  <c r="L116" i="1"/>
  <c r="T115" i="1"/>
  <c r="P115" i="1"/>
  <c r="L115" i="1"/>
  <c r="T114" i="1"/>
  <c r="P114" i="1"/>
  <c r="L114" i="1"/>
  <c r="T113" i="1"/>
  <c r="P113" i="1"/>
  <c r="L113" i="1"/>
  <c r="W107" i="1"/>
  <c r="V107" i="1"/>
  <c r="U107" i="1"/>
  <c r="S107" i="1"/>
  <c r="R107" i="1"/>
  <c r="Q107" i="1"/>
  <c r="O107" i="1"/>
  <c r="N107" i="1"/>
  <c r="M107" i="1"/>
  <c r="T106" i="1"/>
  <c r="P106" i="1"/>
  <c r="L106" i="1"/>
  <c r="T105" i="1"/>
  <c r="P105" i="1"/>
  <c r="T104" i="1"/>
  <c r="P104" i="1"/>
  <c r="L104" i="1"/>
  <c r="T103" i="1"/>
  <c r="P103" i="1"/>
  <c r="W97" i="1"/>
  <c r="V97" i="1"/>
  <c r="U97" i="1"/>
  <c r="S97" i="1"/>
  <c r="R97" i="1"/>
  <c r="Q97" i="1"/>
  <c r="O97" i="1"/>
  <c r="N97" i="1"/>
  <c r="M97" i="1"/>
  <c r="T96" i="1"/>
  <c r="P96" i="1"/>
  <c r="L96" i="1"/>
  <c r="T95" i="1"/>
  <c r="P95" i="1"/>
  <c r="L95" i="1"/>
  <c r="T94" i="1"/>
  <c r="P94" i="1"/>
  <c r="L94" i="1"/>
  <c r="T93" i="1"/>
  <c r="P93" i="1"/>
  <c r="L93" i="1"/>
  <c r="W92" i="1"/>
  <c r="V92" i="1"/>
  <c r="U92" i="1"/>
  <c r="S92" i="1"/>
  <c r="R92" i="1"/>
  <c r="Q92" i="1"/>
  <c r="O92" i="1"/>
  <c r="N92" i="1"/>
  <c r="M92" i="1"/>
  <c r="T91" i="1"/>
  <c r="P91" i="1"/>
  <c r="L91" i="1"/>
  <c r="T90" i="1"/>
  <c r="P90" i="1"/>
  <c r="L90" i="1"/>
  <c r="T89" i="1"/>
  <c r="P89" i="1"/>
  <c r="L89" i="1"/>
  <c r="T88" i="1"/>
  <c r="P88" i="1"/>
  <c r="L88" i="1"/>
  <c r="W87" i="1"/>
  <c r="V87" i="1"/>
  <c r="U87" i="1"/>
  <c r="S87" i="1"/>
  <c r="R87" i="1"/>
  <c r="Q87" i="1"/>
  <c r="N87" i="1"/>
  <c r="M87" i="1"/>
  <c r="T86" i="1"/>
  <c r="P86" i="1"/>
  <c r="L86" i="1"/>
  <c r="T85" i="1"/>
  <c r="P85" i="1"/>
  <c r="L85" i="1"/>
  <c r="T84" i="1"/>
  <c r="P84" i="1"/>
  <c r="L84" i="1"/>
  <c r="T83" i="1"/>
  <c r="P83" i="1"/>
  <c r="L83" i="1"/>
  <c r="W82" i="1"/>
  <c r="V82" i="1"/>
  <c r="U82" i="1"/>
  <c r="S82" i="1"/>
  <c r="R82" i="1"/>
  <c r="Q82" i="1"/>
  <c r="O82" i="1"/>
  <c r="N82" i="1"/>
  <c r="M82" i="1"/>
  <c r="T81" i="1"/>
  <c r="P81" i="1"/>
  <c r="L81" i="1"/>
  <c r="T80" i="1"/>
  <c r="P80" i="1"/>
  <c r="L80" i="1"/>
  <c r="T79" i="1"/>
  <c r="P79" i="1"/>
  <c r="L79" i="1"/>
  <c r="T78" i="1"/>
  <c r="P78" i="1"/>
  <c r="L78" i="1"/>
  <c r="W72" i="1"/>
  <c r="V72" i="1"/>
  <c r="U72" i="1"/>
  <c r="S72" i="1"/>
  <c r="R72" i="1"/>
  <c r="Q72" i="1"/>
  <c r="O72" i="1"/>
  <c r="N72" i="1"/>
  <c r="M72" i="1"/>
  <c r="T71" i="1"/>
  <c r="P71" i="1"/>
  <c r="L71" i="1"/>
  <c r="T70" i="1"/>
  <c r="P70" i="1"/>
  <c r="L70" i="1"/>
  <c r="T69" i="1"/>
  <c r="P69" i="1"/>
  <c r="L69" i="1"/>
  <c r="T68" i="1"/>
  <c r="P68" i="1"/>
  <c r="L68" i="1"/>
  <c r="T49" i="1"/>
  <c r="P49" i="1"/>
  <c r="T48" i="1"/>
  <c r="P48" i="1"/>
  <c r="T46" i="1"/>
  <c r="P46" i="1"/>
  <c r="T45" i="1"/>
  <c r="P45" i="1"/>
  <c r="W38" i="1"/>
  <c r="V38" i="1"/>
  <c r="U38" i="1"/>
  <c r="S38" i="1"/>
  <c r="R38" i="1"/>
  <c r="Q38" i="1"/>
  <c r="O38" i="1"/>
  <c r="N38" i="1"/>
  <c r="M38" i="1"/>
  <c r="T37" i="1"/>
  <c r="P37" i="1"/>
  <c r="L37" i="1"/>
  <c r="T35" i="1"/>
  <c r="P35" i="1"/>
  <c r="L35" i="1"/>
  <c r="T34" i="1"/>
  <c r="P34" i="1"/>
  <c r="L34" i="1"/>
  <c r="T33" i="1"/>
  <c r="P33" i="1"/>
  <c r="L33" i="1"/>
  <c r="W32" i="1"/>
  <c r="V32" i="1"/>
  <c r="U32" i="1"/>
  <c r="S32" i="1"/>
  <c r="R32" i="1"/>
  <c r="Q32" i="1"/>
  <c r="O32" i="1"/>
  <c r="N32" i="1"/>
  <c r="M32" i="1"/>
  <c r="T31" i="1"/>
  <c r="P31" i="1"/>
  <c r="L31" i="1"/>
  <c r="T30" i="1"/>
  <c r="P30" i="1"/>
  <c r="L30" i="1"/>
  <c r="W29" i="1"/>
  <c r="V29" i="1"/>
  <c r="U29" i="1"/>
  <c r="S29" i="1"/>
  <c r="R29" i="1"/>
  <c r="Q29" i="1"/>
  <c r="O29" i="1"/>
  <c r="N29" i="1"/>
  <c r="M29" i="1"/>
  <c r="T28" i="1"/>
  <c r="P28" i="1"/>
  <c r="L28" i="1"/>
  <c r="T27" i="1"/>
  <c r="P27" i="1"/>
  <c r="L27" i="1"/>
  <c r="C18" i="4" l="1"/>
  <c r="C30" i="2"/>
  <c r="B30" i="2"/>
  <c r="D30" i="2"/>
  <c r="B22" i="2"/>
  <c r="T223" i="1"/>
  <c r="C22" i="2"/>
  <c r="D19" i="4"/>
  <c r="C19" i="4" s="1"/>
  <c r="C22" i="4"/>
  <c r="W296" i="1"/>
  <c r="Q319" i="1"/>
  <c r="R319" i="1"/>
  <c r="S319" i="1"/>
  <c r="U319" i="1"/>
  <c r="P223" i="1"/>
  <c r="N296" i="1"/>
  <c r="U296" i="1"/>
  <c r="B28" i="2"/>
  <c r="B27" i="2" s="1"/>
  <c r="V296" i="1"/>
  <c r="D28" i="2"/>
  <c r="D27" i="2" s="1"/>
  <c r="Q296" i="1"/>
  <c r="N319" i="1"/>
  <c r="C23" i="4"/>
  <c r="R296" i="1"/>
  <c r="O319" i="1"/>
  <c r="S296" i="1"/>
  <c r="M296" i="1"/>
  <c r="O296" i="1"/>
  <c r="C10" i="2"/>
  <c r="E19" i="4" s="1"/>
  <c r="P314" i="1"/>
  <c r="P319" i="1" s="1"/>
  <c r="T314" i="1"/>
  <c r="T319" i="1" s="1"/>
  <c r="T50" i="1"/>
  <c r="P50" i="1"/>
  <c r="P295" i="1"/>
  <c r="C15" i="2"/>
  <c r="E24" i="4" s="1"/>
  <c r="B15" i="2"/>
  <c r="D24" i="4" s="1"/>
  <c r="C24" i="4" s="1"/>
  <c r="L223" i="1"/>
  <c r="L314" i="1"/>
  <c r="L319" i="1" s="1"/>
  <c r="N310" i="1"/>
  <c r="U310" i="1"/>
  <c r="S310" i="1"/>
  <c r="O310" i="1"/>
  <c r="P269" i="1"/>
  <c r="T29" i="1"/>
  <c r="T269" i="1"/>
  <c r="P273" i="1"/>
  <c r="L295" i="1"/>
  <c r="Q310" i="1"/>
  <c r="V310" i="1"/>
  <c r="L258" i="1"/>
  <c r="M310" i="1"/>
  <c r="R310" i="1"/>
  <c r="W310" i="1"/>
  <c r="P29" i="1"/>
  <c r="P32" i="1"/>
  <c r="T241" i="1"/>
  <c r="P72" i="1"/>
  <c r="P92" i="1"/>
  <c r="T97" i="1"/>
  <c r="P117" i="1"/>
  <c r="P127" i="1"/>
  <c r="T132" i="1"/>
  <c r="P258" i="1"/>
  <c r="T273" i="1"/>
  <c r="T32" i="1"/>
  <c r="P38" i="1"/>
  <c r="T92" i="1"/>
  <c r="T117" i="1"/>
  <c r="P122" i="1"/>
  <c r="T127" i="1"/>
  <c r="P233" i="1"/>
  <c r="L241" i="1"/>
  <c r="L244" i="1"/>
  <c r="L247" i="1"/>
  <c r="T258" i="1"/>
  <c r="T38" i="1"/>
  <c r="P82" i="1"/>
  <c r="T122" i="1"/>
  <c r="P244" i="1"/>
  <c r="P247" i="1"/>
  <c r="T262" i="1"/>
  <c r="L273" i="1"/>
  <c r="T82" i="1"/>
  <c r="P97" i="1"/>
  <c r="P132" i="1"/>
  <c r="L262" i="1"/>
  <c r="L132" i="1"/>
  <c r="L122" i="1"/>
  <c r="L117" i="1"/>
  <c r="L97" i="1"/>
  <c r="L92" i="1"/>
  <c r="L87" i="1"/>
  <c r="L72" i="1"/>
  <c r="L38" i="1"/>
  <c r="L29" i="1"/>
  <c r="T301" i="1"/>
  <c r="T295" i="1"/>
  <c r="L301" i="1"/>
  <c r="T72" i="1"/>
  <c r="L127" i="1"/>
  <c r="P241" i="1"/>
  <c r="L82" i="1"/>
  <c r="P87" i="1"/>
  <c r="L269" i="1"/>
  <c r="P262" i="1"/>
  <c r="L32" i="1"/>
  <c r="T304" i="1"/>
  <c r="L304" i="1"/>
  <c r="P301" i="1"/>
  <c r="T87" i="1"/>
  <c r="L107" i="1"/>
  <c r="P304" i="1"/>
  <c r="T344" i="1"/>
  <c r="T345" i="1" s="1"/>
  <c r="T107" i="1"/>
  <c r="T229" i="1"/>
  <c r="L233" i="1"/>
  <c r="L344" i="1"/>
  <c r="L345" i="1" s="1"/>
  <c r="T233" i="1"/>
  <c r="P344" i="1"/>
  <c r="P345" i="1" s="1"/>
  <c r="P229" i="1"/>
  <c r="P107" i="1"/>
  <c r="L229" i="1"/>
  <c r="D21" i="2" l="1"/>
  <c r="C13" i="4"/>
  <c r="C21" i="2"/>
  <c r="W346" i="1"/>
  <c r="W347" i="1" s="1"/>
  <c r="V346" i="1"/>
  <c r="V347" i="1" s="1"/>
  <c r="Q346" i="1"/>
  <c r="Q347" i="1" s="1"/>
  <c r="M346" i="1"/>
  <c r="M347" i="1" s="1"/>
  <c r="S346" i="1"/>
  <c r="S347" i="1" s="1"/>
  <c r="R346" i="1"/>
  <c r="R347" i="1" s="1"/>
  <c r="U346" i="1"/>
  <c r="U347" i="1" s="1"/>
  <c r="N346" i="1"/>
  <c r="N347" i="1" s="1"/>
  <c r="O346" i="1"/>
  <c r="O347" i="1" s="1"/>
  <c r="T296" i="1"/>
  <c r="P296" i="1"/>
  <c r="L296" i="1"/>
  <c r="C28" i="2"/>
  <c r="C27" i="2" s="1"/>
  <c r="B25" i="2"/>
  <c r="C24" i="2"/>
  <c r="D16" i="2"/>
  <c r="D24" i="2"/>
  <c r="B24" i="2"/>
  <c r="T310" i="1"/>
  <c r="L310" i="1"/>
  <c r="P310" i="1"/>
  <c r="B16" i="2"/>
  <c r="C16" i="2"/>
  <c r="P346" i="1" l="1"/>
  <c r="P347" i="1" s="1"/>
  <c r="I6" i="3" s="1"/>
  <c r="L346" i="1"/>
  <c r="L347" i="1" s="1"/>
  <c r="T346" i="1"/>
  <c r="T347" i="1" s="1"/>
  <c r="M6" i="3" s="1"/>
  <c r="M7" i="3" s="1"/>
  <c r="B20" i="2"/>
  <c r="B29" i="2" s="1"/>
  <c r="C20" i="2"/>
  <c r="C29" i="2" s="1"/>
  <c r="C32" i="2" s="1"/>
  <c r="L6" i="3"/>
  <c r="L7" i="3" s="1"/>
  <c r="C10" i="4"/>
  <c r="B16" i="4"/>
  <c r="B12" i="4" s="1"/>
  <c r="C17" i="4"/>
  <c r="O6" i="3"/>
  <c r="O7" i="3" s="1"/>
  <c r="D16" i="4"/>
  <c r="E16" i="4"/>
  <c r="F16" i="4" s="1"/>
  <c r="K6" i="3"/>
  <c r="K7" i="3" s="1"/>
  <c r="D20" i="2"/>
  <c r="D29" i="2" s="1"/>
  <c r="P6" i="3"/>
  <c r="P7" i="3" s="1"/>
  <c r="N6" i="3"/>
  <c r="N7" i="3" s="1"/>
  <c r="E8" i="4" s="1"/>
  <c r="C9" i="4"/>
  <c r="J6" i="3"/>
  <c r="J7" i="3" s="1"/>
  <c r="D8" i="4" s="1"/>
  <c r="D7" i="4" s="1"/>
  <c r="G6" i="3"/>
  <c r="G7" i="3" s="1"/>
  <c r="F6" i="3"/>
  <c r="F7" i="3" s="1"/>
  <c r="H6" i="3"/>
  <c r="H7" i="3" s="1"/>
  <c r="F8" i="4" l="1"/>
  <c r="B32" i="2"/>
  <c r="C16" i="4"/>
  <c r="E7" i="4"/>
  <c r="E12" i="4" s="1"/>
  <c r="E11" i="4" s="1"/>
  <c r="D32" i="2"/>
  <c r="C8" i="4"/>
  <c r="D12" i="4"/>
  <c r="E6" i="3"/>
  <c r="E7" i="3" s="1"/>
  <c r="I7" i="3"/>
  <c r="F7" i="4" l="1"/>
  <c r="D11" i="4"/>
  <c r="F11" i="4" s="1"/>
  <c r="F12" i="4"/>
  <c r="B11" i="4"/>
  <c r="C7" i="4"/>
  <c r="C12" i="4" s="1"/>
  <c r="C11" i="4" l="1"/>
</calcChain>
</file>

<file path=xl/sharedStrings.xml><?xml version="1.0" encoding="utf-8"?>
<sst xmlns="http://schemas.openxmlformats.org/spreadsheetml/2006/main" count="1784" uniqueCount="597">
  <si>
    <t>Programos kodas</t>
  </si>
  <si>
    <t>Programos tikslo kodas</t>
  </si>
  <si>
    <t>Uždavinio kodas</t>
  </si>
  <si>
    <t>Priemonės kodas</t>
  </si>
  <si>
    <t>Priemonės pavadinimas</t>
  </si>
  <si>
    <t>Priemonės požymis</t>
  </si>
  <si>
    <t>Funkcinės klasifikacijos kodas</t>
  </si>
  <si>
    <t>Asignavimų valdytojo kodas</t>
  </si>
  <si>
    <t>Priemonės vykdytojo kodas</t>
  </si>
  <si>
    <t>Finansavimo šaltinis</t>
  </si>
  <si>
    <t>Iš viso</t>
  </si>
  <si>
    <t>Išlaidoms</t>
  </si>
  <si>
    <t>08 Investicijų pritraukimo ir verslo vystymo programa</t>
  </si>
  <si>
    <t>08</t>
  </si>
  <si>
    <t>01</t>
  </si>
  <si>
    <t xml:space="preserve"> Gerinti infrastruktūrą darnoje su gamtine aplinka</t>
  </si>
  <si>
    <t>Užtikrinti kuo didesnį parengtų ir įgyvendinamų projektų skaičių</t>
  </si>
  <si>
    <t>188723322</t>
  </si>
  <si>
    <t>12</t>
  </si>
  <si>
    <t>VL</t>
  </si>
  <si>
    <t>SL</t>
  </si>
  <si>
    <t>ES</t>
  </si>
  <si>
    <t>Iš viso:</t>
  </si>
  <si>
    <t>02</t>
  </si>
  <si>
    <t>SB</t>
  </si>
  <si>
    <t>04</t>
  </si>
  <si>
    <t>03</t>
  </si>
  <si>
    <t>05</t>
  </si>
  <si>
    <t>09</t>
  </si>
  <si>
    <t>16</t>
  </si>
  <si>
    <t>KTL</t>
  </si>
  <si>
    <t>31</t>
  </si>
  <si>
    <t>14</t>
  </si>
  <si>
    <t>33</t>
  </si>
  <si>
    <t>34</t>
  </si>
  <si>
    <t>19</t>
  </si>
  <si>
    <t>21</t>
  </si>
  <si>
    <t>Projekto įgyvendinimo metu sukurto turto draudimas</t>
  </si>
  <si>
    <t>36</t>
  </si>
  <si>
    <t>37</t>
  </si>
  <si>
    <t>39</t>
  </si>
  <si>
    <t>40</t>
  </si>
  <si>
    <t>26</t>
  </si>
  <si>
    <t>Rezervas įgyvendinamiems projektams</t>
  </si>
  <si>
    <t>29</t>
  </si>
  <si>
    <t>32</t>
  </si>
  <si>
    <t>41</t>
  </si>
  <si>
    <t>42</t>
  </si>
  <si>
    <t>43</t>
  </si>
  <si>
    <t>Vaizdo stebėjimo sistemos ir bevielio internetinio ryšio įrengimas ir priežiūra Šilutės mieste</t>
  </si>
  <si>
    <t>44</t>
  </si>
  <si>
    <t>45</t>
  </si>
  <si>
    <t>46</t>
  </si>
  <si>
    <t>47</t>
  </si>
  <si>
    <t>48</t>
  </si>
  <si>
    <t>49</t>
  </si>
  <si>
    <t>50</t>
  </si>
  <si>
    <t>57</t>
  </si>
  <si>
    <t>65</t>
  </si>
  <si>
    <t>68</t>
  </si>
  <si>
    <t>75</t>
  </si>
  <si>
    <t>76</t>
  </si>
  <si>
    <t>Tinkamai naudoti, saugoti, prižiūrėti ir eksploatuoti Savivaldybės turtą</t>
  </si>
  <si>
    <t>Vydūno gimnazijos pastato Šilutėje Atgimimo al., 3, rekonstravimas ir sporto salės statyba</t>
  </si>
  <si>
    <t xml:space="preserve">SB </t>
  </si>
  <si>
    <t>VIP</t>
  </si>
  <si>
    <t>Ūkio skyriaus nenumatytos išlaidos</t>
  </si>
  <si>
    <t>Šilutės rajono savivaldybės nuosavybės teise priklausančio turto remonto darbai</t>
  </si>
  <si>
    <t>Būstų ir pagalbinių ūkio paskirties pastatų dokumentų parengimas pardavimui</t>
  </si>
  <si>
    <t>Išlaidos įgyvendinamiems projektams</t>
  </si>
  <si>
    <t>01.03.02.09</t>
  </si>
  <si>
    <t>Švėkšnos sinagogos sutvarkymas</t>
  </si>
  <si>
    <t>Šilutės r. Usėnų pagrindinės mokyklos atnaujinimas</t>
  </si>
  <si>
    <t>Šilutės pirmosios gimnazijos pastato K. Kalinausko g. 2, atnaujinimas</t>
  </si>
  <si>
    <t>Lopšelių darželių sutvarkymas</t>
  </si>
  <si>
    <t>Šilutės dvaro sodybos, vadinamos H. Šojaus darbininkų namo pritaikymas jaunimo nakvynės namams</t>
  </si>
  <si>
    <t>Modernizuoti sporto infrastruktūrą</t>
  </si>
  <si>
    <t>Gerinti Šilutės rajono savivaldybės socialinio būsto kokybę, vykdyti jo priežiūrą</t>
  </si>
  <si>
    <t>Būsto pritaikymas specifiniams neįgaliųjų poreikiams</t>
  </si>
  <si>
    <t>06.01.01.01</t>
  </si>
  <si>
    <t>Modernizuoti gyvenviečių gatves, privažiavimus, stovėjimo aikšteles, pagerinti eismą</t>
  </si>
  <si>
    <t>Šilutės miesto ir rajono gatvių apšvietimo įrengimas</t>
  </si>
  <si>
    <t>04.05.01.02</t>
  </si>
  <si>
    <t>KPPP</t>
  </si>
  <si>
    <t xml:space="preserve">Seniūnijų vietinės reikšmės kelių priežiūra </t>
  </si>
  <si>
    <t>Potvynių sugadintų vietinės reikšmės kelių remontas</t>
  </si>
  <si>
    <t>Finansavimo šaltiniai</t>
  </si>
  <si>
    <t>Šilutės kultūros ir pramogų centro modernizavimas, siekiant didinti kultūrinių paslaugų prieinamumą</t>
  </si>
  <si>
    <t>Šilutės kultūros ir pramogų centro ir bibliotekos pastato, esančio Tilžės g. 12, pritaikymas bendruomenės poreikiams</t>
  </si>
  <si>
    <t>04.07.04.01</t>
  </si>
  <si>
    <t>Vandens transporto priemonių nuleidimo vietų įrengimas</t>
  </si>
  <si>
    <t>Šilutės miesto stadiono sutvarkymas</t>
  </si>
  <si>
    <t>Programos pavadinimas</t>
  </si>
  <si>
    <t>Iš jų darbo užmokesčiui</t>
  </si>
  <si>
    <t>Ekonominės klasifikacijos grupės</t>
  </si>
  <si>
    <t>pakeitimai/
(+padidėjimas
-sumažėjimas)</t>
  </si>
  <si>
    <t>1. Iš viso lėšų poreikis:</t>
  </si>
  <si>
    <t>1.1.išlaidoms</t>
  </si>
  <si>
    <t>1.1.1.iš jų darbo užmokesčiui</t>
  </si>
  <si>
    <t>1.2. turtui įsigyti ir finansiniams įsipareigojimams vykdyti</t>
  </si>
  <si>
    <t>2. Finansavimas</t>
  </si>
  <si>
    <t xml:space="preserve"> 2.1.Savivaldybės biudžetas:</t>
  </si>
  <si>
    <t>2.1.1. iš jo: valstybės biudžeto specialioji tikslinė dotacija</t>
  </si>
  <si>
    <t>2.2. Kiti šaltiniai:</t>
  </si>
  <si>
    <t>Investicijų pritraukimo ir verslo vystymosi programa</t>
  </si>
  <si>
    <t>60</t>
  </si>
  <si>
    <t>09.01.01.01</t>
  </si>
  <si>
    <t>88</t>
  </si>
  <si>
    <t>Bevielio interneto diegimas viešosiose Šilutės rajono savivaldybės erdvėse</t>
  </si>
  <si>
    <t>04.06.01.01</t>
  </si>
  <si>
    <t>Naujų sporto aikštynų įrengimas</t>
  </si>
  <si>
    <t>Šilutės rajono savivaldybės seniūnijų administracinių pastatų sutvarkymas</t>
  </si>
  <si>
    <t>04.03.07.01</t>
  </si>
  <si>
    <t>08.06.01.01</t>
  </si>
  <si>
    <t>01.03.02.01</t>
  </si>
  <si>
    <t>05.06.01.01</t>
  </si>
  <si>
    <t>Šilutės Šv.Kryžiaus bažnyčios pastato, Katalikų bažnyčios g. 3, Šilutėje, sutvarkymas</t>
  </si>
  <si>
    <t>Šilutės miesto Šilokarčemos kvartalo kompleksinis sutvarkymas</t>
  </si>
  <si>
    <t>Šilutės miesto istorinio parko infrastruktūros sutvarkymas, sukuriant sąlygas aktyviam poilsiui, sveikatingumo renginiams</t>
  </si>
  <si>
    <t xml:space="preserve">Šilutės miesto Lietuvininkų, Tilžės gatvių eismo saugos gerinimas ir P. Jakšto, H. Zudermano, Knygnešių, M. Jankaus, Lauko, Miško gatvių rekonstravimas </t>
  </si>
  <si>
    <t xml:space="preserve">Rusnės miestelio infrastruktūros atnaujinimas  </t>
  </si>
  <si>
    <t xml:space="preserve">Žemaičių Naumiesčio miestelio infrastruktūros atnaujinimas  </t>
  </si>
  <si>
    <t xml:space="preserve">Socialinių būstų įsigijimas Šilutės rajono savivaldybėje </t>
  </si>
  <si>
    <t xml:space="preserve">Komunalinių atliekų rūšiuojamojo surinkimo infrastruktūros plėtra Šilutės rajono savivaldybėje </t>
  </si>
  <si>
    <t xml:space="preserve">Paslaugų teikimo ir asmenų aptarnavimo kokybės gerinimas Šilutės rajono savivaldybėje  </t>
  </si>
  <si>
    <t>Šilutės meno mokyklos pastato rekonstrukcija, pritaikant patalpas ugdymui</t>
  </si>
  <si>
    <t>Edukacinių erdvių sukūrimas Šilutės r. Vainuto gimnazijoje</t>
  </si>
  <si>
    <t>Šilutės r. Saugų Jurgio Mikšo pagrindinės mokyklos patalpų pritaikymas ikimokyklinio ir priešmokyklinio ugdymo grupėms</t>
  </si>
  <si>
    <r>
      <t xml:space="preserve">Savivaldybės biudžetas </t>
    </r>
    <r>
      <rPr>
        <b/>
        <sz val="10"/>
        <rFont val="Times New Roman"/>
        <family val="1"/>
        <charset val="186"/>
      </rPr>
      <t>SB</t>
    </r>
  </si>
  <si>
    <r>
      <t xml:space="preserve">Skolintos lėšos </t>
    </r>
    <r>
      <rPr>
        <b/>
        <sz val="10"/>
        <rFont val="Times New Roman"/>
        <family val="1"/>
        <charset val="186"/>
      </rPr>
      <t>SL</t>
    </r>
  </si>
  <si>
    <r>
      <t xml:space="preserve">Valstybės lėšos </t>
    </r>
    <r>
      <rPr>
        <b/>
        <sz val="10"/>
        <rFont val="Times New Roman"/>
        <family val="1"/>
        <charset val="186"/>
      </rPr>
      <t>VL</t>
    </r>
  </si>
  <si>
    <r>
      <t xml:space="preserve">Kitos lėšos </t>
    </r>
    <r>
      <rPr>
        <b/>
        <sz val="10"/>
        <rFont val="Times New Roman"/>
        <family val="1"/>
        <charset val="186"/>
      </rPr>
      <t>KTL</t>
    </r>
  </si>
  <si>
    <t>Turtui įsigyti ir finansiniams įsipareigojimams vykdyti</t>
  </si>
  <si>
    <t>tūkst. Eur</t>
  </si>
  <si>
    <t>Macikų lagerio objektų komplekso teritorijos sutvarkymas</t>
  </si>
  <si>
    <t>Sporto aikštelių įrengimas</t>
  </si>
  <si>
    <t>Seniūnijų vietinės reikšmės kelių remontas ir rekonstravimas</t>
  </si>
  <si>
    <t>08.02.01.07</t>
  </si>
  <si>
    <t>09.08.01.02</t>
  </si>
  <si>
    <t xml:space="preserve">Daugiabučių gyvenamųjų namų kvartalo, esančio Šilutės mieste, tarp Parko g., Lietuvininkų g. ir Liepų g., kompleksinis sutvarkymas </t>
  </si>
  <si>
    <t>Šilutės miesto istorinės dalies kraštovaizdžio tvarkymas</t>
  </si>
  <si>
    <t>09.02.01.01</t>
  </si>
  <si>
    <r>
      <t xml:space="preserve">Užsienio valstybių, tarptautinių organizacijų ir Europos Sąjungos lėšos </t>
    </r>
    <r>
      <rPr>
        <b/>
        <sz val="10"/>
        <rFont val="Times New Roman"/>
        <family val="1"/>
      </rPr>
      <t>ES, EEE</t>
    </r>
  </si>
  <si>
    <t>52</t>
  </si>
  <si>
    <t>Pastato, esančio Tulpių g. 10, Šilutės m., sutvarkymas</t>
  </si>
  <si>
    <t xml:space="preserve"> VIP</t>
  </si>
  <si>
    <r>
      <t xml:space="preserve">Valstybės biudžeto specialioji tikslinė dotacija </t>
    </r>
    <r>
      <rPr>
        <b/>
        <sz val="10"/>
        <rFont val="Times New Roman"/>
        <family val="1"/>
        <charset val="186"/>
      </rPr>
      <t>SB(VB)</t>
    </r>
  </si>
  <si>
    <r>
      <t xml:space="preserve">Aplinkos apsaugos rėmimo specialioji programa </t>
    </r>
    <r>
      <rPr>
        <b/>
        <sz val="10"/>
        <rFont val="Times New Roman"/>
        <family val="1"/>
        <charset val="186"/>
      </rPr>
      <t>SB(AA)</t>
    </r>
  </si>
  <si>
    <r>
      <t xml:space="preserve">Pajamos už suteiktas paslaugas </t>
    </r>
    <r>
      <rPr>
        <b/>
        <sz val="10"/>
        <rFont val="Times New Roman"/>
        <family val="1"/>
        <charset val="186"/>
      </rPr>
      <t>SB(SP)</t>
    </r>
  </si>
  <si>
    <t>77</t>
  </si>
  <si>
    <t>Šilutės lopšelio-darželio "Gintarėlis" infrastruktūros modernizavimas</t>
  </si>
  <si>
    <t>PATVIRTINTA</t>
  </si>
  <si>
    <r>
      <t xml:space="preserve">Viešųjų investicijų plėtros agentūros lėšos </t>
    </r>
    <r>
      <rPr>
        <b/>
        <sz val="10"/>
        <rFont val="Times New Roman"/>
        <family val="1"/>
      </rPr>
      <t>VIPA</t>
    </r>
  </si>
  <si>
    <t>Pamario progimnazijos  pastato ir stadiono atnaujinimo darbai</t>
  </si>
  <si>
    <t>Smulkiojo ir vidutinio verslo rėmimas</t>
  </si>
  <si>
    <t>15</t>
  </si>
  <si>
    <t>Bekontakčiai atsiskaitymai Šilutės rajono savivaldybės mokyklose</t>
  </si>
  <si>
    <t>Geresnis gyvenimas mažuose ir vidutinio dydžio miestuose: veiksmai, gerinantys strategijas („A better life in small and mid-sized cities: from Interregional actions to improved Revitalisation strategies“)</t>
  </si>
  <si>
    <t>Atvirų duomenų prieinamumo didinimas, siekiant pagerinti teikiamas viešąsias paslaugas („Strengthening the availability and processing of Open Data to support local growth and urban transformation“)</t>
  </si>
  <si>
    <t>08.02.01.02</t>
  </si>
  <si>
    <t>08.02.01.08</t>
  </si>
  <si>
    <t>10.06.01.01</t>
  </si>
  <si>
    <t>Atsinaujinančių energijos išteklių (saulės, vėjo, geoterminės energijos ar kitų, išskyrus biokuro) panaudojimas visuomeninės ir gyvenamosios (įvairių socialinių grupių asmenims) paskirties pastatuose</t>
  </si>
  <si>
    <t>07.06.01.06</t>
  </si>
  <si>
    <t>09.05.01.01</t>
  </si>
  <si>
    <t>09.02.02.01</t>
  </si>
  <si>
    <t>08.01.01.02</t>
  </si>
  <si>
    <t>Apsauginių, gaisro signalizacijų, vaizdo stebėjimo sistemų  įrengimas ir priežiūra</t>
  </si>
  <si>
    <t>Šilutės Martyno Jankaus pagrindinės mokyklos pastato ir stadiono atnaujinimo darbai</t>
  </si>
  <si>
    <t>108</t>
  </si>
  <si>
    <t>Socialinio būsto plėtra Šilutės rajono savivaldybėje</t>
  </si>
  <si>
    <t>109</t>
  </si>
  <si>
    <t>Šilutės rajono savivaldybės bendrojo ugdymo mokyklų aplinkos pritaikymas įtraukiajam ugdymui (neįgaliesiems)</t>
  </si>
  <si>
    <t>110</t>
  </si>
  <si>
    <t>Visos dienos mokyklos paslaugų sukūrimas ir užtikrinimas (12 ugdymo įstaigų)</t>
  </si>
  <si>
    <t>111</t>
  </si>
  <si>
    <t>10.09.01.01</t>
  </si>
  <si>
    <t>Nestacionarių socialinių paslaugų, grupinio gyvenimo namų asmenims, turintiems intelekto ir (ar) psichikos negalią, modernizavimas ir plėtra Šilutės rajono savivaldybėje</t>
  </si>
  <si>
    <t>112</t>
  </si>
  <si>
    <t>Šilutės socialinės globos namų plėtra ir modernizavimas, atitinkantys socialinės globos namų gyventojų poreikius</t>
  </si>
  <si>
    <t>10.01.02.02</t>
  </si>
  <si>
    <t>113</t>
  </si>
  <si>
    <t>Laikino apnakvindinimo paslaugų plėtra Šilutės rajono savivaldybėje</t>
  </si>
  <si>
    <t>10.07.01.02</t>
  </si>
  <si>
    <t>114</t>
  </si>
  <si>
    <t>Šilutės atviro jaunimo centro atnaujinimas ir įveiklinimas</t>
  </si>
  <si>
    <t>115</t>
  </si>
  <si>
    <t>53</t>
  </si>
  <si>
    <t>Šilutės rajono savivaldybės teritorijoje esančių kapinių tvarkymo darbai</t>
  </si>
  <si>
    <t>04.09.01.01</t>
  </si>
  <si>
    <t>117</t>
  </si>
  <si>
    <t>Vandens telkinių atkūrimas pasitelkiant tarpsienį bendradarbiavimą</t>
  </si>
  <si>
    <t>Iš viso uždaviniui</t>
  </si>
  <si>
    <t>Šilutės socialinės globos namų pastato ir teritorijos sutvarkymas</t>
  </si>
  <si>
    <t>Sporto paskirties pastato statyba  Rusnės 10A, Šilutė</t>
  </si>
  <si>
    <t>Iš viso tikslui</t>
  </si>
  <si>
    <t>PP</t>
  </si>
  <si>
    <t>TP</t>
  </si>
  <si>
    <t>-</t>
  </si>
  <si>
    <t>RP</t>
  </si>
  <si>
    <r>
      <t xml:space="preserve">Kelių priežiūros ir plėtros programa </t>
    </r>
    <r>
      <rPr>
        <b/>
        <sz val="10"/>
        <rFont val="Times New Roman"/>
        <family val="1"/>
      </rPr>
      <t>KPPP</t>
    </r>
  </si>
  <si>
    <t>tūks. Eur</t>
  </si>
  <si>
    <t>1. SAVIVALDYBĖS BIUDŽETAS (įskaitant skolintas lėšas) (SB)</t>
  </si>
  <si>
    <t>1.1. Iš jo, savivaldybės biudžeto lėšos (nuosavos, be ankstesnių metų likučio) (SBN)</t>
  </si>
  <si>
    <t>1.2. Lietuvos Respublikos valstybės biudžeto dotacijos (VB)</t>
  </si>
  <si>
    <t>1.3. Pajamų įmokos ir kitos pajamos (SP)</t>
  </si>
  <si>
    <t>1.4. Europos Sąjungos ir kitos tarptautinės finansinės paramos lėšos (ES)</t>
  </si>
  <si>
    <t>1.5. Skolintos lėšos (SL)</t>
  </si>
  <si>
    <t>1.6. Ankstesnių metų likučiai (AML)</t>
  </si>
  <si>
    <t>2. KITI ŠALTINIAI, IŠ VISO</t>
  </si>
  <si>
    <t>Kiti šaltiniai (Europos Sąjungos finansinė parama projektams įgyvendinti ir kitos teisėtai gautos lėšos, nurodant atskirus šaltinius) (KTL)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</si>
  <si>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</si>
  <si>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</si>
  <si>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</si>
  <si>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IŠ VISO</t>
  </si>
  <si>
    <t>RP - regiono pažangos priemonė (projektas), PP - pažangos priemonė (projektas), TP - tęstinės veiklos priemonė, NF - nefinansinė priemonė</t>
  </si>
  <si>
    <t>Šilutės kultūros ir pramogų pastato Lietuvininkų g. 6, Šilutėje, rekonstravimas</t>
  </si>
  <si>
    <t>Šilutės miesto Lietuvininkų g. ir Tilžės g. gretutinių teritorijų viešųjų erdvių sutvarkymas, suformuojant rekreacijai ir aktyviai miestiečių veiklai patrauklias erdves</t>
  </si>
  <si>
    <t>SB(VB)</t>
  </si>
  <si>
    <t>Ž. Naumiesčio gimnazijos sutvarkymas</t>
  </si>
  <si>
    <t>51</t>
  </si>
  <si>
    <t>Šilutės meno mokyklos atnaujinimas</t>
  </si>
  <si>
    <t>06</t>
  </si>
  <si>
    <t>Modernizuoti inžinerinio aprūpinimo sistemų infrastruktūrą</t>
  </si>
  <si>
    <t>Inžineriniai magistraliniai tinklai</t>
  </si>
  <si>
    <t>06.02.01.01</t>
  </si>
  <si>
    <t>Stebėsenos rodiklio kodas</t>
  </si>
  <si>
    <t>Stebėsenos rodiklio pavadinimas (matavimo vnt.)</t>
  </si>
  <si>
    <t>Siektinos stebėsenos rodiklių reikšmės</t>
  </si>
  <si>
    <t>Savivaldybės strateginio plėtros plano rodiklis</t>
  </si>
  <si>
    <t>2026 m.</t>
  </si>
  <si>
    <t>08.01.01 uždavinys „Užtikrinti kuo didesnį parengtų ir įgyvendinamų projektų skaičių“</t>
  </si>
  <si>
    <t>P-08-01-01-14</t>
  </si>
  <si>
    <t>P-08-01-01-15</t>
  </si>
  <si>
    <t>Įgyvendintas projektas (Geresnis gyvenimas mažuose ir vidutinio dydžio miestuose: veiksmai, gerinantys strategijas), proc.</t>
  </si>
  <si>
    <t>P-08-01-01-16</t>
  </si>
  <si>
    <t>Įgyvendintas projektas (Atvirų duomenų prieinamumo didinimas, siekiant pagerinti teikiamas viešąsias paslaugas), proc.</t>
  </si>
  <si>
    <t>P-08-01-01-21</t>
  </si>
  <si>
    <t>Apdraustas projekto įgyvendinimo metu įsigytas turtas, vnt.</t>
  </si>
  <si>
    <t>P-08-01-01-26</t>
  </si>
  <si>
    <t>Įgyvendinti projektai (Rezervas įgyvendinamiems projektams), proc.</t>
  </si>
  <si>
    <t>P-08-01-01-29</t>
  </si>
  <si>
    <t>P-08-01-01-31</t>
  </si>
  <si>
    <t>P-08-01-01-32</t>
  </si>
  <si>
    <t>P-08-01-01-33</t>
  </si>
  <si>
    <t>P-08-01-01-34</t>
  </si>
  <si>
    <t>P-08-01-01-36</t>
  </si>
  <si>
    <t>Modernizuoti kultūros infrastruktūros objektai, vnt.</t>
  </si>
  <si>
    <t>P-08-01-01-37</t>
  </si>
  <si>
    <t>Bendras rekonstruotų arba atnaujintų kelių ilgis, km</t>
  </si>
  <si>
    <t>P-08-01-01-39</t>
  </si>
  <si>
    <t>P-08-01-01-40</t>
  </si>
  <si>
    <t>P-08-01-01-41</t>
  </si>
  <si>
    <t>Įsigyti socialiniai būstai, vnt.</t>
  </si>
  <si>
    <t>P-08-01-01-42</t>
  </si>
  <si>
    <t>Pagerinti atskiro komunalinio atliekų surinkimo pajėgumai, proc.</t>
  </si>
  <si>
    <t>P-08-01-01-48</t>
  </si>
  <si>
    <t>Įgyvendintas projektas (Šilutės miesto istorinės dalies kraštovaizdžio tvarkymas), vnt.</t>
  </si>
  <si>
    <t>P-08-01-01-57</t>
  </si>
  <si>
    <t>Įdiegtos aptarnavimo kokybei gerinti skirtos priemonės, vnt.</t>
  </si>
  <si>
    <t>P-08-01-01-60</t>
  </si>
  <si>
    <t>Atsinaujinančių energijos išteklių panaudojimas pastatuose, proc.</t>
  </si>
  <si>
    <t>P-08-01-01-65</t>
  </si>
  <si>
    <t>Įgyvendintas projektas (Šilutės meno mokyklos pastato rekonstrukcija, pritaikant patalpas ugdymui), vnt.</t>
  </si>
  <si>
    <t>P-08-01-01-68</t>
  </si>
  <si>
    <t>Paramos gavėjai (Smulkiojo ir vidutinio verslo rėmimas), vnt.</t>
  </si>
  <si>
    <t>P-08-01-01-75</t>
  </si>
  <si>
    <t>Įgyvendintas projektas (Edukacinių erdvių sukūrimas Šilutės r. Vainuto gimnazijoje), vnt.</t>
  </si>
  <si>
    <t>P-08-01-01-76</t>
  </si>
  <si>
    <t>Įgyvendintas projektas (Šilutės r. Saugų Jurgio Mikšo pagrindinės mokyklos patalpų pritaikymas ikimokyklinio ir priešmokyklinio ugdymo grupėms), vnt.</t>
  </si>
  <si>
    <t>P-08-01-01-77</t>
  </si>
  <si>
    <t>Sutvarkytų grupių skaičius (Šilutės lopšelio-darželio "Gintarėlis" infrastruktūros modernizavimas), vnt.</t>
  </si>
  <si>
    <t>P-08-01-01-88</t>
  </si>
  <si>
    <t>Interneto ryšio stotelių palaikymas, vnt.</t>
  </si>
  <si>
    <t>P-08-01-01-108</t>
  </si>
  <si>
    <t>P-08-01-01-109</t>
  </si>
  <si>
    <t>P-08-01-01-110</t>
  </si>
  <si>
    <t>Mokyklos, kuriose buvo įdiegtos universalaus dizaino ir kitos inžinerinės priemonės pritaikant aplinką asmenims, turintiems negalią, skaičius, vnt.</t>
  </si>
  <si>
    <t>Tikslinės transporto priemonės, skaičius vnt.</t>
  </si>
  <si>
    <t>Mokinių, kurie naudojasi sukurta visos dienos mokyklos infrastruktūra, skaičius, asmenys per metus</t>
  </si>
  <si>
    <t>P-08-01-01-111</t>
  </si>
  <si>
    <t>P-08-01-01-112</t>
  </si>
  <si>
    <t>P-08-01-01-113</t>
  </si>
  <si>
    <t>P-08-01-01-114</t>
  </si>
  <si>
    <t>P-08-01-01-115</t>
  </si>
  <si>
    <t>P-08-01-01-116</t>
  </si>
  <si>
    <t>P-08-01-01-117</t>
  </si>
  <si>
    <t>Paslaugų intelekto ir (ar) psichikos negalią turintiems asmenims vietų skaičius socialinėse dirbtuvėse, vietos</t>
  </si>
  <si>
    <t>Paslaugų intelekto ir (ar) psichikos negalią turintiems asmenims vietų skaičius Dienos užimtumo centre, vietos</t>
  </si>
  <si>
    <t>Įsigyta apsaugotų būstų, vnt.</t>
  </si>
  <si>
    <t>Įsigyta grupinių gyvenimo namų, vnt.</t>
  </si>
  <si>
    <t>Naujos arba modernizuotos socialinės rūpybos infrastruktūros (ne būsto) talpumas, asmenys</t>
  </si>
  <si>
    <t>Teritorijos sutvarkymas, vnt.</t>
  </si>
  <si>
    <t>Paslaugų socialiai pažeidžiamiems, socialinę riziką (atskirtį) patiriantiems asmenims vietų skaičius naujoje ar modernizuotoje infrastruktūroje, skaičius</t>
  </si>
  <si>
    <t>Sutvarkyta prieplauka / krantinė, vnt.</t>
  </si>
  <si>
    <t>Įrengta elektromobilių įkrovimo stotelė, vnt.</t>
  </si>
  <si>
    <t>Sukurta tarpvalstybinė monitoringo sistema, vnt.</t>
  </si>
  <si>
    <t>Išvalyti vandens telkiniai, vnt.</t>
  </si>
  <si>
    <t>Bandomųjų augalų ir žuvų rūšių veisimas ir priežiūra, vnt.</t>
  </si>
  <si>
    <t>08.01.02 uždavinys „Tinkamai naudoti, saugoti, prižiūrėti ir eksploatuoti Savivaldybės turtą“</t>
  </si>
  <si>
    <t>P-08-01-02-03</t>
  </si>
  <si>
    <t>P-08-01-02-04</t>
  </si>
  <si>
    <t>P-08-01-02-08</t>
  </si>
  <si>
    <t>Pastato remontas (Vydūno gimnazija), vnt.</t>
  </si>
  <si>
    <t>Atlikti sutvarkymo darbai (Martyno Jankus pagrindinė mokykla), vnt.</t>
  </si>
  <si>
    <t>Įrengtos apsauginės signalizacijos sistemos, vnt.</t>
  </si>
  <si>
    <t>Įrengtos gaisro signalizacijos sistemos, vnt.</t>
  </si>
  <si>
    <t>Įrengtos vaizdo stebėjimo sistemos, vnt.</t>
  </si>
  <si>
    <t>Sistemos priežiūra (aptarnavimas), vnt.</t>
  </si>
  <si>
    <t>P-08-01-02-19</t>
  </si>
  <si>
    <t>P-08-01-02-16</t>
  </si>
  <si>
    <t>Atlikti sutvarkymo darbai (Pamario progimnazija), vnt.</t>
  </si>
  <si>
    <t>P-08-01-02-31</t>
  </si>
  <si>
    <t>Atsiskaityta su rangovais už įvairius mažos apimties darbus (Ūkio skyriaus nenumatytos išlaidos), proc.</t>
  </si>
  <si>
    <t>P-08-01-02-32</t>
  </si>
  <si>
    <t>Atsiskaityta su rangovais (Šilutės rajono savivaldybės nuosavybės teise priklausančio turto remonto darbai), proc.</t>
  </si>
  <si>
    <t>P-08-01-02-33</t>
  </si>
  <si>
    <t>Parengti dokumentai (Būstų ir pagalbinių ūkio paskirties pastatų dokumentų parengimas pardavimui), vnt.</t>
  </si>
  <si>
    <t>P-08-01-02-34</t>
  </si>
  <si>
    <t>P-08-01-02-36</t>
  </si>
  <si>
    <t>P-08-01-02-39</t>
  </si>
  <si>
    <t>Parengti projektai,  proc.</t>
  </si>
  <si>
    <t>Sutvarkyta Švėkšnos sinagoga, vnt.</t>
  </si>
  <si>
    <t>P-08-01-02-41</t>
  </si>
  <si>
    <t>Pastato remontas (Šilutės Pirmoji gimnazija), vnt.</t>
  </si>
  <si>
    <t>P-08-01-02-43</t>
  </si>
  <si>
    <t>Pastato remontas (Lopšeliai darželiai), vnt.</t>
  </si>
  <si>
    <t>P-08-01-02-44</t>
  </si>
  <si>
    <t>Slipo įrengimas (Vandens transporto priemonių nuleidimo vietų įrengimas), vnt.</t>
  </si>
  <si>
    <t>P-08-01-02-45</t>
  </si>
  <si>
    <t>Pastato remontas (Šilutės kultūros ir pramogų centras), vnt.</t>
  </si>
  <si>
    <t>P-08-01-02-46</t>
  </si>
  <si>
    <t>Pastato remontas (Šilutės dvaro sodybos, vadinamos H. Šojaus darbininkų namu pritaikymas jaunimo nakvynės namams), vnt.</t>
  </si>
  <si>
    <t>P-08-01-02-47</t>
  </si>
  <si>
    <t>P-08-01-02-48</t>
  </si>
  <si>
    <t>P-08-01-02-49</t>
  </si>
  <si>
    <t>Sutvarkytas pastatas (Šilutės socialinės globos namai), vnt.</t>
  </si>
  <si>
    <t>Sutvarkyta teritorija (Šilutės socialinės globos namai), vnt.</t>
  </si>
  <si>
    <t>Pastato remontas (Šilutės rajono savivaldybės seniūnijų administraciniai pastatai), vnt.</t>
  </si>
  <si>
    <t>Pastato remontas (Šilutės Šv. Kryžiaus bažnyčios pastatas), vnt.</t>
  </si>
  <si>
    <t>P-08-01-02-50</t>
  </si>
  <si>
    <t>P-08-01-02-51</t>
  </si>
  <si>
    <t>P-08-01-02-52</t>
  </si>
  <si>
    <t>P-08-01-02-53</t>
  </si>
  <si>
    <t>Sutvarkyta teritorija (Macikų lagerio objektų komplekso teritorija), proc.</t>
  </si>
  <si>
    <t>Parengtas investicinis projektas (Macikų lagerio objektų komplekso teritorija), vnt.</t>
  </si>
  <si>
    <t>Sutvarkytas pastatas (Šilutės meno mokykla), vnt.</t>
  </si>
  <si>
    <t>Pastato remontas (Pastatas, esantis Tulpių g. 10, Šilutės m.), vnt.</t>
  </si>
  <si>
    <t>Sutvarkytos kapinės, vnt.</t>
  </si>
  <si>
    <t>08.01.03 uždavinys „Modernizuoti sporto infrastruktūrą“</t>
  </si>
  <si>
    <t>P-08-01-03-02</t>
  </si>
  <si>
    <t>P-08-01-03-04</t>
  </si>
  <si>
    <t>P-08-01-03-08</t>
  </si>
  <si>
    <t>P-08-01-03-09</t>
  </si>
  <si>
    <t>Parengtas techninis projektas (Sporto paskirties pastato statyba  Rusnės 10A, Šilutė), vnt.</t>
  </si>
  <si>
    <t>Pastato statyba (Sporto paskirties pastato statyba  Rusnės 10A, Šilutė), vnt.</t>
  </si>
  <si>
    <t>Įrengta sporto aikštė, vnt.</t>
  </si>
  <si>
    <t>Sutvarkytas Šilutės miesto stadionas, vnt.</t>
  </si>
  <si>
    <t>Naujų sporto aikštynų įrengimas, vnt.</t>
  </si>
  <si>
    <t>08.01.04 uždavinys „Gerinti Šilutės rajono savivaldybės socialinio būsto kokybę, vykdyti jo priežiūrą“</t>
  </si>
  <si>
    <t>P-08-01-04-01</t>
  </si>
  <si>
    <t>P-08-01-04-02</t>
  </si>
  <si>
    <t>P-08-01-04-03</t>
  </si>
  <si>
    <t>Pritaikytas būsto neįgaliesiems skaičius, vnt.</t>
  </si>
  <si>
    <t>Administravimas (Daugiabučių gyvenamųjų namų esančių Šilutės rajono savivaldybėje, modernizavimo programa (soc.)), proc.</t>
  </si>
  <si>
    <t>Administravimas (Daugiabučių gyvenamųjų namų esančių Šilutės rajono savivaldybėje, modernizavimo programa (gyv.)), proc.</t>
  </si>
  <si>
    <t>08.01.05 uždavinys „Modernizuoti gyvenviečių gatves, privažiavimus, stovėjimo aikšteles, pagerinti eismą“</t>
  </si>
  <si>
    <t>P-08-01-05-01</t>
  </si>
  <si>
    <t>P-08-01-05-02</t>
  </si>
  <si>
    <t>P-08-01-05-03</t>
  </si>
  <si>
    <t>P-08-01-05-04</t>
  </si>
  <si>
    <t>P-08-01-05-05</t>
  </si>
  <si>
    <t>Gatvių skaičius, kuriose įrengtas apšvietimas, vnt.</t>
  </si>
  <si>
    <t>Suremontuotų kelių, gatvių, aikštelių, kiemų (Šilutės miesto Knygnešių, Melioratorių al. ir kt.) skaičius, vnt.</t>
  </si>
  <si>
    <t>Prižiūrimų kelių ilgis (Seniūnijų vietinės reikšmės kelių priežiūra), km</t>
  </si>
  <si>
    <t>Suremontuoti keliai (Potvynių sugadintų vietinės reikšmės kelių remontas), vnt.</t>
  </si>
  <si>
    <t>Stebėjimo sistemų ir bevielio interneto įrengimas ir priežiūra Šilutės mieste, vnt.</t>
  </si>
  <si>
    <t>08.01.06 uždavinys "Modernizuoti inžinerinio aprūpinimo sistemų infrastruktūrą"</t>
  </si>
  <si>
    <t>P-08-01-06-02</t>
  </si>
  <si>
    <t>Įrengta magistralinė trasa, vnt.</t>
  </si>
  <si>
    <t>38</t>
  </si>
  <si>
    <t xml:space="preserve">Švėkšnos miestelio infrastruktūros atnaujinimas  </t>
  </si>
  <si>
    <t>Iš viso programai</t>
  </si>
  <si>
    <t>P-08-01-01-38</t>
  </si>
  <si>
    <t>Sutvarkytos viešosios erdvės (Švėkšnos miestelio infrastruktūros atnaujinimas), kv. m</t>
  </si>
  <si>
    <t>Sukurtos arba atnaujintos atviros erdvės miestų vietovėse, (Šilutės miesto Šilokarčemos kvartalo kompleksinis sutvarkymas), kv. m</t>
  </si>
  <si>
    <t>Sukurtos arba atnaujintos atviros erdvės miestų vietovėse, (Šilutės miesto Lietuvininkų g. ir Tilžės g. gretutinių teritorijų viešųjų erdvių sutvarkymas, suformuojant rekreacijai ir aktyviai miestiečių veiklai patrauklias erdves), kv. m</t>
  </si>
  <si>
    <t>Sukurtos arba atnaujintos atviros erdvės miestų vietovėse , (Šilutės miesto istorinio parko infrastruktūros sutvarkymas, sukuriant sąlygas aktyviam poilsiui, sveikatingumo renginiams), kv. m</t>
  </si>
  <si>
    <t>Sukurtos arba atnaujintos atviros erdvės miestų vietovėse, (Daugiabučių gyvenamųjų namų kvartalo, esančio Šilutės mieste, tarp Parko g., Lietuvininkų g. ir Liepų g., kompleksinis sutvarkymas), kv. m</t>
  </si>
  <si>
    <t>Pastatyti arba atnaujinti viešieji arba komerciniai pastatai miestų vietovėse, (Šilutės kultūros ir pramogų centro ir bibliotekos pastato, esančio Tilžės g. 12, pritaikymas bendruomenės poreikiams), kv. m</t>
  </si>
  <si>
    <t>Sutvarkytos viešosios erdvės (Rusnės miestelio infrastruktūros atnaujinimas), kv. m</t>
  </si>
  <si>
    <t>Sutvarkytos viešosios erdvės, (Žemaičių Naumiesčio miestelio infrastruktūros atnaujinimas), kv. m</t>
  </si>
  <si>
    <t>118</t>
  </si>
  <si>
    <t>Tvarios sporto turizmo plėtros rėmimas Europoje („Support the development of a sustainable sports tourism in Europe“)</t>
  </si>
  <si>
    <t>P-08-01-01-118</t>
  </si>
  <si>
    <t>Strategijos parengimas, vnt.</t>
  </si>
  <si>
    <t>119</t>
  </si>
  <si>
    <t>120</t>
  </si>
  <si>
    <t>121</t>
  </si>
  <si>
    <t>Mobilios komandos teikiamų paslaugų kokybės ir prieinamumo gerinimas Šilutės rajono savivaldybėje</t>
  </si>
  <si>
    <t>07.06.01.02</t>
  </si>
  <si>
    <t>P-08-01-01-119</t>
  </si>
  <si>
    <t>Sukurtų ilgalaikės priežiūros specialistų komandų, teikiančių paslaugas gyventojų namuose, skaičius</t>
  </si>
  <si>
    <t>P-08-01-01-120</t>
  </si>
  <si>
    <t>Modernizuotos sveikatos priežiūros įstaigos, vnt.</t>
  </si>
  <si>
    <t>Gerinti sveikatos priežiūros paslaugų kokybę ir prieinamumą Šilutės rajono savivaldybėje</t>
  </si>
  <si>
    <t>P-08-01-01-121</t>
  </si>
  <si>
    <t>Sistemos įdiegimas ir naudojimas, proc.</t>
  </si>
  <si>
    <t>Šilutės miesto teritorijų priežiūros kontrolės skaitmenizavimas</t>
  </si>
  <si>
    <t>122</t>
  </si>
  <si>
    <t>Sporto komplekso, esančio Šilutėje, Gluosnių g. 13B modernizavimas</t>
  </si>
  <si>
    <t>P-08-01-01-122</t>
  </si>
  <si>
    <t>Sutvarkytas sporto inžinerinis statinys, vnt.</t>
  </si>
  <si>
    <t>EMP su veikiančia e-piniginės funkcija gaminimas, proc.</t>
  </si>
  <si>
    <t>Socialinio daugiabučio statyba (Socialinio būsto plėtra Šilutės rajono savivaldybėje), vnt.</t>
  </si>
  <si>
    <t>P-08-01-02-54</t>
  </si>
  <si>
    <t>Pritaikyta aplinka, vnt.</t>
  </si>
  <si>
    <t>54</t>
  </si>
  <si>
    <t>P-08-01-01-123</t>
  </si>
  <si>
    <t>Surinktos atskirai išrūšiuotos atliekos, t</t>
  </si>
  <si>
    <t>P-08-01-01-124</t>
  </si>
  <si>
    <t>Sutvarkyta viešoji infrastruktūra, vnt.</t>
  </si>
  <si>
    <t>P-08-01-01-125</t>
  </si>
  <si>
    <t>Sutvarkyta teritorija, vnt.</t>
  </si>
  <si>
    <t>P-08-01-01-126</t>
  </si>
  <si>
    <t>Paramą gavusių įstaigų skaičių, vnt.</t>
  </si>
  <si>
    <t>Mokymuose dalyvavusių specialistų skaičius, vnt.</t>
  </si>
  <si>
    <t>Mokymuose dalyvavusių pacientų skaičius, vnt.</t>
  </si>
  <si>
    <t>123</t>
  </si>
  <si>
    <t>124</t>
  </si>
  <si>
    <t>125</t>
  </si>
  <si>
    <t>126</t>
  </si>
  <si>
    <t>Komunalinių atliekų rūšiuojamojo surinkimo pajėgumų plėtra Šilutės rajono savivaldybėje</t>
  </si>
  <si>
    <t>Klaipėdos regiono integruotos viešojo transporto sistemos funkcionavimui reikalingos infrastruktūros įrengimas Šilutės rajono savivaldybėje</t>
  </si>
  <si>
    <t>Švėkšnos sinagogos pritaikymas lankymui</t>
  </si>
  <si>
    <t>Sveikatos centrų veiklos modelio diegimas Šilutės rajono savivaldybėje</t>
  </si>
  <si>
    <t>Sutvarkytas pastatas (Žemaičių Naumiesčio gimnazija), vnt.</t>
  </si>
  <si>
    <t>Pastato remontas (Šilutės r. Usėnų pagrindinė mokykla), vnt.</t>
  </si>
  <si>
    <t>08.01.07 uždavinys "Investicijos į savivaldybės valdomas įmones"</t>
  </si>
  <si>
    <t>P-08-01-07-01</t>
  </si>
  <si>
    <t>Įstatinio kapitalo padidinimas, Eur</t>
  </si>
  <si>
    <t>07</t>
  </si>
  <si>
    <t>Investicijos į savivaldybės valdomas įmones</t>
  </si>
  <si>
    <t>01.06.01.02</t>
  </si>
  <si>
    <t>Savivaldybės valdomų įmonių įstatinio kapitalo didinimas</t>
  </si>
  <si>
    <t xml:space="preserve">01.03.02.01    01.03.02.09   01.06.01.02    04.05.01.02    04.07.04.01    04.03.07.01    04.06.01.01    04.09.01.0      05.02.01.01   04.06.01.01    06.01.01.01   06.02.01.01    06.04.01.01    07.06.01.02    07.06.01.06    08.01.01.02    08.02.01.01    08.02.01.02    08.02.01.07    08.02.01.08    08.06.01.01    09.01.01.01    09.02.01.01    09.02.02.01    09.05.01.01    09.08.01.01    09.08.01.02    10.01.02.02    10.02.01.03    10.06.01.01    10.07.01.02    10.09.01.01   </t>
  </si>
  <si>
    <t>Atmatos upės, kaip turizmo objekto pritaikymas lankymui</t>
  </si>
  <si>
    <t>Aplinkos pritaikymas asmenims su negalia</t>
  </si>
  <si>
    <t>TIKSLŲ, UŽDAVINIŲ, PRIEMONIŲ ASIGNAVIMŲ IR KITŲ IŠLAIDŲ SUVESTINĖ</t>
  </si>
  <si>
    <t>08.02.01.08  08.02.01.01</t>
  </si>
  <si>
    <r>
      <t xml:space="preserve">Valstybės investicijų programa </t>
    </r>
    <r>
      <rPr>
        <b/>
        <sz val="10"/>
        <rFont val="Times New Roman"/>
        <family val="1"/>
      </rPr>
      <t>VIP</t>
    </r>
  </si>
  <si>
    <r>
      <t xml:space="preserve">Kiti finansavimo šaltiniai </t>
    </r>
    <r>
      <rPr>
        <b/>
        <sz val="10"/>
        <rFont val="Times New Roman"/>
        <family val="1"/>
      </rPr>
      <t>(Kt)</t>
    </r>
  </si>
  <si>
    <t>Investicijų pritraukimo ir verslo vystymosi programos bendras lėšų poreikis ir numatomi finansavimo šaltiniai</t>
  </si>
  <si>
    <t xml:space="preserve"> 2.1.2. iš jo: aplinkos apsaugos rėmimo specialiosios programos lėšos</t>
  </si>
  <si>
    <t>2.1.3. iš jo: pajamos už suteiktas paslaugas</t>
  </si>
  <si>
    <t>2.2.1. Skolintos lėšos</t>
  </si>
  <si>
    <t>2.2.5. Kelių priežiūros ir plėtros programos lėšos</t>
  </si>
  <si>
    <t xml:space="preserve">2.2.2. Užsienio valstybių, tarptautinių organizacijų ir Europos Sąjungos lėšos </t>
  </si>
  <si>
    <t>2.2.3. Valstybės lėšos</t>
  </si>
  <si>
    <t>2.2.4. Kitos lėšos</t>
  </si>
  <si>
    <t>2.2.6. Valstybės investicijų plėtros agentūros lėšos</t>
  </si>
  <si>
    <t>2.2.7. Valstybės investicijų programa</t>
  </si>
  <si>
    <t>2.2.8. Kiti finansavimo šaltiniai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</si>
  <si>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ŠILUTĖS RAJONO SAVIVALDYBĖS 2025–2027 METŲ SVP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</si>
  <si>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Šilutės rajono savivaldybės 2025–2027 metų SVP Investicijų pritraukimo ir verslo vystymosi programos asignavimų ir kitų išlaidų suvestinė</t>
  </si>
  <si>
    <t>Šilutės rajono savivaldybės 2025–2027 metų SVP Investicijų pritraukimo ir verslo vystymosi programos asignavimų pasiskirstymas pagal finansavimo šaltinius</t>
  </si>
  <si>
    <t>Savivaldybės SPP priemonės kodas</t>
  </si>
  <si>
    <t>1.4-1-2</t>
  </si>
  <si>
    <t>1.4-1-1
1.4-1-2
1.4-1-9</t>
  </si>
  <si>
    <t>3.2-2-3</t>
  </si>
  <si>
    <t>1.1-1-1
3.1-1-5
3.1-2-1
3.3-3-3</t>
  </si>
  <si>
    <t>3.1-1-4
3.1-2-1
3.3-3-3</t>
  </si>
  <si>
    <t>2.4-3-1
3.1-1-4
3.1-2-1
3.3-3-3</t>
  </si>
  <si>
    <t>3.1-1-2
3.3-3-3</t>
  </si>
  <si>
    <t>2.2-1-1</t>
  </si>
  <si>
    <t>3.1-1-1
3.1-1-2
3.1-1-4
3.1-2-1
3.1-2-5</t>
  </si>
  <si>
    <t>1.1-1-1
2.4-3-1
3.1-2-1
3.2-2-3
3.3-3-3
3.3-4-1</t>
  </si>
  <si>
    <t>2.4-3-1
3.1-2-1
3.2-2-3
3.3-3-3
3.3-4-1</t>
  </si>
  <si>
    <t>1.1-1-1
2.4-3-1
3.1-2-1
3.3-3-3</t>
  </si>
  <si>
    <t>2.3-2-1</t>
  </si>
  <si>
    <t>3.3-1-1</t>
  </si>
  <si>
    <t>1.1-2-6
3.3-2-1</t>
  </si>
  <si>
    <t>3.2-2-4</t>
  </si>
  <si>
    <t>1.4-1-1
1.4-1-2</t>
  </si>
  <si>
    <t>2.1-1-1</t>
  </si>
  <si>
    <t>1.1-1-3</t>
  </si>
  <si>
    <t>2.3-2-1
2.3-2-2
3.1-1-4</t>
  </si>
  <si>
    <t>2.1-1-1
2.1-1-6     3.1-2-4</t>
  </si>
  <si>
    <t>2.1-1-5</t>
  </si>
  <si>
    <t>2.3-1-1
2.3-2-2</t>
  </si>
  <si>
    <t>1.3-1-1
1.4-1-13
3.1-1-5
3.3-3-3</t>
  </si>
  <si>
    <t>116</t>
  </si>
  <si>
    <t>3.2-2-5</t>
  </si>
  <si>
    <t>3.3-2-1
3.3-2-2
3.3-3-3</t>
  </si>
  <si>
    <t>1.3-1-7
1.4-1-9</t>
  </si>
  <si>
    <t>2.4-1-1</t>
  </si>
  <si>
    <t>3.3-1-1
3.3-1-2</t>
  </si>
  <si>
    <t>1.4-1-13
3.1-1-4
3.1-2-2</t>
  </si>
  <si>
    <t>1.3-1-1
1.3-1-2
1.4-1-13
3.3-3-3</t>
  </si>
  <si>
    <t>2.4-1-1
2.4-1-2</t>
  </si>
  <si>
    <t>2.1-1-1
2.4-3-4</t>
  </si>
  <si>
    <t>3.3-4-1
3.3-4-5</t>
  </si>
  <si>
    <t>1.3-1-2
2.2-1-1</t>
  </si>
  <si>
    <t>1.3-1-2</t>
  </si>
  <si>
    <t>3.1-1-5
3.3-3-3</t>
  </si>
  <si>
    <t>3.2-2-1</t>
  </si>
  <si>
    <t>3.2-2-1
2.3-2-2</t>
  </si>
  <si>
    <t>3.3-3-1</t>
  </si>
  <si>
    <t>2.3-2-2
3.1-1-4</t>
  </si>
  <si>
    <t>2.4-3-2</t>
  </si>
  <si>
    <t>2.4-3-1
2.4-3-4</t>
  </si>
  <si>
    <t>Daugiabučių gyvenamųjų namų esančių Šilutės rajono savivaldybėje, modernizavimo programa (soc.)</t>
  </si>
  <si>
    <t>Daugiabučių gyvenamųjų namų esančių Šilutės rajono savivaldybėje, modernizavimo programa (gyv.)</t>
  </si>
  <si>
    <t>3.1-1-1
3.1-1-2</t>
  </si>
  <si>
    <t>3.1-1-1</t>
  </si>
  <si>
    <t>3.3-4-1</t>
  </si>
  <si>
    <t>3.2-1-2
3.2-1-3
3.2-2-2</t>
  </si>
  <si>
    <t>3.1-2-4</t>
  </si>
  <si>
    <t>2.1-1-1
2.1-1-6</t>
  </si>
  <si>
    <t>3.3-3-3</t>
  </si>
  <si>
    <t>3.3-2-2
3.3-3-3</t>
  </si>
  <si>
    <t>Elektromobilių įkrovimo stotelių įrengimas</t>
  </si>
  <si>
    <t>127</t>
  </si>
  <si>
    <t>VIPA(G)</t>
  </si>
  <si>
    <t>Paveldo horizontai: Švėkšna ir Kuldyga tada ir dabar</t>
  </si>
  <si>
    <t>1.3-1-1
1.3-1-2</t>
  </si>
  <si>
    <t xml:space="preserve">Strateginė sritis. I Tvari ekonomika bei efektyvi savivalda </t>
  </si>
  <si>
    <t>Strateginė sritis. II Socialiai atsakinga ir sąmoninga visuomenė</t>
  </si>
  <si>
    <t>Stratwginė sritis. III Darni, atspari ir visuomenės poreikius atitinkanti infrastruktūra</t>
  </si>
  <si>
    <t>128</t>
  </si>
  <si>
    <t>Klaipėdos regiono turistinio patrauklumo didinimas</t>
  </si>
  <si>
    <t>P-08-01-01-127</t>
  </si>
  <si>
    <t>Klaipėdos regiono turizmo ir rinkodaros strategijos parengimas, vnt.</t>
  </si>
  <si>
    <t>P-08-01-01-128</t>
  </si>
  <si>
    <t>Internetinio puslapio sukūrimas, vnt.</t>
  </si>
  <si>
    <t>1.3-1-9
1.4-1-10
1.4-1-13</t>
  </si>
  <si>
    <t>129</t>
  </si>
  <si>
    <t>Integruotos viešojo transporto sistemos diegimas Klaipėdos regione</t>
  </si>
  <si>
    <t>1.4-1-13
3.1-2-2
3.1-2-3</t>
  </si>
  <si>
    <t>P-08-01-01-129</t>
  </si>
  <si>
    <t>Regiono gyventojų apklausa, vnt.</t>
  </si>
  <si>
    <t>Internetinio tinklapio sukūrimas, vnt.</t>
  </si>
  <si>
    <t>Viešinimo veiklos, vnt.</t>
  </si>
  <si>
    <t>Autobusų skaičius, kuriuose įdiegta e-bilieto sistema, vnt.</t>
  </si>
  <si>
    <t>130</t>
  </si>
  <si>
    <t>131</t>
  </si>
  <si>
    <t>132</t>
  </si>
  <si>
    <t>Šilutės rajono savivaldybės gamtos objektų pritaikymas lankymui</t>
  </si>
  <si>
    <t>1.3-1-1
1.4-1-13
3.1-1-4           3.3-2-1          3.3-3-3</t>
  </si>
  <si>
    <t>1.3-1-1
1.4-1-13
3.1-1-4        3.3-3-3</t>
  </si>
  <si>
    <t>1.3-1-1
1.3-1-3
1.4-1-13       3.1-1-4         3.3-3-3</t>
  </si>
  <si>
    <t>Minijos etnoarchitektūriniame kaime esančių gamtos ir kultūros objektų pritaikymas lankymui</t>
  </si>
  <si>
    <t>Šilutės Hugo Šojaus dvaro parkų pritaikymas lankymui</t>
  </si>
  <si>
    <t>P-08-01-01-130</t>
  </si>
  <si>
    <t>Įveiklintos teritorijos, vnt.</t>
  </si>
  <si>
    <t>1.3-1-1
1.3-1-3              
1.4-1-13                                                   3.1-1-4                                                 3.3-3-3</t>
  </si>
  <si>
    <t>P-08-01-01-131</t>
  </si>
  <si>
    <t>1.3-1-1
1.4-1-13
3.1-1-4                                            3.3-3-3</t>
  </si>
  <si>
    <t>P-08-01-01-132</t>
  </si>
  <si>
    <t>Sukurtos arba atkurtos atviros erdvės, kv. m</t>
  </si>
  <si>
    <t>Sukurtos arba atkurtos teritorijos, naudojamos ekonominei, rekreacinei ar turizmo paskirčiai, ha</t>
  </si>
  <si>
    <t>Integruoti teritorinio vystymo projektai, vnt.</t>
  </si>
  <si>
    <t>1.3-1-1
1.4-1-13
3.1-1-4                                            3.3-2-1                                                 3.3-3-3</t>
  </si>
  <si>
    <t>Šilutės rajono savivaldybės tarybos 2026 m. balandžio 30 d.</t>
  </si>
  <si>
    <t>sprendimu Nr. T1-</t>
  </si>
  <si>
    <t>INVESTICIJŲ PRITRAUKIMO IR VERSLO VYSTYMO PROGRAMOS 2025 METŲ ĮGYVENDINIMO ATASKAITA</t>
  </si>
  <si>
    <t>Patvirtintas biudžeto lėšų planas</t>
  </si>
  <si>
    <t xml:space="preserve">Patikslintas biudžeto lėšų planas </t>
  </si>
  <si>
    <t>Panaudotos lėšos per ataskaitinį laikotarpį</t>
  </si>
  <si>
    <t>Patikslintas biudžeto lėšų planas</t>
  </si>
  <si>
    <t>Patvirtinto biudžeto lėšų pokytis, palyginti su patikslintu biudžeto planu, tūkst. Eur</t>
  </si>
  <si>
    <t>Panaudotos lėšos per ataskaitinį laikotarpį, 
tūkst. Eur</t>
  </si>
  <si>
    <t>Panaudotos lėšos, 
proc.</t>
  </si>
  <si>
    <t>Šilutės rajono savivaldybės 2025–2027 metų SVP Investicijų pritraukimo ir verslo vystymosi programos stebėsenos rodiklių pasiekimo ataskaita</t>
  </si>
  <si>
    <t>Planuotų ir įgyvendintų rodiklių reikšmės</t>
  </si>
  <si>
    <t>2025 m. planas</t>
  </si>
  <si>
    <t>2025 m. faktas</t>
  </si>
  <si>
    <t>133</t>
  </si>
  <si>
    <t>Priedangų infrastruktūros plėtra Šilutės rajono savivaldybėje</t>
  </si>
  <si>
    <t>03.06.01.01</t>
  </si>
  <si>
    <t>P-08-01-01-133</t>
  </si>
  <si>
    <t>Įrengtų priedangų skaičius, vnt.</t>
  </si>
  <si>
    <t>96</t>
  </si>
  <si>
    <t>Žvejybos infrastruktūros įrengimas Kintų uostelyje</t>
  </si>
  <si>
    <t>105</t>
  </si>
  <si>
    <t>Pamario krašto žvejų verslininkų veiklos virsmas į rekreacinę žvejybą ir turizmą</t>
  </si>
  <si>
    <t xml:space="preserve">1.3-1-1
</t>
  </si>
  <si>
    <t>P-08-01-01-96</t>
  </si>
  <si>
    <t>Įgyvendintas projektas, vnt.</t>
  </si>
  <si>
    <t>1.3-1-1</t>
  </si>
  <si>
    <t>P-08-01-01-105</t>
  </si>
  <si>
    <t>Mokymų skaičius, vnt.</t>
  </si>
  <si>
    <t>Galimybių studijos-tiriamojo darbo parengimas, vnt.</t>
  </si>
  <si>
    <t>8 priedas</t>
  </si>
  <si>
    <t>Sutvarkytas pastatas, vnt.</t>
  </si>
  <si>
    <t>6 butų, 10 pagr. pastatų dalys</t>
  </si>
  <si>
    <t>7 butų, 3 pagr. pastatų dalys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</si>
</sst>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;[Red]0.0"/>
  </numFmts>
  <fonts count="8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  <charset val="186"/>
    </font>
    <font>
      <sz val="10"/>
      <name val="Times New Roman"/>
      <family val="1"/>
    </font>
    <font>
      <i/>
      <sz val="10"/>
      <name val="Arial"/>
      <family val="2"/>
      <charset val="186"/>
    </font>
  </fonts>
  <fills count="2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808080"/>
      </patternFill>
    </fill>
    <fill>
      <patternFill patternType="solid">
        <fgColor rgb="FFFF8080"/>
        <bgColor rgb="FFFF99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99CC"/>
      </patternFill>
    </fill>
    <fill>
      <patternFill patternType="solid">
        <fgColor theme="0" tint="-0.14999847407452621"/>
        <bgColor rgb="FFB2B2B2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808080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rgb="FF808080"/>
      </patternFill>
    </fill>
    <fill>
      <patternFill patternType="solid">
        <fgColor rgb="FFFFFF99"/>
        <bgColor rgb="FFFFFF00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3" tint="0.79998168889431442"/>
        <bgColor indexed="64"/>
      </patternFill>
    </fill>
  </fills>
  <borders count="18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2" borderId="1" applyProtection="0"/>
  </cellStyleXfs>
  <cellXfs count="996">
    <xf numFmtId="0" fontId="0" fillId="0" borderId="0" xfId="0"/>
    <xf numFmtId="164" fontId="2" fillId="11" borderId="13" xfId="0" applyNumberFormat="1" applyFont="1" applyFill="1" applyBorder="1" applyAlignment="1">
      <alignment horizontal="center" vertical="top"/>
    </xf>
    <xf numFmtId="164" fontId="2" fillId="11" borderId="14" xfId="0" applyNumberFormat="1" applyFont="1" applyFill="1" applyBorder="1" applyAlignment="1">
      <alignment horizontal="center" vertical="top"/>
    </xf>
    <xf numFmtId="164" fontId="2" fillId="9" borderId="14" xfId="0" applyNumberFormat="1" applyFont="1" applyFill="1" applyBorder="1" applyAlignment="1">
      <alignment horizontal="center" vertical="top"/>
    </xf>
    <xf numFmtId="164" fontId="2" fillId="11" borderId="20" xfId="0" applyNumberFormat="1" applyFont="1" applyFill="1" applyBorder="1" applyAlignment="1">
      <alignment horizontal="center" vertical="top"/>
    </xf>
    <xf numFmtId="164" fontId="2" fillId="11" borderId="18" xfId="0" applyNumberFormat="1" applyFont="1" applyFill="1" applyBorder="1" applyAlignment="1">
      <alignment horizontal="center" vertical="top"/>
    </xf>
    <xf numFmtId="164" fontId="2" fillId="11" borderId="51" xfId="0" applyNumberFormat="1" applyFont="1" applyFill="1" applyBorder="1" applyAlignment="1">
      <alignment horizontal="center" vertical="top"/>
    </xf>
    <xf numFmtId="164" fontId="2" fillId="11" borderId="40" xfId="0" applyNumberFormat="1" applyFont="1" applyFill="1" applyBorder="1" applyAlignment="1">
      <alignment horizontal="center" vertical="top"/>
    </xf>
    <xf numFmtId="164" fontId="2" fillId="11" borderId="37" xfId="0" applyNumberFormat="1" applyFont="1" applyFill="1" applyBorder="1" applyAlignment="1">
      <alignment horizontal="center" vertical="top"/>
    </xf>
    <xf numFmtId="164" fontId="2" fillId="5" borderId="37" xfId="0" applyNumberFormat="1" applyFont="1" applyFill="1" applyBorder="1" applyAlignment="1">
      <alignment horizontal="center" vertical="top"/>
    </xf>
    <xf numFmtId="164" fontId="2" fillId="11" borderId="24" xfId="0" applyNumberFormat="1" applyFont="1" applyFill="1" applyBorder="1" applyAlignment="1">
      <alignment horizontal="center" vertical="top"/>
    </xf>
    <xf numFmtId="164" fontId="1" fillId="0" borderId="30" xfId="0" applyNumberFormat="1" applyFont="1" applyBorder="1" applyAlignment="1" applyProtection="1">
      <alignment horizontal="center" vertical="center"/>
      <protection locked="0"/>
    </xf>
    <xf numFmtId="164" fontId="1" fillId="0" borderId="6" xfId="0" applyNumberFormat="1" applyFont="1" applyBorder="1" applyAlignment="1" applyProtection="1">
      <alignment horizontal="center" vertical="center"/>
      <protection locked="0"/>
    </xf>
    <xf numFmtId="164" fontId="1" fillId="0" borderId="19" xfId="0" applyNumberFormat="1" applyFont="1" applyBorder="1" applyAlignment="1" applyProtection="1">
      <alignment horizontal="center" vertical="center"/>
      <protection locked="0"/>
    </xf>
    <xf numFmtId="164" fontId="1" fillId="0" borderId="0" xfId="0" applyNumberFormat="1" applyFont="1" applyAlignment="1" applyProtection="1">
      <alignment horizontal="center" vertical="center"/>
      <protection locked="0"/>
    </xf>
    <xf numFmtId="164" fontId="2" fillId="9" borderId="37" xfId="0" applyNumberFormat="1" applyFont="1" applyFill="1" applyBorder="1" applyAlignment="1">
      <alignment horizontal="center" vertical="top"/>
    </xf>
    <xf numFmtId="164" fontId="2" fillId="9" borderId="40" xfId="0" applyNumberFormat="1" applyFont="1" applyFill="1" applyBorder="1" applyAlignment="1">
      <alignment horizontal="center" vertical="top"/>
    </xf>
    <xf numFmtId="164" fontId="2" fillId="9" borderId="13" xfId="0" applyNumberFormat="1" applyFont="1" applyFill="1" applyBorder="1" applyAlignment="1">
      <alignment horizontal="center" vertical="top"/>
    </xf>
    <xf numFmtId="164" fontId="2" fillId="9" borderId="24" xfId="0" applyNumberFormat="1" applyFont="1" applyFill="1" applyBorder="1" applyAlignment="1">
      <alignment horizontal="center" vertical="top"/>
    </xf>
    <xf numFmtId="164" fontId="2" fillId="6" borderId="37" xfId="0" applyNumberFormat="1" applyFont="1" applyFill="1" applyBorder="1" applyAlignment="1">
      <alignment horizontal="center" vertical="top"/>
    </xf>
    <xf numFmtId="164" fontId="2" fillId="6" borderId="14" xfId="0" applyNumberFormat="1" applyFont="1" applyFill="1" applyBorder="1" applyAlignment="1">
      <alignment horizontal="center" vertical="top"/>
    </xf>
    <xf numFmtId="164" fontId="2" fillId="5" borderId="14" xfId="0" applyNumberFormat="1" applyFont="1" applyFill="1" applyBorder="1" applyAlignment="1">
      <alignment horizontal="center" vertical="top"/>
    </xf>
    <xf numFmtId="164" fontId="1" fillId="6" borderId="18" xfId="0" applyNumberFormat="1" applyFont="1" applyFill="1" applyBorder="1" applyAlignment="1">
      <alignment horizontal="center" vertical="top" wrapText="1"/>
    </xf>
    <xf numFmtId="49" fontId="2" fillId="5" borderId="13" xfId="0" applyNumberFormat="1" applyFont="1" applyFill="1" applyBorder="1" applyAlignment="1">
      <alignment horizontal="center" vertical="top"/>
    </xf>
    <xf numFmtId="164" fontId="2" fillId="6" borderId="37" xfId="0" applyNumberFormat="1" applyFont="1" applyFill="1" applyBorder="1" applyAlignment="1">
      <alignment horizontal="center" vertical="center"/>
    </xf>
    <xf numFmtId="164" fontId="2" fillId="6" borderId="40" xfId="0" applyNumberFormat="1" applyFont="1" applyFill="1" applyBorder="1" applyAlignment="1">
      <alignment horizontal="center" vertical="center"/>
    </xf>
    <xf numFmtId="49" fontId="2" fillId="6" borderId="18" xfId="0" applyNumberFormat="1" applyFont="1" applyFill="1" applyBorder="1" applyAlignment="1">
      <alignment horizontal="center" vertical="top"/>
    </xf>
    <xf numFmtId="0" fontId="1" fillId="0" borderId="0" xfId="0" applyFont="1"/>
    <xf numFmtId="0" fontId="1" fillId="3" borderId="0" xfId="0" applyFont="1" applyFill="1"/>
    <xf numFmtId="0" fontId="2" fillId="3" borderId="0" xfId="0" applyFont="1" applyFill="1" applyAlignment="1" applyProtection="1">
      <alignment wrapText="1"/>
      <protection locked="0"/>
    </xf>
    <xf numFmtId="0" fontId="1" fillId="3" borderId="0" xfId="0" applyFont="1" applyFill="1" applyAlignment="1" applyProtection="1">
      <alignment wrapText="1"/>
      <protection locked="0"/>
    </xf>
    <xf numFmtId="0" fontId="1" fillId="3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0" borderId="7" xfId="0" applyFont="1" applyBorder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2" fillId="0" borderId="0" xfId="0" applyFont="1"/>
    <xf numFmtId="0" fontId="2" fillId="3" borderId="0" xfId="0" applyFont="1" applyFill="1"/>
    <xf numFmtId="164" fontId="1" fillId="0" borderId="0" xfId="0" applyNumberFormat="1" applyFont="1"/>
    <xf numFmtId="0" fontId="1" fillId="14" borderId="0" xfId="0" applyFont="1" applyFill="1"/>
    <xf numFmtId="0" fontId="2" fillId="14" borderId="0" xfId="0" applyFont="1" applyFill="1"/>
    <xf numFmtId="0" fontId="1" fillId="15" borderId="0" xfId="0" applyFont="1" applyFill="1"/>
    <xf numFmtId="0" fontId="1" fillId="16" borderId="0" xfId="0" applyFont="1" applyFill="1"/>
    <xf numFmtId="0" fontId="2" fillId="16" borderId="0" xfId="0" applyFont="1" applyFill="1"/>
    <xf numFmtId="0" fontId="2" fillId="15" borderId="0" xfId="0" applyFont="1" applyFill="1"/>
    <xf numFmtId="0" fontId="1" fillId="7" borderId="0" xfId="0" applyFont="1" applyFill="1"/>
    <xf numFmtId="0" fontId="1" fillId="4" borderId="0" xfId="0" applyFont="1" applyFill="1"/>
    <xf numFmtId="0" fontId="1" fillId="12" borderId="0" xfId="0" applyFont="1" applyFill="1"/>
    <xf numFmtId="0" fontId="2" fillId="12" borderId="0" xfId="0" applyFont="1" applyFill="1"/>
    <xf numFmtId="0" fontId="1" fillId="10" borderId="0" xfId="0" applyFont="1" applyFill="1"/>
    <xf numFmtId="0" fontId="2" fillId="10" borderId="0" xfId="0" applyFont="1" applyFill="1"/>
    <xf numFmtId="164" fontId="1" fillId="3" borderId="0" xfId="0" applyNumberFormat="1" applyFont="1" applyFill="1"/>
    <xf numFmtId="164" fontId="1" fillId="15" borderId="0" xfId="0" applyNumberFormat="1" applyFont="1" applyFill="1"/>
    <xf numFmtId="164" fontId="2" fillId="15" borderId="0" xfId="0" applyNumberFormat="1" applyFont="1" applyFill="1"/>
    <xf numFmtId="164" fontId="1" fillId="14" borderId="0" xfId="0" applyNumberFormat="1" applyFont="1" applyFill="1"/>
    <xf numFmtId="164" fontId="2" fillId="14" borderId="0" xfId="0" applyNumberFormat="1" applyFont="1" applyFill="1"/>
    <xf numFmtId="164" fontId="1" fillId="8" borderId="0" xfId="0" applyNumberFormat="1" applyFont="1" applyFill="1"/>
    <xf numFmtId="164" fontId="1" fillId="10" borderId="0" xfId="0" applyNumberFormat="1" applyFont="1" applyFill="1"/>
    <xf numFmtId="164" fontId="2" fillId="10" borderId="0" xfId="0" applyNumberFormat="1" applyFont="1" applyFill="1"/>
    <xf numFmtId="0" fontId="1" fillId="8" borderId="0" xfId="0" applyFont="1" applyFill="1"/>
    <xf numFmtId="165" fontId="1" fillId="6" borderId="0" xfId="0" applyNumberFormat="1" applyFont="1" applyFill="1"/>
    <xf numFmtId="165" fontId="1" fillId="0" borderId="0" xfId="0" applyNumberFormat="1" applyFont="1"/>
    <xf numFmtId="164" fontId="1" fillId="3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3" xfId="0" applyNumberFormat="1" applyFont="1" applyBorder="1" applyAlignment="1" applyProtection="1">
      <alignment horizontal="center" vertical="center"/>
      <protection locked="0"/>
    </xf>
    <xf numFmtId="164" fontId="1" fillId="0" borderId="4" xfId="0" applyNumberFormat="1" applyFont="1" applyBorder="1" applyAlignment="1" applyProtection="1">
      <alignment horizontal="center" vertical="center"/>
      <protection locked="0"/>
    </xf>
    <xf numFmtId="164" fontId="1" fillId="3" borderId="4" xfId="0" applyNumberFormat="1" applyFont="1" applyFill="1" applyBorder="1" applyAlignment="1" applyProtection="1">
      <alignment horizontal="center" vertical="center"/>
      <protection locked="0"/>
    </xf>
    <xf numFmtId="164" fontId="1" fillId="0" borderId="53" xfId="0" applyNumberFormat="1" applyFont="1" applyBorder="1" applyAlignment="1" applyProtection="1">
      <alignment horizontal="center" vertical="center"/>
      <protection locked="0"/>
    </xf>
    <xf numFmtId="164" fontId="2" fillId="9" borderId="51" xfId="0" applyNumberFormat="1" applyFont="1" applyFill="1" applyBorder="1" applyAlignment="1">
      <alignment horizontal="center" vertical="top"/>
    </xf>
    <xf numFmtId="164" fontId="2" fillId="9" borderId="20" xfId="0" applyNumberFormat="1" applyFont="1" applyFill="1" applyBorder="1" applyAlignment="1">
      <alignment horizontal="center" vertical="top"/>
    </xf>
    <xf numFmtId="164" fontId="1" fillId="0" borderId="46" xfId="0" applyNumberFormat="1" applyFont="1" applyBorder="1" applyAlignment="1" applyProtection="1">
      <alignment horizontal="center" vertical="center"/>
      <protection locked="0"/>
    </xf>
    <xf numFmtId="164" fontId="1" fillId="0" borderId="34" xfId="0" applyNumberFormat="1" applyFont="1" applyBorder="1" applyAlignment="1" applyProtection="1">
      <alignment horizontal="center" vertical="center"/>
      <protection locked="0"/>
    </xf>
    <xf numFmtId="164" fontId="1" fillId="0" borderId="64" xfId="0" applyNumberFormat="1" applyFont="1" applyBorder="1" applyAlignment="1" applyProtection="1">
      <alignment horizontal="center" vertical="center"/>
      <protection locked="0"/>
    </xf>
    <xf numFmtId="164" fontId="1" fillId="3" borderId="16" xfId="0" applyNumberFormat="1" applyFont="1" applyFill="1" applyBorder="1" applyAlignment="1">
      <alignment horizontal="center" vertical="center"/>
    </xf>
    <xf numFmtId="164" fontId="1" fillId="3" borderId="19" xfId="0" applyNumberFormat="1" applyFont="1" applyFill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67" xfId="0" applyNumberFormat="1" applyFont="1" applyBorder="1" applyAlignment="1">
      <alignment horizontal="center" vertical="center"/>
    </xf>
    <xf numFmtId="164" fontId="1" fillId="0" borderId="52" xfId="0" applyNumberFormat="1" applyFont="1" applyBorder="1" applyAlignment="1">
      <alignment horizontal="center" vertical="center"/>
    </xf>
    <xf numFmtId="0" fontId="2" fillId="11" borderId="12" xfId="0" applyFont="1" applyFill="1" applyBorder="1" applyAlignment="1">
      <alignment horizontal="center" vertical="top" wrapText="1"/>
    </xf>
    <xf numFmtId="164" fontId="1" fillId="3" borderId="67" xfId="0" applyNumberFormat="1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top" wrapText="1"/>
    </xf>
    <xf numFmtId="164" fontId="2" fillId="9" borderId="44" xfId="0" applyNumberFormat="1" applyFont="1" applyFill="1" applyBorder="1" applyAlignment="1">
      <alignment horizontal="center" vertical="top"/>
    </xf>
    <xf numFmtId="164" fontId="2" fillId="9" borderId="21" xfId="0" applyNumberFormat="1" applyFont="1" applyFill="1" applyBorder="1" applyAlignment="1">
      <alignment horizontal="center" vertical="top"/>
    </xf>
    <xf numFmtId="164" fontId="1" fillId="0" borderId="8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164" fontId="1" fillId="0" borderId="83" xfId="0" applyNumberFormat="1" applyFont="1" applyBorder="1" applyAlignment="1">
      <alignment horizontal="center" vertical="center"/>
    </xf>
    <xf numFmtId="164" fontId="1" fillId="0" borderId="85" xfId="0" applyNumberFormat="1" applyFont="1" applyBorder="1" applyAlignment="1">
      <alignment horizontal="center" vertical="center"/>
    </xf>
    <xf numFmtId="164" fontId="1" fillId="0" borderId="53" xfId="0" applyNumberFormat="1" applyFont="1" applyBorder="1" applyAlignment="1">
      <alignment horizontal="center" vertical="center"/>
    </xf>
    <xf numFmtId="164" fontId="1" fillId="3" borderId="53" xfId="0" applyNumberFormat="1" applyFont="1" applyFill="1" applyBorder="1" applyAlignment="1">
      <alignment horizontal="center" vertical="center"/>
    </xf>
    <xf numFmtId="164" fontId="1" fillId="3" borderId="30" xfId="0" applyNumberFormat="1" applyFont="1" applyFill="1" applyBorder="1" applyAlignment="1">
      <alignment horizontal="center" vertical="center"/>
    </xf>
    <xf numFmtId="164" fontId="1" fillId="3" borderId="46" xfId="0" applyNumberFormat="1" applyFont="1" applyFill="1" applyBorder="1" applyAlignment="1">
      <alignment horizontal="center" vertical="center"/>
    </xf>
    <xf numFmtId="164" fontId="1" fillId="0" borderId="45" xfId="0" applyNumberFormat="1" applyFont="1" applyBorder="1" applyAlignment="1">
      <alignment horizontal="center" vertical="center"/>
    </xf>
    <xf numFmtId="164" fontId="1" fillId="0" borderId="78" xfId="0" applyNumberFormat="1" applyFont="1" applyBorder="1" applyAlignment="1">
      <alignment horizontal="center" vertical="center"/>
    </xf>
    <xf numFmtId="164" fontId="1" fillId="0" borderId="46" xfId="0" applyNumberFormat="1" applyFont="1" applyBorder="1" applyAlignment="1">
      <alignment horizontal="center" vertical="center"/>
    </xf>
    <xf numFmtId="164" fontId="1" fillId="3" borderId="45" xfId="0" applyNumberFormat="1" applyFont="1" applyFill="1" applyBorder="1" applyAlignment="1">
      <alignment horizontal="center" vertical="center"/>
    </xf>
    <xf numFmtId="164" fontId="1" fillId="3" borderId="74" xfId="0" applyNumberFormat="1" applyFont="1" applyFill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64" fontId="1" fillId="3" borderId="41" xfId="0" applyNumberFormat="1" applyFont="1" applyFill="1" applyBorder="1" applyAlignment="1">
      <alignment horizontal="center" vertical="center"/>
    </xf>
    <xf numFmtId="49" fontId="2" fillId="5" borderId="25" xfId="0" applyNumberFormat="1" applyFont="1" applyFill="1" applyBorder="1" applyAlignment="1">
      <alignment horizontal="center" vertical="top"/>
    </xf>
    <xf numFmtId="164" fontId="1" fillId="0" borderId="30" xfId="0" applyNumberFormat="1" applyFont="1" applyBorder="1" applyAlignment="1">
      <alignment horizontal="center" vertical="center"/>
    </xf>
    <xf numFmtId="164" fontId="2" fillId="19" borderId="14" xfId="0" applyNumberFormat="1" applyFont="1" applyFill="1" applyBorder="1" applyAlignment="1">
      <alignment horizontal="center" vertical="top"/>
    </xf>
    <xf numFmtId="164" fontId="2" fillId="9" borderId="18" xfId="0" applyNumberFormat="1" applyFont="1" applyFill="1" applyBorder="1" applyAlignment="1">
      <alignment horizontal="center" vertical="top"/>
    </xf>
    <xf numFmtId="164" fontId="2" fillId="19" borderId="13" xfId="0" applyNumberFormat="1" applyFont="1" applyFill="1" applyBorder="1" applyAlignment="1">
      <alignment horizontal="center" vertical="top"/>
    </xf>
    <xf numFmtId="164" fontId="1" fillId="0" borderId="22" xfId="0" applyNumberFormat="1" applyFont="1" applyBorder="1" applyAlignment="1" applyProtection="1">
      <alignment horizontal="center" vertical="center"/>
      <protection locked="0"/>
    </xf>
    <xf numFmtId="164" fontId="1" fillId="0" borderId="80" xfId="0" applyNumberFormat="1" applyFont="1" applyBorder="1" applyAlignment="1">
      <alignment horizontal="center" vertical="center"/>
    </xf>
    <xf numFmtId="164" fontId="1" fillId="0" borderId="69" xfId="0" applyNumberFormat="1" applyFont="1" applyBorder="1" applyAlignment="1">
      <alignment horizontal="center" vertical="center"/>
    </xf>
    <xf numFmtId="164" fontId="1" fillId="0" borderId="47" xfId="0" applyNumberFormat="1" applyFont="1" applyBorder="1" applyAlignment="1">
      <alignment horizontal="center" vertical="center"/>
    </xf>
    <xf numFmtId="164" fontId="1" fillId="0" borderId="48" xfId="0" applyNumberFormat="1" applyFont="1" applyBorder="1" applyAlignment="1">
      <alignment horizontal="center" vertical="center"/>
    </xf>
    <xf numFmtId="164" fontId="1" fillId="3" borderId="52" xfId="0" applyNumberFormat="1" applyFont="1" applyFill="1" applyBorder="1" applyAlignment="1">
      <alignment horizontal="center" vertical="center"/>
    </xf>
    <xf numFmtId="164" fontId="1" fillId="3" borderId="80" xfId="0" applyNumberFormat="1" applyFont="1" applyFill="1" applyBorder="1" applyAlignment="1">
      <alignment horizontal="center" vertical="center"/>
    </xf>
    <xf numFmtId="164" fontId="1" fillId="3" borderId="69" xfId="0" applyNumberFormat="1" applyFont="1" applyFill="1" applyBorder="1" applyAlignment="1">
      <alignment horizontal="center" vertical="center"/>
    </xf>
    <xf numFmtId="164" fontId="1" fillId="3" borderId="47" xfId="0" applyNumberFormat="1" applyFont="1" applyFill="1" applyBorder="1" applyAlignment="1">
      <alignment horizontal="center" vertical="center"/>
    </xf>
    <xf numFmtId="164" fontId="2" fillId="19" borderId="51" xfId="0" applyNumberFormat="1" applyFont="1" applyFill="1" applyBorder="1" applyAlignment="1">
      <alignment horizontal="center" vertical="top"/>
    </xf>
    <xf numFmtId="164" fontId="2" fillId="19" borderId="40" xfId="0" applyNumberFormat="1" applyFont="1" applyFill="1" applyBorder="1" applyAlignment="1">
      <alignment horizontal="center" vertical="top"/>
    </xf>
    <xf numFmtId="164" fontId="2" fillId="11" borderId="21" xfId="0" applyNumberFormat="1" applyFont="1" applyFill="1" applyBorder="1" applyAlignment="1">
      <alignment horizontal="center" vertical="top"/>
    </xf>
    <xf numFmtId="164" fontId="2" fillId="11" borderId="56" xfId="0" applyNumberFormat="1" applyFont="1" applyFill="1" applyBorder="1" applyAlignment="1">
      <alignment horizontal="center" vertical="top"/>
    </xf>
    <xf numFmtId="164" fontId="2" fillId="11" borderId="71" xfId="0" applyNumberFormat="1" applyFont="1" applyFill="1" applyBorder="1" applyAlignment="1">
      <alignment horizontal="center" vertical="top"/>
    </xf>
    <xf numFmtId="164" fontId="2" fillId="5" borderId="40" xfId="0" applyNumberFormat="1" applyFont="1" applyFill="1" applyBorder="1" applyAlignment="1">
      <alignment horizontal="center" vertical="top"/>
    </xf>
    <xf numFmtId="164" fontId="1" fillId="14" borderId="40" xfId="0" applyNumberFormat="1" applyFont="1" applyFill="1" applyBorder="1" applyAlignment="1">
      <alignment horizontal="center" vertical="top"/>
    </xf>
    <xf numFmtId="164" fontId="1" fillId="14" borderId="37" xfId="0" applyNumberFormat="1" applyFont="1" applyFill="1" applyBorder="1" applyAlignment="1">
      <alignment horizontal="center" vertical="top"/>
    </xf>
    <xf numFmtId="0" fontId="1" fillId="0" borderId="31" xfId="0" applyFont="1" applyBorder="1" applyAlignment="1">
      <alignment horizontal="center" vertical="center" wrapText="1"/>
    </xf>
    <xf numFmtId="164" fontId="1" fillId="0" borderId="73" xfId="0" applyNumberFormat="1" applyFont="1" applyBorder="1" applyAlignment="1" applyProtection="1">
      <alignment horizontal="center" vertical="center"/>
      <protection locked="0"/>
    </xf>
    <xf numFmtId="164" fontId="1" fillId="0" borderId="43" xfId="0" applyNumberFormat="1" applyFont="1" applyBorder="1" applyAlignment="1" applyProtection="1">
      <alignment horizontal="center" vertical="center"/>
      <protection locked="0"/>
    </xf>
    <xf numFmtId="164" fontId="1" fillId="3" borderId="46" xfId="0" applyNumberFormat="1" applyFont="1" applyFill="1" applyBorder="1" applyAlignment="1" applyProtection="1">
      <alignment horizontal="center" vertical="center"/>
      <protection locked="0"/>
    </xf>
    <xf numFmtId="164" fontId="1" fillId="0" borderId="67" xfId="0" applyNumberFormat="1" applyFont="1" applyBorder="1" applyAlignment="1" applyProtection="1">
      <alignment horizontal="center" vertical="center"/>
      <protection locked="0"/>
    </xf>
    <xf numFmtId="164" fontId="1" fillId="0" borderId="10" xfId="0" applyNumberFormat="1" applyFont="1" applyBorder="1" applyAlignment="1" applyProtection="1">
      <alignment horizontal="center" vertical="center"/>
      <protection locked="0"/>
    </xf>
    <xf numFmtId="164" fontId="1" fillId="0" borderId="5" xfId="0" applyNumberFormat="1" applyFont="1" applyBorder="1" applyAlignment="1" applyProtection="1">
      <alignment horizontal="center" vertical="center"/>
      <protection locked="0"/>
    </xf>
    <xf numFmtId="164" fontId="1" fillId="0" borderId="58" xfId="0" applyNumberFormat="1" applyFont="1" applyBorder="1" applyAlignment="1">
      <alignment horizontal="center" vertical="center"/>
    </xf>
    <xf numFmtId="164" fontId="1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12" borderId="34" xfId="0" applyFont="1" applyFill="1" applyBorder="1" applyAlignment="1" applyProtection="1">
      <alignment horizontal="center" vertical="center" textRotation="90" wrapText="1"/>
      <protection locked="0"/>
    </xf>
    <xf numFmtId="0" fontId="1" fillId="3" borderId="34" xfId="0" applyFont="1" applyFill="1" applyBorder="1" applyAlignment="1" applyProtection="1">
      <alignment horizontal="center" vertical="center" textRotation="90" wrapText="1"/>
      <protection locked="0"/>
    </xf>
    <xf numFmtId="0" fontId="1" fillId="0" borderId="34" xfId="0" applyFont="1" applyBorder="1" applyAlignment="1" applyProtection="1">
      <alignment horizontal="center" vertical="center" textRotation="90" wrapText="1"/>
      <protection locked="0"/>
    </xf>
    <xf numFmtId="49" fontId="2" fillId="5" borderId="20" xfId="0" applyNumberFormat="1" applyFont="1" applyFill="1" applyBorder="1" applyAlignment="1" applyProtection="1">
      <alignment horizontal="center" vertical="top"/>
      <protection locked="0"/>
    </xf>
    <xf numFmtId="49" fontId="2" fillId="5" borderId="13" xfId="0" applyNumberFormat="1" applyFont="1" applyFill="1" applyBorder="1" applyAlignment="1" applyProtection="1">
      <alignment horizontal="center" vertical="top"/>
      <protection locked="0"/>
    </xf>
    <xf numFmtId="49" fontId="2" fillId="6" borderId="14" xfId="0" applyNumberFormat="1" applyFont="1" applyFill="1" applyBorder="1" applyAlignment="1" applyProtection="1">
      <alignment horizontal="center" vertical="top"/>
      <protection locked="0"/>
    </xf>
    <xf numFmtId="0" fontId="1" fillId="0" borderId="8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164" fontId="1" fillId="0" borderId="50" xfId="0" applyNumberFormat="1" applyFont="1" applyBorder="1" applyAlignment="1" applyProtection="1">
      <alignment horizontal="center" vertical="center"/>
      <protection locked="0"/>
    </xf>
    <xf numFmtId="164" fontId="1" fillId="3" borderId="50" xfId="0" applyNumberFormat="1" applyFont="1" applyFill="1" applyBorder="1" applyAlignment="1" applyProtection="1">
      <alignment horizontal="center" vertical="center"/>
      <protection locked="0"/>
    </xf>
    <xf numFmtId="164" fontId="1" fillId="3" borderId="67" xfId="0" applyNumberFormat="1" applyFont="1" applyFill="1" applyBorder="1" applyAlignment="1" applyProtection="1">
      <alignment horizontal="center" vertical="center"/>
      <protection locked="0"/>
    </xf>
    <xf numFmtId="164" fontId="1" fillId="3" borderId="48" xfId="0" applyNumberFormat="1" applyFont="1" applyFill="1" applyBorder="1" applyAlignment="1">
      <alignment horizontal="center" vertical="center"/>
    </xf>
    <xf numFmtId="164" fontId="1" fillId="3" borderId="64" xfId="0" applyNumberFormat="1" applyFont="1" applyFill="1" applyBorder="1" applyAlignment="1" applyProtection="1">
      <alignment horizontal="center" vertical="center"/>
      <protection locked="0"/>
    </xf>
    <xf numFmtId="0" fontId="1" fillId="0" borderId="70" xfId="0" applyFont="1" applyBorder="1" applyAlignment="1">
      <alignment horizontal="center" vertical="center" wrapText="1"/>
    </xf>
    <xf numFmtId="164" fontId="1" fillId="0" borderId="102" xfId="0" applyNumberFormat="1" applyFont="1" applyBorder="1" applyAlignment="1" applyProtection="1">
      <alignment horizontal="center" vertical="center"/>
      <protection locked="0"/>
    </xf>
    <xf numFmtId="164" fontId="1" fillId="0" borderId="75" xfId="0" applyNumberFormat="1" applyFont="1" applyBorder="1" applyAlignment="1" applyProtection="1">
      <alignment horizontal="center" vertical="center"/>
      <protection locked="0"/>
    </xf>
    <xf numFmtId="164" fontId="1" fillId="0" borderId="39" xfId="0" applyNumberFormat="1" applyFont="1" applyBorder="1" applyAlignment="1" applyProtection="1">
      <alignment horizontal="center" vertical="center"/>
      <protection locked="0"/>
    </xf>
    <xf numFmtId="0" fontId="1" fillId="14" borderId="86" xfId="0" applyFont="1" applyFill="1" applyBorder="1" applyAlignment="1">
      <alignment horizontal="center" vertical="center" wrapText="1"/>
    </xf>
    <xf numFmtId="164" fontId="1" fillId="14" borderId="80" xfId="0" applyNumberFormat="1" applyFont="1" applyFill="1" applyBorder="1" applyAlignment="1">
      <alignment horizontal="center" vertical="center"/>
    </xf>
    <xf numFmtId="0" fontId="1" fillId="14" borderId="31" xfId="0" applyFont="1" applyFill="1" applyBorder="1" applyAlignment="1">
      <alignment horizontal="center" vertical="center" wrapText="1"/>
    </xf>
    <xf numFmtId="0" fontId="1" fillId="14" borderId="32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86" xfId="0" applyFont="1" applyFill="1" applyBorder="1" applyAlignment="1">
      <alignment horizontal="center" vertical="center" wrapText="1"/>
    </xf>
    <xf numFmtId="0" fontId="1" fillId="3" borderId="68" xfId="0" applyFont="1" applyFill="1" applyBorder="1" applyAlignment="1">
      <alignment horizontal="center" vertical="center" wrapText="1"/>
    </xf>
    <xf numFmtId="164" fontId="1" fillId="3" borderId="30" xfId="0" applyNumberFormat="1" applyFont="1" applyFill="1" applyBorder="1" applyAlignment="1" applyProtection="1">
      <alignment horizontal="center" vertical="center"/>
      <protection locked="0"/>
    </xf>
    <xf numFmtId="0" fontId="2" fillId="11" borderId="61" xfId="0" applyFont="1" applyFill="1" applyBorder="1" applyAlignment="1">
      <alignment horizontal="center" vertical="top" wrapText="1"/>
    </xf>
    <xf numFmtId="164" fontId="2" fillId="9" borderId="71" xfId="0" applyNumberFormat="1" applyFont="1" applyFill="1" applyBorder="1" applyAlignment="1">
      <alignment horizontal="center" vertical="top"/>
    </xf>
    <xf numFmtId="164" fontId="2" fillId="9" borderId="56" xfId="0" applyNumberFormat="1" applyFont="1" applyFill="1" applyBorder="1" applyAlignment="1">
      <alignment horizontal="center" vertical="top"/>
    </xf>
    <xf numFmtId="164" fontId="1" fillId="15" borderId="80" xfId="0" applyNumberFormat="1" applyFont="1" applyFill="1" applyBorder="1" applyAlignment="1">
      <alignment horizontal="center" vertical="center"/>
    </xf>
    <xf numFmtId="164" fontId="1" fillId="14" borderId="83" xfId="0" applyNumberFormat="1" applyFont="1" applyFill="1" applyBorder="1" applyAlignment="1">
      <alignment horizontal="center" vertical="center"/>
    </xf>
    <xf numFmtId="164" fontId="1" fillId="14" borderId="85" xfId="0" applyNumberFormat="1" applyFont="1" applyFill="1" applyBorder="1" applyAlignment="1">
      <alignment horizontal="center" vertical="center"/>
    </xf>
    <xf numFmtId="0" fontId="1" fillId="14" borderId="49" xfId="0" applyFont="1" applyFill="1" applyBorder="1" applyAlignment="1">
      <alignment horizontal="center" vertical="center" wrapText="1"/>
    </xf>
    <xf numFmtId="0" fontId="1" fillId="14" borderId="57" xfId="0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3" borderId="37" xfId="0" applyNumberFormat="1" applyFont="1" applyFill="1" applyBorder="1" applyAlignment="1">
      <alignment horizontal="center" vertical="center"/>
    </xf>
    <xf numFmtId="164" fontId="1" fillId="3" borderId="40" xfId="0" applyNumberFormat="1" applyFont="1" applyFill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164" fontId="1" fillId="0" borderId="40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1" fillId="3" borderId="34" xfId="0" applyNumberFormat="1" applyFont="1" applyFill="1" applyBorder="1" applyAlignment="1" applyProtection="1">
      <alignment horizontal="center" vertical="center"/>
      <protection locked="0"/>
    </xf>
    <xf numFmtId="164" fontId="1" fillId="3" borderId="73" xfId="0" applyNumberFormat="1" applyFont="1" applyFill="1" applyBorder="1" applyAlignment="1" applyProtection="1">
      <alignment horizontal="center" vertical="center"/>
      <protection locked="0"/>
    </xf>
    <xf numFmtId="164" fontId="2" fillId="9" borderId="54" xfId="0" applyNumberFormat="1" applyFont="1" applyFill="1" applyBorder="1" applyAlignment="1">
      <alignment horizontal="center" vertical="top"/>
    </xf>
    <xf numFmtId="164" fontId="1" fillId="3" borderId="14" xfId="0" applyNumberFormat="1" applyFont="1" applyFill="1" applyBorder="1" applyAlignment="1" applyProtection="1">
      <alignment horizontal="center" vertical="center"/>
      <protection locked="0"/>
    </xf>
    <xf numFmtId="164" fontId="1" fillId="3" borderId="20" xfId="0" applyNumberFormat="1" applyFont="1" applyFill="1" applyBorder="1" applyAlignment="1" applyProtection="1">
      <alignment horizontal="center" vertical="center"/>
      <protection locked="0"/>
    </xf>
    <xf numFmtId="164" fontId="1" fillId="3" borderId="40" xfId="0" applyNumberFormat="1" applyFont="1" applyFill="1" applyBorder="1" applyAlignment="1" applyProtection="1">
      <alignment horizontal="center" vertical="center"/>
      <protection locked="0"/>
    </xf>
    <xf numFmtId="164" fontId="1" fillId="0" borderId="14" xfId="0" applyNumberFormat="1" applyFont="1" applyBorder="1" applyAlignment="1" applyProtection="1">
      <alignment horizontal="center" vertical="center"/>
      <protection locked="0"/>
    </xf>
    <xf numFmtId="164" fontId="1" fillId="0" borderId="20" xfId="0" applyNumberFormat="1" applyFont="1" applyBorder="1" applyAlignment="1" applyProtection="1">
      <alignment horizontal="center" vertical="center"/>
      <protection locked="0"/>
    </xf>
    <xf numFmtId="164" fontId="1" fillId="0" borderId="40" xfId="0" applyNumberFormat="1" applyFont="1" applyBorder="1" applyAlignment="1" applyProtection="1">
      <alignment horizontal="center" vertical="center"/>
      <protection locked="0"/>
    </xf>
    <xf numFmtId="164" fontId="1" fillId="0" borderId="18" xfId="0" applyNumberFormat="1" applyFont="1" applyBorder="1" applyAlignment="1" applyProtection="1">
      <alignment horizontal="center" vertical="center"/>
      <protection locked="0"/>
    </xf>
    <xf numFmtId="49" fontId="2" fillId="6" borderId="26" xfId="0" applyNumberFormat="1" applyFont="1" applyFill="1" applyBorder="1" applyAlignment="1">
      <alignment horizontal="center" vertical="top"/>
    </xf>
    <xf numFmtId="164" fontId="2" fillId="5" borderId="44" xfId="0" applyNumberFormat="1" applyFont="1" applyFill="1" applyBorder="1" applyAlignment="1">
      <alignment horizontal="center" vertical="top"/>
    </xf>
    <xf numFmtId="164" fontId="1" fillId="5" borderId="36" xfId="0" applyNumberFormat="1" applyFont="1" applyFill="1" applyBorder="1" applyAlignment="1">
      <alignment horizontal="center" vertical="top" wrapText="1"/>
    </xf>
    <xf numFmtId="0" fontId="1" fillId="0" borderId="26" xfId="0" applyFont="1" applyBorder="1" applyAlignment="1" applyProtection="1">
      <alignment horizontal="center" vertical="center" textRotation="90"/>
      <protection locked="0"/>
    </xf>
    <xf numFmtId="0" fontId="1" fillId="0" borderId="26" xfId="0" applyFont="1" applyBorder="1" applyAlignment="1" applyProtection="1">
      <alignment horizontal="center" vertical="center" textRotation="90" wrapText="1"/>
      <protection locked="0"/>
    </xf>
    <xf numFmtId="164" fontId="1" fillId="0" borderId="40" xfId="0" applyNumberFormat="1" applyFont="1" applyBorder="1" applyAlignment="1">
      <alignment horizontal="center" vertical="top"/>
    </xf>
    <xf numFmtId="0" fontId="2" fillId="11" borderId="14" xfId="0" applyFont="1" applyFill="1" applyBorder="1" applyAlignment="1">
      <alignment horizontal="center" vertical="center" wrapText="1"/>
    </xf>
    <xf numFmtId="0" fontId="2" fillId="11" borderId="51" xfId="0" applyFont="1" applyFill="1" applyBorder="1" applyAlignment="1">
      <alignment horizontal="center" vertical="top" wrapText="1"/>
    </xf>
    <xf numFmtId="164" fontId="1" fillId="0" borderId="74" xfId="0" applyNumberFormat="1" applyFont="1" applyBorder="1" applyAlignment="1">
      <alignment horizontal="center" vertical="center"/>
    </xf>
    <xf numFmtId="164" fontId="1" fillId="3" borderId="55" xfId="0" applyNumberFormat="1" applyFont="1" applyFill="1" applyBorder="1" applyAlignment="1">
      <alignment horizontal="center" vertical="center"/>
    </xf>
    <xf numFmtId="164" fontId="1" fillId="0" borderId="55" xfId="0" applyNumberFormat="1" applyFont="1" applyBorder="1" applyAlignment="1">
      <alignment horizontal="center" vertical="center"/>
    </xf>
    <xf numFmtId="164" fontId="1" fillId="0" borderId="60" xfId="0" applyNumberFormat="1" applyFont="1" applyBorder="1" applyAlignment="1">
      <alignment horizontal="center" vertical="center"/>
    </xf>
    <xf numFmtId="49" fontId="2" fillId="20" borderId="37" xfId="0" applyNumberFormat="1" applyFont="1" applyFill="1" applyBorder="1" applyAlignment="1" applyProtection="1">
      <alignment horizontal="center" vertical="top"/>
      <protection locked="0"/>
    </xf>
    <xf numFmtId="0" fontId="1" fillId="0" borderId="109" xfId="0" applyFont="1" applyBorder="1" applyAlignment="1">
      <alignment horizontal="center" vertical="center" wrapText="1"/>
    </xf>
    <xf numFmtId="49" fontId="2" fillId="20" borderId="17" xfId="0" applyNumberFormat="1" applyFont="1" applyFill="1" applyBorder="1" applyAlignment="1">
      <alignment horizontal="center" vertical="top"/>
    </xf>
    <xf numFmtId="49" fontId="2" fillId="20" borderId="87" xfId="0" applyNumberFormat="1" applyFont="1" applyFill="1" applyBorder="1" applyAlignment="1">
      <alignment horizontal="center" vertical="top"/>
    </xf>
    <xf numFmtId="49" fontId="2" fillId="22" borderId="51" xfId="0" applyNumberFormat="1" applyFont="1" applyFill="1" applyBorder="1" applyAlignment="1">
      <alignment horizontal="center" vertical="top" wrapText="1"/>
    </xf>
    <xf numFmtId="164" fontId="2" fillId="22" borderId="22" xfId="0" applyNumberFormat="1" applyFont="1" applyFill="1" applyBorder="1" applyAlignment="1">
      <alignment horizontal="center" vertical="top"/>
    </xf>
    <xf numFmtId="164" fontId="2" fillId="22" borderId="75" xfId="0" applyNumberFormat="1" applyFont="1" applyFill="1" applyBorder="1" applyAlignment="1">
      <alignment horizontal="center" vertical="top"/>
    </xf>
    <xf numFmtId="164" fontId="2" fillId="22" borderId="41" xfId="0" applyNumberFormat="1" applyFont="1" applyFill="1" applyBorder="1" applyAlignment="1">
      <alignment horizontal="center" vertical="top"/>
    </xf>
    <xf numFmtId="49" fontId="2" fillId="20" borderId="71" xfId="0" applyNumberFormat="1" applyFont="1" applyFill="1" applyBorder="1" applyAlignment="1">
      <alignment horizontal="center" vertical="top"/>
    </xf>
    <xf numFmtId="49" fontId="2" fillId="20" borderId="37" xfId="0" applyNumberFormat="1" applyFont="1" applyFill="1" applyBorder="1" applyAlignment="1">
      <alignment horizontal="center" vertical="top"/>
    </xf>
    <xf numFmtId="49" fontId="2" fillId="6" borderId="14" xfId="0" applyNumberFormat="1" applyFont="1" applyFill="1" applyBorder="1" applyAlignment="1">
      <alignment horizontal="center" vertical="top"/>
    </xf>
    <xf numFmtId="49" fontId="2" fillId="6" borderId="22" xfId="0" applyNumberFormat="1" applyFont="1" applyFill="1" applyBorder="1" applyAlignment="1">
      <alignment horizontal="center" vertical="top"/>
    </xf>
    <xf numFmtId="0" fontId="1" fillId="0" borderId="104" xfId="0" applyFont="1" applyBorder="1" applyAlignment="1">
      <alignment horizontal="center" vertical="center" wrapText="1"/>
    </xf>
    <xf numFmtId="0" fontId="2" fillId="9" borderId="51" xfId="0" applyFont="1" applyFill="1" applyBorder="1" applyAlignment="1">
      <alignment horizontal="center" vertical="top" wrapText="1"/>
    </xf>
    <xf numFmtId="0" fontId="5" fillId="14" borderId="32" xfId="0" applyFont="1" applyFill="1" applyBorder="1" applyAlignment="1">
      <alignment horizontal="center" vertical="center" wrapText="1"/>
    </xf>
    <xf numFmtId="0" fontId="2" fillId="11" borderId="18" xfId="0" applyFont="1" applyFill="1" applyBorder="1" applyAlignment="1">
      <alignment horizontal="center" vertical="center" wrapText="1"/>
    </xf>
    <xf numFmtId="0" fontId="2" fillId="11" borderId="40" xfId="0" applyFont="1" applyFill="1" applyBorder="1" applyAlignment="1">
      <alignment horizontal="center" vertical="center" wrapText="1"/>
    </xf>
    <xf numFmtId="164" fontId="2" fillId="6" borderId="71" xfId="0" applyNumberFormat="1" applyFont="1" applyFill="1" applyBorder="1" applyAlignment="1">
      <alignment horizontal="center" vertical="top"/>
    </xf>
    <xf numFmtId="164" fontId="2" fillId="6" borderId="21" xfId="0" applyNumberFormat="1" applyFont="1" applyFill="1" applyBorder="1" applyAlignment="1">
      <alignment horizontal="center" vertical="top"/>
    </xf>
    <xf numFmtId="164" fontId="2" fillId="6" borderId="56" xfId="0" applyNumberFormat="1" applyFont="1" applyFill="1" applyBorder="1" applyAlignment="1">
      <alignment horizontal="center" vertical="top"/>
    </xf>
    <xf numFmtId="0" fontId="4" fillId="0" borderId="0" xfId="0" applyFont="1"/>
    <xf numFmtId="164" fontId="1" fillId="0" borderId="108" xfId="0" applyNumberFormat="1" applyFont="1" applyBorder="1" applyAlignment="1">
      <alignment wrapText="1"/>
    </xf>
    <xf numFmtId="0" fontId="2" fillId="11" borderId="37" xfId="0" applyFont="1" applyFill="1" applyBorder="1" applyAlignment="1">
      <alignment vertical="center"/>
    </xf>
    <xf numFmtId="0" fontId="4" fillId="0" borderId="0" xfId="0" applyFont="1" applyAlignment="1">
      <alignment horizontal="right"/>
    </xf>
    <xf numFmtId="164" fontId="1" fillId="0" borderId="110" xfId="0" applyNumberFormat="1" applyFont="1" applyBorder="1" applyAlignment="1">
      <alignment horizontal="center"/>
    </xf>
    <xf numFmtId="164" fontId="1" fillId="0" borderId="111" xfId="0" applyNumberFormat="1" applyFont="1" applyBorder="1"/>
    <xf numFmtId="164" fontId="1" fillId="3" borderId="112" xfId="0" applyNumberFormat="1" applyFont="1" applyFill="1" applyBorder="1" applyAlignment="1">
      <alignment horizontal="center"/>
    </xf>
    <xf numFmtId="164" fontId="1" fillId="0" borderId="112" xfId="0" applyNumberFormat="1" applyFont="1" applyBorder="1" applyAlignment="1">
      <alignment horizontal="center"/>
    </xf>
    <xf numFmtId="164" fontId="1" fillId="0" borderId="113" xfId="0" applyNumberFormat="1" applyFont="1" applyBorder="1" applyAlignment="1">
      <alignment horizontal="center"/>
    </xf>
    <xf numFmtId="164" fontId="1" fillId="0" borderId="106" xfId="0" applyNumberFormat="1" applyFont="1" applyBorder="1"/>
    <xf numFmtId="164" fontId="1" fillId="3" borderId="110" xfId="0" applyNumberFormat="1" applyFont="1" applyFill="1" applyBorder="1" applyAlignment="1">
      <alignment horizontal="center"/>
    </xf>
    <xf numFmtId="164" fontId="1" fillId="0" borderId="107" xfId="0" applyNumberFormat="1" applyFont="1" applyBorder="1" applyAlignment="1">
      <alignment horizontal="center"/>
    </xf>
    <xf numFmtId="164" fontId="1" fillId="0" borderId="105" xfId="0" applyNumberFormat="1" applyFont="1" applyBorder="1" applyAlignment="1">
      <alignment horizontal="center"/>
    </xf>
    <xf numFmtId="164" fontId="1" fillId="0" borderId="106" xfId="0" applyNumberFormat="1" applyFont="1" applyBorder="1" applyAlignment="1">
      <alignment wrapText="1"/>
    </xf>
    <xf numFmtId="164" fontId="1" fillId="0" borderId="110" xfId="0" applyNumberFormat="1" applyFont="1" applyBorder="1" applyAlignment="1">
      <alignment horizontal="center" vertical="top"/>
    </xf>
    <xf numFmtId="164" fontId="1" fillId="0" borderId="114" xfId="0" applyNumberFormat="1" applyFont="1" applyBorder="1" applyAlignment="1">
      <alignment horizontal="center"/>
    </xf>
    <xf numFmtId="164" fontId="1" fillId="0" borderId="115" xfId="0" applyNumberFormat="1" applyFont="1" applyBorder="1"/>
    <xf numFmtId="164" fontId="1" fillId="0" borderId="116" xfId="0" applyNumberFormat="1" applyFont="1" applyBorder="1" applyAlignment="1">
      <alignment horizontal="center"/>
    </xf>
    <xf numFmtId="164" fontId="1" fillId="0" borderId="117" xfId="0" applyNumberFormat="1" applyFont="1" applyBorder="1"/>
    <xf numFmtId="164" fontId="2" fillId="11" borderId="118" xfId="0" applyNumberFormat="1" applyFont="1" applyFill="1" applyBorder="1" applyAlignment="1">
      <alignment horizontal="right"/>
    </xf>
    <xf numFmtId="164" fontId="2" fillId="11" borderId="119" xfId="0" applyNumberFormat="1" applyFont="1" applyFill="1" applyBorder="1" applyAlignment="1">
      <alignment horizontal="center"/>
    </xf>
    <xf numFmtId="164" fontId="2" fillId="11" borderId="120" xfId="0" applyNumberFormat="1" applyFont="1" applyFill="1" applyBorder="1" applyAlignment="1">
      <alignment horizontal="center"/>
    </xf>
    <xf numFmtId="164" fontId="2" fillId="11" borderId="121" xfId="0" applyNumberFormat="1" applyFont="1" applyFill="1" applyBorder="1" applyAlignment="1">
      <alignment horizontal="center"/>
    </xf>
    <xf numFmtId="0" fontId="2" fillId="9" borderId="51" xfId="0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 wrapText="1"/>
    </xf>
    <xf numFmtId="0" fontId="2" fillId="23" borderId="58" xfId="0" applyFont="1" applyFill="1" applyBorder="1" applyAlignment="1">
      <alignment horizontal="left" vertical="top" wrapText="1"/>
    </xf>
    <xf numFmtId="164" fontId="2" fillId="23" borderId="31" xfId="0" applyNumberFormat="1" applyFont="1" applyFill="1" applyBorder="1" applyAlignment="1">
      <alignment horizontal="center" vertical="top" wrapText="1"/>
    </xf>
    <xf numFmtId="0" fontId="1" fillId="0" borderId="122" xfId="0" applyFont="1" applyBorder="1" applyAlignment="1">
      <alignment vertical="top" wrapText="1"/>
    </xf>
    <xf numFmtId="164" fontId="1" fillId="0" borderId="103" xfId="0" applyNumberFormat="1" applyFont="1" applyBorder="1" applyAlignment="1">
      <alignment horizontal="center" vertical="top" wrapText="1"/>
    </xf>
    <xf numFmtId="0" fontId="1" fillId="0" borderId="123" xfId="0" applyFont="1" applyBorder="1" applyAlignment="1">
      <alignment vertical="top" wrapText="1"/>
    </xf>
    <xf numFmtId="164" fontId="1" fillId="0" borderId="124" xfId="0" applyNumberFormat="1" applyFont="1" applyBorder="1" applyAlignment="1">
      <alignment horizontal="center" vertical="top" wrapText="1"/>
    </xf>
    <xf numFmtId="0" fontId="2" fillId="24" borderId="51" xfId="0" applyFont="1" applyFill="1" applyBorder="1" applyAlignment="1">
      <alignment horizontal="left" vertical="top" wrapText="1"/>
    </xf>
    <xf numFmtId="164" fontId="2" fillId="24" borderId="12" xfId="0" applyNumberFormat="1" applyFont="1" applyFill="1" applyBorder="1" applyAlignment="1">
      <alignment horizontal="center" vertical="top" wrapText="1"/>
    </xf>
    <xf numFmtId="0" fontId="1" fillId="0" borderId="125" xfId="0" applyFont="1" applyBorder="1" applyAlignment="1">
      <alignment horizontal="left" vertical="top" wrapText="1"/>
    </xf>
    <xf numFmtId="164" fontId="1" fillId="0" borderId="126" xfId="0" applyNumberFormat="1" applyFont="1" applyBorder="1" applyAlignment="1">
      <alignment horizontal="center" vertical="top" wrapText="1"/>
    </xf>
    <xf numFmtId="0" fontId="2" fillId="25" borderId="127" xfId="0" applyFont="1" applyFill="1" applyBorder="1" applyAlignment="1">
      <alignment horizontal="right" vertical="top" wrapText="1"/>
    </xf>
    <xf numFmtId="164" fontId="2" fillId="25" borderId="128" xfId="0" applyNumberFormat="1" applyFont="1" applyFill="1" applyBorder="1" applyAlignment="1">
      <alignment horizontal="center" vertical="top" wrapText="1"/>
    </xf>
    <xf numFmtId="164" fontId="2" fillId="9" borderId="104" xfId="0" applyNumberFormat="1" applyFont="1" applyFill="1" applyBorder="1" applyAlignment="1">
      <alignment horizontal="center" vertical="top" wrapText="1"/>
    </xf>
    <xf numFmtId="0" fontId="2" fillId="0" borderId="138" xfId="0" applyFont="1" applyBorder="1" applyAlignment="1">
      <alignment horizontal="left" vertical="top" wrapText="1" indent="1"/>
    </xf>
    <xf numFmtId="164" fontId="1" fillId="0" borderId="139" xfId="0" applyNumberFormat="1" applyFont="1" applyBorder="1" applyAlignment="1">
      <alignment horizontal="center" vertical="top" wrapText="1"/>
    </xf>
    <xf numFmtId="164" fontId="1" fillId="0" borderId="76" xfId="0" applyNumberFormat="1" applyFont="1" applyBorder="1" applyAlignment="1">
      <alignment horizontal="center" vertical="top" wrapText="1"/>
    </xf>
    <xf numFmtId="164" fontId="1" fillId="0" borderId="88" xfId="0" applyNumberFormat="1" applyFont="1" applyBorder="1" applyAlignment="1">
      <alignment horizontal="center" vertical="top" wrapText="1"/>
    </xf>
    <xf numFmtId="164" fontId="1" fillId="0" borderId="104" xfId="0" applyNumberFormat="1" applyFont="1" applyBorder="1" applyAlignment="1">
      <alignment horizontal="center" vertical="top" wrapText="1"/>
    </xf>
    <xf numFmtId="0" fontId="1" fillId="0" borderId="138" xfId="0" applyFont="1" applyBorder="1" applyAlignment="1">
      <alignment horizontal="left" vertical="top" wrapText="1" indent="2"/>
    </xf>
    <xf numFmtId="164" fontId="1" fillId="0" borderId="140" xfId="0" applyNumberFormat="1" applyFont="1" applyBorder="1" applyAlignment="1">
      <alignment horizontal="center" vertical="top" wrapText="1"/>
    </xf>
    <xf numFmtId="164" fontId="1" fillId="0" borderId="109" xfId="0" applyNumberFormat="1" applyFont="1" applyBorder="1" applyAlignment="1">
      <alignment horizontal="center" vertical="top" wrapText="1"/>
    </xf>
    <xf numFmtId="164" fontId="1" fillId="0" borderId="137" xfId="0" applyNumberFormat="1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164" fontId="1" fillId="0" borderId="141" xfId="0" applyNumberFormat="1" applyFont="1" applyBorder="1" applyAlignment="1">
      <alignment horizontal="center" vertical="top" wrapText="1"/>
    </xf>
    <xf numFmtId="0" fontId="1" fillId="0" borderId="147" xfId="0" applyFont="1" applyBorder="1" applyAlignment="1">
      <alignment horizontal="left" vertical="top" wrapText="1" indent="2"/>
    </xf>
    <xf numFmtId="164" fontId="1" fillId="0" borderId="106" xfId="0" applyNumberFormat="1" applyFont="1" applyBorder="1" applyAlignment="1">
      <alignment horizontal="center" vertical="top" wrapText="1"/>
    </xf>
    <xf numFmtId="164" fontId="1" fillId="0" borderId="105" xfId="0" applyNumberFormat="1" applyFont="1" applyBorder="1" applyAlignment="1">
      <alignment horizontal="center" vertical="top" wrapText="1"/>
    </xf>
    <xf numFmtId="164" fontId="1" fillId="0" borderId="148" xfId="0" applyNumberFormat="1" applyFont="1" applyBorder="1" applyAlignment="1">
      <alignment horizontal="center" vertical="top" wrapText="1"/>
    </xf>
    <xf numFmtId="0" fontId="1" fillId="0" borderId="133" xfId="0" applyFont="1" applyBorder="1" applyAlignment="1">
      <alignment horizontal="left" vertical="top" wrapText="1" indent="2"/>
    </xf>
    <xf numFmtId="164" fontId="1" fillId="0" borderId="80" xfId="0" applyNumberFormat="1" applyFont="1" applyBorder="1" applyAlignment="1">
      <alignment horizontal="center" vertical="top" wrapText="1"/>
    </xf>
    <xf numFmtId="164" fontId="1" fillId="0" borderId="86" xfId="0" applyNumberFormat="1" applyFont="1" applyBorder="1" applyAlignment="1">
      <alignment horizontal="center" vertical="top" wrapText="1"/>
    </xf>
    <xf numFmtId="0" fontId="1" fillId="0" borderId="79" xfId="0" applyFont="1" applyBorder="1" applyAlignment="1">
      <alignment horizontal="left" vertical="top" wrapText="1" indent="2"/>
    </xf>
    <xf numFmtId="164" fontId="1" fillId="0" borderId="80" xfId="0" applyNumberFormat="1" applyFont="1" applyBorder="1" applyAlignment="1">
      <alignment horizontal="center" wrapText="1"/>
    </xf>
    <xf numFmtId="164" fontId="1" fillId="0" borderId="76" xfId="0" applyNumberFormat="1" applyFont="1" applyBorder="1" applyAlignment="1">
      <alignment horizontal="center" wrapText="1"/>
    </xf>
    <xf numFmtId="164" fontId="1" fillId="0" borderId="88" xfId="0" applyNumberFormat="1" applyFont="1" applyBorder="1" applyAlignment="1">
      <alignment horizontal="center" wrapText="1"/>
    </xf>
    <xf numFmtId="164" fontId="1" fillId="0" borderId="86" xfId="0" applyNumberFormat="1" applyFont="1" applyBorder="1" applyAlignment="1">
      <alignment horizontal="center" wrapText="1"/>
    </xf>
    <xf numFmtId="0" fontId="1" fillId="0" borderId="65" xfId="0" applyFont="1" applyBorder="1" applyAlignment="1">
      <alignment horizontal="left" vertical="top" wrapText="1" indent="2"/>
    </xf>
    <xf numFmtId="164" fontId="1" fillId="0" borderId="41" xfId="0" applyNumberFormat="1" applyFont="1" applyBorder="1" applyAlignment="1">
      <alignment horizontal="center" vertical="top" wrapText="1"/>
    </xf>
    <xf numFmtId="164" fontId="1" fillId="0" borderId="26" xfId="0" applyNumberFormat="1" applyFont="1" applyBorder="1" applyAlignment="1">
      <alignment horizontal="center" vertical="top" wrapText="1"/>
    </xf>
    <xf numFmtId="164" fontId="1" fillId="0" borderId="150" xfId="0" applyNumberFormat="1" applyFont="1" applyBorder="1" applyAlignment="1">
      <alignment horizontal="center" vertical="top" wrapText="1"/>
    </xf>
    <xf numFmtId="164" fontId="1" fillId="0" borderId="32" xfId="0" applyNumberFormat="1" applyFont="1" applyBorder="1" applyAlignment="1">
      <alignment horizontal="center" vertical="top" wrapText="1"/>
    </xf>
    <xf numFmtId="0" fontId="1" fillId="14" borderId="70" xfId="0" applyFont="1" applyFill="1" applyBorder="1" applyAlignment="1">
      <alignment horizontal="center" vertical="center" wrapText="1"/>
    </xf>
    <xf numFmtId="0" fontId="1" fillId="14" borderId="109" xfId="0" applyFont="1" applyFill="1" applyBorder="1" applyAlignment="1">
      <alignment horizontal="center" vertical="center" wrapText="1"/>
    </xf>
    <xf numFmtId="0" fontId="4" fillId="26" borderId="32" xfId="0" applyFont="1" applyFill="1" applyBorder="1" applyAlignment="1">
      <alignment horizontal="center"/>
    </xf>
    <xf numFmtId="0" fontId="6" fillId="0" borderId="109" xfId="0" applyFont="1" applyBorder="1" applyAlignment="1">
      <alignment horizontal="center" vertical="top"/>
    </xf>
    <xf numFmtId="0" fontId="6" fillId="0" borderId="109" xfId="0" applyFont="1" applyBorder="1" applyAlignment="1">
      <alignment vertical="top"/>
    </xf>
    <xf numFmtId="0" fontId="6" fillId="0" borderId="109" xfId="0" applyFont="1" applyBorder="1" applyAlignment="1">
      <alignment horizontal="center" vertical="top" wrapText="1"/>
    </xf>
    <xf numFmtId="0" fontId="6" fillId="0" borderId="109" xfId="0" applyFont="1" applyBorder="1" applyAlignment="1">
      <alignment vertical="top" wrapText="1"/>
    </xf>
    <xf numFmtId="0" fontId="6" fillId="0" borderId="109" xfId="0" applyFont="1" applyBorder="1" applyAlignment="1">
      <alignment horizontal="left" vertical="top" wrapText="1"/>
    </xf>
    <xf numFmtId="0" fontId="6" fillId="0" borderId="70" xfId="0" applyFont="1" applyBorder="1" applyAlignment="1">
      <alignment horizontal="center" vertical="top"/>
    </xf>
    <xf numFmtId="0" fontId="6" fillId="0" borderId="70" xfId="0" applyFont="1" applyBorder="1" applyAlignment="1">
      <alignment vertical="top"/>
    </xf>
    <xf numFmtId="0" fontId="6" fillId="0" borderId="141" xfId="0" applyFont="1" applyBorder="1" applyAlignment="1">
      <alignment horizontal="center" vertical="top"/>
    </xf>
    <xf numFmtId="0" fontId="6" fillId="0" borderId="141" xfId="0" applyFont="1" applyBorder="1" applyAlignment="1">
      <alignment vertical="top"/>
    </xf>
    <xf numFmtId="0" fontId="6" fillId="0" borderId="156" xfId="0" applyFont="1" applyBorder="1" applyAlignment="1">
      <alignment horizontal="center" vertical="top"/>
    </xf>
    <xf numFmtId="0" fontId="6" fillId="0" borderId="157" xfId="0" applyFont="1" applyBorder="1" applyAlignment="1">
      <alignment horizontal="center" vertical="top"/>
    </xf>
    <xf numFmtId="0" fontId="6" fillId="0" borderId="141" xfId="0" applyFont="1" applyBorder="1" applyAlignment="1">
      <alignment horizontal="center" vertical="top" wrapText="1"/>
    </xf>
    <xf numFmtId="0" fontId="6" fillId="0" borderId="104" xfId="0" applyFont="1" applyBorder="1" applyAlignment="1">
      <alignment horizontal="center" vertical="top"/>
    </xf>
    <xf numFmtId="0" fontId="6" fillId="0" borderId="104" xfId="0" applyFont="1" applyBorder="1" applyAlignment="1">
      <alignment vertical="top"/>
    </xf>
    <xf numFmtId="0" fontId="6" fillId="0" borderId="158" xfId="0" applyFont="1" applyBorder="1" applyAlignment="1">
      <alignment horizontal="center" vertical="top"/>
    </xf>
    <xf numFmtId="0" fontId="6" fillId="0" borderId="104" xfId="0" applyFont="1" applyBorder="1" applyAlignment="1">
      <alignment horizontal="center" vertical="top" wrapText="1"/>
    </xf>
    <xf numFmtId="0" fontId="6" fillId="0" borderId="104" xfId="0" applyFont="1" applyBorder="1" applyAlignment="1">
      <alignment vertical="top" wrapText="1"/>
    </xf>
    <xf numFmtId="0" fontId="6" fillId="0" borderId="141" xfId="0" applyFont="1" applyBorder="1" applyAlignment="1">
      <alignment horizontal="left" vertical="top" wrapText="1"/>
    </xf>
    <xf numFmtId="0" fontId="6" fillId="0" borderId="70" xfId="0" applyFont="1" applyBorder="1" applyAlignment="1">
      <alignment horizontal="center" vertical="top" wrapText="1"/>
    </xf>
    <xf numFmtId="164" fontId="2" fillId="6" borderId="105" xfId="0" applyNumberFormat="1" applyFont="1" applyFill="1" applyBorder="1" applyAlignment="1">
      <alignment horizontal="center" vertical="center"/>
    </xf>
    <xf numFmtId="164" fontId="2" fillId="6" borderId="149" xfId="0" applyNumberFormat="1" applyFont="1" applyFill="1" applyBorder="1" applyAlignment="1">
      <alignment horizontal="center" vertical="center"/>
    </xf>
    <xf numFmtId="164" fontId="2" fillId="11" borderId="159" xfId="0" applyNumberFormat="1" applyFont="1" applyFill="1" applyBorder="1" applyAlignment="1">
      <alignment horizontal="center" vertical="top"/>
    </xf>
    <xf numFmtId="164" fontId="2" fillId="11" borderId="25" xfId="0" applyNumberFormat="1" applyFont="1" applyFill="1" applyBorder="1" applyAlignment="1">
      <alignment horizontal="center" vertical="top"/>
    </xf>
    <xf numFmtId="164" fontId="2" fillId="11" borderId="160" xfId="0" applyNumberFormat="1" applyFont="1" applyFill="1" applyBorder="1" applyAlignment="1">
      <alignment horizontal="center" vertical="top"/>
    </xf>
    <xf numFmtId="164" fontId="2" fillId="6" borderId="159" xfId="0" applyNumberFormat="1" applyFont="1" applyFill="1" applyBorder="1" applyAlignment="1">
      <alignment horizontal="center" vertical="top"/>
    </xf>
    <xf numFmtId="164" fontId="2" fillId="6" borderId="161" xfId="0" applyNumberFormat="1" applyFont="1" applyFill="1" applyBorder="1" applyAlignment="1">
      <alignment horizontal="center" vertical="top"/>
    </xf>
    <xf numFmtId="164" fontId="2" fillId="6" borderId="162" xfId="0" applyNumberFormat="1" applyFont="1" applyFill="1" applyBorder="1" applyAlignment="1">
      <alignment horizontal="center" vertical="top"/>
    </xf>
    <xf numFmtId="49" fontId="2" fillId="20" borderId="163" xfId="0" applyNumberFormat="1" applyFont="1" applyFill="1" applyBorder="1" applyAlignment="1">
      <alignment horizontal="center" vertical="top"/>
    </xf>
    <xf numFmtId="49" fontId="2" fillId="20" borderId="164" xfId="0" applyNumberFormat="1" applyFont="1" applyFill="1" applyBorder="1" applyAlignment="1">
      <alignment horizontal="center" vertical="top"/>
    </xf>
    <xf numFmtId="49" fontId="2" fillId="5" borderId="159" xfId="0" applyNumberFormat="1" applyFont="1" applyFill="1" applyBorder="1" applyAlignment="1">
      <alignment horizontal="center" vertical="top"/>
    </xf>
    <xf numFmtId="49" fontId="2" fillId="6" borderId="161" xfId="0" applyNumberFormat="1" applyFont="1" applyFill="1" applyBorder="1" applyAlignment="1">
      <alignment horizontal="center" vertical="top"/>
    </xf>
    <xf numFmtId="164" fontId="2" fillId="6" borderId="168" xfId="0" applyNumberFormat="1" applyFont="1" applyFill="1" applyBorder="1" applyAlignment="1">
      <alignment horizontal="center" vertical="center"/>
    </xf>
    <xf numFmtId="164" fontId="2" fillId="6" borderId="167" xfId="0" applyNumberFormat="1" applyFont="1" applyFill="1" applyBorder="1" applyAlignment="1">
      <alignment horizontal="center" vertical="center"/>
    </xf>
    <xf numFmtId="164" fontId="2" fillId="6" borderId="166" xfId="0" applyNumberFormat="1" applyFont="1" applyFill="1" applyBorder="1" applyAlignment="1">
      <alignment horizontal="center" vertical="center"/>
    </xf>
    <xf numFmtId="49" fontId="2" fillId="5" borderId="37" xfId="0" applyNumberFormat="1" applyFont="1" applyFill="1" applyBorder="1" applyAlignment="1">
      <alignment horizontal="center" vertical="top"/>
    </xf>
    <xf numFmtId="49" fontId="2" fillId="6" borderId="169" xfId="0" applyNumberFormat="1" applyFont="1" applyFill="1" applyBorder="1" applyAlignment="1">
      <alignment horizontal="center" vertical="top"/>
    </xf>
    <xf numFmtId="164" fontId="2" fillId="9" borderId="169" xfId="0" applyNumberFormat="1" applyFont="1" applyFill="1" applyBorder="1" applyAlignment="1">
      <alignment horizontal="center" vertical="top"/>
    </xf>
    <xf numFmtId="164" fontId="2" fillId="6" borderId="169" xfId="0" applyNumberFormat="1" applyFont="1" applyFill="1" applyBorder="1" applyAlignment="1">
      <alignment horizontal="center" vertical="center"/>
    </xf>
    <xf numFmtId="0" fontId="2" fillId="9" borderId="164" xfId="0" applyFont="1" applyFill="1" applyBorder="1" applyAlignment="1">
      <alignment horizontal="center" vertical="top" wrapText="1"/>
    </xf>
    <xf numFmtId="0" fontId="6" fillId="14" borderId="109" xfId="0" applyFont="1" applyFill="1" applyBorder="1" applyAlignment="1">
      <alignment horizontal="center" vertical="top"/>
    </xf>
    <xf numFmtId="0" fontId="6" fillId="14" borderId="109" xfId="0" applyFont="1" applyFill="1" applyBorder="1" applyAlignment="1">
      <alignment vertical="top" wrapText="1"/>
    </xf>
    <xf numFmtId="0" fontId="6" fillId="14" borderId="109" xfId="0" applyFont="1" applyFill="1" applyBorder="1" applyAlignment="1">
      <alignment horizontal="center" vertical="top" wrapText="1"/>
    </xf>
    <xf numFmtId="0" fontId="6" fillId="14" borderId="141" xfId="0" applyFont="1" applyFill="1" applyBorder="1" applyAlignment="1">
      <alignment horizontal="center" vertical="top"/>
    </xf>
    <xf numFmtId="0" fontId="6" fillId="14" borderId="141" xfId="0" applyFont="1" applyFill="1" applyBorder="1" applyAlignment="1">
      <alignment vertical="top"/>
    </xf>
    <xf numFmtId="0" fontId="6" fillId="14" borderId="156" xfId="0" applyFont="1" applyFill="1" applyBorder="1" applyAlignment="1">
      <alignment horizontal="center" vertical="top"/>
    </xf>
    <xf numFmtId="0" fontId="6" fillId="14" borderId="157" xfId="0" applyFont="1" applyFill="1" applyBorder="1" applyAlignment="1">
      <alignment horizontal="center" vertical="top"/>
    </xf>
    <xf numFmtId="0" fontId="6" fillId="14" borderId="141" xfId="0" applyFont="1" applyFill="1" applyBorder="1" applyAlignment="1">
      <alignment horizontal="center" vertical="top" wrapText="1"/>
    </xf>
    <xf numFmtId="164" fontId="2" fillId="6" borderId="105" xfId="0" applyNumberFormat="1" applyFont="1" applyFill="1" applyBorder="1" applyAlignment="1">
      <alignment horizontal="center" vertical="top"/>
    </xf>
    <xf numFmtId="164" fontId="2" fillId="6" borderId="149" xfId="0" applyNumberFormat="1" applyFont="1" applyFill="1" applyBorder="1" applyAlignment="1">
      <alignment horizontal="center" vertical="top"/>
    </xf>
    <xf numFmtId="164" fontId="2" fillId="6" borderId="169" xfId="0" applyNumberFormat="1" applyFont="1" applyFill="1" applyBorder="1" applyAlignment="1">
      <alignment horizontal="center" vertical="top"/>
    </xf>
    <xf numFmtId="164" fontId="2" fillId="6" borderId="40" xfId="0" applyNumberFormat="1" applyFont="1" applyFill="1" applyBorder="1" applyAlignment="1">
      <alignment horizontal="center" vertical="top"/>
    </xf>
    <xf numFmtId="49" fontId="2" fillId="5" borderId="168" xfId="0" applyNumberFormat="1" applyFont="1" applyFill="1" applyBorder="1" applyAlignment="1">
      <alignment horizontal="center" vertical="top"/>
    </xf>
    <xf numFmtId="164" fontId="1" fillId="0" borderId="41" xfId="0" applyNumberFormat="1" applyFont="1" applyBorder="1" applyAlignment="1">
      <alignment horizontal="center" vertical="center"/>
    </xf>
    <xf numFmtId="164" fontId="1" fillId="0" borderId="106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 applyProtection="1">
      <alignment horizontal="center" vertical="center"/>
      <protection locked="0"/>
    </xf>
    <xf numFmtId="164" fontId="1" fillId="0" borderId="26" xfId="0" applyNumberFormat="1" applyFont="1" applyBorder="1" applyAlignment="1" applyProtection="1">
      <alignment horizontal="center" vertical="center"/>
      <protection locked="0"/>
    </xf>
    <xf numFmtId="164" fontId="1" fillId="3" borderId="102" xfId="0" applyNumberFormat="1" applyFont="1" applyFill="1" applyBorder="1" applyAlignment="1" applyProtection="1">
      <alignment horizontal="center" vertical="center"/>
      <protection locked="0"/>
    </xf>
    <xf numFmtId="164" fontId="1" fillId="0" borderId="88" xfId="0" applyNumberFormat="1" applyFont="1" applyBorder="1" applyAlignment="1" applyProtection="1">
      <alignment horizontal="center" vertical="center"/>
      <protection locked="0"/>
    </xf>
    <xf numFmtId="164" fontId="1" fillId="0" borderId="85" xfId="0" applyNumberFormat="1" applyFont="1" applyBorder="1" applyAlignment="1" applyProtection="1">
      <alignment horizontal="center" vertical="center"/>
      <protection locked="0"/>
    </xf>
    <xf numFmtId="164" fontId="1" fillId="0" borderId="83" xfId="0" applyNumberFormat="1" applyFont="1" applyBorder="1" applyAlignment="1" applyProtection="1">
      <alignment horizontal="center" vertical="center"/>
      <protection locked="0"/>
    </xf>
    <xf numFmtId="164" fontId="1" fillId="0" borderId="84" xfId="0" applyNumberFormat="1" applyFont="1" applyBorder="1" applyAlignment="1" applyProtection="1">
      <alignment horizontal="center" vertical="center"/>
      <protection locked="0"/>
    </xf>
    <xf numFmtId="164" fontId="1" fillId="0" borderId="64" xfId="0" applyNumberFormat="1" applyFont="1" applyBorder="1" applyAlignment="1">
      <alignment horizontal="center" vertical="center"/>
    </xf>
    <xf numFmtId="164" fontId="1" fillId="15" borderId="47" xfId="0" applyNumberFormat="1" applyFont="1" applyFill="1" applyBorder="1" applyAlignment="1">
      <alignment horizontal="center" vertical="center"/>
    </xf>
    <xf numFmtId="164" fontId="1" fillId="14" borderId="83" xfId="0" applyNumberFormat="1" applyFont="1" applyFill="1" applyBorder="1" applyAlignment="1" applyProtection="1">
      <alignment horizontal="center" vertical="center"/>
      <protection locked="0"/>
    </xf>
    <xf numFmtId="164" fontId="1" fillId="14" borderId="88" xfId="0" applyNumberFormat="1" applyFont="1" applyFill="1" applyBorder="1" applyAlignment="1" applyProtection="1">
      <alignment horizontal="center" vertical="center"/>
      <protection locked="0"/>
    </xf>
    <xf numFmtId="164" fontId="1" fillId="14" borderId="85" xfId="0" applyNumberFormat="1" applyFont="1" applyFill="1" applyBorder="1" applyAlignment="1" applyProtection="1">
      <alignment horizontal="center" vertical="center"/>
      <protection locked="0"/>
    </xf>
    <xf numFmtId="164" fontId="1" fillId="14" borderId="47" xfId="0" applyNumberFormat="1" applyFont="1" applyFill="1" applyBorder="1" applyAlignment="1">
      <alignment horizontal="center" vertical="center"/>
    </xf>
    <xf numFmtId="164" fontId="1" fillId="14" borderId="84" xfId="0" applyNumberFormat="1" applyFont="1" applyFill="1" applyBorder="1" applyAlignment="1" applyProtection="1">
      <alignment horizontal="center" vertical="center"/>
      <protection locked="0"/>
    </xf>
    <xf numFmtId="164" fontId="1" fillId="0" borderId="36" xfId="0" applyNumberFormat="1" applyFont="1" applyBorder="1" applyAlignment="1" applyProtection="1">
      <alignment horizontal="center" vertical="center"/>
      <protection locked="0"/>
    </xf>
    <xf numFmtId="164" fontId="1" fillId="0" borderId="77" xfId="0" applyNumberFormat="1" applyFont="1" applyBorder="1" applyAlignment="1" applyProtection="1">
      <alignment horizontal="center" vertical="center"/>
      <protection locked="0"/>
    </xf>
    <xf numFmtId="164" fontId="1" fillId="14" borderId="45" xfId="0" applyNumberFormat="1" applyFont="1" applyFill="1" applyBorder="1" applyAlignment="1">
      <alignment horizontal="center" vertical="center"/>
    </xf>
    <xf numFmtId="164" fontId="1" fillId="14" borderId="43" xfId="0" applyNumberFormat="1" applyFont="1" applyFill="1" applyBorder="1" applyAlignment="1" applyProtection="1">
      <alignment horizontal="center" vertical="center"/>
      <protection locked="0"/>
    </xf>
    <xf numFmtId="164" fontId="1" fillId="14" borderId="30" xfId="0" applyNumberFormat="1" applyFont="1" applyFill="1" applyBorder="1" applyAlignment="1" applyProtection="1">
      <alignment horizontal="center" vertical="center"/>
      <protection locked="0"/>
    </xf>
    <xf numFmtId="164" fontId="1" fillId="14" borderId="74" xfId="0" applyNumberFormat="1" applyFont="1" applyFill="1" applyBorder="1" applyAlignment="1" applyProtection="1">
      <alignment horizontal="center" vertical="center"/>
      <protection locked="0"/>
    </xf>
    <xf numFmtId="164" fontId="1" fillId="14" borderId="46" xfId="0" applyNumberFormat="1" applyFont="1" applyFill="1" applyBorder="1" applyAlignment="1" applyProtection="1">
      <alignment horizontal="center" vertical="center"/>
      <protection locked="0"/>
    </xf>
    <xf numFmtId="164" fontId="1" fillId="14" borderId="3" xfId="0" applyNumberFormat="1" applyFont="1" applyFill="1" applyBorder="1" applyAlignment="1" applyProtection="1">
      <alignment horizontal="center" vertical="center"/>
      <protection locked="0"/>
    </xf>
    <xf numFmtId="164" fontId="1" fillId="14" borderId="77" xfId="0" applyNumberFormat="1" applyFont="1" applyFill="1" applyBorder="1" applyAlignment="1" applyProtection="1">
      <alignment horizontal="center" vertical="center"/>
      <protection locked="0"/>
    </xf>
    <xf numFmtId="164" fontId="1" fillId="14" borderId="48" xfId="0" applyNumberFormat="1" applyFont="1" applyFill="1" applyBorder="1" applyAlignment="1">
      <alignment horizontal="center" vertical="center"/>
    </xf>
    <xf numFmtId="164" fontId="1" fillId="14" borderId="81" xfId="0" applyNumberFormat="1" applyFont="1" applyFill="1" applyBorder="1" applyAlignment="1" applyProtection="1">
      <alignment horizontal="center" vertical="center"/>
      <protection locked="0"/>
    </xf>
    <xf numFmtId="164" fontId="1" fillId="0" borderId="74" xfId="0" applyNumberFormat="1" applyFont="1" applyBorder="1" applyAlignment="1" applyProtection="1">
      <alignment horizontal="center" vertical="center"/>
      <protection locked="0"/>
    </xf>
    <xf numFmtId="164" fontId="1" fillId="0" borderId="81" xfId="0" applyNumberFormat="1" applyFont="1" applyBorder="1" applyAlignment="1" applyProtection="1">
      <alignment horizontal="center" vertical="center"/>
      <protection locked="0"/>
    </xf>
    <xf numFmtId="164" fontId="1" fillId="3" borderId="43" xfId="0" applyNumberFormat="1" applyFont="1" applyFill="1" applyBorder="1" applyAlignment="1" applyProtection="1">
      <alignment horizontal="center" vertical="center"/>
      <protection locked="0"/>
    </xf>
    <xf numFmtId="164" fontId="1" fillId="3" borderId="74" xfId="0" applyNumberFormat="1" applyFont="1" applyFill="1" applyBorder="1" applyAlignment="1" applyProtection="1">
      <alignment horizontal="center" vertical="center"/>
      <protection locked="0"/>
    </xf>
    <xf numFmtId="164" fontId="1" fillId="3" borderId="84" xfId="0" applyNumberFormat="1" applyFont="1" applyFill="1" applyBorder="1" applyAlignment="1" applyProtection="1">
      <alignment horizontal="center" vertical="center"/>
      <protection locked="0"/>
    </xf>
    <xf numFmtId="164" fontId="1" fillId="3" borderId="77" xfId="0" applyNumberFormat="1" applyFont="1" applyFill="1" applyBorder="1" applyAlignment="1" applyProtection="1">
      <alignment horizontal="center" vertical="center"/>
      <protection locked="0"/>
    </xf>
    <xf numFmtId="164" fontId="1" fillId="3" borderId="85" xfId="0" applyNumberFormat="1" applyFont="1" applyFill="1" applyBorder="1" applyAlignment="1" applyProtection="1">
      <alignment horizontal="center" vertical="center"/>
      <protection locked="0"/>
    </xf>
    <xf numFmtId="164" fontId="1" fillId="0" borderId="55" xfId="0" applyNumberFormat="1" applyFont="1" applyBorder="1" applyAlignment="1" applyProtection="1">
      <alignment horizontal="center" vertical="center"/>
      <protection locked="0"/>
    </xf>
    <xf numFmtId="164" fontId="1" fillId="14" borderId="41" xfId="0" applyNumberFormat="1" applyFont="1" applyFill="1" applyBorder="1" applyAlignment="1">
      <alignment horizontal="center" vertical="center"/>
    </xf>
    <xf numFmtId="164" fontId="1" fillId="14" borderId="22" xfId="0" applyNumberFormat="1" applyFont="1" applyFill="1" applyBorder="1" applyAlignment="1" applyProtection="1">
      <alignment horizontal="center" vertical="center"/>
      <protection locked="0"/>
    </xf>
    <xf numFmtId="164" fontId="1" fillId="3" borderId="71" xfId="0" applyNumberFormat="1" applyFont="1" applyFill="1" applyBorder="1" applyAlignment="1">
      <alignment horizontal="center" vertical="center"/>
    </xf>
    <xf numFmtId="164" fontId="1" fillId="14" borderId="69" xfId="0" applyNumberFormat="1" applyFont="1" applyFill="1" applyBorder="1" applyAlignment="1">
      <alignment horizontal="center" vertical="center"/>
    </xf>
    <xf numFmtId="164" fontId="1" fillId="14" borderId="19" xfId="0" applyNumberFormat="1" applyFont="1" applyFill="1" applyBorder="1" applyAlignment="1" applyProtection="1">
      <alignment horizontal="center" vertical="center"/>
      <protection locked="0"/>
    </xf>
    <xf numFmtId="164" fontId="1" fillId="14" borderId="55" xfId="0" applyNumberFormat="1" applyFont="1" applyFill="1" applyBorder="1" applyAlignment="1" applyProtection="1">
      <alignment horizontal="center" vertical="center"/>
      <protection locked="0"/>
    </xf>
    <xf numFmtId="164" fontId="1" fillId="15" borderId="83" xfId="0" applyNumberFormat="1" applyFont="1" applyFill="1" applyBorder="1" applyAlignment="1" applyProtection="1">
      <alignment horizontal="center" vertical="center"/>
      <protection locked="0"/>
    </xf>
    <xf numFmtId="164" fontId="1" fillId="15" borderId="85" xfId="0" applyNumberFormat="1" applyFont="1" applyFill="1" applyBorder="1" applyAlignment="1" applyProtection="1">
      <alignment horizontal="center" vertical="center"/>
      <protection locked="0"/>
    </xf>
    <xf numFmtId="164" fontId="1" fillId="15" borderId="45" xfId="0" applyNumberFormat="1" applyFont="1" applyFill="1" applyBorder="1" applyAlignment="1">
      <alignment horizontal="center" vertical="center"/>
    </xf>
    <xf numFmtId="164" fontId="1" fillId="14" borderId="52" xfId="0" applyNumberFormat="1" applyFont="1" applyFill="1" applyBorder="1" applyAlignment="1">
      <alignment horizontal="center" vertical="center"/>
    </xf>
    <xf numFmtId="164" fontId="1" fillId="14" borderId="4" xfId="0" applyNumberFormat="1" applyFont="1" applyFill="1" applyBorder="1" applyAlignment="1" applyProtection="1">
      <alignment horizontal="center" vertical="center"/>
      <protection locked="0"/>
    </xf>
    <xf numFmtId="164" fontId="1" fillId="14" borderId="67" xfId="0" applyNumberFormat="1" applyFont="1" applyFill="1" applyBorder="1" applyAlignment="1" applyProtection="1">
      <alignment horizontal="center" vertical="center"/>
      <protection locked="0"/>
    </xf>
    <xf numFmtId="164" fontId="1" fillId="15" borderId="52" xfId="0" applyNumberFormat="1" applyFont="1" applyFill="1" applyBorder="1" applyAlignment="1">
      <alignment horizontal="center" vertical="center"/>
    </xf>
    <xf numFmtId="164" fontId="1" fillId="14" borderId="66" xfId="0" applyNumberFormat="1" applyFont="1" applyFill="1" applyBorder="1" applyAlignment="1" applyProtection="1">
      <alignment horizontal="center" vertical="center"/>
      <protection locked="0"/>
    </xf>
    <xf numFmtId="164" fontId="1" fillId="14" borderId="33" xfId="0" applyNumberFormat="1" applyFont="1" applyFill="1" applyBorder="1" applyAlignment="1" applyProtection="1">
      <alignment horizontal="center" vertical="center"/>
      <protection locked="0"/>
    </xf>
    <xf numFmtId="164" fontId="1" fillId="14" borderId="64" xfId="0" applyNumberFormat="1" applyFont="1" applyFill="1" applyBorder="1" applyAlignment="1" applyProtection="1">
      <alignment horizontal="center" vertical="center"/>
      <protection locked="0"/>
    </xf>
    <xf numFmtId="164" fontId="1" fillId="15" borderId="48" xfId="0" applyNumberFormat="1" applyFont="1" applyFill="1" applyBorder="1" applyAlignment="1">
      <alignment horizontal="center" vertical="center"/>
    </xf>
    <xf numFmtId="164" fontId="1" fillId="14" borderId="62" xfId="0" applyNumberFormat="1" applyFont="1" applyFill="1" applyBorder="1" applyAlignment="1" applyProtection="1">
      <alignment horizontal="center" vertical="center"/>
      <protection locked="0"/>
    </xf>
    <xf numFmtId="164" fontId="1" fillId="3" borderId="75" xfId="0" applyNumberFormat="1" applyFont="1" applyFill="1" applyBorder="1" applyAlignment="1" applyProtection="1">
      <alignment horizontal="center" vertical="center"/>
      <protection locked="0"/>
    </xf>
    <xf numFmtId="164" fontId="1" fillId="3" borderId="34" xfId="0" applyNumberFormat="1" applyFont="1" applyFill="1" applyBorder="1" applyAlignment="1">
      <alignment horizontal="center" vertical="center"/>
    </xf>
    <xf numFmtId="164" fontId="1" fillId="0" borderId="34" xfId="0" applyNumberFormat="1" applyFont="1" applyBorder="1" applyAlignment="1">
      <alignment horizontal="center" vertical="center"/>
    </xf>
    <xf numFmtId="164" fontId="1" fillId="14" borderId="73" xfId="0" applyNumberFormat="1" applyFont="1" applyFill="1" applyBorder="1" applyAlignment="1" applyProtection="1">
      <alignment horizontal="center" vertical="center"/>
      <protection locked="0"/>
    </xf>
    <xf numFmtId="164" fontId="1" fillId="0" borderId="5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164" fontId="2" fillId="11" borderId="162" xfId="0" applyNumberFormat="1" applyFont="1" applyFill="1" applyBorder="1" applyAlignment="1">
      <alignment horizontal="center" vertical="top"/>
    </xf>
    <xf numFmtId="164" fontId="2" fillId="9" borderId="159" xfId="0" applyNumberFormat="1" applyFont="1" applyFill="1" applyBorder="1" applyAlignment="1">
      <alignment horizontal="center" vertical="top"/>
    </xf>
    <xf numFmtId="164" fontId="2" fillId="9" borderId="25" xfId="0" applyNumberFormat="1" applyFont="1" applyFill="1" applyBorder="1" applyAlignment="1">
      <alignment horizontal="center" vertical="top"/>
    </xf>
    <xf numFmtId="164" fontId="2" fillId="9" borderId="162" xfId="0" applyNumberFormat="1" applyFont="1" applyFill="1" applyBorder="1" applyAlignment="1">
      <alignment horizontal="center" vertical="top"/>
    </xf>
    <xf numFmtId="164" fontId="2" fillId="5" borderId="169" xfId="0" applyNumberFormat="1" applyFont="1" applyFill="1" applyBorder="1" applyAlignment="1">
      <alignment horizontal="center" vertical="top"/>
    </xf>
    <xf numFmtId="0" fontId="1" fillId="0" borderId="146" xfId="0" applyFont="1" applyBorder="1" applyAlignment="1">
      <alignment horizontal="center" vertical="center" wrapText="1"/>
    </xf>
    <xf numFmtId="49" fontId="1" fillId="0" borderId="164" xfId="0" applyNumberFormat="1" applyFont="1" applyBorder="1" applyAlignment="1">
      <alignment horizontal="center" vertical="top" wrapText="1"/>
    </xf>
    <xf numFmtId="0" fontId="1" fillId="0" borderId="169" xfId="0" applyFont="1" applyBorder="1" applyAlignment="1">
      <alignment vertical="top" wrapText="1"/>
    </xf>
    <xf numFmtId="0" fontId="1" fillId="0" borderId="168" xfId="0" applyFont="1" applyBorder="1" applyAlignment="1">
      <alignment horizontal="center" vertical="top" wrapText="1"/>
    </xf>
    <xf numFmtId="0" fontId="1" fillId="0" borderId="165" xfId="0" applyFont="1" applyBorder="1" applyAlignment="1">
      <alignment horizontal="center" vertical="top" wrapText="1"/>
    </xf>
    <xf numFmtId="164" fontId="1" fillId="14" borderId="169" xfId="0" applyNumberFormat="1" applyFont="1" applyFill="1" applyBorder="1" applyAlignment="1">
      <alignment horizontal="center" vertical="top"/>
    </xf>
    <xf numFmtId="0" fontId="1" fillId="0" borderId="168" xfId="0" applyFont="1" applyBorder="1" applyAlignment="1">
      <alignment horizontal="center" vertical="top"/>
    </xf>
    <xf numFmtId="0" fontId="1" fillId="0" borderId="169" xfId="0" applyFont="1" applyBorder="1" applyAlignment="1">
      <alignment horizontal="center" vertical="top"/>
    </xf>
    <xf numFmtId="164" fontId="1" fillId="0" borderId="169" xfId="0" applyNumberFormat="1" applyFont="1" applyBorder="1" applyAlignment="1">
      <alignment horizontal="center" vertical="top"/>
    </xf>
    <xf numFmtId="164" fontId="2" fillId="9" borderId="168" xfId="0" applyNumberFormat="1" applyFont="1" applyFill="1" applyBorder="1" applyAlignment="1">
      <alignment horizontal="center" vertical="top"/>
    </xf>
    <xf numFmtId="164" fontId="2" fillId="9" borderId="166" xfId="0" applyNumberFormat="1" applyFont="1" applyFill="1" applyBorder="1" applyAlignment="1">
      <alignment horizontal="center" vertical="top"/>
    </xf>
    <xf numFmtId="164" fontId="2" fillId="9" borderId="167" xfId="0" applyNumberFormat="1" applyFont="1" applyFill="1" applyBorder="1" applyAlignment="1">
      <alignment horizontal="center" vertical="top"/>
    </xf>
    <xf numFmtId="164" fontId="1" fillId="0" borderId="108" xfId="0" applyNumberFormat="1" applyFont="1" applyBorder="1"/>
    <xf numFmtId="164" fontId="1" fillId="0" borderId="153" xfId="0" applyNumberFormat="1" applyFont="1" applyBorder="1" applyAlignment="1">
      <alignment horizontal="center"/>
    </xf>
    <xf numFmtId="164" fontId="1" fillId="0" borderId="111" xfId="0" applyNumberFormat="1" applyFont="1" applyBorder="1" applyAlignment="1">
      <alignment horizontal="center" wrapText="1"/>
    </xf>
    <xf numFmtId="164" fontId="1" fillId="0" borderId="104" xfId="0" applyNumberFormat="1" applyFont="1" applyBorder="1" applyAlignment="1">
      <alignment horizontal="center" wrapText="1"/>
    </xf>
    <xf numFmtId="0" fontId="1" fillId="14" borderId="146" xfId="0" applyFont="1" applyFill="1" applyBorder="1" applyAlignment="1">
      <alignment horizontal="center" vertical="center" wrapText="1"/>
    </xf>
    <xf numFmtId="164" fontId="2" fillId="9" borderId="170" xfId="0" applyNumberFormat="1" applyFont="1" applyFill="1" applyBorder="1" applyAlignment="1">
      <alignment horizontal="center" vertical="top"/>
    </xf>
    <xf numFmtId="164" fontId="2" fillId="9" borderId="149" xfId="0" applyNumberFormat="1" applyFont="1" applyFill="1" applyBorder="1" applyAlignment="1">
      <alignment horizontal="center" vertical="top"/>
    </xf>
    <xf numFmtId="164" fontId="2" fillId="6" borderId="0" xfId="0" applyNumberFormat="1" applyFont="1" applyFill="1" applyAlignment="1">
      <alignment horizontal="center" vertical="center"/>
    </xf>
    <xf numFmtId="164" fontId="2" fillId="6" borderId="0" xfId="0" applyNumberFormat="1" applyFont="1" applyFill="1" applyAlignment="1">
      <alignment horizontal="center" vertical="top"/>
    </xf>
    <xf numFmtId="0" fontId="6" fillId="14" borderId="141" xfId="0" applyFont="1" applyFill="1" applyBorder="1" applyAlignment="1">
      <alignment vertical="top" wrapText="1"/>
    </xf>
    <xf numFmtId="0" fontId="2" fillId="9" borderId="174" xfId="0" applyFont="1" applyFill="1" applyBorder="1" applyAlignment="1">
      <alignment vertical="top" wrapText="1"/>
    </xf>
    <xf numFmtId="164" fontId="2" fillId="9" borderId="166" xfId="0" applyNumberFormat="1" applyFont="1" applyFill="1" applyBorder="1" applyAlignment="1">
      <alignment horizontal="center" vertical="top" wrapText="1"/>
    </xf>
    <xf numFmtId="164" fontId="2" fillId="9" borderId="165" xfId="0" applyNumberFormat="1" applyFont="1" applyFill="1" applyBorder="1" applyAlignment="1">
      <alignment horizontal="center" vertical="top" wrapText="1"/>
    </xf>
    <xf numFmtId="164" fontId="2" fillId="9" borderId="12" xfId="0" applyNumberFormat="1" applyFont="1" applyFill="1" applyBorder="1" applyAlignment="1">
      <alignment horizontal="center" vertical="top" wrapText="1"/>
    </xf>
    <xf numFmtId="0" fontId="2" fillId="0" borderId="132" xfId="0" applyFont="1" applyBorder="1" applyAlignment="1">
      <alignment horizontal="left" vertical="top" wrapText="1" indent="1"/>
    </xf>
    <xf numFmtId="0" fontId="2" fillId="0" borderId="133" xfId="0" applyFont="1" applyBorder="1" applyAlignment="1">
      <alignment horizontal="left" vertical="top" wrapText="1" indent="1"/>
    </xf>
    <xf numFmtId="164" fontId="2" fillId="0" borderId="79" xfId="0" applyNumberFormat="1" applyFont="1" applyBorder="1" applyAlignment="1">
      <alignment horizontal="center" vertical="top" wrapText="1"/>
    </xf>
    <xf numFmtId="164" fontId="2" fillId="0" borderId="83" xfId="0" applyNumberFormat="1" applyFont="1" applyBorder="1" applyAlignment="1">
      <alignment horizontal="center" vertical="top" wrapText="1"/>
    </xf>
    <xf numFmtId="164" fontId="2" fillId="0" borderId="172" xfId="0" applyNumberFormat="1" applyFont="1" applyBorder="1" applyAlignment="1">
      <alignment horizontal="center" vertical="top" wrapText="1"/>
    </xf>
    <xf numFmtId="164" fontId="2" fillId="0" borderId="104" xfId="0" applyNumberFormat="1" applyFont="1" applyBorder="1" applyAlignment="1">
      <alignment horizontal="center" vertical="top" wrapText="1"/>
    </xf>
    <xf numFmtId="0" fontId="2" fillId="9" borderId="164" xfId="0" applyFont="1" applyFill="1" applyBorder="1" applyAlignment="1">
      <alignment vertical="top" wrapText="1"/>
    </xf>
    <xf numFmtId="164" fontId="2" fillId="9" borderId="37" xfId="0" applyNumberFormat="1" applyFont="1" applyFill="1" applyBorder="1" applyAlignment="1">
      <alignment horizontal="center" vertical="top" wrapText="1"/>
    </xf>
    <xf numFmtId="164" fontId="2" fillId="9" borderId="169" xfId="0" applyNumberFormat="1" applyFont="1" applyFill="1" applyBorder="1" applyAlignment="1">
      <alignment horizontal="center" vertical="top" wrapText="1"/>
    </xf>
    <xf numFmtId="0" fontId="1" fillId="0" borderId="175" xfId="0" applyFont="1" applyBorder="1" applyAlignment="1">
      <alignment horizontal="left" vertical="top" wrapText="1" indent="2"/>
    </xf>
    <xf numFmtId="164" fontId="1" fillId="0" borderId="69" xfId="0" applyNumberFormat="1" applyFont="1" applyBorder="1" applyAlignment="1">
      <alignment horizontal="center" vertical="top" wrapText="1"/>
    </xf>
    <xf numFmtId="164" fontId="1" fillId="0" borderId="57" xfId="0" applyNumberFormat="1" applyFont="1" applyBorder="1" applyAlignment="1">
      <alignment horizontal="center" vertical="top" wrapText="1"/>
    </xf>
    <xf numFmtId="0" fontId="2" fillId="0" borderId="164" xfId="0" applyFont="1" applyBorder="1" applyAlignment="1">
      <alignment vertical="top" wrapText="1"/>
    </xf>
    <xf numFmtId="164" fontId="2" fillId="0" borderId="37" xfId="0" applyNumberFormat="1" applyFont="1" applyBorder="1" applyAlignment="1">
      <alignment horizontal="center" vertical="top" wrapText="1"/>
    </xf>
    <xf numFmtId="164" fontId="2" fillId="0" borderId="168" xfId="0" applyNumberFormat="1" applyFont="1" applyBorder="1" applyAlignment="1">
      <alignment horizontal="center" vertical="top" wrapText="1"/>
    </xf>
    <xf numFmtId="164" fontId="2" fillId="0" borderId="166" xfId="0" applyNumberFormat="1" applyFont="1" applyBorder="1" applyAlignment="1">
      <alignment horizontal="center" vertical="top" wrapText="1"/>
    </xf>
    <xf numFmtId="164" fontId="2" fillId="0" borderId="12" xfId="0" applyNumberFormat="1" applyFont="1" applyBorder="1" applyAlignment="1">
      <alignment horizontal="center" vertical="top" wrapText="1"/>
    </xf>
    <xf numFmtId="164" fontId="1" fillId="9" borderId="109" xfId="0" applyNumberFormat="1" applyFont="1" applyFill="1" applyBorder="1" applyAlignment="1">
      <alignment horizontal="center" vertical="top" wrapText="1"/>
    </xf>
    <xf numFmtId="164" fontId="1" fillId="9" borderId="86" xfId="0" applyNumberFormat="1" applyFont="1" applyFill="1" applyBorder="1" applyAlignment="1">
      <alignment horizontal="center" vertical="top" wrapText="1"/>
    </xf>
    <xf numFmtId="164" fontId="1" fillId="9" borderId="57" xfId="0" applyNumberFormat="1" applyFont="1" applyFill="1" applyBorder="1" applyAlignment="1">
      <alignment horizontal="center" vertical="top" wrapText="1"/>
    </xf>
    <xf numFmtId="164" fontId="1" fillId="9" borderId="86" xfId="0" applyNumberFormat="1" applyFont="1" applyFill="1" applyBorder="1" applyAlignment="1">
      <alignment horizontal="center" wrapText="1"/>
    </xf>
    <xf numFmtId="164" fontId="1" fillId="9" borderId="104" xfId="0" applyNumberFormat="1" applyFont="1" applyFill="1" applyBorder="1" applyAlignment="1">
      <alignment horizontal="center" wrapText="1"/>
    </xf>
    <xf numFmtId="164" fontId="1" fillId="9" borderId="32" xfId="0" applyNumberFormat="1" applyFont="1" applyFill="1" applyBorder="1" applyAlignment="1">
      <alignment horizontal="center" vertical="top" wrapText="1"/>
    </xf>
    <xf numFmtId="0" fontId="4" fillId="26" borderId="151" xfId="0" applyFont="1" applyFill="1" applyBorder="1" applyAlignment="1">
      <alignment horizontal="center"/>
    </xf>
    <xf numFmtId="0" fontId="4" fillId="26" borderId="176" xfId="0" applyFont="1" applyFill="1" applyBorder="1" applyAlignment="1">
      <alignment horizontal="center"/>
    </xf>
    <xf numFmtId="0" fontId="4" fillId="26" borderId="155" xfId="0" applyFont="1" applyFill="1" applyBorder="1" applyAlignment="1">
      <alignment horizontal="center" wrapText="1"/>
    </xf>
    <xf numFmtId="0" fontId="4" fillId="26" borderId="177" xfId="0" applyFont="1" applyFill="1" applyBorder="1" applyAlignment="1">
      <alignment horizontal="center"/>
    </xf>
    <xf numFmtId="0" fontId="4" fillId="26" borderId="178" xfId="0" applyFont="1" applyFill="1" applyBorder="1" applyAlignment="1">
      <alignment horizontal="center"/>
    </xf>
    <xf numFmtId="0" fontId="4" fillId="26" borderId="179" xfId="0" applyFont="1" applyFill="1" applyBorder="1" applyAlignment="1">
      <alignment horizontal="center"/>
    </xf>
    <xf numFmtId="0" fontId="4" fillId="26" borderId="180" xfId="0" applyFont="1" applyFill="1" applyBorder="1" applyAlignment="1">
      <alignment horizontal="center"/>
    </xf>
    <xf numFmtId="0" fontId="6" fillId="0" borderId="104" xfId="0" applyFont="1" applyBorder="1" applyAlignment="1">
      <alignment horizontal="center"/>
    </xf>
    <xf numFmtId="0" fontId="6" fillId="0" borderId="57" xfId="0" applyFont="1" applyBorder="1"/>
    <xf numFmtId="0" fontId="6" fillId="0" borderId="77" xfId="0" applyFont="1" applyBorder="1" applyAlignment="1">
      <alignment horizontal="center"/>
    </xf>
    <xf numFmtId="0" fontId="6" fillId="0" borderId="151" xfId="0" applyFont="1" applyBorder="1" applyAlignment="1">
      <alignment horizontal="center" vertical="top"/>
    </xf>
    <xf numFmtId="0" fontId="6" fillId="0" borderId="66" xfId="0" applyFont="1" applyBorder="1" applyAlignment="1">
      <alignment horizontal="center" vertical="top"/>
    </xf>
    <xf numFmtId="0" fontId="6" fillId="14" borderId="151" xfId="0" applyFont="1" applyFill="1" applyBorder="1" applyAlignment="1">
      <alignment horizontal="center" vertical="top"/>
    </xf>
    <xf numFmtId="0" fontId="6" fillId="14" borderId="66" xfId="0" applyFont="1" applyFill="1" applyBorder="1" applyAlignment="1">
      <alignment horizontal="center" vertical="top"/>
    </xf>
    <xf numFmtId="3" fontId="6" fillId="14" borderId="66" xfId="0" applyNumberFormat="1" applyFont="1" applyFill="1" applyBorder="1" applyAlignment="1">
      <alignment horizontal="center" vertical="top"/>
    </xf>
    <xf numFmtId="0" fontId="6" fillId="0" borderId="143" xfId="0" applyFont="1" applyBorder="1" applyAlignment="1">
      <alignment horizontal="center"/>
    </xf>
    <xf numFmtId="0" fontId="6" fillId="0" borderId="171" xfId="0" applyFont="1" applyBorder="1" applyAlignment="1">
      <alignment horizontal="center"/>
    </xf>
    <xf numFmtId="0" fontId="6" fillId="0" borderId="177" xfId="0" applyFont="1" applyBorder="1" applyAlignment="1">
      <alignment horizontal="center" vertical="top"/>
    </xf>
    <xf numFmtId="0" fontId="6" fillId="0" borderId="178" xfId="0" applyFont="1" applyBorder="1" applyAlignment="1">
      <alignment horizontal="center" vertical="top"/>
    </xf>
    <xf numFmtId="0" fontId="6" fillId="14" borderId="177" xfId="0" applyFont="1" applyFill="1" applyBorder="1" applyAlignment="1">
      <alignment horizontal="center" vertical="top"/>
    </xf>
    <xf numFmtId="0" fontId="6" fillId="14" borderId="178" xfId="0" applyFont="1" applyFill="1" applyBorder="1" applyAlignment="1">
      <alignment horizontal="center" vertical="top"/>
    </xf>
    <xf numFmtId="0" fontId="6" fillId="14" borderId="180" xfId="0" applyFont="1" applyFill="1" applyBorder="1" applyAlignment="1">
      <alignment horizontal="center" vertical="top"/>
    </xf>
    <xf numFmtId="0" fontId="6" fillId="0" borderId="77" xfId="0" applyFont="1" applyBorder="1" applyAlignment="1">
      <alignment horizontal="center" vertical="top"/>
    </xf>
    <xf numFmtId="0" fontId="6" fillId="0" borderId="143" xfId="0" applyFont="1" applyBorder="1" applyAlignment="1">
      <alignment horizontal="center" vertical="top"/>
    </xf>
    <xf numFmtId="0" fontId="6" fillId="0" borderId="171" xfId="0" applyFont="1" applyBorder="1" applyAlignment="1">
      <alignment horizontal="center" vertical="top"/>
    </xf>
    <xf numFmtId="0" fontId="6" fillId="0" borderId="111" xfId="0" applyFont="1" applyBorder="1" applyAlignment="1">
      <alignment horizontal="center" vertical="top"/>
    </xf>
    <xf numFmtId="0" fontId="6" fillId="0" borderId="179" xfId="0" applyFont="1" applyBorder="1" applyAlignment="1">
      <alignment horizontal="center" vertical="top"/>
    </xf>
    <xf numFmtId="0" fontId="6" fillId="0" borderId="180" xfId="0" applyFont="1" applyBorder="1" applyAlignment="1">
      <alignment horizontal="center" vertical="top"/>
    </xf>
    <xf numFmtId="1" fontId="6" fillId="0" borderId="81" xfId="0" applyNumberFormat="1" applyFont="1" applyBorder="1" applyAlignment="1">
      <alignment horizontal="center" vertical="top"/>
    </xf>
    <xf numFmtId="1" fontId="6" fillId="0" borderId="37" xfId="0" applyNumberFormat="1" applyFont="1" applyBorder="1" applyAlignment="1">
      <alignment horizontal="center" vertical="top"/>
    </xf>
    <xf numFmtId="1" fontId="6" fillId="0" borderId="40" xfId="0" applyNumberFormat="1" applyFont="1" applyBorder="1" applyAlignment="1">
      <alignment horizontal="center" vertical="top"/>
    </xf>
    <xf numFmtId="0" fontId="6" fillId="14" borderId="181" xfId="0" applyFont="1" applyFill="1" applyBorder="1" applyAlignment="1">
      <alignment horizontal="center" vertical="top"/>
    </xf>
    <xf numFmtId="0" fontId="6" fillId="14" borderId="66" xfId="0" applyFont="1" applyFill="1" applyBorder="1" applyAlignment="1">
      <alignment vertical="top" wrapText="1"/>
    </xf>
    <xf numFmtId="0" fontId="6" fillId="14" borderId="182" xfId="0" applyFont="1" applyFill="1" applyBorder="1" applyAlignment="1">
      <alignment horizontal="center" vertical="top"/>
    </xf>
    <xf numFmtId="0" fontId="6" fillId="14" borderId="57" xfId="0" applyFont="1" applyFill="1" applyBorder="1" applyAlignment="1">
      <alignment horizontal="center" vertical="top"/>
    </xf>
    <xf numFmtId="0" fontId="6" fillId="14" borderId="148" xfId="0" applyFont="1" applyFill="1" applyBorder="1" applyAlignment="1">
      <alignment vertical="top"/>
    </xf>
    <xf numFmtId="0" fontId="6" fillId="14" borderId="27" xfId="0" applyFont="1" applyFill="1" applyBorder="1" applyAlignment="1">
      <alignment vertical="top"/>
    </xf>
    <xf numFmtId="0" fontId="6" fillId="14" borderId="182" xfId="0" applyFont="1" applyFill="1" applyBorder="1" applyAlignment="1">
      <alignment horizontal="center" vertical="top" wrapText="1"/>
    </xf>
    <xf numFmtId="0" fontId="6" fillId="14" borderId="104" xfId="0" applyFont="1" applyFill="1" applyBorder="1" applyAlignment="1">
      <alignment horizontal="center" vertical="top"/>
    </xf>
    <xf numFmtId="0" fontId="6" fillId="14" borderId="79" xfId="0" applyFont="1" applyFill="1" applyBorder="1" applyAlignment="1">
      <alignment horizontal="center" vertical="top"/>
    </xf>
    <xf numFmtId="0" fontId="6" fillId="14" borderId="183" xfId="0" applyFont="1" applyFill="1" applyBorder="1" applyAlignment="1">
      <alignment horizontal="center" vertical="top"/>
    </xf>
    <xf numFmtId="0" fontId="1" fillId="0" borderId="0" xfId="0" applyFont="1" applyAlignment="1" applyProtection="1">
      <alignment horizontal="left" vertical="center" wrapText="1"/>
      <protection locked="0"/>
    </xf>
    <xf numFmtId="0" fontId="6" fillId="0" borderId="181" xfId="0" applyFont="1" applyBorder="1" applyAlignment="1">
      <alignment horizontal="center" vertical="top"/>
    </xf>
    <xf numFmtId="0" fontId="6" fillId="0" borderId="181" xfId="0" applyFont="1" applyBorder="1" applyAlignment="1">
      <alignment vertical="top"/>
    </xf>
    <xf numFmtId="0" fontId="6" fillId="0" borderId="181" xfId="0" applyFont="1" applyBorder="1" applyAlignment="1">
      <alignment horizontal="center" vertical="top" wrapText="1"/>
    </xf>
    <xf numFmtId="164" fontId="2" fillId="9" borderId="70" xfId="0" applyNumberFormat="1" applyFont="1" applyFill="1" applyBorder="1" applyAlignment="1">
      <alignment horizontal="center" vertical="top" wrapText="1"/>
    </xf>
    <xf numFmtId="164" fontId="2" fillId="9" borderId="146" xfId="0" applyNumberFormat="1" applyFont="1" applyFill="1" applyBorder="1" applyAlignment="1">
      <alignment horizontal="center" vertical="top" wrapText="1"/>
    </xf>
    <xf numFmtId="164" fontId="2" fillId="9" borderId="181" xfId="0" applyNumberFormat="1" applyFont="1" applyFill="1" applyBorder="1" applyAlignment="1">
      <alignment horizontal="center" vertical="top" wrapText="1"/>
    </xf>
    <xf numFmtId="164" fontId="1" fillId="0" borderId="111" xfId="0" applyNumberFormat="1" applyFont="1" applyBorder="1" applyAlignment="1">
      <alignment horizontal="center" vertical="top" wrapText="1"/>
    </xf>
    <xf numFmtId="164" fontId="1" fillId="0" borderId="78" xfId="0" applyNumberFormat="1" applyFont="1" applyBorder="1" applyAlignment="1" applyProtection="1">
      <alignment horizontal="center" vertical="center"/>
      <protection locked="0"/>
    </xf>
    <xf numFmtId="164" fontId="1" fillId="0" borderId="33" xfId="0" applyNumberFormat="1" applyFont="1" applyBorder="1" applyAlignment="1" applyProtection="1">
      <alignment horizontal="center" vertical="center"/>
      <protection locked="0"/>
    </xf>
    <xf numFmtId="164" fontId="1" fillId="0" borderId="63" xfId="0" applyNumberFormat="1" applyFont="1" applyBorder="1" applyAlignment="1" applyProtection="1">
      <alignment horizontal="center" vertical="center"/>
      <protection locked="0"/>
    </xf>
    <xf numFmtId="164" fontId="1" fillId="0" borderId="27" xfId="0" applyNumberFormat="1" applyFont="1" applyBorder="1" applyAlignment="1" applyProtection="1">
      <alignment horizontal="center" vertical="center"/>
      <protection locked="0"/>
    </xf>
    <xf numFmtId="164" fontId="1" fillId="14" borderId="102" xfId="0" applyNumberFormat="1" applyFont="1" applyFill="1" applyBorder="1" applyAlignment="1" applyProtection="1">
      <alignment horizontal="center" vertical="center"/>
      <protection locked="0"/>
    </xf>
    <xf numFmtId="164" fontId="1" fillId="14" borderId="34" xfId="0" applyNumberFormat="1" applyFont="1" applyFill="1" applyBorder="1" applyAlignment="1" applyProtection="1">
      <alignment horizontal="center" vertical="center"/>
      <protection locked="0"/>
    </xf>
    <xf numFmtId="164" fontId="1" fillId="14" borderId="75" xfId="0" applyNumberFormat="1" applyFont="1" applyFill="1" applyBorder="1" applyAlignment="1" applyProtection="1">
      <alignment horizontal="center" vertical="center"/>
      <protection locked="0"/>
    </xf>
    <xf numFmtId="164" fontId="1" fillId="3" borderId="6" xfId="0" applyNumberFormat="1" applyFont="1" applyFill="1" applyBorder="1" applyAlignment="1" applyProtection="1">
      <alignment horizontal="center" vertical="center"/>
      <protection locked="0"/>
    </xf>
    <xf numFmtId="164" fontId="1" fillId="3" borderId="55" xfId="0" applyNumberFormat="1" applyFont="1" applyFill="1" applyBorder="1" applyAlignment="1" applyProtection="1">
      <alignment horizontal="center" vertical="center"/>
      <protection locked="0"/>
    </xf>
    <xf numFmtId="164" fontId="1" fillId="3" borderId="53" xfId="0" applyNumberFormat="1" applyFont="1" applyFill="1" applyBorder="1" applyAlignment="1" applyProtection="1">
      <alignment horizontal="center" vertical="center"/>
      <protection locked="0"/>
    </xf>
    <xf numFmtId="164" fontId="1" fillId="14" borderId="29" xfId="0" applyNumberFormat="1" applyFont="1" applyFill="1" applyBorder="1" applyAlignment="1" applyProtection="1">
      <alignment horizontal="center" vertical="center"/>
      <protection locked="0"/>
    </xf>
    <xf numFmtId="164" fontId="1" fillId="0" borderId="71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 applyProtection="1">
      <alignment horizontal="center" vertical="center"/>
      <protection locked="0"/>
    </xf>
    <xf numFmtId="164" fontId="1" fillId="0" borderId="56" xfId="0" applyNumberFormat="1" applyFont="1" applyBorder="1" applyAlignment="1" applyProtection="1">
      <alignment horizontal="center" vertical="center"/>
      <protection locked="0"/>
    </xf>
    <xf numFmtId="164" fontId="1" fillId="3" borderId="21" xfId="0" applyNumberFormat="1" applyFont="1" applyFill="1" applyBorder="1" applyAlignment="1" applyProtection="1">
      <alignment horizontal="center" vertical="center"/>
      <protection locked="0"/>
    </xf>
    <xf numFmtId="164" fontId="1" fillId="3" borderId="56" xfId="0" applyNumberFormat="1" applyFont="1" applyFill="1" applyBorder="1" applyAlignment="1" applyProtection="1">
      <alignment horizontal="center" vertical="center"/>
      <protection locked="0"/>
    </xf>
    <xf numFmtId="164" fontId="1" fillId="14" borderId="106" xfId="0" applyNumberFormat="1" applyFont="1" applyFill="1" applyBorder="1" applyAlignment="1">
      <alignment horizontal="center" vertical="center"/>
    </xf>
    <xf numFmtId="164" fontId="1" fillId="14" borderId="105" xfId="0" applyNumberFormat="1" applyFont="1" applyFill="1" applyBorder="1" applyAlignment="1" applyProtection="1">
      <alignment horizontal="center" vertical="center"/>
      <protection locked="0"/>
    </xf>
    <xf numFmtId="164" fontId="1" fillId="14" borderId="151" xfId="0" applyNumberFormat="1" applyFont="1" applyFill="1" applyBorder="1" applyAlignment="1" applyProtection="1">
      <alignment horizontal="center" vertical="center"/>
      <protection locked="0"/>
    </xf>
    <xf numFmtId="164" fontId="1" fillId="3" borderId="14" xfId="0" applyNumberFormat="1" applyFont="1" applyFill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164" fontId="1" fillId="0" borderId="82" xfId="0" applyNumberFormat="1" applyFont="1" applyBorder="1" applyAlignment="1">
      <alignment horizontal="center" vertical="center"/>
    </xf>
    <xf numFmtId="164" fontId="1" fillId="3" borderId="21" xfId="0" applyNumberFormat="1" applyFont="1" applyFill="1" applyBorder="1" applyAlignment="1">
      <alignment horizontal="center" vertical="center"/>
    </xf>
    <xf numFmtId="164" fontId="1" fillId="0" borderId="54" xfId="0" applyNumberFormat="1" applyFont="1" applyBorder="1" applyAlignment="1">
      <alignment horizontal="center" vertical="center"/>
    </xf>
    <xf numFmtId="164" fontId="1" fillId="14" borderId="143" xfId="0" applyNumberFormat="1" applyFont="1" applyFill="1" applyBorder="1" applyAlignment="1">
      <alignment horizontal="center" vertical="center"/>
    </xf>
    <xf numFmtId="164" fontId="1" fillId="14" borderId="144" xfId="0" applyNumberFormat="1" applyFont="1" applyFill="1" applyBorder="1" applyAlignment="1" applyProtection="1">
      <alignment horizontal="center" vertical="center"/>
      <protection locked="0"/>
    </xf>
    <xf numFmtId="164" fontId="1" fillId="14" borderId="154" xfId="0" applyNumberFormat="1" applyFont="1" applyFill="1" applyBorder="1" applyAlignment="1" applyProtection="1">
      <alignment horizontal="center" vertical="center"/>
      <protection locked="0"/>
    </xf>
    <xf numFmtId="164" fontId="1" fillId="14" borderId="171" xfId="0" applyNumberFormat="1" applyFont="1" applyFill="1" applyBorder="1" applyAlignment="1" applyProtection="1">
      <alignment horizontal="center" vertical="center"/>
      <protection locked="0"/>
    </xf>
    <xf numFmtId="164" fontId="1" fillId="14" borderId="145" xfId="0" applyNumberFormat="1" applyFont="1" applyFill="1" applyBorder="1" applyAlignment="1" applyProtection="1">
      <alignment horizontal="center" vertical="center"/>
      <protection locked="0"/>
    </xf>
    <xf numFmtId="164" fontId="1" fillId="14" borderId="60" xfId="0" applyNumberFormat="1" applyFont="1" applyFill="1" applyBorder="1" applyAlignment="1">
      <alignment horizontal="center" vertical="center"/>
    </xf>
    <xf numFmtId="164" fontId="1" fillId="14" borderId="0" xfId="0" applyNumberFormat="1" applyFont="1" applyFill="1" applyAlignment="1" applyProtection="1">
      <alignment horizontal="center" vertical="center"/>
      <protection locked="0"/>
    </xf>
    <xf numFmtId="164" fontId="1" fillId="14" borderId="53" xfId="0" applyNumberFormat="1" applyFont="1" applyFill="1" applyBorder="1" applyAlignment="1" applyProtection="1">
      <alignment horizontal="center" vertical="center"/>
      <protection locked="0"/>
    </xf>
    <xf numFmtId="164" fontId="1" fillId="14" borderId="6" xfId="0" applyNumberFormat="1" applyFont="1" applyFill="1" applyBorder="1" applyAlignment="1" applyProtection="1">
      <alignment horizontal="center" vertical="center"/>
      <protection locked="0"/>
    </xf>
    <xf numFmtId="164" fontId="1" fillId="14" borderId="135" xfId="0" applyNumberFormat="1" applyFont="1" applyFill="1" applyBorder="1" applyAlignment="1" applyProtection="1">
      <alignment horizontal="center" vertical="center"/>
      <protection locked="0"/>
    </xf>
    <xf numFmtId="164" fontId="1" fillId="14" borderId="111" xfId="0" applyNumberFormat="1" applyFont="1" applyFill="1" applyBorder="1" applyAlignment="1">
      <alignment horizontal="center" vertical="center"/>
    </xf>
    <xf numFmtId="164" fontId="1" fillId="14" borderId="152" xfId="0" applyNumberFormat="1" applyFont="1" applyFill="1" applyBorder="1" applyAlignment="1" applyProtection="1">
      <alignment horizontal="center" vertical="center"/>
      <protection locked="0"/>
    </xf>
    <xf numFmtId="164" fontId="1" fillId="14" borderId="172" xfId="0" applyNumberFormat="1" applyFont="1" applyFill="1" applyBorder="1" applyAlignment="1" applyProtection="1">
      <alignment horizontal="center" vertical="center"/>
      <protection locked="0"/>
    </xf>
    <xf numFmtId="164" fontId="1" fillId="14" borderId="158" xfId="0" applyNumberFormat="1" applyFont="1" applyFill="1" applyBorder="1" applyAlignment="1" applyProtection="1">
      <alignment horizontal="center" vertical="center"/>
      <protection locked="0"/>
    </xf>
    <xf numFmtId="164" fontId="1" fillId="14" borderId="173" xfId="0" applyNumberFormat="1" applyFont="1" applyFill="1" applyBorder="1" applyAlignment="1" applyProtection="1">
      <alignment horizontal="center" vertical="center"/>
      <protection locked="0"/>
    </xf>
    <xf numFmtId="164" fontId="1" fillId="0" borderId="3" xfId="0" applyNumberFormat="1" applyFont="1" applyBorder="1" applyAlignment="1">
      <alignment horizontal="center" vertical="center"/>
    </xf>
    <xf numFmtId="164" fontId="1" fillId="0" borderId="50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14" borderId="4" xfId="0" applyNumberFormat="1" applyFont="1" applyFill="1" applyBorder="1" applyAlignment="1">
      <alignment horizontal="center" vertical="center"/>
    </xf>
    <xf numFmtId="164" fontId="1" fillId="14" borderId="67" xfId="0" applyNumberFormat="1" applyFont="1" applyFill="1" applyBorder="1" applyAlignment="1">
      <alignment horizontal="center" vertical="center"/>
    </xf>
    <xf numFmtId="164" fontId="1" fillId="15" borderId="4" xfId="0" applyNumberFormat="1" applyFont="1" applyFill="1" applyBorder="1" applyAlignment="1">
      <alignment horizontal="center" vertical="center"/>
    </xf>
    <xf numFmtId="164" fontId="1" fillId="15" borderId="16" xfId="0" applyNumberFormat="1" applyFont="1" applyFill="1" applyBorder="1" applyAlignment="1">
      <alignment horizontal="center" vertical="center"/>
    </xf>
    <xf numFmtId="164" fontId="1" fillId="15" borderId="67" xfId="0" applyNumberFormat="1" applyFont="1" applyFill="1" applyBorder="1" applyAlignment="1">
      <alignment horizontal="center" vertical="center"/>
    </xf>
    <xf numFmtId="164" fontId="1" fillId="14" borderId="16" xfId="0" applyNumberFormat="1" applyFont="1" applyFill="1" applyBorder="1" applyAlignment="1">
      <alignment horizontal="center" vertical="center"/>
    </xf>
    <xf numFmtId="164" fontId="1" fillId="0" borderId="43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164" fontId="1" fillId="3" borderId="56" xfId="0" applyNumberFormat="1" applyFont="1" applyFill="1" applyBorder="1" applyAlignment="1">
      <alignment horizontal="center" vertical="center"/>
    </xf>
    <xf numFmtId="164" fontId="1" fillId="3" borderId="22" xfId="0" applyNumberFormat="1" applyFont="1" applyFill="1" applyBorder="1" applyAlignment="1">
      <alignment horizontal="center" vertical="center"/>
    </xf>
    <xf numFmtId="164" fontId="1" fillId="3" borderId="75" xfId="0" applyNumberFormat="1" applyFont="1" applyFill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164" fontId="1" fillId="0" borderId="75" xfId="0" applyNumberFormat="1" applyFont="1" applyBorder="1" applyAlignment="1">
      <alignment horizontal="center" vertical="center"/>
    </xf>
    <xf numFmtId="164" fontId="1" fillId="3" borderId="28" xfId="0" applyNumberFormat="1" applyFont="1" applyFill="1" applyBorder="1" applyAlignment="1">
      <alignment horizontal="center" vertical="center"/>
    </xf>
    <xf numFmtId="164" fontId="1" fillId="3" borderId="66" xfId="0" applyNumberFormat="1" applyFont="1" applyFill="1" applyBorder="1" applyAlignment="1">
      <alignment horizontal="center" vertical="center"/>
    </xf>
    <xf numFmtId="164" fontId="1" fillId="3" borderId="63" xfId="0" applyNumberFormat="1" applyFont="1" applyFill="1" applyBorder="1" applyAlignment="1">
      <alignment horizontal="center" vertical="center"/>
    </xf>
    <xf numFmtId="164" fontId="1" fillId="3" borderId="62" xfId="0" applyNumberFormat="1" applyFont="1" applyFill="1" applyBorder="1" applyAlignment="1">
      <alignment horizontal="center" vertical="center"/>
    </xf>
    <xf numFmtId="164" fontId="1" fillId="3" borderId="72" xfId="0" applyNumberFormat="1" applyFont="1" applyFill="1" applyBorder="1" applyAlignment="1">
      <alignment horizontal="center" vertical="center"/>
    </xf>
    <xf numFmtId="0" fontId="6" fillId="0" borderId="111" xfId="0" applyFont="1" applyBorder="1" applyAlignment="1">
      <alignment horizontal="center" vertical="top" wrapText="1"/>
    </xf>
    <xf numFmtId="0" fontId="6" fillId="0" borderId="158" xfId="0" applyFont="1" applyBorder="1" applyAlignment="1">
      <alignment horizontal="center" vertical="top" wrapText="1"/>
    </xf>
    <xf numFmtId="0" fontId="6" fillId="0" borderId="77" xfId="0" applyFont="1" applyBorder="1" applyAlignment="1">
      <alignment horizontal="center" vertical="top" wrapText="1"/>
    </xf>
    <xf numFmtId="49" fontId="1" fillId="0" borderId="61" xfId="0" applyNumberFormat="1" applyFont="1" applyBorder="1" applyAlignment="1">
      <alignment horizontal="center" vertical="top" wrapText="1"/>
    </xf>
    <xf numFmtId="49" fontId="1" fillId="0" borderId="57" xfId="0" applyNumberFormat="1" applyFont="1" applyBorder="1" applyAlignment="1">
      <alignment horizontal="center" vertical="top" wrapText="1"/>
    </xf>
    <xf numFmtId="49" fontId="1" fillId="0" borderId="70" xfId="0" applyNumberFormat="1" applyFont="1" applyBorder="1" applyAlignment="1">
      <alignment horizontal="center" vertical="top" wrapText="1"/>
    </xf>
    <xf numFmtId="49" fontId="1" fillId="0" borderId="74" xfId="0" applyNumberFormat="1" applyFont="1" applyBorder="1" applyAlignment="1">
      <alignment horizontal="center" vertical="top"/>
    </xf>
    <xf numFmtId="49" fontId="1" fillId="0" borderId="29" xfId="0" applyNumberFormat="1" applyFont="1" applyBorder="1" applyAlignment="1">
      <alignment horizontal="center" vertical="top"/>
    </xf>
    <xf numFmtId="49" fontId="1" fillId="0" borderId="62" xfId="0" applyNumberFormat="1" applyFont="1" applyBorder="1" applyAlignment="1">
      <alignment horizontal="center" vertical="top"/>
    </xf>
    <xf numFmtId="49" fontId="1" fillId="0" borderId="31" xfId="0" applyNumberFormat="1" applyFont="1" applyBorder="1" applyAlignment="1">
      <alignment horizontal="center" vertical="top"/>
    </xf>
    <xf numFmtId="49" fontId="1" fillId="0" borderId="49" xfId="0" applyNumberFormat="1" applyFont="1" applyBorder="1" applyAlignment="1">
      <alignment horizontal="center" vertical="top"/>
    </xf>
    <xf numFmtId="49" fontId="1" fillId="0" borderId="32" xfId="0" applyNumberFormat="1" applyFont="1" applyBorder="1" applyAlignment="1">
      <alignment horizontal="center" vertical="top"/>
    </xf>
    <xf numFmtId="49" fontId="1" fillId="0" borderId="109" xfId="0" applyNumberFormat="1" applyFont="1" applyBorder="1" applyAlignment="1">
      <alignment horizontal="center" vertical="top"/>
    </xf>
    <xf numFmtId="49" fontId="1" fillId="0" borderId="61" xfId="0" applyNumberFormat="1" applyFont="1" applyBorder="1" applyAlignment="1">
      <alignment horizontal="center" vertical="top"/>
    </xf>
    <xf numFmtId="49" fontId="1" fillId="0" borderId="57" xfId="0" applyNumberFormat="1" applyFont="1" applyBorder="1" applyAlignment="1">
      <alignment horizontal="center" vertical="top"/>
    </xf>
    <xf numFmtId="49" fontId="1" fillId="0" borderId="70" xfId="0" applyNumberFormat="1" applyFont="1" applyBorder="1" applyAlignment="1">
      <alignment horizontal="center" vertical="top"/>
    </xf>
    <xf numFmtId="49" fontId="1" fillId="3" borderId="61" xfId="0" applyNumberFormat="1" applyFont="1" applyFill="1" applyBorder="1" applyAlignment="1">
      <alignment horizontal="center" vertical="top"/>
    </xf>
    <xf numFmtId="49" fontId="1" fillId="3" borderId="57" xfId="0" applyNumberFormat="1" applyFont="1" applyFill="1" applyBorder="1" applyAlignment="1">
      <alignment horizontal="center" vertical="top"/>
    </xf>
    <xf numFmtId="49" fontId="1" fillId="3" borderId="70" xfId="0" applyNumberFormat="1" applyFont="1" applyFill="1" applyBorder="1" applyAlignment="1">
      <alignment horizontal="center" vertical="top"/>
    </xf>
    <xf numFmtId="49" fontId="1" fillId="14" borderId="61" xfId="0" applyNumberFormat="1" applyFont="1" applyFill="1" applyBorder="1" applyAlignment="1">
      <alignment horizontal="center" vertical="top" wrapText="1"/>
    </xf>
    <xf numFmtId="49" fontId="1" fillId="14" borderId="57" xfId="0" applyNumberFormat="1" applyFont="1" applyFill="1" applyBorder="1" applyAlignment="1">
      <alignment horizontal="center" vertical="top"/>
    </xf>
    <xf numFmtId="49" fontId="1" fillId="14" borderId="70" xfId="0" applyNumberFormat="1" applyFont="1" applyFill="1" applyBorder="1" applyAlignment="1">
      <alignment horizontal="center" vertical="top"/>
    </xf>
    <xf numFmtId="49" fontId="1" fillId="14" borderId="57" xfId="0" applyNumberFormat="1" applyFont="1" applyFill="1" applyBorder="1" applyAlignment="1">
      <alignment horizontal="center" vertical="top" wrapText="1"/>
    </xf>
    <xf numFmtId="49" fontId="1" fillId="14" borderId="70" xfId="0" applyNumberFormat="1" applyFont="1" applyFill="1" applyBorder="1" applyAlignment="1">
      <alignment horizontal="center" vertical="top" wrapText="1"/>
    </xf>
    <xf numFmtId="0" fontId="1" fillId="14" borderId="14" xfId="0" applyFont="1" applyFill="1" applyBorder="1" applyAlignment="1">
      <alignment horizontal="center" vertical="top" wrapText="1"/>
    </xf>
    <xf numFmtId="0" fontId="1" fillId="14" borderId="34" xfId="0" applyFont="1" applyFill="1" applyBorder="1" applyAlignment="1">
      <alignment horizontal="center" vertical="top" wrapText="1"/>
    </xf>
    <xf numFmtId="49" fontId="2" fillId="6" borderId="14" xfId="0" applyNumberFormat="1" applyFont="1" applyFill="1" applyBorder="1" applyAlignment="1">
      <alignment horizontal="center" vertical="top"/>
    </xf>
    <xf numFmtId="49" fontId="2" fillId="6" borderId="34" xfId="0" applyNumberFormat="1" applyFont="1" applyFill="1" applyBorder="1" applyAlignment="1">
      <alignment horizontal="center" vertical="top"/>
    </xf>
    <xf numFmtId="49" fontId="2" fillId="14" borderId="14" xfId="0" applyNumberFormat="1" applyFont="1" applyFill="1" applyBorder="1" applyAlignment="1">
      <alignment horizontal="center" vertical="top" textRotation="90" wrapText="1"/>
    </xf>
    <xf numFmtId="49" fontId="2" fillId="14" borderId="34" xfId="0" applyNumberFormat="1" applyFont="1" applyFill="1" applyBorder="1" applyAlignment="1">
      <alignment horizontal="center" vertical="top" textRotation="90" wrapText="1"/>
    </xf>
    <xf numFmtId="0" fontId="1" fillId="14" borderId="14" xfId="1" applyFont="1" applyFill="1" applyBorder="1" applyAlignment="1" applyProtection="1">
      <alignment horizontal="left" vertical="top" wrapText="1"/>
    </xf>
    <xf numFmtId="0" fontId="1" fillId="14" borderId="34" xfId="1" applyFont="1" applyFill="1" applyBorder="1" applyAlignment="1" applyProtection="1">
      <alignment horizontal="left" vertical="top" wrapText="1"/>
    </xf>
    <xf numFmtId="49" fontId="1" fillId="14" borderId="61" xfId="0" applyNumberFormat="1" applyFont="1" applyFill="1" applyBorder="1" applyAlignment="1">
      <alignment horizontal="center" vertical="top"/>
    </xf>
    <xf numFmtId="49" fontId="2" fillId="6" borderId="21" xfId="0" applyNumberFormat="1" applyFont="1" applyFill="1" applyBorder="1" applyAlignment="1">
      <alignment horizontal="center" vertical="top"/>
    </xf>
    <xf numFmtId="49" fontId="2" fillId="6" borderId="19" xfId="0" applyNumberFormat="1" applyFont="1" applyFill="1" applyBorder="1" applyAlignment="1">
      <alignment horizontal="center" vertical="top"/>
    </xf>
    <xf numFmtId="49" fontId="2" fillId="6" borderId="22" xfId="0" applyNumberFormat="1" applyFont="1" applyFill="1" applyBorder="1" applyAlignment="1">
      <alignment horizontal="center" vertical="top"/>
    </xf>
    <xf numFmtId="49" fontId="2" fillId="5" borderId="21" xfId="0" applyNumberFormat="1" applyFont="1" applyFill="1" applyBorder="1" applyAlignment="1">
      <alignment horizontal="center" vertical="top"/>
    </xf>
    <xf numFmtId="49" fontId="2" fillId="5" borderId="22" xfId="0" applyNumberFormat="1" applyFont="1" applyFill="1" applyBorder="1" applyAlignment="1">
      <alignment horizontal="center" vertical="top"/>
    </xf>
    <xf numFmtId="0" fontId="1" fillId="14" borderId="21" xfId="0" applyFont="1" applyFill="1" applyBorder="1" applyAlignment="1">
      <alignment horizontal="center" vertical="top" wrapText="1"/>
    </xf>
    <xf numFmtId="49" fontId="2" fillId="5" borderId="19" xfId="0" applyNumberFormat="1" applyFont="1" applyFill="1" applyBorder="1" applyAlignment="1">
      <alignment horizontal="center" vertical="top"/>
    </xf>
    <xf numFmtId="49" fontId="2" fillId="14" borderId="21" xfId="0" applyNumberFormat="1" applyFont="1" applyFill="1" applyBorder="1" applyAlignment="1">
      <alignment horizontal="center" vertical="top" wrapText="1"/>
    </xf>
    <xf numFmtId="49" fontId="2" fillId="14" borderId="19" xfId="0" applyNumberFormat="1" applyFont="1" applyFill="1" applyBorder="1" applyAlignment="1">
      <alignment horizontal="center" vertical="top" wrapText="1"/>
    </xf>
    <xf numFmtId="49" fontId="2" fillId="14" borderId="34" xfId="0" applyNumberFormat="1" applyFont="1" applyFill="1" applyBorder="1" applyAlignment="1">
      <alignment horizontal="center" vertical="top" wrapText="1"/>
    </xf>
    <xf numFmtId="0" fontId="1" fillId="14" borderId="21" xfId="0" applyFont="1" applyFill="1" applyBorder="1" applyAlignment="1">
      <alignment horizontal="left" vertical="top" wrapText="1"/>
    </xf>
    <xf numFmtId="0" fontId="1" fillId="14" borderId="19" xfId="0" applyFont="1" applyFill="1" applyBorder="1" applyAlignment="1">
      <alignment horizontal="left" vertical="top" wrapText="1"/>
    </xf>
    <xf numFmtId="0" fontId="1" fillId="14" borderId="34" xfId="0" applyFont="1" applyFill="1" applyBorder="1" applyAlignment="1">
      <alignment horizontal="left" vertical="top" wrapText="1"/>
    </xf>
    <xf numFmtId="49" fontId="2" fillId="6" borderId="4" xfId="0" applyNumberFormat="1" applyFont="1" applyFill="1" applyBorder="1" applyAlignment="1">
      <alignment horizontal="center" vertical="top"/>
    </xf>
    <xf numFmtId="0" fontId="1" fillId="14" borderId="19" xfId="0" applyFont="1" applyFill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4" xfId="0" applyFont="1" applyBorder="1" applyAlignment="1">
      <alignment horizontal="center" vertical="top" wrapText="1"/>
    </xf>
    <xf numFmtId="49" fontId="2" fillId="20" borderId="71" xfId="0" applyNumberFormat="1" applyFont="1" applyFill="1" applyBorder="1" applyAlignment="1">
      <alignment horizontal="center" vertical="top"/>
    </xf>
    <xf numFmtId="49" fontId="2" fillId="20" borderId="69" xfId="0" applyNumberFormat="1" applyFont="1" applyFill="1" applyBorder="1" applyAlignment="1">
      <alignment horizontal="center" vertical="top"/>
    </xf>
    <xf numFmtId="49" fontId="2" fillId="20" borderId="41" xfId="0" applyNumberFormat="1" applyFont="1" applyFill="1" applyBorder="1" applyAlignment="1">
      <alignment horizontal="center" vertical="top"/>
    </xf>
    <xf numFmtId="0" fontId="1" fillId="3" borderId="30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34" xfId="0" applyFont="1" applyFill="1" applyBorder="1" applyAlignment="1">
      <alignment horizontal="left" vertical="top" wrapText="1"/>
    </xf>
    <xf numFmtId="49" fontId="2" fillId="20" borderId="45" xfId="0" applyNumberFormat="1" applyFont="1" applyFill="1" applyBorder="1" applyAlignment="1">
      <alignment horizontal="center" vertical="top"/>
    </xf>
    <xf numFmtId="49" fontId="2" fillId="6" borderId="18" xfId="0" applyNumberFormat="1" applyFont="1" applyFill="1" applyBorder="1" applyAlignment="1">
      <alignment horizontal="left" vertical="top"/>
    </xf>
    <xf numFmtId="49" fontId="2" fillId="6" borderId="20" xfId="0" applyNumberFormat="1" applyFont="1" applyFill="1" applyBorder="1" applyAlignment="1">
      <alignment horizontal="left" vertical="top"/>
    </xf>
    <xf numFmtId="49" fontId="2" fillId="6" borderId="30" xfId="0" applyNumberFormat="1" applyFont="1" applyFill="1" applyBorder="1" applyAlignment="1">
      <alignment horizontal="center" vertical="top"/>
    </xf>
    <xf numFmtId="49" fontId="2" fillId="0" borderId="30" xfId="0" applyNumberFormat="1" applyFont="1" applyBorder="1" applyAlignment="1">
      <alignment horizontal="center" vertical="top"/>
    </xf>
    <xf numFmtId="49" fontId="2" fillId="0" borderId="22" xfId="0" applyNumberFormat="1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 wrapText="1"/>
    </xf>
    <xf numFmtId="49" fontId="1" fillId="0" borderId="81" xfId="0" applyNumberFormat="1" applyFont="1" applyBorder="1" applyAlignment="1">
      <alignment horizontal="center" vertical="top"/>
    </xf>
    <xf numFmtId="49" fontId="1" fillId="0" borderId="31" xfId="0" applyNumberFormat="1" applyFont="1" applyBorder="1" applyAlignment="1">
      <alignment horizontal="left" vertical="top"/>
    </xf>
    <xf numFmtId="49" fontId="1" fillId="0" borderId="70" xfId="0" applyNumberFormat="1" applyFont="1" applyBorder="1" applyAlignment="1">
      <alignment horizontal="left" vertical="top"/>
    </xf>
    <xf numFmtId="49" fontId="1" fillId="3" borderId="61" xfId="0" applyNumberFormat="1" applyFont="1" applyFill="1" applyBorder="1" applyAlignment="1">
      <alignment horizontal="center" vertical="top" wrapText="1"/>
    </xf>
    <xf numFmtId="49" fontId="1" fillId="3" borderId="70" xfId="0" applyNumberFormat="1" applyFont="1" applyFill="1" applyBorder="1" applyAlignment="1">
      <alignment horizontal="center" vertical="top" wrapText="1"/>
    </xf>
    <xf numFmtId="49" fontId="2" fillId="3" borderId="30" xfId="0" applyNumberFormat="1" applyFont="1" applyFill="1" applyBorder="1" applyAlignment="1">
      <alignment horizontal="center" vertical="top" wrapText="1"/>
    </xf>
    <xf numFmtId="49" fontId="2" fillId="3" borderId="3" xfId="0" applyNumberFormat="1" applyFont="1" applyFill="1" applyBorder="1" applyAlignment="1">
      <alignment horizontal="center" vertical="top" wrapText="1"/>
    </xf>
    <xf numFmtId="49" fontId="2" fillId="3" borderId="34" xfId="0" applyNumberFormat="1" applyFont="1" applyFill="1" applyBorder="1" applyAlignment="1">
      <alignment horizontal="center" vertical="top" wrapText="1"/>
    </xf>
    <xf numFmtId="49" fontId="1" fillId="3" borderId="31" xfId="0" applyNumberFormat="1" applyFont="1" applyFill="1" applyBorder="1" applyAlignment="1">
      <alignment horizontal="center" vertical="top"/>
    </xf>
    <xf numFmtId="49" fontId="1" fillId="3" borderId="49" xfId="0" applyNumberFormat="1" applyFont="1" applyFill="1" applyBorder="1" applyAlignment="1">
      <alignment horizontal="center" vertical="top"/>
    </xf>
    <xf numFmtId="49" fontId="1" fillId="3" borderId="32" xfId="0" applyNumberFormat="1" applyFont="1" applyFill="1" applyBorder="1" applyAlignment="1">
      <alignment horizontal="center" vertical="top"/>
    </xf>
    <xf numFmtId="49" fontId="1" fillId="0" borderId="31" xfId="0" applyNumberFormat="1" applyFont="1" applyBorder="1" applyAlignment="1">
      <alignment horizontal="center" vertical="top" wrapText="1"/>
    </xf>
    <xf numFmtId="49" fontId="1" fillId="0" borderId="86" xfId="0" applyNumberFormat="1" applyFont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vertical="top" wrapText="1"/>
    </xf>
    <xf numFmtId="0" fontId="1" fillId="3" borderId="22" xfId="0" applyFont="1" applyFill="1" applyBorder="1" applyAlignment="1">
      <alignment horizontal="center" vertical="top" wrapText="1"/>
    </xf>
    <xf numFmtId="49" fontId="1" fillId="3" borderId="74" xfId="0" applyNumberFormat="1" applyFont="1" applyFill="1" applyBorder="1" applyAlignment="1">
      <alignment horizontal="center" vertical="top"/>
    </xf>
    <xf numFmtId="49" fontId="1" fillId="3" borderId="62" xfId="0" applyNumberFormat="1" applyFont="1" applyFill="1" applyBorder="1" applyAlignment="1">
      <alignment horizontal="center" vertical="top"/>
    </xf>
    <xf numFmtId="49" fontId="2" fillId="3" borderId="21" xfId="0" applyNumberFormat="1" applyFont="1" applyFill="1" applyBorder="1" applyAlignment="1">
      <alignment horizontal="center" vertical="top" wrapText="1"/>
    </xf>
    <xf numFmtId="49" fontId="2" fillId="3" borderId="22" xfId="0" applyNumberFormat="1" applyFont="1" applyFill="1" applyBorder="1" applyAlignment="1">
      <alignment horizontal="center" vertical="top" wrapText="1"/>
    </xf>
    <xf numFmtId="49" fontId="1" fillId="3" borderId="29" xfId="0" applyNumberFormat="1" applyFont="1" applyFill="1" applyBorder="1" applyAlignment="1">
      <alignment horizontal="center" vertical="top"/>
    </xf>
    <xf numFmtId="49" fontId="2" fillId="0" borderId="30" xfId="0" applyNumberFormat="1" applyFont="1" applyBorder="1" applyAlignment="1">
      <alignment horizontal="center" vertical="top" wrapText="1"/>
    </xf>
    <xf numFmtId="49" fontId="2" fillId="0" borderId="34" xfId="0" applyNumberFormat="1" applyFont="1" applyBorder="1" applyAlignment="1">
      <alignment horizontal="center" vertical="top" wrapText="1"/>
    </xf>
    <xf numFmtId="49" fontId="1" fillId="0" borderId="32" xfId="0" applyNumberFormat="1" applyFont="1" applyBorder="1" applyAlignment="1">
      <alignment horizontal="center" vertical="top" wrapText="1"/>
    </xf>
    <xf numFmtId="49" fontId="2" fillId="6" borderId="18" xfId="0" applyNumberFormat="1" applyFont="1" applyFill="1" applyBorder="1" applyAlignment="1">
      <alignment horizontal="right" vertical="top"/>
    </xf>
    <xf numFmtId="49" fontId="2" fillId="6" borderId="20" xfId="0" applyNumberFormat="1" applyFont="1" applyFill="1" applyBorder="1" applyAlignment="1">
      <alignment horizontal="right" vertical="top"/>
    </xf>
    <xf numFmtId="49" fontId="7" fillId="3" borderId="36" xfId="0" applyNumberFormat="1" applyFont="1" applyFill="1" applyBorder="1" applyAlignment="1">
      <alignment horizontal="left" vertical="top"/>
    </xf>
    <xf numFmtId="49" fontId="1" fillId="0" borderId="74" xfId="0" applyNumberFormat="1" applyFont="1" applyBorder="1" applyAlignment="1">
      <alignment horizontal="center" vertical="top" wrapText="1"/>
    </xf>
    <xf numFmtId="49" fontId="1" fillId="0" borderId="62" xfId="0" applyNumberFormat="1" applyFont="1" applyBorder="1" applyAlignment="1">
      <alignment horizontal="center" vertical="top" wrapText="1"/>
    </xf>
    <xf numFmtId="49" fontId="2" fillId="6" borderId="24" xfId="0" applyNumberFormat="1" applyFont="1" applyFill="1" applyBorder="1" applyAlignment="1">
      <alignment horizontal="right" vertical="top"/>
    </xf>
    <xf numFmtId="49" fontId="2" fillId="6" borderId="30" xfId="0" applyNumberFormat="1" applyFont="1" applyFill="1" applyBorder="1" applyAlignment="1">
      <alignment horizontal="center" vertical="top" wrapText="1"/>
    </xf>
    <xf numFmtId="49" fontId="2" fillId="6" borderId="34" xfId="0" applyNumberFormat="1" applyFont="1" applyFill="1" applyBorder="1" applyAlignment="1">
      <alignment horizontal="center" vertical="top" wrapText="1"/>
    </xf>
    <xf numFmtId="0" fontId="1" fillId="3" borderId="21" xfId="0" applyFont="1" applyFill="1" applyBorder="1" applyAlignment="1">
      <alignment horizontal="left" vertical="top" wrapText="1"/>
    </xf>
    <xf numFmtId="49" fontId="1" fillId="3" borderId="82" xfId="0" applyNumberFormat="1" applyFont="1" applyFill="1" applyBorder="1" applyAlignment="1">
      <alignment horizontal="center" vertical="top"/>
    </xf>
    <xf numFmtId="49" fontId="2" fillId="6" borderId="83" xfId="0" applyNumberFormat="1" applyFont="1" applyFill="1" applyBorder="1" applyAlignment="1">
      <alignment horizontal="center" vertical="top" wrapText="1"/>
    </xf>
    <xf numFmtId="49" fontId="2" fillId="0" borderId="83" xfId="0" applyNumberFormat="1" applyFont="1" applyBorder="1" applyAlignment="1">
      <alignment horizontal="center" vertical="top" wrapText="1"/>
    </xf>
    <xf numFmtId="164" fontId="2" fillId="22" borderId="20" xfId="0" applyNumberFormat="1" applyFont="1" applyFill="1" applyBorder="1" applyAlignment="1">
      <alignment horizontal="right" vertical="top"/>
    </xf>
    <xf numFmtId="164" fontId="2" fillId="22" borderId="24" xfId="0" applyNumberFormat="1" applyFont="1" applyFill="1" applyBorder="1" applyAlignment="1">
      <alignment horizontal="right" vertical="top"/>
    </xf>
    <xf numFmtId="164" fontId="2" fillId="5" borderId="36" xfId="0" applyNumberFormat="1" applyFont="1" applyFill="1" applyBorder="1" applyAlignment="1">
      <alignment horizontal="right" vertical="top" wrapText="1"/>
    </xf>
    <xf numFmtId="49" fontId="2" fillId="0" borderId="21" xfId="0" applyNumberFormat="1" applyFont="1" applyBorder="1" applyAlignment="1">
      <alignment horizontal="center" vertical="top" wrapText="1"/>
    </xf>
    <xf numFmtId="49" fontId="2" fillId="6" borderId="3" xfId="0" applyNumberFormat="1" applyFont="1" applyFill="1" applyBorder="1" applyAlignment="1">
      <alignment horizontal="center" vertical="top"/>
    </xf>
    <xf numFmtId="49" fontId="2" fillId="6" borderId="3" xfId="0" applyNumberFormat="1" applyFont="1" applyFill="1" applyBorder="1" applyAlignment="1">
      <alignment horizontal="center" vertical="top" wrapText="1"/>
    </xf>
    <xf numFmtId="49" fontId="2" fillId="0" borderId="166" xfId="0" applyNumberFormat="1" applyFont="1" applyBorder="1" applyAlignment="1">
      <alignment horizontal="left" vertical="top"/>
    </xf>
    <xf numFmtId="49" fontId="2" fillId="0" borderId="167" xfId="0" applyNumberFormat="1" applyFont="1" applyBorder="1" applyAlignment="1">
      <alignment horizontal="left" vertical="top"/>
    </xf>
    <xf numFmtId="49" fontId="2" fillId="20" borderId="48" xfId="0" applyNumberFormat="1" applyFont="1" applyFill="1" applyBorder="1" applyAlignment="1">
      <alignment horizontal="center" vertical="top"/>
    </xf>
    <xf numFmtId="49" fontId="2" fillId="20" borderId="80" xfId="0" applyNumberFormat="1" applyFont="1" applyFill="1" applyBorder="1" applyAlignment="1">
      <alignment horizontal="center" vertical="top"/>
    </xf>
    <xf numFmtId="49" fontId="2" fillId="20" borderId="37" xfId="0" applyNumberFormat="1" applyFont="1" applyFill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top" wrapText="1"/>
    </xf>
    <xf numFmtId="0" fontId="1" fillId="3" borderId="30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34" xfId="0" applyFont="1" applyFill="1" applyBorder="1" applyAlignment="1">
      <alignment horizontal="center" vertical="top" wrapText="1"/>
    </xf>
    <xf numFmtId="49" fontId="2" fillId="20" borderId="47" xfId="0" applyNumberFormat="1" applyFont="1" applyFill="1" applyBorder="1" applyAlignment="1">
      <alignment horizontal="center" vertical="top"/>
    </xf>
    <xf numFmtId="49" fontId="1" fillId="14" borderId="31" xfId="0" applyNumberFormat="1" applyFont="1" applyFill="1" applyBorder="1" applyAlignment="1">
      <alignment horizontal="center" vertical="top"/>
    </xf>
    <xf numFmtId="49" fontId="1" fillId="14" borderId="49" xfId="0" applyNumberFormat="1" applyFont="1" applyFill="1" applyBorder="1" applyAlignment="1">
      <alignment horizontal="center" vertical="top"/>
    </xf>
    <xf numFmtId="49" fontId="1" fillId="14" borderId="32" xfId="0" applyNumberFormat="1" applyFont="1" applyFill="1" applyBorder="1" applyAlignment="1">
      <alignment horizontal="center" vertical="top"/>
    </xf>
    <xf numFmtId="49" fontId="2" fillId="5" borderId="34" xfId="0" applyNumberFormat="1" applyFont="1" applyFill="1" applyBorder="1" applyAlignment="1">
      <alignment horizontal="center" vertical="top"/>
    </xf>
    <xf numFmtId="49" fontId="1" fillId="0" borderId="68" xfId="0" applyNumberFormat="1" applyFont="1" applyBorder="1" applyAlignment="1">
      <alignment horizontal="center" vertical="top"/>
    </xf>
    <xf numFmtId="49" fontId="2" fillId="6" borderId="83" xfId="0" applyNumberFormat="1" applyFont="1" applyFill="1" applyBorder="1" applyAlignment="1">
      <alignment horizontal="center" vertical="top"/>
    </xf>
    <xf numFmtId="0" fontId="1" fillId="0" borderId="8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49" fontId="1" fillId="0" borderId="77" xfId="0" applyNumberFormat="1" applyFont="1" applyBorder="1" applyAlignment="1">
      <alignment horizontal="center" vertical="top" wrapText="1"/>
    </xf>
    <xf numFmtId="49" fontId="1" fillId="0" borderId="29" xfId="0" applyNumberFormat="1" applyFont="1" applyBorder="1" applyAlignment="1">
      <alignment horizontal="center" vertical="top" wrapText="1"/>
    </xf>
    <xf numFmtId="49" fontId="1" fillId="0" borderId="49" xfId="0" applyNumberFormat="1" applyFont="1" applyBorder="1" applyAlignment="1">
      <alignment horizontal="center" vertical="top" wrapText="1"/>
    </xf>
    <xf numFmtId="0" fontId="1" fillId="3" borderId="83" xfId="0" applyFont="1" applyFill="1" applyBorder="1" applyAlignment="1">
      <alignment horizontal="left" vertical="top" wrapText="1"/>
    </xf>
    <xf numFmtId="49" fontId="2" fillId="0" borderId="21" xfId="0" applyNumberFormat="1" applyFont="1" applyBorder="1" applyAlignment="1">
      <alignment horizontal="center" vertical="top"/>
    </xf>
    <xf numFmtId="49" fontId="1" fillId="0" borderId="12" xfId="0" applyNumberFormat="1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 wrapText="1"/>
    </xf>
    <xf numFmtId="49" fontId="2" fillId="0" borderId="14" xfId="0" applyNumberFormat="1" applyFont="1" applyBorder="1" applyAlignment="1">
      <alignment horizontal="center" vertical="top"/>
    </xf>
    <xf numFmtId="0" fontId="1" fillId="3" borderId="14" xfId="0" applyFont="1" applyFill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center" vertical="top"/>
    </xf>
    <xf numFmtId="49" fontId="1" fillId="0" borderId="61" xfId="0" applyNumberFormat="1" applyFont="1" applyBorder="1" applyAlignment="1">
      <alignment horizontal="left" vertical="top"/>
    </xf>
    <xf numFmtId="49" fontId="1" fillId="0" borderId="32" xfId="0" applyNumberFormat="1" applyFont="1" applyBorder="1" applyAlignment="1">
      <alignment horizontal="left" vertical="top"/>
    </xf>
    <xf numFmtId="49" fontId="1" fillId="14" borderId="21" xfId="0" applyNumberFormat="1" applyFont="1" applyFill="1" applyBorder="1" applyAlignment="1">
      <alignment horizontal="center" vertical="top" wrapText="1"/>
    </xf>
    <xf numFmtId="49" fontId="1" fillId="14" borderId="22" xfId="0" applyNumberFormat="1" applyFont="1" applyFill="1" applyBorder="1" applyAlignment="1">
      <alignment horizontal="center" vertical="top" wrapText="1"/>
    </xf>
    <xf numFmtId="49" fontId="2" fillId="14" borderId="21" xfId="0" applyNumberFormat="1" applyFont="1" applyFill="1" applyBorder="1" applyAlignment="1">
      <alignment horizontal="center" vertical="top"/>
    </xf>
    <xf numFmtId="49" fontId="2" fillId="14" borderId="22" xfId="0" applyNumberFormat="1" applyFont="1" applyFill="1" applyBorder="1" applyAlignment="1">
      <alignment horizontal="center" vertical="top"/>
    </xf>
    <xf numFmtId="0" fontId="1" fillId="15" borderId="78" xfId="0" applyFont="1" applyFill="1" applyBorder="1" applyAlignment="1">
      <alignment horizontal="left" vertical="top" wrapText="1"/>
    </xf>
    <xf numFmtId="0" fontId="1" fillId="15" borderId="26" xfId="0" applyFont="1" applyFill="1" applyBorder="1" applyAlignment="1">
      <alignment horizontal="left" vertical="top" wrapText="1"/>
    </xf>
    <xf numFmtId="0" fontId="1" fillId="15" borderId="76" xfId="0" applyFont="1" applyFill="1" applyBorder="1" applyAlignment="1">
      <alignment horizontal="left" vertical="top" wrapText="1"/>
    </xf>
    <xf numFmtId="0" fontId="1" fillId="3" borderId="78" xfId="0" applyFont="1" applyFill="1" applyBorder="1" applyAlignment="1">
      <alignment horizontal="left" vertical="top" wrapText="1"/>
    </xf>
    <xf numFmtId="0" fontId="1" fillId="3" borderId="76" xfId="0" applyFont="1" applyFill="1" applyBorder="1" applyAlignment="1">
      <alignment horizontal="left" vertical="top" wrapText="1"/>
    </xf>
    <xf numFmtId="0" fontId="1" fillId="3" borderId="26" xfId="0" applyFont="1" applyFill="1" applyBorder="1" applyAlignment="1">
      <alignment horizontal="left" vertical="top" wrapText="1"/>
    </xf>
    <xf numFmtId="49" fontId="2" fillId="0" borderId="19" xfId="0" applyNumberFormat="1" applyFont="1" applyBorder="1" applyAlignment="1">
      <alignment horizontal="center" vertical="top"/>
    </xf>
    <xf numFmtId="49" fontId="2" fillId="14" borderId="19" xfId="0" applyNumberFormat="1" applyFont="1" applyFill="1" applyBorder="1" applyAlignment="1">
      <alignment horizontal="center" vertical="top"/>
    </xf>
    <xf numFmtId="49" fontId="1" fillId="0" borderId="82" xfId="0" applyNumberFormat="1" applyFont="1" applyBorder="1" applyAlignment="1">
      <alignment horizontal="center" vertical="top"/>
    </xf>
    <xf numFmtId="49" fontId="1" fillId="14" borderId="74" xfId="0" applyNumberFormat="1" applyFont="1" applyFill="1" applyBorder="1" applyAlignment="1">
      <alignment horizontal="center" vertical="top"/>
    </xf>
    <xf numFmtId="49" fontId="1" fillId="14" borderId="62" xfId="0" applyNumberFormat="1" applyFont="1" applyFill="1" applyBorder="1" applyAlignment="1">
      <alignment horizontal="center" vertical="top"/>
    </xf>
    <xf numFmtId="49" fontId="1" fillId="0" borderId="21" xfId="0" applyNumberFormat="1" applyFont="1" applyBorder="1" applyAlignment="1">
      <alignment horizontal="center" vertical="top" wrapText="1"/>
    </xf>
    <xf numFmtId="49" fontId="1" fillId="0" borderId="19" xfId="0" applyNumberFormat="1" applyFont="1" applyBorder="1" applyAlignment="1">
      <alignment horizontal="center" vertical="top" wrapText="1"/>
    </xf>
    <xf numFmtId="49" fontId="1" fillId="0" borderId="22" xfId="0" applyNumberFormat="1" applyFont="1" applyBorder="1" applyAlignment="1">
      <alignment horizontal="center" vertical="top" wrapText="1"/>
    </xf>
    <xf numFmtId="49" fontId="1" fillId="0" borderId="86" xfId="0" applyNumberFormat="1" applyFont="1" applyBorder="1" applyAlignment="1">
      <alignment horizontal="center" vertical="top"/>
    </xf>
    <xf numFmtId="0" fontId="2" fillId="6" borderId="165" xfId="0" applyFont="1" applyFill="1" applyBorder="1" applyAlignment="1">
      <alignment horizontal="left" vertical="top" wrapText="1"/>
    </xf>
    <xf numFmtId="0" fontId="2" fillId="6" borderId="166" xfId="0" applyFont="1" applyFill="1" applyBorder="1" applyAlignment="1">
      <alignment horizontal="left" vertical="top" wrapText="1"/>
    </xf>
    <xf numFmtId="0" fontId="2" fillId="6" borderId="167" xfId="0" applyFont="1" applyFill="1" applyBorder="1" applyAlignment="1">
      <alignment horizontal="left" vertical="top" wrapText="1"/>
    </xf>
    <xf numFmtId="49" fontId="1" fillId="0" borderId="77" xfId="0" applyNumberFormat="1" applyFont="1" applyBorder="1" applyAlignment="1">
      <alignment horizontal="center" vertical="top"/>
    </xf>
    <xf numFmtId="165" fontId="2" fillId="6" borderId="165" xfId="0" applyNumberFormat="1" applyFont="1" applyFill="1" applyBorder="1" applyAlignment="1">
      <alignment horizontal="right" vertical="center" wrapText="1"/>
    </xf>
    <xf numFmtId="165" fontId="2" fillId="6" borderId="166" xfId="0" applyNumberFormat="1" applyFont="1" applyFill="1" applyBorder="1" applyAlignment="1">
      <alignment horizontal="right" vertical="center" wrapText="1"/>
    </xf>
    <xf numFmtId="165" fontId="2" fillId="6" borderId="167" xfId="0" applyNumberFormat="1" applyFont="1" applyFill="1" applyBorder="1" applyAlignment="1">
      <alignment horizontal="right" vertical="center" wrapText="1"/>
    </xf>
    <xf numFmtId="49" fontId="2" fillId="0" borderId="83" xfId="0" applyNumberFormat="1" applyFont="1" applyBorder="1" applyAlignment="1">
      <alignment horizontal="center" vertical="top"/>
    </xf>
    <xf numFmtId="49" fontId="1" fillId="14" borderId="19" xfId="0" applyNumberFormat="1" applyFont="1" applyFill="1" applyBorder="1" applyAlignment="1">
      <alignment horizontal="center" vertical="top" wrapText="1"/>
    </xf>
    <xf numFmtId="49" fontId="1" fillId="0" borderId="86" xfId="0" applyNumberFormat="1" applyFont="1" applyBorder="1" applyAlignment="1">
      <alignment horizontal="left" vertical="top"/>
    </xf>
    <xf numFmtId="49" fontId="1" fillId="14" borderId="29" xfId="0" applyNumberFormat="1" applyFont="1" applyFill="1" applyBorder="1" applyAlignment="1">
      <alignment horizontal="center" vertical="top"/>
    </xf>
    <xf numFmtId="49" fontId="2" fillId="3" borderId="21" xfId="0" applyNumberFormat="1" applyFont="1" applyFill="1" applyBorder="1" applyAlignment="1">
      <alignment horizontal="center" vertical="top"/>
    </xf>
    <xf numFmtId="49" fontId="2" fillId="3" borderId="19" xfId="0" applyNumberFormat="1" applyFont="1" applyFill="1" applyBorder="1" applyAlignment="1">
      <alignment horizontal="center" vertical="top"/>
    </xf>
    <xf numFmtId="49" fontId="2" fillId="3" borderId="22" xfId="0" applyNumberFormat="1" applyFont="1" applyFill="1" applyBorder="1" applyAlignment="1">
      <alignment horizontal="center" vertical="top"/>
    </xf>
    <xf numFmtId="164" fontId="2" fillId="6" borderId="11" xfId="0" applyNumberFormat="1" applyFont="1" applyFill="1" applyBorder="1" applyAlignment="1">
      <alignment horizontal="right" vertical="center" wrapText="1"/>
    </xf>
    <xf numFmtId="164" fontId="2" fillId="6" borderId="20" xfId="0" applyNumberFormat="1" applyFont="1" applyFill="1" applyBorder="1" applyAlignment="1">
      <alignment horizontal="right" vertical="center" wrapText="1"/>
    </xf>
    <xf numFmtId="49" fontId="1" fillId="14" borderId="55" xfId="0" applyNumberFormat="1" applyFont="1" applyFill="1" applyBorder="1" applyAlignment="1">
      <alignment horizontal="center" vertical="top"/>
    </xf>
    <xf numFmtId="0" fontId="1" fillId="0" borderId="78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2" fillId="6" borderId="18" xfId="0" applyFont="1" applyFill="1" applyBorder="1" applyAlignment="1">
      <alignment horizontal="left" vertical="top" wrapText="1"/>
    </xf>
    <xf numFmtId="0" fontId="2" fillId="6" borderId="20" xfId="0" applyFont="1" applyFill="1" applyBorder="1" applyAlignment="1">
      <alignment horizontal="left" vertical="top" wrapText="1"/>
    </xf>
    <xf numFmtId="0" fontId="2" fillId="6" borderId="39" xfId="0" applyFont="1" applyFill="1" applyBorder="1" applyAlignment="1">
      <alignment horizontal="left" vertical="top" wrapText="1"/>
    </xf>
    <xf numFmtId="49" fontId="2" fillId="3" borderId="44" xfId="0" applyNumberFormat="1" applyFont="1" applyFill="1" applyBorder="1" applyAlignment="1">
      <alignment horizontal="center" vertical="top"/>
    </xf>
    <xf numFmtId="49" fontId="2" fillId="3" borderId="6" xfId="0" applyNumberFormat="1" applyFont="1" applyFill="1" applyBorder="1" applyAlignment="1">
      <alignment horizontal="center" vertical="top"/>
    </xf>
    <xf numFmtId="49" fontId="2" fillId="3" borderId="63" xfId="0" applyNumberFormat="1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left" vertical="top" wrapText="1"/>
    </xf>
    <xf numFmtId="49" fontId="2" fillId="6" borderId="43" xfId="0" applyNumberFormat="1" applyFont="1" applyFill="1" applyBorder="1" applyAlignment="1">
      <alignment horizontal="center" vertical="top"/>
    </xf>
    <xf numFmtId="49" fontId="2" fillId="6" borderId="10" xfId="0" applyNumberFormat="1" applyFont="1" applyFill="1" applyBorder="1" applyAlignment="1">
      <alignment horizontal="center" vertical="top"/>
    </xf>
    <xf numFmtId="49" fontId="2" fillId="6" borderId="63" xfId="0" applyNumberFormat="1" applyFont="1" applyFill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 wrapText="1"/>
    </xf>
    <xf numFmtId="49" fontId="2" fillId="20" borderId="58" xfId="0" applyNumberFormat="1" applyFont="1" applyFill="1" applyBorder="1" applyAlignment="1">
      <alignment horizontal="center" vertical="top"/>
    </xf>
    <xf numFmtId="49" fontId="2" fillId="20" borderId="65" xfId="0" applyNumberFormat="1" applyFont="1" applyFill="1" applyBorder="1" applyAlignment="1">
      <alignment horizontal="center" vertical="top"/>
    </xf>
    <xf numFmtId="49" fontId="2" fillId="5" borderId="14" xfId="0" applyNumberFormat="1" applyFont="1" applyFill="1" applyBorder="1" applyAlignment="1">
      <alignment horizontal="center" vertical="top"/>
    </xf>
    <xf numFmtId="49" fontId="2" fillId="15" borderId="21" xfId="0" applyNumberFormat="1" applyFont="1" applyFill="1" applyBorder="1" applyAlignment="1">
      <alignment horizontal="center" vertical="top"/>
    </xf>
    <xf numFmtId="49" fontId="2" fillId="15" borderId="19" xfId="0" applyNumberFormat="1" applyFont="1" applyFill="1" applyBorder="1" applyAlignment="1">
      <alignment horizontal="center" vertical="top"/>
    </xf>
    <xf numFmtId="49" fontId="2" fillId="15" borderId="22" xfId="0" applyNumberFormat="1" applyFont="1" applyFill="1" applyBorder="1" applyAlignment="1">
      <alignment horizontal="center" vertical="top"/>
    </xf>
    <xf numFmtId="49" fontId="2" fillId="5" borderId="30" xfId="0" applyNumberFormat="1" applyFont="1" applyFill="1" applyBorder="1" applyAlignment="1">
      <alignment horizontal="center" vertical="top"/>
    </xf>
    <xf numFmtId="49" fontId="2" fillId="0" borderId="164" xfId="0" applyNumberFormat="1" applyFont="1" applyBorder="1" applyAlignment="1">
      <alignment horizontal="left" vertical="top"/>
    </xf>
    <xf numFmtId="49" fontId="2" fillId="0" borderId="39" xfId="0" applyNumberFormat="1" applyFont="1" applyBorder="1" applyAlignment="1">
      <alignment horizontal="left" vertical="top"/>
    </xf>
    <xf numFmtId="49" fontId="2" fillId="0" borderId="81" xfId="0" applyNumberFormat="1" applyFont="1" applyBorder="1" applyAlignment="1">
      <alignment horizontal="left" vertical="top"/>
    </xf>
    <xf numFmtId="49" fontId="1" fillId="14" borderId="12" xfId="0" applyNumberFormat="1" applyFont="1" applyFill="1" applyBorder="1" applyAlignment="1">
      <alignment horizontal="center" vertical="top"/>
    </xf>
    <xf numFmtId="49" fontId="2" fillId="20" borderId="59" xfId="0" applyNumberFormat="1" applyFont="1" applyFill="1" applyBorder="1" applyAlignment="1">
      <alignment horizontal="center" vertical="top"/>
    </xf>
    <xf numFmtId="49" fontId="2" fillId="14" borderId="22" xfId="0" applyNumberFormat="1" applyFont="1" applyFill="1" applyBorder="1" applyAlignment="1">
      <alignment horizontal="center" vertical="top" textRotation="90" wrapText="1"/>
    </xf>
    <xf numFmtId="49" fontId="1" fillId="14" borderId="24" xfId="0" applyNumberFormat="1" applyFont="1" applyFill="1" applyBorder="1" applyAlignment="1">
      <alignment horizontal="center" vertical="top"/>
    </xf>
    <xf numFmtId="0" fontId="1" fillId="0" borderId="31" xfId="0" applyFont="1" applyBorder="1" applyAlignment="1">
      <alignment horizontal="center" vertical="top" wrapText="1"/>
    </xf>
    <xf numFmtId="0" fontId="1" fillId="0" borderId="32" xfId="0" applyFont="1" applyBorder="1" applyAlignment="1">
      <alignment horizontal="center" vertical="top" wrapText="1"/>
    </xf>
    <xf numFmtId="0" fontId="1" fillId="13" borderId="30" xfId="0" applyFont="1" applyFill="1" applyBorder="1" applyAlignment="1">
      <alignment horizontal="left" vertical="top" wrapText="1"/>
    </xf>
    <xf numFmtId="0" fontId="1" fillId="13" borderId="3" xfId="0" applyFont="1" applyFill="1" applyBorder="1" applyAlignment="1">
      <alignment horizontal="left" vertical="top" wrapText="1"/>
    </xf>
    <xf numFmtId="0" fontId="1" fillId="13" borderId="34" xfId="0" applyFont="1" applyFill="1" applyBorder="1" applyAlignment="1">
      <alignment horizontal="left" vertical="top" wrapText="1"/>
    </xf>
    <xf numFmtId="49" fontId="2" fillId="5" borderId="3" xfId="0" applyNumberFormat="1" applyFont="1" applyFill="1" applyBorder="1" applyAlignment="1">
      <alignment horizontal="center" vertical="top"/>
    </xf>
    <xf numFmtId="49" fontId="2" fillId="3" borderId="44" xfId="0" applyNumberFormat="1" applyFont="1" applyFill="1" applyBorder="1" applyAlignment="1">
      <alignment horizontal="center" vertical="top" wrapText="1"/>
    </xf>
    <xf numFmtId="49" fontId="2" fillId="3" borderId="28" xfId="0" applyNumberFormat="1" applyFont="1" applyFill="1" applyBorder="1" applyAlignment="1">
      <alignment horizontal="center" vertical="top" wrapText="1"/>
    </xf>
    <xf numFmtId="49" fontId="2" fillId="3" borderId="63" xfId="0" applyNumberFormat="1" applyFont="1" applyFill="1" applyBorder="1" applyAlignment="1">
      <alignment horizontal="center" vertical="top" wrapText="1"/>
    </xf>
    <xf numFmtId="49" fontId="2" fillId="6" borderId="25" xfId="0" applyNumberFormat="1" applyFont="1" applyFill="1" applyBorder="1" applyAlignment="1">
      <alignment horizontal="center" vertical="top"/>
    </xf>
    <xf numFmtId="49" fontId="2" fillId="6" borderId="16" xfId="0" applyNumberFormat="1" applyFont="1" applyFill="1" applyBorder="1" applyAlignment="1">
      <alignment horizontal="center" vertical="top"/>
    </xf>
    <xf numFmtId="49" fontId="2" fillId="6" borderId="33" xfId="0" applyNumberFormat="1" applyFont="1" applyFill="1" applyBorder="1" applyAlignment="1">
      <alignment horizontal="center" vertical="top"/>
    </xf>
    <xf numFmtId="0" fontId="1" fillId="0" borderId="3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49" fontId="2" fillId="15" borderId="14" xfId="0" applyNumberFormat="1" applyFont="1" applyFill="1" applyBorder="1" applyAlignment="1">
      <alignment horizontal="center" vertical="top" wrapText="1"/>
    </xf>
    <xf numFmtId="49" fontId="2" fillId="15" borderId="34" xfId="0" applyNumberFormat="1" applyFont="1" applyFill="1" applyBorder="1" applyAlignment="1">
      <alignment horizontal="center" vertical="top" wrapText="1"/>
    </xf>
    <xf numFmtId="0" fontId="1" fillId="13" borderId="30" xfId="1" applyFont="1" applyFill="1" applyBorder="1" applyAlignment="1" applyProtection="1">
      <alignment horizontal="left" vertical="top" wrapText="1"/>
    </xf>
    <xf numFmtId="0" fontId="1" fillId="13" borderId="3" xfId="1" applyFont="1" applyFill="1" applyBorder="1" applyAlignment="1" applyProtection="1">
      <alignment horizontal="left" vertical="top" wrapText="1"/>
    </xf>
    <xf numFmtId="0" fontId="1" fillId="13" borderId="34" xfId="1" applyFont="1" applyFill="1" applyBorder="1" applyAlignment="1" applyProtection="1">
      <alignment horizontal="left" vertical="top" wrapText="1"/>
    </xf>
    <xf numFmtId="49" fontId="1" fillId="0" borderId="66" xfId="0" applyNumberFormat="1" applyFont="1" applyBorder="1" applyAlignment="1">
      <alignment horizontal="center" vertical="top"/>
    </xf>
    <xf numFmtId="0" fontId="1" fillId="13" borderId="21" xfId="1" applyFont="1" applyFill="1" applyBorder="1" applyAlignment="1" applyProtection="1">
      <alignment horizontal="left" vertical="top" wrapText="1"/>
    </xf>
    <xf numFmtId="0" fontId="1" fillId="13" borderId="4" xfId="1" applyFont="1" applyFill="1" applyBorder="1" applyAlignment="1" applyProtection="1">
      <alignment horizontal="left" vertical="top" wrapText="1"/>
    </xf>
    <xf numFmtId="49" fontId="2" fillId="5" borderId="4" xfId="0" applyNumberFormat="1" applyFont="1" applyFill="1" applyBorder="1" applyAlignment="1">
      <alignment horizontal="center" vertical="top"/>
    </xf>
    <xf numFmtId="49" fontId="2" fillId="17" borderId="25" xfId="0" applyNumberFormat="1" applyFont="1" applyFill="1" applyBorder="1" applyAlignment="1">
      <alignment horizontal="center" vertical="top"/>
    </xf>
    <xf numFmtId="49" fontId="2" fillId="17" borderId="16" xfId="0" applyNumberFormat="1" applyFont="1" applyFill="1" applyBorder="1" applyAlignment="1">
      <alignment horizontal="center" vertical="top"/>
    </xf>
    <xf numFmtId="49" fontId="2" fillId="17" borderId="33" xfId="0" applyNumberFormat="1" applyFont="1" applyFill="1" applyBorder="1" applyAlignment="1">
      <alignment horizontal="center" vertical="top"/>
    </xf>
    <xf numFmtId="49" fontId="2" fillId="18" borderId="21" xfId="0" applyNumberFormat="1" applyFont="1" applyFill="1" applyBorder="1" applyAlignment="1">
      <alignment horizontal="center" vertical="top"/>
    </xf>
    <xf numFmtId="49" fontId="2" fillId="18" borderId="19" xfId="0" applyNumberFormat="1" applyFont="1" applyFill="1" applyBorder="1" applyAlignment="1">
      <alignment horizontal="center" vertical="top"/>
    </xf>
    <xf numFmtId="49" fontId="2" fillId="18" borderId="22" xfId="0" applyNumberFormat="1" applyFont="1" applyFill="1" applyBorder="1" applyAlignment="1">
      <alignment horizontal="center" vertical="top"/>
    </xf>
    <xf numFmtId="49" fontId="2" fillId="21" borderId="71" xfId="0" applyNumberFormat="1" applyFont="1" applyFill="1" applyBorder="1" applyAlignment="1">
      <alignment horizontal="center" vertical="top"/>
    </xf>
    <xf numFmtId="49" fontId="2" fillId="21" borderId="69" xfId="0" applyNumberFormat="1" applyFont="1" applyFill="1" applyBorder="1" applyAlignment="1">
      <alignment horizontal="center" vertical="top"/>
    </xf>
    <xf numFmtId="49" fontId="2" fillId="21" borderId="41" xfId="0" applyNumberFormat="1" applyFont="1" applyFill="1" applyBorder="1" applyAlignment="1">
      <alignment horizontal="center" vertical="top"/>
    </xf>
    <xf numFmtId="49" fontId="2" fillId="18" borderId="4" xfId="0" applyNumberFormat="1" applyFont="1" applyFill="1" applyBorder="1" applyAlignment="1">
      <alignment horizontal="center" vertical="top"/>
    </xf>
    <xf numFmtId="49" fontId="2" fillId="18" borderId="34" xfId="0" applyNumberFormat="1" applyFont="1" applyFill="1" applyBorder="1" applyAlignment="1">
      <alignment horizontal="center" vertical="top"/>
    </xf>
    <xf numFmtId="49" fontId="2" fillId="3" borderId="4" xfId="0" applyNumberFormat="1" applyFont="1" applyFill="1" applyBorder="1" applyAlignment="1">
      <alignment horizontal="center" vertical="top" wrapText="1"/>
    </xf>
    <xf numFmtId="0" fontId="1" fillId="14" borderId="30" xfId="0" applyFont="1" applyFill="1" applyBorder="1" applyAlignment="1">
      <alignment horizontal="left" vertical="top" wrapText="1"/>
    </xf>
    <xf numFmtId="0" fontId="1" fillId="14" borderId="3" xfId="0" applyFont="1" applyFill="1" applyBorder="1" applyAlignment="1">
      <alignment horizontal="left" vertical="top" wrapText="1"/>
    </xf>
    <xf numFmtId="49" fontId="2" fillId="21" borderId="58" xfId="0" applyNumberFormat="1" applyFont="1" applyFill="1" applyBorder="1" applyAlignment="1">
      <alignment horizontal="center" vertical="top"/>
    </xf>
    <xf numFmtId="49" fontId="2" fillId="21" borderId="59" xfId="0" applyNumberFormat="1" applyFont="1" applyFill="1" applyBorder="1" applyAlignment="1">
      <alignment horizontal="center" vertical="top"/>
    </xf>
    <xf numFmtId="49" fontId="2" fillId="21" borderId="65" xfId="0" applyNumberFormat="1" applyFont="1" applyFill="1" applyBorder="1" applyAlignment="1">
      <alignment horizontal="center" vertical="top"/>
    </xf>
    <xf numFmtId="0" fontId="1" fillId="0" borderId="21" xfId="0" applyFont="1" applyBorder="1" applyAlignment="1">
      <alignment horizontal="left" vertical="top" wrapText="1"/>
    </xf>
    <xf numFmtId="49" fontId="1" fillId="14" borderId="81" xfId="0" applyNumberFormat="1" applyFont="1" applyFill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/>
    </xf>
    <xf numFmtId="0" fontId="1" fillId="14" borderId="30" xfId="0" applyFont="1" applyFill="1" applyBorder="1" applyAlignment="1">
      <alignment horizontal="center" vertical="top" wrapText="1"/>
    </xf>
    <xf numFmtId="0" fontId="1" fillId="14" borderId="3" xfId="0" applyFont="1" applyFill="1" applyBorder="1" applyAlignment="1">
      <alignment horizontal="center" vertical="top" wrapText="1"/>
    </xf>
    <xf numFmtId="0" fontId="1" fillId="14" borderId="22" xfId="1" applyFont="1" applyFill="1" applyBorder="1" applyAlignment="1" applyProtection="1">
      <alignment horizontal="left" vertical="top" wrapText="1"/>
    </xf>
    <xf numFmtId="0" fontId="1" fillId="14" borderId="22" xfId="0" applyFont="1" applyFill="1" applyBorder="1" applyAlignment="1">
      <alignment horizontal="center" vertical="top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101" xfId="0" applyFont="1" applyFill="1" applyBorder="1" applyAlignment="1" applyProtection="1">
      <alignment horizontal="center" vertical="center" textRotation="90" wrapText="1"/>
      <protection locked="0"/>
    </xf>
    <xf numFmtId="0" fontId="1" fillId="3" borderId="64" xfId="0" applyFont="1" applyFill="1" applyBorder="1" applyAlignment="1" applyProtection="1">
      <alignment horizontal="center" vertical="center" textRotation="90" wrapText="1"/>
      <protection locked="0"/>
    </xf>
    <xf numFmtId="0" fontId="1" fillId="0" borderId="100" xfId="0" applyFont="1" applyBorder="1" applyAlignment="1" applyProtection="1">
      <alignment horizontal="center" vertical="center" textRotation="90" wrapText="1"/>
      <protection locked="0"/>
    </xf>
    <xf numFmtId="0" fontId="1" fillId="0" borderId="48" xfId="0" applyFont="1" applyBorder="1" applyAlignment="1" applyProtection="1">
      <alignment horizontal="center" vertical="center" textRotation="90" wrapText="1"/>
      <protection locked="0"/>
    </xf>
    <xf numFmtId="0" fontId="1" fillId="3" borderId="89" xfId="0" applyFont="1" applyFill="1" applyBorder="1" applyAlignment="1" applyProtection="1">
      <alignment horizontal="center" vertical="center" textRotation="90" wrapText="1"/>
      <protection locked="0"/>
    </xf>
    <xf numFmtId="0" fontId="1" fillId="3" borderId="91" xfId="0" applyFont="1" applyFill="1" applyBorder="1" applyAlignment="1" applyProtection="1">
      <alignment horizontal="center" vertical="center" textRotation="90" wrapText="1"/>
      <protection locked="0"/>
    </xf>
    <xf numFmtId="0" fontId="1" fillId="3" borderId="93" xfId="0" applyFont="1" applyFill="1" applyBorder="1" applyAlignment="1" applyProtection="1">
      <alignment horizontal="center" vertical="center" textRotation="90" wrapText="1"/>
      <protection locked="0"/>
    </xf>
    <xf numFmtId="0" fontId="1" fillId="3" borderId="96" xfId="0" applyFont="1" applyFill="1" applyBorder="1" applyAlignment="1" applyProtection="1">
      <alignment horizontal="center" vertical="center" textRotation="90" wrapText="1"/>
      <protection locked="0"/>
    </xf>
    <xf numFmtId="0" fontId="1" fillId="3" borderId="97" xfId="0" applyFont="1" applyFill="1" applyBorder="1" applyAlignment="1" applyProtection="1">
      <alignment horizontal="center" vertical="center" textRotation="90" wrapText="1"/>
      <protection locked="0"/>
    </xf>
    <xf numFmtId="0" fontId="1" fillId="3" borderId="98" xfId="0" applyFont="1" applyFill="1" applyBorder="1" applyAlignment="1" applyProtection="1">
      <alignment horizontal="center" vertical="center" textRotation="90" wrapText="1"/>
      <protection locked="0"/>
    </xf>
    <xf numFmtId="0" fontId="2" fillId="0" borderId="42" xfId="0" applyFont="1" applyBorder="1" applyAlignment="1" applyProtection="1">
      <alignment horizontal="center" vertical="top" wrapText="1"/>
      <protection locked="0"/>
    </xf>
    <xf numFmtId="0" fontId="2" fillId="0" borderId="38" xfId="0" applyFont="1" applyBorder="1" applyAlignment="1" applyProtection="1">
      <alignment horizontal="center" vertical="top" wrapText="1"/>
      <protection locked="0"/>
    </xf>
    <xf numFmtId="0" fontId="2" fillId="0" borderId="99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3" borderId="61" xfId="0" applyFont="1" applyFill="1" applyBorder="1" applyAlignment="1" applyProtection="1">
      <alignment horizontal="center" vertical="center" textRotation="90" wrapText="1"/>
      <protection locked="0"/>
    </xf>
    <xf numFmtId="0" fontId="1" fillId="3" borderId="57" xfId="0" applyFont="1" applyFill="1" applyBorder="1" applyAlignment="1" applyProtection="1">
      <alignment horizontal="center" vertical="center" textRotation="90" wrapText="1"/>
      <protection locked="0"/>
    </xf>
    <xf numFmtId="0" fontId="1" fillId="3" borderId="70" xfId="0" applyFont="1" applyFill="1" applyBorder="1" applyAlignment="1" applyProtection="1">
      <alignment horizontal="center" vertical="center" textRotation="90" wrapText="1"/>
      <protection locked="0"/>
    </xf>
    <xf numFmtId="49" fontId="2" fillId="5" borderId="15" xfId="0" applyNumberFormat="1" applyFont="1" applyFill="1" applyBorder="1" applyAlignment="1" applyProtection="1">
      <alignment horizontal="left" vertical="top"/>
      <protection locked="0"/>
    </xf>
    <xf numFmtId="49" fontId="2" fillId="5" borderId="40" xfId="0" applyNumberFormat="1" applyFont="1" applyFill="1" applyBorder="1" applyAlignment="1" applyProtection="1">
      <alignment horizontal="left" vertical="top"/>
      <protection locked="0"/>
    </xf>
    <xf numFmtId="49" fontId="2" fillId="6" borderId="15" xfId="0" applyNumberFormat="1" applyFont="1" applyFill="1" applyBorder="1" applyAlignment="1" applyProtection="1">
      <alignment horizontal="left" vertical="top"/>
      <protection locked="0"/>
    </xf>
    <xf numFmtId="49" fontId="2" fillId="6" borderId="40" xfId="0" applyNumberFormat="1" applyFont="1" applyFill="1" applyBorder="1" applyAlignment="1" applyProtection="1">
      <alignment horizontal="left" vertical="top"/>
      <protection locked="0"/>
    </xf>
    <xf numFmtId="0" fontId="2" fillId="3" borderId="42" xfId="0" applyFont="1" applyFill="1" applyBorder="1" applyAlignment="1" applyProtection="1">
      <alignment horizontal="center" vertical="top" wrapText="1"/>
      <protection locked="0"/>
    </xf>
    <xf numFmtId="0" fontId="2" fillId="3" borderId="38" xfId="0" applyFont="1" applyFill="1" applyBorder="1" applyAlignment="1" applyProtection="1">
      <alignment horizontal="center" vertical="top" wrapText="1"/>
      <protection locked="0"/>
    </xf>
    <xf numFmtId="0" fontId="2" fillId="3" borderId="99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20" borderId="89" xfId="0" applyFont="1" applyFill="1" applyBorder="1" applyAlignment="1" applyProtection="1">
      <alignment horizontal="center" vertical="center" textRotation="90" wrapText="1"/>
      <protection locked="0"/>
    </xf>
    <xf numFmtId="0" fontId="1" fillId="20" borderId="91" xfId="0" applyFont="1" applyFill="1" applyBorder="1" applyAlignment="1" applyProtection="1">
      <alignment horizontal="center" vertical="center" textRotation="90" wrapText="1"/>
      <protection locked="0"/>
    </xf>
    <xf numFmtId="0" fontId="1" fillId="20" borderId="93" xfId="0" applyFont="1" applyFill="1" applyBorder="1" applyAlignment="1" applyProtection="1">
      <alignment horizontal="center" vertical="center" textRotation="90" wrapText="1"/>
      <protection locked="0"/>
    </xf>
    <xf numFmtId="0" fontId="1" fillId="5" borderId="35" xfId="0" applyFont="1" applyFill="1" applyBorder="1" applyAlignment="1" applyProtection="1">
      <alignment horizontal="center" vertical="center" textRotation="90" wrapText="1"/>
      <protection locked="0"/>
    </xf>
    <xf numFmtId="0" fontId="1" fillId="5" borderId="2" xfId="0" applyFont="1" applyFill="1" applyBorder="1" applyAlignment="1" applyProtection="1">
      <alignment horizontal="center" vertical="center" textRotation="90" wrapText="1"/>
      <protection locked="0"/>
    </xf>
    <xf numFmtId="0" fontId="1" fillId="5" borderId="94" xfId="0" applyFont="1" applyFill="1" applyBorder="1" applyAlignment="1" applyProtection="1">
      <alignment horizontal="center" vertical="center" textRotation="90" wrapText="1"/>
      <protection locked="0"/>
    </xf>
    <xf numFmtId="0" fontId="1" fillId="6" borderId="35" xfId="0" applyFont="1" applyFill="1" applyBorder="1" applyAlignment="1" applyProtection="1">
      <alignment horizontal="center" vertical="center" textRotation="90" wrapText="1"/>
      <protection locked="0"/>
    </xf>
    <xf numFmtId="0" fontId="1" fillId="6" borderId="2" xfId="0" applyFont="1" applyFill="1" applyBorder="1" applyAlignment="1" applyProtection="1">
      <alignment horizontal="center" vertical="center" textRotation="90" wrapText="1"/>
      <protection locked="0"/>
    </xf>
    <xf numFmtId="0" fontId="1" fillId="6" borderId="94" xfId="0" applyFont="1" applyFill="1" applyBorder="1" applyAlignment="1" applyProtection="1">
      <alignment horizontal="center" vertical="center" textRotation="90" wrapText="1"/>
      <protection locked="0"/>
    </xf>
    <xf numFmtId="0" fontId="1" fillId="0" borderId="35" xfId="0" applyFont="1" applyBorder="1" applyAlignment="1" applyProtection="1">
      <alignment horizontal="center" vertical="center" textRotation="90" wrapText="1"/>
      <protection locked="0"/>
    </xf>
    <xf numFmtId="0" fontId="1" fillId="0" borderId="2" xfId="0" applyFont="1" applyBorder="1" applyAlignment="1" applyProtection="1">
      <alignment horizontal="center" vertical="center" textRotation="90" wrapText="1"/>
      <protection locked="0"/>
    </xf>
    <xf numFmtId="0" fontId="1" fillId="0" borderId="94" xfId="0" applyFont="1" applyBorder="1" applyAlignment="1" applyProtection="1">
      <alignment horizontal="center" vertical="center" textRotation="90" wrapText="1"/>
      <protection locked="0"/>
    </xf>
    <xf numFmtId="0" fontId="1" fillId="3" borderId="90" xfId="0" applyFont="1" applyFill="1" applyBorder="1" applyAlignment="1" applyProtection="1">
      <alignment horizontal="center" vertical="center" wrapText="1"/>
      <protection locked="0"/>
    </xf>
    <xf numFmtId="0" fontId="1" fillId="3" borderId="92" xfId="0" applyFont="1" applyFill="1" applyBorder="1" applyAlignment="1" applyProtection="1">
      <alignment horizontal="center" vertical="center" wrapText="1"/>
      <protection locked="0"/>
    </xf>
    <xf numFmtId="0" fontId="1" fillId="3" borderId="95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left"/>
      <protection locked="0"/>
    </xf>
    <xf numFmtId="0" fontId="1" fillId="0" borderId="101" xfId="0" applyFont="1" applyBorder="1" applyAlignment="1" applyProtection="1">
      <alignment horizontal="center" vertical="center" textRotation="90" wrapText="1"/>
      <protection locked="0"/>
    </xf>
    <xf numFmtId="0" fontId="1" fillId="0" borderId="64" xfId="0" applyFont="1" applyBorder="1" applyAlignment="1" applyProtection="1">
      <alignment horizontal="center" vertical="center" textRotation="90" wrapText="1"/>
      <protection locked="0"/>
    </xf>
    <xf numFmtId="0" fontId="1" fillId="3" borderId="0" xfId="0" applyFont="1" applyFill="1" applyAlignment="1" applyProtection="1">
      <alignment horizontal="right"/>
      <protection locked="0"/>
    </xf>
    <xf numFmtId="0" fontId="2" fillId="0" borderId="0" xfId="0" applyFont="1" applyAlignment="1" applyProtection="1">
      <alignment horizontal="right" vertical="top"/>
      <protection locked="0"/>
    </xf>
    <xf numFmtId="0" fontId="2" fillId="12" borderId="42" xfId="0" applyFont="1" applyFill="1" applyBorder="1" applyAlignment="1" applyProtection="1">
      <alignment horizontal="center" vertical="top" wrapText="1"/>
      <protection locked="0"/>
    </xf>
    <xf numFmtId="0" fontId="2" fillId="12" borderId="38" xfId="0" applyFont="1" applyFill="1" applyBorder="1" applyAlignment="1" applyProtection="1">
      <alignment horizontal="center" vertical="top" wrapText="1"/>
      <protection locked="0"/>
    </xf>
    <xf numFmtId="0" fontId="2" fillId="12" borderId="99" xfId="0" applyFont="1" applyFill="1" applyBorder="1" applyAlignment="1" applyProtection="1">
      <alignment horizontal="center" vertical="top" wrapText="1"/>
      <protection locked="0"/>
    </xf>
    <xf numFmtId="49" fontId="2" fillId="17" borderId="21" xfId="0" applyNumberFormat="1" applyFont="1" applyFill="1" applyBorder="1" applyAlignment="1">
      <alignment horizontal="center" vertical="top"/>
    </xf>
    <xf numFmtId="49" fontId="2" fillId="17" borderId="4" xfId="0" applyNumberFormat="1" applyFont="1" applyFill="1" applyBorder="1" applyAlignment="1">
      <alignment horizontal="center" vertical="top"/>
    </xf>
    <xf numFmtId="49" fontId="2" fillId="17" borderId="34" xfId="0" applyNumberFormat="1" applyFont="1" applyFill="1" applyBorder="1" applyAlignment="1">
      <alignment horizontal="center" vertical="top"/>
    </xf>
    <xf numFmtId="49" fontId="2" fillId="0" borderId="51" xfId="0" applyNumberFormat="1" applyFont="1" applyBorder="1" applyAlignment="1" applyProtection="1">
      <alignment horizontal="left" vertical="top" wrapText="1"/>
      <protection locked="0"/>
    </xf>
    <xf numFmtId="49" fontId="2" fillId="0" borderId="20" xfId="0" applyNumberFormat="1" applyFont="1" applyBorder="1" applyAlignment="1" applyProtection="1">
      <alignment horizontal="left" vertical="top" wrapText="1"/>
      <protection locked="0"/>
    </xf>
    <xf numFmtId="49" fontId="2" fillId="0" borderId="24" xfId="0" applyNumberFormat="1" applyFont="1" applyBorder="1" applyAlignment="1" applyProtection="1">
      <alignment horizontal="left" vertical="top" wrapText="1"/>
      <protection locked="0"/>
    </xf>
    <xf numFmtId="0" fontId="1" fillId="12" borderId="3" xfId="0" applyFont="1" applyFill="1" applyBorder="1" applyAlignment="1" applyProtection="1">
      <alignment horizontal="center" vertical="center"/>
      <protection locked="0"/>
    </xf>
    <xf numFmtId="0" fontId="1" fillId="12" borderId="101" xfId="0" applyFont="1" applyFill="1" applyBorder="1" applyAlignment="1" applyProtection="1">
      <alignment horizontal="center" vertical="center" textRotation="90" wrapText="1"/>
      <protection locked="0"/>
    </xf>
    <xf numFmtId="0" fontId="1" fillId="12" borderId="64" xfId="0" applyFont="1" applyFill="1" applyBorder="1" applyAlignment="1" applyProtection="1">
      <alignment horizontal="center" vertical="center" textRotation="90" wrapText="1"/>
      <protection locked="0"/>
    </xf>
    <xf numFmtId="0" fontId="1" fillId="3" borderId="100" xfId="0" applyFont="1" applyFill="1" applyBorder="1" applyAlignment="1" applyProtection="1">
      <alignment horizontal="center" vertical="center" textRotation="90" wrapText="1"/>
      <protection locked="0"/>
    </xf>
    <xf numFmtId="0" fontId="1" fillId="3" borderId="48" xfId="0" applyFont="1" applyFill="1" applyBorder="1" applyAlignment="1" applyProtection="1">
      <alignment horizontal="center" vertical="center" textRotation="90" wrapText="1"/>
      <protection locked="0"/>
    </xf>
    <xf numFmtId="49" fontId="2" fillId="20" borderId="51" xfId="0" applyNumberFormat="1" applyFont="1" applyFill="1" applyBorder="1" applyAlignment="1" applyProtection="1">
      <alignment horizontal="left" vertical="top" wrapText="1"/>
      <protection locked="0"/>
    </xf>
    <xf numFmtId="49" fontId="2" fillId="20" borderId="20" xfId="0" applyNumberFormat="1" applyFont="1" applyFill="1" applyBorder="1" applyAlignment="1" applyProtection="1">
      <alignment horizontal="left" vertical="top" wrapText="1"/>
      <protection locked="0"/>
    </xf>
    <xf numFmtId="49" fontId="2" fillId="20" borderId="24" xfId="0" applyNumberFormat="1" applyFont="1" applyFill="1" applyBorder="1" applyAlignment="1" applyProtection="1">
      <alignment horizontal="left" vertical="top" wrapText="1"/>
      <protection locked="0"/>
    </xf>
    <xf numFmtId="0" fontId="1" fillId="12" borderId="100" xfId="0" applyFont="1" applyFill="1" applyBorder="1" applyAlignment="1" applyProtection="1">
      <alignment horizontal="center" vertical="center" textRotation="90" wrapText="1"/>
      <protection locked="0"/>
    </xf>
    <xf numFmtId="0" fontId="1" fillId="12" borderId="48" xfId="0" applyFont="1" applyFill="1" applyBorder="1" applyAlignment="1" applyProtection="1">
      <alignment horizontal="center" vertical="center" textRotation="90" wrapText="1"/>
      <protection locked="0"/>
    </xf>
    <xf numFmtId="49" fontId="2" fillId="6" borderId="15" xfId="0" applyNumberFormat="1" applyFont="1" applyFill="1" applyBorder="1" applyAlignment="1">
      <alignment horizontal="left" vertical="top"/>
    </xf>
    <xf numFmtId="49" fontId="2" fillId="6" borderId="23" xfId="0" applyNumberFormat="1" applyFont="1" applyFill="1" applyBorder="1" applyAlignment="1">
      <alignment horizontal="left" vertical="top"/>
    </xf>
    <xf numFmtId="164" fontId="2" fillId="6" borderId="18" xfId="0" applyNumberFormat="1" applyFont="1" applyFill="1" applyBorder="1" applyAlignment="1">
      <alignment horizontal="right" vertical="center" wrapText="1"/>
    </xf>
    <xf numFmtId="0" fontId="1" fillId="3" borderId="43" xfId="0" applyFont="1" applyFill="1" applyBorder="1" applyAlignment="1">
      <alignment horizontal="left" vertical="top" wrapText="1"/>
    </xf>
    <xf numFmtId="0" fontId="1" fillId="3" borderId="10" xfId="0" applyFont="1" applyFill="1" applyBorder="1" applyAlignment="1">
      <alignment horizontal="left" vertical="top" wrapText="1"/>
    </xf>
    <xf numFmtId="0" fontId="1" fillId="3" borderId="63" xfId="0" applyFont="1" applyFill="1" applyBorder="1" applyAlignment="1">
      <alignment horizontal="left" vertical="top" wrapText="1"/>
    </xf>
    <xf numFmtId="0" fontId="1" fillId="15" borderId="21" xfId="0" applyFont="1" applyFill="1" applyBorder="1" applyAlignment="1">
      <alignment horizontal="left" vertical="top" wrapText="1"/>
    </xf>
    <xf numFmtId="0" fontId="1" fillId="15" borderId="4" xfId="0" applyFont="1" applyFill="1" applyBorder="1" applyAlignment="1">
      <alignment horizontal="left" vertical="top" wrapText="1"/>
    </xf>
    <xf numFmtId="0" fontId="1" fillId="15" borderId="34" xfId="0" applyFont="1" applyFill="1" applyBorder="1" applyAlignment="1">
      <alignment horizontal="left" vertical="top" wrapText="1"/>
    </xf>
    <xf numFmtId="49" fontId="1" fillId="0" borderId="61" xfId="0" applyNumberFormat="1" applyFont="1" applyBorder="1" applyAlignment="1">
      <alignment horizontal="center" vertical="top" wrapText="1" shrinkToFit="1"/>
    </xf>
    <xf numFmtId="49" fontId="1" fillId="0" borderId="57" xfId="0" applyNumberFormat="1" applyFont="1" applyBorder="1" applyAlignment="1">
      <alignment horizontal="center" vertical="top" wrapText="1" shrinkToFit="1"/>
    </xf>
    <xf numFmtId="49" fontId="1" fillId="0" borderId="32" xfId="0" applyNumberFormat="1" applyFont="1" applyBorder="1" applyAlignment="1">
      <alignment horizontal="center" vertical="top" wrapText="1" shrinkToFit="1"/>
    </xf>
    <xf numFmtId="0" fontId="1" fillId="0" borderId="49" xfId="0" applyFont="1" applyBorder="1" applyAlignment="1">
      <alignment horizontal="center" vertical="top" wrapText="1"/>
    </xf>
    <xf numFmtId="0" fontId="1" fillId="3" borderId="30" xfId="0" applyFont="1" applyFill="1" applyBorder="1" applyAlignment="1">
      <alignment vertical="top" wrapText="1"/>
    </xf>
    <xf numFmtId="0" fontId="1" fillId="3" borderId="3" xfId="0" applyFont="1" applyFill="1" applyBorder="1" applyAlignment="1">
      <alignment vertical="top" wrapText="1"/>
    </xf>
    <xf numFmtId="0" fontId="1" fillId="3" borderId="34" xfId="0" applyFont="1" applyFill="1" applyBorder="1" applyAlignment="1">
      <alignment vertical="top" wrapText="1"/>
    </xf>
    <xf numFmtId="0" fontId="1" fillId="12" borderId="21" xfId="1" applyFont="1" applyFill="1" applyBorder="1" applyAlignment="1" applyProtection="1">
      <alignment horizontal="left" vertical="top" wrapText="1"/>
    </xf>
    <xf numFmtId="0" fontId="1" fillId="12" borderId="19" xfId="1" applyFont="1" applyFill="1" applyBorder="1" applyAlignment="1" applyProtection="1">
      <alignment horizontal="left" vertical="top" wrapText="1"/>
    </xf>
    <xf numFmtId="0" fontId="1" fillId="12" borderId="34" xfId="1" applyFont="1" applyFill="1" applyBorder="1" applyAlignment="1" applyProtection="1">
      <alignment horizontal="left" vertical="top" wrapText="1"/>
    </xf>
    <xf numFmtId="49" fontId="2" fillId="6" borderId="44" xfId="0" applyNumberFormat="1" applyFont="1" applyFill="1" applyBorder="1" applyAlignment="1">
      <alignment horizontal="center" vertical="top"/>
    </xf>
    <xf numFmtId="49" fontId="2" fillId="6" borderId="6" xfId="0" applyNumberFormat="1" applyFont="1" applyFill="1" applyBorder="1" applyAlignment="1">
      <alignment horizontal="center" vertical="top"/>
    </xf>
    <xf numFmtId="0" fontId="1" fillId="0" borderId="19" xfId="0" applyFont="1" applyBorder="1" applyAlignment="1">
      <alignment horizontal="center" vertical="top" wrapText="1"/>
    </xf>
    <xf numFmtId="49" fontId="1" fillId="0" borderId="55" xfId="0" applyNumberFormat="1" applyFont="1" applyBorder="1" applyAlignment="1">
      <alignment horizontal="center" vertical="top"/>
    </xf>
    <xf numFmtId="49" fontId="2" fillId="3" borderId="43" xfId="0" applyNumberFormat="1" applyFont="1" applyFill="1" applyBorder="1" applyAlignment="1">
      <alignment horizontal="center" vertical="top"/>
    </xf>
    <xf numFmtId="49" fontId="2" fillId="3" borderId="10" xfId="0" applyNumberFormat="1" applyFont="1" applyFill="1" applyBorder="1" applyAlignment="1">
      <alignment horizontal="center" vertical="top"/>
    </xf>
    <xf numFmtId="49" fontId="1" fillId="0" borderId="31" xfId="0" applyNumberFormat="1" applyFont="1" applyBorder="1" applyAlignment="1">
      <alignment horizontal="center" vertical="top" wrapText="1" shrinkToFit="1"/>
    </xf>
    <xf numFmtId="0" fontId="1" fillId="3" borderId="30" xfId="1" applyFont="1" applyFill="1" applyBorder="1" applyAlignment="1" applyProtection="1">
      <alignment horizontal="left" vertical="top" wrapText="1"/>
    </xf>
    <xf numFmtId="0" fontId="1" fillId="3" borderId="3" xfId="1" applyFont="1" applyFill="1" applyBorder="1" applyAlignment="1" applyProtection="1">
      <alignment horizontal="left" vertical="top" wrapText="1"/>
    </xf>
    <xf numFmtId="0" fontId="1" fillId="3" borderId="34" xfId="1" applyFont="1" applyFill="1" applyBorder="1" applyAlignment="1" applyProtection="1">
      <alignment horizontal="left" vertical="top" wrapText="1"/>
    </xf>
    <xf numFmtId="0" fontId="1" fillId="0" borderId="61" xfId="0" applyFont="1" applyBorder="1" applyAlignment="1">
      <alignment horizontal="center" vertical="top" wrapText="1"/>
    </xf>
    <xf numFmtId="0" fontId="1" fillId="0" borderId="68" xfId="0" applyFont="1" applyBorder="1" applyAlignment="1">
      <alignment horizontal="center" vertical="top" wrapText="1"/>
    </xf>
    <xf numFmtId="49" fontId="2" fillId="3" borderId="30" xfId="0" applyNumberFormat="1" applyFont="1" applyFill="1" applyBorder="1" applyAlignment="1">
      <alignment horizontal="center" vertical="top"/>
    </xf>
    <xf numFmtId="49" fontId="2" fillId="3" borderId="34" xfId="0" applyNumberFormat="1" applyFont="1" applyFill="1" applyBorder="1" applyAlignment="1">
      <alignment horizontal="center" vertical="top"/>
    </xf>
    <xf numFmtId="0" fontId="1" fillId="15" borderId="30" xfId="0" applyFont="1" applyFill="1" applyBorder="1" applyAlignment="1">
      <alignment horizontal="left" vertical="top" wrapText="1"/>
    </xf>
    <xf numFmtId="0" fontId="1" fillId="15" borderId="3" xfId="0" applyFont="1" applyFill="1" applyBorder="1" applyAlignment="1">
      <alignment horizontal="left" vertical="top" wrapText="1"/>
    </xf>
    <xf numFmtId="0" fontId="1" fillId="3" borderId="83" xfId="0" applyFont="1" applyFill="1" applyBorder="1" applyAlignment="1">
      <alignment vertical="top" wrapText="1"/>
    </xf>
    <xf numFmtId="0" fontId="1" fillId="3" borderId="22" xfId="0" applyFont="1" applyFill="1" applyBorder="1" applyAlignment="1">
      <alignment vertical="top" wrapText="1"/>
    </xf>
    <xf numFmtId="49" fontId="1" fillId="0" borderId="49" xfId="0" applyNumberFormat="1" applyFont="1" applyBorder="1" applyAlignment="1">
      <alignment horizontal="center" vertical="top" wrapText="1" shrinkToFit="1"/>
    </xf>
    <xf numFmtId="49" fontId="1" fillId="14" borderId="31" xfId="0" applyNumberFormat="1" applyFont="1" applyFill="1" applyBorder="1" applyAlignment="1">
      <alignment horizontal="center" vertical="top" wrapText="1"/>
    </xf>
    <xf numFmtId="49" fontId="1" fillId="14" borderId="86" xfId="0" applyNumberFormat="1" applyFont="1" applyFill="1" applyBorder="1" applyAlignment="1">
      <alignment horizontal="center" vertical="top" wrapText="1"/>
    </xf>
    <xf numFmtId="0" fontId="1" fillId="14" borderId="31" xfId="0" applyFont="1" applyFill="1" applyBorder="1" applyAlignment="1">
      <alignment horizontal="center" vertical="top" wrapText="1"/>
    </xf>
    <xf numFmtId="0" fontId="1" fillId="14" borderId="49" xfId="0" applyFont="1" applyFill="1" applyBorder="1" applyAlignment="1">
      <alignment horizontal="center" vertical="top" wrapText="1"/>
    </xf>
    <xf numFmtId="0" fontId="1" fillId="14" borderId="32" xfId="0" applyFont="1" applyFill="1" applyBorder="1" applyAlignment="1">
      <alignment horizontal="center" vertical="top" wrapText="1"/>
    </xf>
    <xf numFmtId="49" fontId="2" fillId="6" borderId="165" xfId="0" applyNumberFormat="1" applyFont="1" applyFill="1" applyBorder="1" applyAlignment="1">
      <alignment horizontal="left" vertical="top"/>
    </xf>
    <xf numFmtId="49" fontId="2" fillId="6" borderId="166" xfId="0" applyNumberFormat="1" applyFont="1" applyFill="1" applyBorder="1" applyAlignment="1">
      <alignment horizontal="left" vertical="top"/>
    </xf>
    <xf numFmtId="49" fontId="2" fillId="6" borderId="167" xfId="0" applyNumberFormat="1" applyFont="1" applyFill="1" applyBorder="1" applyAlignment="1">
      <alignment horizontal="left" vertical="top"/>
    </xf>
    <xf numFmtId="0" fontId="2" fillId="6" borderId="18" xfId="0" applyFont="1" applyFill="1" applyBorder="1" applyAlignment="1">
      <alignment horizontal="right" vertical="top" wrapText="1"/>
    </xf>
    <xf numFmtId="0" fontId="2" fillId="6" borderId="20" xfId="0" applyFont="1" applyFill="1" applyBorder="1" applyAlignment="1">
      <alignment horizontal="right" vertical="top" wrapText="1"/>
    </xf>
    <xf numFmtId="0" fontId="2" fillId="6" borderId="166" xfId="0" applyFont="1" applyFill="1" applyBorder="1" applyAlignment="1">
      <alignment horizontal="right" vertical="top" wrapText="1"/>
    </xf>
    <xf numFmtId="49" fontId="1" fillId="0" borderId="12" xfId="0" applyNumberFormat="1" applyFont="1" applyBorder="1" applyAlignment="1">
      <alignment horizontal="left" vertical="top"/>
    </xf>
    <xf numFmtId="49" fontId="1" fillId="15" borderId="74" xfId="0" applyNumberFormat="1" applyFont="1" applyFill="1" applyBorder="1" applyAlignment="1">
      <alignment horizontal="center" vertical="top"/>
    </xf>
    <xf numFmtId="49" fontId="1" fillId="15" borderId="29" xfId="0" applyNumberFormat="1" applyFont="1" applyFill="1" applyBorder="1" applyAlignment="1">
      <alignment horizontal="center" vertical="top"/>
    </xf>
    <xf numFmtId="49" fontId="1" fillId="15" borderId="62" xfId="0" applyNumberFormat="1" applyFont="1" applyFill="1" applyBorder="1" applyAlignment="1">
      <alignment horizontal="center" vertical="top"/>
    </xf>
    <xf numFmtId="49" fontId="1" fillId="0" borderId="81" xfId="0" applyNumberFormat="1" applyFont="1" applyBorder="1" applyAlignment="1">
      <alignment horizontal="center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83" xfId="0" applyFont="1" applyBorder="1" applyAlignment="1">
      <alignment horizontal="left" vertical="top" wrapText="1"/>
    </xf>
    <xf numFmtId="0" fontId="1" fillId="14" borderId="4" xfId="0" applyFont="1" applyFill="1" applyBorder="1" applyAlignment="1">
      <alignment horizontal="left" vertical="top" wrapText="1"/>
    </xf>
    <xf numFmtId="0" fontId="1" fillId="13" borderId="21" xfId="0" applyFont="1" applyFill="1" applyBorder="1" applyAlignment="1">
      <alignment horizontal="left" vertical="top" wrapText="1"/>
    </xf>
    <xf numFmtId="0" fontId="1" fillId="13" borderId="19" xfId="0" applyFont="1" applyFill="1" applyBorder="1" applyAlignment="1">
      <alignment horizontal="left" vertical="top" wrapText="1"/>
    </xf>
    <xf numFmtId="0" fontId="1" fillId="13" borderId="22" xfId="0" applyFont="1" applyFill="1" applyBorder="1" applyAlignment="1">
      <alignment horizontal="left" vertical="top" wrapText="1"/>
    </xf>
    <xf numFmtId="0" fontId="4" fillId="0" borderId="0" xfId="0" applyFont="1" applyAlignment="1" applyProtection="1">
      <alignment horizontal="right"/>
      <protection locked="0"/>
    </xf>
    <xf numFmtId="0" fontId="1" fillId="0" borderId="156" xfId="0" applyFont="1" applyBorder="1" applyAlignment="1" applyProtection="1">
      <alignment horizontal="center" vertical="center" textRotation="90" wrapText="1"/>
      <protection locked="0"/>
    </xf>
    <xf numFmtId="0" fontId="1" fillId="0" borderId="41" xfId="0" applyFont="1" applyBorder="1" applyAlignment="1" applyProtection="1">
      <alignment horizontal="center" vertical="center" textRotation="90" wrapText="1"/>
      <protection locked="0"/>
    </xf>
    <xf numFmtId="0" fontId="1" fillId="0" borderId="153" xfId="0" applyFont="1" applyBorder="1" applyAlignment="1" applyProtection="1">
      <alignment horizontal="center" vertical="center"/>
      <protection locked="0"/>
    </xf>
    <xf numFmtId="0" fontId="1" fillId="0" borderId="149" xfId="0" applyFont="1" applyBorder="1" applyAlignment="1" applyProtection="1">
      <alignment horizontal="center" vertical="center"/>
      <protection locked="0"/>
    </xf>
    <xf numFmtId="0" fontId="1" fillId="0" borderId="157" xfId="0" applyFont="1" applyBorder="1" applyAlignment="1" applyProtection="1">
      <alignment horizontal="center" vertical="center" textRotation="90" wrapText="1"/>
      <protection locked="0"/>
    </xf>
    <xf numFmtId="0" fontId="1" fillId="0" borderId="75" xfId="0" applyFont="1" applyBorder="1" applyAlignment="1" applyProtection="1">
      <alignment horizontal="center" vertical="center" textRotation="90" wrapText="1"/>
      <protection locked="0"/>
    </xf>
    <xf numFmtId="0" fontId="1" fillId="0" borderId="162" xfId="0" applyFont="1" applyBorder="1" applyAlignment="1" applyProtection="1">
      <alignment horizontal="center" vertical="center" textRotation="90"/>
      <protection locked="0"/>
    </xf>
    <xf numFmtId="0" fontId="1" fillId="0" borderId="53" xfId="0" applyFont="1" applyBorder="1" applyAlignment="1" applyProtection="1">
      <alignment horizontal="center" vertical="center" textRotation="90"/>
      <protection locked="0"/>
    </xf>
    <xf numFmtId="0" fontId="1" fillId="0" borderId="75" xfId="0" applyFont="1" applyBorder="1" applyAlignment="1" applyProtection="1">
      <alignment horizontal="center" vertical="center" textRotation="90"/>
      <protection locked="0"/>
    </xf>
    <xf numFmtId="0" fontId="2" fillId="0" borderId="142" xfId="0" applyFont="1" applyBorder="1" applyAlignment="1" applyProtection="1">
      <alignment horizontal="center" vertical="center"/>
      <protection locked="0"/>
    </xf>
    <xf numFmtId="0" fontId="2" fillId="0" borderId="154" xfId="0" applyFont="1" applyBorder="1" applyAlignment="1" applyProtection="1">
      <alignment horizontal="center" vertical="center"/>
      <protection locked="0"/>
    </xf>
    <xf numFmtId="0" fontId="2" fillId="0" borderId="15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9" borderId="164" xfId="0" applyFont="1" applyFill="1" applyBorder="1" applyAlignment="1">
      <alignment horizontal="right" vertical="top"/>
    </xf>
    <xf numFmtId="0" fontId="2" fillId="9" borderId="166" xfId="0" applyFont="1" applyFill="1" applyBorder="1" applyAlignment="1">
      <alignment horizontal="right" vertical="top"/>
    </xf>
    <xf numFmtId="0" fontId="2" fillId="9" borderId="167" xfId="0" applyFont="1" applyFill="1" applyBorder="1" applyAlignment="1">
      <alignment horizontal="right" vertical="top"/>
    </xf>
    <xf numFmtId="0" fontId="2" fillId="0" borderId="142" xfId="0" applyFont="1" applyBorder="1" applyAlignment="1" applyProtection="1">
      <alignment horizontal="center" vertical="center" wrapText="1"/>
      <protection locked="0"/>
    </xf>
    <xf numFmtId="0" fontId="2" fillId="0" borderId="154" xfId="0" applyFont="1" applyBorder="1" applyAlignment="1" applyProtection="1">
      <alignment horizontal="center" vertical="center" wrapText="1"/>
      <protection locked="0"/>
    </xf>
    <xf numFmtId="0" fontId="2" fillId="0" borderId="155" xfId="0" applyFont="1" applyBorder="1" applyAlignment="1" applyProtection="1">
      <alignment horizontal="center" vertical="center" wrapText="1"/>
      <protection locked="0"/>
    </xf>
    <xf numFmtId="0" fontId="1" fillId="0" borderId="159" xfId="0" applyFont="1" applyBorder="1" applyAlignment="1" applyProtection="1">
      <alignment horizontal="center" vertical="center" textRotation="90"/>
      <protection locked="0"/>
    </xf>
    <xf numFmtId="0" fontId="1" fillId="0" borderId="69" xfId="0" applyFont="1" applyBorder="1" applyAlignment="1" applyProtection="1">
      <alignment horizontal="center" vertical="center" textRotation="90"/>
      <protection locked="0"/>
    </xf>
    <xf numFmtId="0" fontId="1" fillId="0" borderId="41" xfId="0" applyFont="1" applyBorder="1" applyAlignment="1" applyProtection="1">
      <alignment horizontal="center" vertical="center" textRotation="90"/>
      <protection locked="0"/>
    </xf>
    <xf numFmtId="0" fontId="1" fillId="0" borderId="161" xfId="0" applyFont="1" applyBorder="1" applyAlignment="1" applyProtection="1">
      <alignment horizontal="center" vertical="center" textRotation="90"/>
      <protection locked="0"/>
    </xf>
    <xf numFmtId="0" fontId="1" fillId="0" borderId="19" xfId="0" applyFont="1" applyBorder="1" applyAlignment="1" applyProtection="1">
      <alignment horizontal="center" vertical="center" textRotation="90"/>
      <protection locked="0"/>
    </xf>
    <xf numFmtId="0" fontId="1" fillId="0" borderId="22" xfId="0" applyFont="1" applyBorder="1" applyAlignment="1" applyProtection="1">
      <alignment horizontal="center" vertical="center" textRotation="90"/>
      <protection locked="0"/>
    </xf>
    <xf numFmtId="0" fontId="4" fillId="0" borderId="39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29" xfId="0" applyFont="1" applyBorder="1" applyAlignment="1" applyProtection="1">
      <alignment horizontal="center" vertical="center" wrapText="1"/>
      <protection locked="0"/>
    </xf>
    <xf numFmtId="0" fontId="2" fillId="0" borderId="132" xfId="0" applyFont="1" applyBorder="1" applyAlignment="1" applyProtection="1">
      <alignment horizontal="center" vertical="center" wrapText="1"/>
      <protection locked="0"/>
    </xf>
    <xf numFmtId="0" fontId="2" fillId="0" borderId="130" xfId="0" applyFont="1" applyBorder="1" applyAlignment="1" applyProtection="1">
      <alignment horizontal="center" vertical="center" wrapText="1"/>
      <protection locked="0"/>
    </xf>
    <xf numFmtId="0" fontId="2" fillId="0" borderId="131" xfId="0" applyFont="1" applyBorder="1" applyAlignment="1" applyProtection="1">
      <alignment horizontal="center" vertical="center" wrapText="1"/>
      <protection locked="0"/>
    </xf>
    <xf numFmtId="0" fontId="2" fillId="0" borderId="133" xfId="0" applyFont="1" applyBorder="1" applyAlignment="1" applyProtection="1">
      <alignment horizontal="center" vertical="center" wrapText="1"/>
      <protection locked="0"/>
    </xf>
    <xf numFmtId="0" fontId="2" fillId="0" borderId="88" xfId="0" applyFont="1" applyBorder="1" applyAlignment="1" applyProtection="1">
      <alignment horizontal="center" vertical="center" wrapText="1"/>
      <protection locked="0"/>
    </xf>
    <xf numFmtId="0" fontId="2" fillId="0" borderId="61" xfId="0" applyFont="1" applyBorder="1" applyAlignment="1" applyProtection="1">
      <alignment horizontal="center" vertical="center" wrapText="1"/>
      <protection locked="0"/>
    </xf>
    <xf numFmtId="0" fontId="2" fillId="0" borderId="57" xfId="0" applyFont="1" applyBorder="1" applyAlignment="1" applyProtection="1">
      <alignment horizontal="center" vertical="center" wrapText="1"/>
      <protection locked="0"/>
    </xf>
    <xf numFmtId="0" fontId="4" fillId="0" borderId="134" xfId="0" applyFont="1" applyBorder="1" applyAlignment="1" applyProtection="1">
      <alignment horizontal="center" vertical="top" wrapText="1"/>
      <protection locked="0"/>
    </xf>
    <xf numFmtId="0" fontId="4" fillId="0" borderId="137" xfId="0" applyFont="1" applyBorder="1" applyAlignment="1" applyProtection="1">
      <alignment horizontal="center" vertical="top" wrapText="1"/>
      <protection locked="0"/>
    </xf>
    <xf numFmtId="0" fontId="4" fillId="0" borderId="135" xfId="0" applyFont="1" applyBorder="1" applyAlignment="1" applyProtection="1">
      <alignment horizontal="center" vertical="top" wrapText="1"/>
      <protection locked="0"/>
    </xf>
    <xf numFmtId="0" fontId="4" fillId="0" borderId="19" xfId="0" applyFont="1" applyBorder="1" applyAlignment="1" applyProtection="1">
      <alignment horizontal="center" vertical="top" wrapText="1"/>
      <protection locked="0"/>
    </xf>
    <xf numFmtId="0" fontId="4" fillId="0" borderId="136" xfId="0" applyFont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 applyProtection="1">
      <alignment horizontal="center" vertical="top" wrapText="1"/>
      <protection locked="0"/>
    </xf>
    <xf numFmtId="0" fontId="4" fillId="9" borderId="164" xfId="0" applyFont="1" applyFill="1" applyBorder="1" applyAlignment="1">
      <alignment horizontal="left" vertical="top"/>
    </xf>
    <xf numFmtId="0" fontId="4" fillId="9" borderId="166" xfId="0" applyFont="1" applyFill="1" applyBorder="1" applyAlignment="1">
      <alignment horizontal="left" vertical="top"/>
    </xf>
    <xf numFmtId="0" fontId="4" fillId="9" borderId="167" xfId="0" applyFont="1" applyFill="1" applyBorder="1" applyAlignment="1">
      <alignment horizontal="left" vertical="top"/>
    </xf>
    <xf numFmtId="0" fontId="4" fillId="9" borderId="51" xfId="0" applyFont="1" applyFill="1" applyBorder="1" applyAlignment="1">
      <alignment horizontal="left" vertical="top"/>
    </xf>
    <xf numFmtId="0" fontId="4" fillId="9" borderId="20" xfId="0" applyFont="1" applyFill="1" applyBorder="1" applyAlignment="1">
      <alignment horizontal="left" vertical="top"/>
    </xf>
    <xf numFmtId="0" fontId="4" fillId="9" borderId="24" xfId="0" applyFont="1" applyFill="1" applyBorder="1" applyAlignment="1">
      <alignment horizontal="left" vertical="top"/>
    </xf>
    <xf numFmtId="0" fontId="6" fillId="14" borderId="141" xfId="0" applyFont="1" applyFill="1" applyBorder="1" applyAlignment="1">
      <alignment horizontal="center" vertical="top" wrapText="1"/>
    </xf>
    <xf numFmtId="0" fontId="6" fillId="14" borderId="57" xfId="0" applyFont="1" applyFill="1" applyBorder="1" applyAlignment="1">
      <alignment horizontal="center" vertical="top" wrapText="1"/>
    </xf>
    <xf numFmtId="0" fontId="6" fillId="14" borderId="104" xfId="0" applyFont="1" applyFill="1" applyBorder="1" applyAlignment="1">
      <alignment horizontal="center" vertical="top" wrapText="1"/>
    </xf>
    <xf numFmtId="0" fontId="4" fillId="9" borderId="164" xfId="0" applyFont="1" applyFill="1" applyBorder="1" applyAlignment="1">
      <alignment horizontal="left"/>
    </xf>
    <xf numFmtId="0" fontId="4" fillId="9" borderId="166" xfId="0" applyFont="1" applyFill="1" applyBorder="1" applyAlignment="1">
      <alignment horizontal="left"/>
    </xf>
    <xf numFmtId="0" fontId="4" fillId="9" borderId="167" xfId="0" applyFont="1" applyFill="1" applyBorder="1" applyAlignment="1">
      <alignment horizontal="left"/>
    </xf>
    <xf numFmtId="0" fontId="4" fillId="0" borderId="39" xfId="0" applyFont="1" applyBorder="1" applyAlignment="1">
      <alignment horizontal="left"/>
    </xf>
    <xf numFmtId="0" fontId="4" fillId="26" borderId="61" xfId="0" applyFont="1" applyFill="1" applyBorder="1" applyAlignment="1">
      <alignment horizontal="center" vertical="top"/>
    </xf>
    <xf numFmtId="0" fontId="4" fillId="26" borderId="104" xfId="0" applyFont="1" applyFill="1" applyBorder="1" applyAlignment="1">
      <alignment horizontal="center" vertical="top"/>
    </xf>
    <xf numFmtId="0" fontId="4" fillId="26" borderId="61" xfId="0" applyFont="1" applyFill="1" applyBorder="1" applyAlignment="1">
      <alignment horizontal="center" vertical="top" wrapText="1"/>
    </xf>
    <xf numFmtId="0" fontId="4" fillId="26" borderId="104" xfId="0" applyFont="1" applyFill="1" applyBorder="1" applyAlignment="1">
      <alignment horizontal="center" vertical="top" wrapText="1"/>
    </xf>
    <xf numFmtId="0" fontId="4" fillId="26" borderId="142" xfId="0" applyFont="1" applyFill="1" applyBorder="1" applyAlignment="1">
      <alignment horizontal="center" wrapText="1"/>
    </xf>
    <xf numFmtId="0" fontId="4" fillId="26" borderId="155" xfId="0" applyFont="1" applyFill="1" applyBorder="1" applyAlignment="1">
      <alignment horizontal="center" wrapText="1"/>
    </xf>
  </cellXfs>
  <cellStyles count="2">
    <cellStyle name="Aiškinamasis tekstas" xfId="1" builtinId="53" customBuiltin="1"/>
    <cellStyle name="Įprastas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2B2B2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C090"/>
      <rgbColor rgb="FF3366FF"/>
      <rgbColor rgb="FF66CC99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024%20SVP/01%20programa%20(2024%20m.%20poreikis).xlsx" TargetMode="External"/><Relationship Id="rId2" Type="http://schemas.openxmlformats.org/officeDocument/2006/relationships/externalLinkPath" Target="file:///C:\Users\Pletra_AS\Documents\2024%20SVP\01%20programa%20(2024%20m.%20poreikis).xlsx" TargetMode="External"/><Relationship Id="rId1" Type="http://schemas.openxmlformats.org/officeDocument/2006/relationships/externalLinkPath" Target="/Users/Pletra_AS/Documents/2024%20SVP/01%20programa%20(2024%20m.%20poreiki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01 Programa"/>
      <sheetName val="01 Išlaidų suvestinė"/>
      <sheetName val="01 Šaltiniai"/>
      <sheetName val="01 Bendros lėšos"/>
    </sheetNames>
    <sheetDataSet>
      <sheetData sheetId="0"/>
      <sheetData sheetId="1"/>
      <sheetData sheetId="2">
        <row r="4">
          <cell r="B4">
            <v>17280.8</v>
          </cell>
        </row>
        <row r="5">
          <cell r="E5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S483"/>
  <sheetViews>
    <sheetView tabSelected="1" zoomScale="85" zoomScaleNormal="85" zoomScaleSheetLayoutView="85" zoomScalePageLayoutView="85" workbookViewId="0">
      <pane ySplit="11" topLeftCell="A159" activePane="bottomLeft" state="frozen"/>
      <selection pane="bottomLeft" activeCell="E172" sqref="E172:E174"/>
    </sheetView>
  </sheetViews>
  <sheetFormatPr defaultRowHeight="12.75" x14ac:dyDescent="0.2"/>
  <cols>
    <col min="1" max="1" width="3.28515625" style="28"/>
    <col min="2" max="4" width="3.42578125" style="28" customWidth="1"/>
    <col min="5" max="5" width="35.28515625" style="28" customWidth="1"/>
    <col min="6" max="6" width="5.28515625" style="28" customWidth="1"/>
    <col min="7" max="7" width="11.140625" style="28" customWidth="1"/>
    <col min="8" max="8" width="11" style="28" customWidth="1"/>
    <col min="9" max="9" width="4.28515625" style="28" customWidth="1"/>
    <col min="10" max="10" width="11.28515625" style="28" customWidth="1"/>
    <col min="11" max="11" width="8.42578125" style="28" customWidth="1"/>
    <col min="12" max="12" width="8.85546875" style="27" customWidth="1"/>
    <col min="13" max="14" width="8.7109375" style="27" customWidth="1"/>
    <col min="15" max="15" width="9.28515625" style="27" customWidth="1"/>
    <col min="16" max="16" width="9.140625" style="28" customWidth="1"/>
    <col min="17" max="18" width="9" style="28" customWidth="1"/>
    <col min="19" max="19" width="9.7109375" style="28" customWidth="1"/>
    <col min="20" max="20" width="8.85546875" style="28" customWidth="1"/>
    <col min="21" max="21" width="10.140625" style="28" customWidth="1"/>
    <col min="22" max="23" width="10.42578125" style="28" customWidth="1"/>
    <col min="24" max="29" width="0" style="28" hidden="1" customWidth="1"/>
    <col min="30" max="1007" width="9" style="28"/>
    <col min="1008" max="16384" width="9.140625" style="27"/>
  </cols>
  <sheetData>
    <row r="1" spans="1:47" s="31" customFormat="1" ht="11.25" customHeight="1" x14ac:dyDescent="0.2">
      <c r="A1" s="29"/>
      <c r="B1" s="29"/>
      <c r="C1" s="30"/>
      <c r="D1" s="30"/>
      <c r="E1" s="30"/>
      <c r="F1" s="30"/>
      <c r="G1" s="30"/>
      <c r="H1" s="30"/>
      <c r="I1" s="30"/>
      <c r="J1" s="30"/>
      <c r="K1" s="821"/>
      <c r="L1" s="821"/>
      <c r="M1" s="821"/>
      <c r="N1" s="821"/>
      <c r="O1" s="821"/>
      <c r="P1" s="821"/>
      <c r="Q1" s="30"/>
      <c r="S1" s="850" t="s">
        <v>151</v>
      </c>
      <c r="T1" s="850"/>
      <c r="U1" s="850"/>
      <c r="V1" s="850"/>
      <c r="W1" s="850"/>
    </row>
    <row r="2" spans="1:47" s="31" customFormat="1" ht="15" customHeight="1" x14ac:dyDescent="0.2">
      <c r="A2" s="29"/>
      <c r="B2" s="29"/>
      <c r="C2" s="30"/>
      <c r="D2" s="30"/>
      <c r="E2" s="30"/>
      <c r="F2" s="30"/>
      <c r="G2" s="30"/>
      <c r="H2" s="30"/>
      <c r="I2" s="30"/>
      <c r="J2" s="30"/>
      <c r="K2" s="821"/>
      <c r="L2" s="821"/>
      <c r="M2" s="821"/>
      <c r="N2" s="821"/>
      <c r="O2" s="821"/>
      <c r="P2" s="821"/>
      <c r="Q2" s="30"/>
      <c r="S2" s="850" t="s">
        <v>563</v>
      </c>
      <c r="T2" s="850"/>
      <c r="U2" s="850"/>
      <c r="V2" s="850"/>
      <c r="W2" s="850"/>
    </row>
    <row r="3" spans="1:47" s="31" customFormat="1" ht="12.75" customHeight="1" x14ac:dyDescent="0.2">
      <c r="A3" s="29"/>
      <c r="B3" s="29"/>
      <c r="C3" s="30"/>
      <c r="D3" s="30"/>
      <c r="E3" s="30"/>
      <c r="F3" s="30"/>
      <c r="G3" s="30"/>
      <c r="H3" s="30"/>
      <c r="I3" s="30"/>
      <c r="J3" s="30"/>
      <c r="K3" s="821"/>
      <c r="L3" s="821"/>
      <c r="M3" s="821"/>
      <c r="N3" s="821"/>
      <c r="O3" s="821"/>
      <c r="P3" s="821"/>
      <c r="Q3" s="30"/>
      <c r="S3" s="850" t="s">
        <v>564</v>
      </c>
      <c r="T3" s="850"/>
      <c r="U3" s="850"/>
      <c r="V3" s="850"/>
      <c r="W3" s="850"/>
    </row>
    <row r="4" spans="1:47" s="31" customFormat="1" ht="12.75" customHeight="1" x14ac:dyDescent="0.2">
      <c r="A4" s="29"/>
      <c r="B4" s="29"/>
      <c r="C4" s="30"/>
      <c r="D4" s="30"/>
      <c r="E4" s="30"/>
      <c r="F4" s="30"/>
      <c r="G4" s="30"/>
      <c r="H4" s="30"/>
      <c r="I4" s="30"/>
      <c r="J4" s="30"/>
      <c r="K4" s="491"/>
      <c r="L4" s="491"/>
      <c r="M4" s="491"/>
      <c r="N4" s="491"/>
      <c r="O4" s="491"/>
      <c r="P4" s="491"/>
      <c r="Q4" s="30"/>
      <c r="S4" s="853" t="s">
        <v>593</v>
      </c>
      <c r="T4" s="853"/>
      <c r="U4" s="853"/>
      <c r="V4" s="853"/>
      <c r="W4" s="853"/>
    </row>
    <row r="5" spans="1:47" ht="15.75" customHeight="1" x14ac:dyDescent="0.2">
      <c r="A5" s="832" t="s">
        <v>463</v>
      </c>
      <c r="B5" s="832"/>
      <c r="C5" s="832"/>
      <c r="D5" s="832"/>
      <c r="E5" s="832"/>
      <c r="F5" s="832"/>
      <c r="G5" s="832"/>
      <c r="H5" s="832"/>
      <c r="I5" s="832"/>
      <c r="J5" s="832"/>
      <c r="K5" s="832"/>
      <c r="L5" s="832"/>
      <c r="M5" s="832"/>
      <c r="N5" s="832"/>
      <c r="O5" s="832"/>
      <c r="P5" s="832"/>
      <c r="Q5" s="832"/>
      <c r="R5" s="832"/>
      <c r="S5" s="832"/>
      <c r="T5" s="832"/>
      <c r="U5" s="832"/>
      <c r="V5" s="832"/>
      <c r="W5" s="832"/>
    </row>
    <row r="6" spans="1:47" ht="13.5" customHeight="1" x14ac:dyDescent="0.2">
      <c r="A6" s="833" t="s">
        <v>565</v>
      </c>
      <c r="B6" s="833"/>
      <c r="C6" s="833"/>
      <c r="D6" s="833"/>
      <c r="E6" s="833"/>
      <c r="F6" s="833"/>
      <c r="G6" s="833"/>
      <c r="H6" s="833"/>
      <c r="I6" s="833"/>
      <c r="J6" s="833"/>
      <c r="K6" s="833"/>
      <c r="L6" s="833"/>
      <c r="M6" s="833"/>
      <c r="N6" s="833"/>
      <c r="O6" s="833"/>
      <c r="P6" s="833"/>
      <c r="Q6" s="833"/>
      <c r="R6" s="833"/>
      <c r="S6" s="833"/>
      <c r="T6" s="833"/>
      <c r="U6" s="833"/>
      <c r="V6" s="833"/>
      <c r="W6" s="833"/>
    </row>
    <row r="7" spans="1:47" ht="13.5" customHeight="1" x14ac:dyDescent="0.2">
      <c r="A7" s="834" t="s">
        <v>448</v>
      </c>
      <c r="B7" s="834"/>
      <c r="C7" s="834"/>
      <c r="D7" s="834"/>
      <c r="E7" s="834"/>
      <c r="F7" s="834"/>
      <c r="G7" s="834"/>
      <c r="H7" s="834"/>
      <c r="I7" s="834"/>
      <c r="J7" s="834"/>
      <c r="K7" s="834"/>
      <c r="L7" s="834"/>
      <c r="M7" s="834"/>
      <c r="N7" s="834"/>
      <c r="O7" s="834"/>
      <c r="P7" s="834"/>
      <c r="Q7" s="834"/>
      <c r="R7" s="834"/>
      <c r="S7" s="834"/>
      <c r="T7" s="834"/>
      <c r="U7" s="834"/>
      <c r="V7" s="834"/>
      <c r="W7" s="834"/>
    </row>
    <row r="8" spans="1:47" ht="14.25" customHeight="1" thickBot="1" x14ac:dyDescent="0.25">
      <c r="A8" s="854" t="s">
        <v>133</v>
      </c>
      <c r="B8" s="854"/>
      <c r="C8" s="854"/>
      <c r="D8" s="854"/>
      <c r="E8" s="854"/>
      <c r="F8" s="854"/>
      <c r="G8" s="854"/>
      <c r="H8" s="854"/>
      <c r="I8" s="854"/>
      <c r="J8" s="854"/>
      <c r="K8" s="854"/>
      <c r="L8" s="854"/>
      <c r="M8" s="854"/>
      <c r="N8" s="854"/>
      <c r="O8" s="854"/>
      <c r="P8" s="854"/>
      <c r="Q8" s="854"/>
      <c r="R8" s="854"/>
      <c r="S8" s="854"/>
      <c r="T8" s="854"/>
      <c r="U8" s="854"/>
      <c r="V8" s="854"/>
      <c r="W8" s="854"/>
    </row>
    <row r="9" spans="1:47" ht="21" customHeight="1" thickBot="1" x14ac:dyDescent="0.25">
      <c r="A9" s="835" t="s">
        <v>0</v>
      </c>
      <c r="B9" s="838" t="s">
        <v>1</v>
      </c>
      <c r="C9" s="841" t="s">
        <v>2</v>
      </c>
      <c r="D9" s="844" t="s">
        <v>3</v>
      </c>
      <c r="E9" s="847" t="s">
        <v>4</v>
      </c>
      <c r="F9" s="815" t="s">
        <v>5</v>
      </c>
      <c r="G9" s="815" t="s">
        <v>6</v>
      </c>
      <c r="H9" s="815" t="s">
        <v>7</v>
      </c>
      <c r="I9" s="812" t="s">
        <v>8</v>
      </c>
      <c r="J9" s="822" t="s">
        <v>466</v>
      </c>
      <c r="K9" s="815" t="s">
        <v>9</v>
      </c>
      <c r="L9" s="855" t="s">
        <v>566</v>
      </c>
      <c r="M9" s="856"/>
      <c r="N9" s="856"/>
      <c r="O9" s="857"/>
      <c r="P9" s="829" t="s">
        <v>567</v>
      </c>
      <c r="Q9" s="830"/>
      <c r="R9" s="830"/>
      <c r="S9" s="831"/>
      <c r="T9" s="818" t="s">
        <v>568</v>
      </c>
      <c r="U9" s="819"/>
      <c r="V9" s="819"/>
      <c r="W9" s="820"/>
    </row>
    <row r="10" spans="1:47" ht="18" customHeight="1" thickTop="1" thickBot="1" x14ac:dyDescent="0.25">
      <c r="A10" s="836"/>
      <c r="B10" s="839"/>
      <c r="C10" s="842"/>
      <c r="D10" s="845"/>
      <c r="E10" s="848"/>
      <c r="F10" s="816"/>
      <c r="G10" s="816"/>
      <c r="H10" s="816"/>
      <c r="I10" s="813"/>
      <c r="J10" s="823"/>
      <c r="K10" s="816"/>
      <c r="L10" s="872" t="s">
        <v>10</v>
      </c>
      <c r="M10" s="864" t="s">
        <v>11</v>
      </c>
      <c r="N10" s="864"/>
      <c r="O10" s="865" t="s">
        <v>132</v>
      </c>
      <c r="P10" s="867" t="s">
        <v>10</v>
      </c>
      <c r="Q10" s="807" t="s">
        <v>11</v>
      </c>
      <c r="R10" s="807"/>
      <c r="S10" s="808" t="s">
        <v>132</v>
      </c>
      <c r="T10" s="810" t="s">
        <v>10</v>
      </c>
      <c r="U10" s="806" t="s">
        <v>11</v>
      </c>
      <c r="V10" s="806"/>
      <c r="W10" s="851" t="s">
        <v>132</v>
      </c>
    </row>
    <row r="11" spans="1:47" ht="114" customHeight="1" thickTop="1" thickBot="1" x14ac:dyDescent="0.25">
      <c r="A11" s="837"/>
      <c r="B11" s="840"/>
      <c r="C11" s="843"/>
      <c r="D11" s="846"/>
      <c r="E11" s="849"/>
      <c r="F11" s="817"/>
      <c r="G11" s="817"/>
      <c r="H11" s="817"/>
      <c r="I11" s="814"/>
      <c r="J11" s="824"/>
      <c r="K11" s="817"/>
      <c r="L11" s="873"/>
      <c r="M11" s="132" t="s">
        <v>10</v>
      </c>
      <c r="N11" s="132" t="s">
        <v>93</v>
      </c>
      <c r="O11" s="866"/>
      <c r="P11" s="868"/>
      <c r="Q11" s="133" t="s">
        <v>10</v>
      </c>
      <c r="R11" s="133" t="s">
        <v>93</v>
      </c>
      <c r="S11" s="809"/>
      <c r="T11" s="811"/>
      <c r="U11" s="134" t="s">
        <v>10</v>
      </c>
      <c r="V11" s="134" t="s">
        <v>93</v>
      </c>
      <c r="W11" s="852"/>
    </row>
    <row r="12" spans="1:47" s="32" customFormat="1" ht="17.25" customHeight="1" thickBot="1" x14ac:dyDescent="0.25">
      <c r="A12" s="861" t="s">
        <v>526</v>
      </c>
      <c r="B12" s="862"/>
      <c r="C12" s="862"/>
      <c r="D12" s="862"/>
      <c r="E12" s="862"/>
      <c r="F12" s="862"/>
      <c r="G12" s="862"/>
      <c r="H12" s="862"/>
      <c r="I12" s="862"/>
      <c r="J12" s="862"/>
      <c r="K12" s="862"/>
      <c r="L12" s="862"/>
      <c r="M12" s="862"/>
      <c r="N12" s="862"/>
      <c r="O12" s="862"/>
      <c r="P12" s="862"/>
      <c r="Q12" s="862"/>
      <c r="R12" s="862"/>
      <c r="S12" s="862"/>
      <c r="T12" s="862"/>
      <c r="U12" s="862"/>
      <c r="V12" s="862"/>
      <c r="W12" s="863"/>
    </row>
    <row r="13" spans="1:47" ht="20.25" customHeight="1" thickBot="1" x14ac:dyDescent="0.25">
      <c r="A13" s="869" t="s">
        <v>12</v>
      </c>
      <c r="B13" s="870"/>
      <c r="C13" s="870"/>
      <c r="D13" s="870"/>
      <c r="E13" s="870"/>
      <c r="F13" s="870"/>
      <c r="G13" s="870"/>
      <c r="H13" s="870"/>
      <c r="I13" s="870"/>
      <c r="J13" s="870"/>
      <c r="K13" s="870"/>
      <c r="L13" s="870"/>
      <c r="M13" s="870"/>
      <c r="N13" s="870"/>
      <c r="O13" s="870"/>
      <c r="P13" s="870"/>
      <c r="Q13" s="870"/>
      <c r="R13" s="870"/>
      <c r="S13" s="870"/>
      <c r="T13" s="870"/>
      <c r="U13" s="870"/>
      <c r="V13" s="870"/>
      <c r="W13" s="871"/>
      <c r="AD13" s="32"/>
      <c r="AU13" s="33"/>
    </row>
    <row r="14" spans="1:47" s="32" customFormat="1" ht="20.25" customHeight="1" thickBot="1" x14ac:dyDescent="0.25">
      <c r="A14" s="195" t="s">
        <v>13</v>
      </c>
      <c r="B14" s="135" t="s">
        <v>14</v>
      </c>
      <c r="C14" s="825" t="s">
        <v>15</v>
      </c>
      <c r="D14" s="825"/>
      <c r="E14" s="825"/>
      <c r="F14" s="825"/>
      <c r="G14" s="825"/>
      <c r="H14" s="825"/>
      <c r="I14" s="825"/>
      <c r="J14" s="825"/>
      <c r="K14" s="825"/>
      <c r="L14" s="825"/>
      <c r="M14" s="825"/>
      <c r="N14" s="825"/>
      <c r="O14" s="825"/>
      <c r="P14" s="825"/>
      <c r="Q14" s="825"/>
      <c r="R14" s="825"/>
      <c r="S14" s="825"/>
      <c r="T14" s="825"/>
      <c r="U14" s="825"/>
      <c r="V14" s="825"/>
      <c r="W14" s="826"/>
      <c r="X14" s="34"/>
      <c r="Y14" s="34"/>
      <c r="Z14" s="34"/>
      <c r="AA14" s="34"/>
      <c r="AB14" s="34"/>
      <c r="AC14" s="34"/>
      <c r="AU14" s="33"/>
    </row>
    <row r="15" spans="1:47" ht="20.25" customHeight="1" thickBot="1" x14ac:dyDescent="0.25">
      <c r="A15" s="195" t="s">
        <v>13</v>
      </c>
      <c r="B15" s="136" t="s">
        <v>14</v>
      </c>
      <c r="C15" s="137" t="s">
        <v>14</v>
      </c>
      <c r="D15" s="827" t="s">
        <v>16</v>
      </c>
      <c r="E15" s="827"/>
      <c r="F15" s="827"/>
      <c r="G15" s="827"/>
      <c r="H15" s="827"/>
      <c r="I15" s="827"/>
      <c r="J15" s="827"/>
      <c r="K15" s="827"/>
      <c r="L15" s="827"/>
      <c r="M15" s="827"/>
      <c r="N15" s="827"/>
      <c r="O15" s="827"/>
      <c r="P15" s="827"/>
      <c r="Q15" s="827"/>
      <c r="R15" s="827"/>
      <c r="S15" s="827"/>
      <c r="T15" s="827"/>
      <c r="U15" s="827"/>
      <c r="V15" s="827"/>
      <c r="W15" s="828"/>
      <c r="X15" s="32"/>
      <c r="Y15" s="32"/>
      <c r="Z15" s="32"/>
      <c r="AA15" s="32"/>
      <c r="AB15" s="32"/>
      <c r="AC15" s="32"/>
      <c r="AD15" s="32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U15" s="33"/>
    </row>
    <row r="16" spans="1:47" ht="19.5" customHeight="1" x14ac:dyDescent="0.2">
      <c r="A16" s="616" t="s">
        <v>13</v>
      </c>
      <c r="B16" s="595" t="s">
        <v>14</v>
      </c>
      <c r="C16" s="619" t="s">
        <v>14</v>
      </c>
      <c r="D16" s="643" t="s">
        <v>32</v>
      </c>
      <c r="E16" s="770" t="s">
        <v>156</v>
      </c>
      <c r="F16" s="622" t="s">
        <v>196</v>
      </c>
      <c r="G16" s="565" t="s">
        <v>138</v>
      </c>
      <c r="H16" s="568" t="s">
        <v>17</v>
      </c>
      <c r="I16" s="568" t="s">
        <v>18</v>
      </c>
      <c r="J16" s="572" t="s">
        <v>467</v>
      </c>
      <c r="K16" s="123" t="s">
        <v>24</v>
      </c>
      <c r="L16" s="94">
        <f>+M16+O16</f>
        <v>12</v>
      </c>
      <c r="M16" s="499">
        <v>12</v>
      </c>
      <c r="N16" s="125">
        <v>0</v>
      </c>
      <c r="O16" s="69">
        <v>0</v>
      </c>
      <c r="P16" s="94">
        <f>+Q16+S16</f>
        <v>2.4</v>
      </c>
      <c r="Q16" s="11">
        <v>2.4</v>
      </c>
      <c r="R16" s="11">
        <v>0</v>
      </c>
      <c r="S16" s="69">
        <v>0</v>
      </c>
      <c r="T16" s="94">
        <f>+U16+W16</f>
        <v>2.4</v>
      </c>
      <c r="U16" s="11">
        <v>2.4</v>
      </c>
      <c r="V16" s="11">
        <v>0</v>
      </c>
      <c r="W16" s="69">
        <v>0</v>
      </c>
      <c r="X16" s="32"/>
      <c r="Y16" s="32"/>
      <c r="Z16" s="32"/>
      <c r="AA16" s="32"/>
      <c r="AB16" s="32"/>
      <c r="AC16" s="32"/>
      <c r="AD16" s="32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U16" s="33"/>
    </row>
    <row r="17" spans="1:47" ht="20.25" customHeight="1" thickBot="1" x14ac:dyDescent="0.25">
      <c r="A17" s="673"/>
      <c r="B17" s="598"/>
      <c r="C17" s="662"/>
      <c r="D17" s="669"/>
      <c r="E17" s="771"/>
      <c r="F17" s="681"/>
      <c r="G17" s="566"/>
      <c r="H17" s="569"/>
      <c r="I17" s="569"/>
      <c r="J17" s="573"/>
      <c r="K17" s="146" t="s">
        <v>21</v>
      </c>
      <c r="L17" s="337">
        <f>M17+O17</f>
        <v>0</v>
      </c>
      <c r="M17" s="500">
        <v>0</v>
      </c>
      <c r="N17" s="501">
        <v>0</v>
      </c>
      <c r="O17" s="71">
        <v>0</v>
      </c>
      <c r="P17" s="110">
        <f>+Q17+S17</f>
        <v>8.5</v>
      </c>
      <c r="Q17" s="70">
        <v>8.5</v>
      </c>
      <c r="R17" s="70">
        <v>0</v>
      </c>
      <c r="S17" s="71">
        <v>0</v>
      </c>
      <c r="T17" s="110">
        <f>+U17+W17</f>
        <v>8.5</v>
      </c>
      <c r="U17" s="70">
        <v>8.5</v>
      </c>
      <c r="V17" s="70">
        <v>0</v>
      </c>
      <c r="W17" s="71">
        <v>0</v>
      </c>
      <c r="X17" s="32"/>
      <c r="Y17" s="32"/>
      <c r="Z17" s="32"/>
      <c r="AA17" s="32"/>
      <c r="AB17" s="32"/>
      <c r="AC17" s="32"/>
      <c r="AD17" s="32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U17" s="33"/>
    </row>
    <row r="18" spans="1:47" ht="20.25" customHeight="1" thickBot="1" x14ac:dyDescent="0.25">
      <c r="A18" s="666"/>
      <c r="B18" s="596"/>
      <c r="C18" s="586"/>
      <c r="D18" s="644"/>
      <c r="E18" s="772"/>
      <c r="F18" s="609"/>
      <c r="G18" s="567"/>
      <c r="H18" s="570"/>
      <c r="I18" s="570"/>
      <c r="J18" s="574"/>
      <c r="K18" s="83" t="s">
        <v>10</v>
      </c>
      <c r="L18" s="67">
        <f t="shared" ref="L18:W18" si="0">SUM(L16:L17)</f>
        <v>12</v>
      </c>
      <c r="M18" s="3">
        <f t="shared" si="0"/>
        <v>12</v>
      </c>
      <c r="N18" s="3">
        <f t="shared" si="0"/>
        <v>0</v>
      </c>
      <c r="O18" s="16">
        <f t="shared" si="0"/>
        <v>0</v>
      </c>
      <c r="P18" s="15">
        <f t="shared" si="0"/>
        <v>10.9</v>
      </c>
      <c r="Q18" s="3">
        <f t="shared" si="0"/>
        <v>10.9</v>
      </c>
      <c r="R18" s="3">
        <f t="shared" si="0"/>
        <v>0</v>
      </c>
      <c r="S18" s="16">
        <f t="shared" si="0"/>
        <v>0</v>
      </c>
      <c r="T18" s="15">
        <f t="shared" si="0"/>
        <v>10.9</v>
      </c>
      <c r="U18" s="3">
        <f t="shared" si="0"/>
        <v>10.9</v>
      </c>
      <c r="V18" s="3">
        <f t="shared" si="0"/>
        <v>0</v>
      </c>
      <c r="W18" s="16">
        <f t="shared" si="0"/>
        <v>0</v>
      </c>
      <c r="X18" s="32"/>
      <c r="Y18" s="32"/>
      <c r="Z18" s="32"/>
      <c r="AA18" s="32"/>
      <c r="AB18" s="32"/>
      <c r="AC18" s="32"/>
      <c r="AD18" s="32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U18" s="33"/>
    </row>
    <row r="19" spans="1:47" ht="15.75" customHeight="1" x14ac:dyDescent="0.2">
      <c r="A19" s="616" t="s">
        <v>13</v>
      </c>
      <c r="B19" s="595" t="s">
        <v>14</v>
      </c>
      <c r="C19" s="619" t="s">
        <v>14</v>
      </c>
      <c r="D19" s="643" t="s">
        <v>155</v>
      </c>
      <c r="E19" s="799" t="s">
        <v>157</v>
      </c>
      <c r="F19" s="622" t="s">
        <v>196</v>
      </c>
      <c r="G19" s="565" t="s">
        <v>114</v>
      </c>
      <c r="H19" s="568" t="s">
        <v>17</v>
      </c>
      <c r="I19" s="568" t="s">
        <v>18</v>
      </c>
      <c r="J19" s="562" t="s">
        <v>468</v>
      </c>
      <c r="K19" s="123" t="s">
        <v>24</v>
      </c>
      <c r="L19" s="94">
        <f>+M19+O19</f>
        <v>3.9</v>
      </c>
      <c r="M19" s="499">
        <v>3.9</v>
      </c>
      <c r="N19" s="125">
        <v>0</v>
      </c>
      <c r="O19" s="69">
        <v>0</v>
      </c>
      <c r="P19" s="94">
        <f>+Q19+S19</f>
        <v>19</v>
      </c>
      <c r="Q19" s="11">
        <v>17.899999999999999</v>
      </c>
      <c r="R19" s="11">
        <v>0</v>
      </c>
      <c r="S19" s="69">
        <v>1.1000000000000001</v>
      </c>
      <c r="T19" s="94">
        <f>+U19+W19</f>
        <v>16.3</v>
      </c>
      <c r="U19" s="11">
        <v>15.2</v>
      </c>
      <c r="V19" s="11">
        <v>0</v>
      </c>
      <c r="W19" s="69">
        <v>1.1000000000000001</v>
      </c>
      <c r="X19" s="32"/>
      <c r="Y19" s="32"/>
      <c r="Z19" s="32"/>
      <c r="AA19" s="32"/>
      <c r="AB19" s="32"/>
      <c r="AC19" s="32"/>
      <c r="AD19" s="32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U19" s="33"/>
    </row>
    <row r="20" spans="1:47" ht="17.25" customHeight="1" x14ac:dyDescent="0.2">
      <c r="A20" s="667"/>
      <c r="B20" s="598"/>
      <c r="C20" s="679"/>
      <c r="D20" s="657"/>
      <c r="E20" s="928"/>
      <c r="F20" s="680"/>
      <c r="G20" s="716"/>
      <c r="H20" s="712"/>
      <c r="I20" s="712"/>
      <c r="J20" s="573"/>
      <c r="K20" s="196" t="s">
        <v>19</v>
      </c>
      <c r="L20" s="338">
        <f>M20+O20</f>
        <v>0</v>
      </c>
      <c r="M20" s="339">
        <v>0</v>
      </c>
      <c r="N20" s="128">
        <v>0</v>
      </c>
      <c r="O20" s="141">
        <v>0</v>
      </c>
      <c r="P20" s="109">
        <f>Q20+S20</f>
        <v>0</v>
      </c>
      <c r="Q20" s="63">
        <v>0</v>
      </c>
      <c r="R20" s="63">
        <v>0</v>
      </c>
      <c r="S20" s="141">
        <v>0</v>
      </c>
      <c r="T20" s="109">
        <f>U20+W20</f>
        <v>0</v>
      </c>
      <c r="U20" s="63">
        <v>0</v>
      </c>
      <c r="V20" s="63">
        <v>0</v>
      </c>
      <c r="W20" s="141">
        <v>0</v>
      </c>
      <c r="X20" s="32"/>
      <c r="Y20" s="32"/>
      <c r="Z20" s="32"/>
      <c r="AA20" s="32"/>
      <c r="AB20" s="32"/>
      <c r="AC20" s="32"/>
      <c r="AD20" s="32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U20" s="33"/>
    </row>
    <row r="21" spans="1:47" ht="17.25" customHeight="1" thickBot="1" x14ac:dyDescent="0.25">
      <c r="A21" s="673"/>
      <c r="B21" s="598"/>
      <c r="C21" s="662"/>
      <c r="D21" s="669"/>
      <c r="E21" s="928"/>
      <c r="F21" s="681"/>
      <c r="G21" s="566"/>
      <c r="H21" s="569"/>
      <c r="I21" s="569"/>
      <c r="J21" s="573"/>
      <c r="K21" s="146" t="s">
        <v>21</v>
      </c>
      <c r="L21" s="337">
        <f>M21+O21</f>
        <v>35.1</v>
      </c>
      <c r="M21" s="340">
        <v>35.1</v>
      </c>
      <c r="N21" s="147">
        <v>0</v>
      </c>
      <c r="O21" s="148">
        <v>0</v>
      </c>
      <c r="P21" s="337">
        <f>+Q21+S21</f>
        <v>16</v>
      </c>
      <c r="Q21" s="106">
        <v>16</v>
      </c>
      <c r="R21" s="106">
        <v>0</v>
      </c>
      <c r="S21" s="148">
        <v>0</v>
      </c>
      <c r="T21" s="337">
        <f>+U21+W21</f>
        <v>16</v>
      </c>
      <c r="U21" s="106">
        <v>16</v>
      </c>
      <c r="V21" s="106">
        <v>0</v>
      </c>
      <c r="W21" s="148">
        <v>0</v>
      </c>
      <c r="X21" s="32"/>
      <c r="Y21" s="32"/>
      <c r="Z21" s="32"/>
      <c r="AA21" s="32"/>
      <c r="AB21" s="32"/>
      <c r="AC21" s="32"/>
      <c r="AD21" s="32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U21" s="33"/>
    </row>
    <row r="22" spans="1:47" ht="22.5" customHeight="1" thickBot="1" x14ac:dyDescent="0.25">
      <c r="A22" s="666"/>
      <c r="B22" s="596"/>
      <c r="C22" s="586"/>
      <c r="D22" s="644"/>
      <c r="E22" s="929"/>
      <c r="F22" s="609"/>
      <c r="G22" s="567"/>
      <c r="H22" s="570"/>
      <c r="I22" s="570"/>
      <c r="J22" s="574"/>
      <c r="K22" s="83" t="s">
        <v>10</v>
      </c>
      <c r="L22" s="67">
        <f t="shared" ref="L22:W22" si="1">SUM(L19:L21)</f>
        <v>39</v>
      </c>
      <c r="M22" s="3">
        <f t="shared" si="1"/>
        <v>39</v>
      </c>
      <c r="N22" s="3">
        <f t="shared" si="1"/>
        <v>0</v>
      </c>
      <c r="O22" s="16">
        <f t="shared" si="1"/>
        <v>0</v>
      </c>
      <c r="P22" s="15">
        <f t="shared" si="1"/>
        <v>35</v>
      </c>
      <c r="Q22" s="3">
        <f t="shared" si="1"/>
        <v>33.9</v>
      </c>
      <c r="R22" s="3">
        <f t="shared" si="1"/>
        <v>0</v>
      </c>
      <c r="S22" s="16">
        <f t="shared" si="1"/>
        <v>1.1000000000000001</v>
      </c>
      <c r="T22" s="15">
        <f t="shared" si="1"/>
        <v>32.299999999999997</v>
      </c>
      <c r="U22" s="3">
        <f t="shared" si="1"/>
        <v>31.2</v>
      </c>
      <c r="V22" s="3">
        <f t="shared" si="1"/>
        <v>0</v>
      </c>
      <c r="W22" s="16">
        <f t="shared" si="1"/>
        <v>1.1000000000000001</v>
      </c>
      <c r="X22" s="32"/>
      <c r="Y22" s="32"/>
      <c r="Z22" s="32"/>
      <c r="AA22" s="32"/>
      <c r="AB22" s="32"/>
      <c r="AC22" s="32"/>
      <c r="AD22" s="32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U22" s="33"/>
    </row>
    <row r="23" spans="1:47" ht="18" customHeight="1" x14ac:dyDescent="0.2">
      <c r="A23" s="616" t="s">
        <v>13</v>
      </c>
      <c r="B23" s="595" t="s">
        <v>14</v>
      </c>
      <c r="C23" s="619" t="s">
        <v>14</v>
      </c>
      <c r="D23" s="643" t="s">
        <v>29</v>
      </c>
      <c r="E23" s="770" t="s">
        <v>158</v>
      </c>
      <c r="F23" s="622" t="s">
        <v>196</v>
      </c>
      <c r="G23" s="565" t="s">
        <v>114</v>
      </c>
      <c r="H23" s="568" t="s">
        <v>17</v>
      </c>
      <c r="I23" s="568" t="s">
        <v>18</v>
      </c>
      <c r="J23" s="562" t="s">
        <v>468</v>
      </c>
      <c r="K23" s="123" t="s">
        <v>24</v>
      </c>
      <c r="L23" s="94">
        <f>+M23+O23</f>
        <v>3.9</v>
      </c>
      <c r="M23" s="499">
        <v>3.9</v>
      </c>
      <c r="N23" s="125">
        <v>0</v>
      </c>
      <c r="O23" s="69">
        <v>0</v>
      </c>
      <c r="P23" s="94">
        <f>+Q23+S23</f>
        <v>12.7</v>
      </c>
      <c r="Q23" s="11">
        <v>11.6</v>
      </c>
      <c r="R23" s="11">
        <v>0</v>
      </c>
      <c r="S23" s="69">
        <v>1.1000000000000001</v>
      </c>
      <c r="T23" s="94">
        <f>+U23+W23</f>
        <v>10.6</v>
      </c>
      <c r="U23" s="11">
        <v>9.5</v>
      </c>
      <c r="V23" s="11">
        <v>0</v>
      </c>
      <c r="W23" s="69">
        <v>1.1000000000000001</v>
      </c>
      <c r="X23" s="32"/>
      <c r="Y23" s="32"/>
      <c r="Z23" s="32"/>
      <c r="AA23" s="32"/>
      <c r="AB23" s="32"/>
      <c r="AC23" s="32"/>
      <c r="AD23" s="32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U23" s="33"/>
    </row>
    <row r="24" spans="1:47" ht="15.75" customHeight="1" x14ac:dyDescent="0.2">
      <c r="A24" s="667"/>
      <c r="B24" s="598"/>
      <c r="C24" s="679"/>
      <c r="D24" s="657"/>
      <c r="E24" s="930"/>
      <c r="F24" s="680"/>
      <c r="G24" s="716"/>
      <c r="H24" s="712"/>
      <c r="I24" s="712"/>
      <c r="J24" s="563"/>
      <c r="K24" s="166" t="s">
        <v>19</v>
      </c>
      <c r="L24" s="109">
        <f>M24+O24</f>
        <v>0</v>
      </c>
      <c r="M24" s="339">
        <v>0</v>
      </c>
      <c r="N24" s="128">
        <v>0</v>
      </c>
      <c r="O24" s="141">
        <v>0</v>
      </c>
      <c r="P24" s="109">
        <f>Q24+S24</f>
        <v>0</v>
      </c>
      <c r="Q24" s="63">
        <v>0</v>
      </c>
      <c r="R24" s="63">
        <v>0</v>
      </c>
      <c r="S24" s="141">
        <v>0</v>
      </c>
      <c r="T24" s="109">
        <f>U24+W24</f>
        <v>0</v>
      </c>
      <c r="U24" s="63">
        <v>0</v>
      </c>
      <c r="V24" s="63">
        <v>0</v>
      </c>
      <c r="W24" s="141">
        <v>0</v>
      </c>
      <c r="X24" s="32"/>
      <c r="Y24" s="32"/>
      <c r="Z24" s="32"/>
      <c r="AA24" s="32"/>
      <c r="AB24" s="32"/>
      <c r="AC24" s="32"/>
      <c r="AD24" s="32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U24" s="33"/>
    </row>
    <row r="25" spans="1:47" ht="16.5" customHeight="1" thickBot="1" x14ac:dyDescent="0.25">
      <c r="A25" s="673"/>
      <c r="B25" s="598"/>
      <c r="C25" s="662"/>
      <c r="D25" s="669"/>
      <c r="E25" s="771"/>
      <c r="F25" s="681"/>
      <c r="G25" s="566"/>
      <c r="H25" s="569"/>
      <c r="I25" s="569"/>
      <c r="J25" s="563"/>
      <c r="K25" s="146" t="s">
        <v>21</v>
      </c>
      <c r="L25" s="337">
        <f>M25+O25</f>
        <v>35.1</v>
      </c>
      <c r="M25" s="340">
        <v>35.1</v>
      </c>
      <c r="N25" s="147">
        <v>0</v>
      </c>
      <c r="O25" s="148">
        <v>0</v>
      </c>
      <c r="P25" s="337">
        <f>+Q25+S25</f>
        <v>19.600000000000001</v>
      </c>
      <c r="Q25" s="106">
        <v>19.600000000000001</v>
      </c>
      <c r="R25" s="106">
        <v>0</v>
      </c>
      <c r="S25" s="148">
        <v>0</v>
      </c>
      <c r="T25" s="337">
        <f>+U25+W25</f>
        <v>19.600000000000001</v>
      </c>
      <c r="U25" s="106">
        <v>19.600000000000001</v>
      </c>
      <c r="V25" s="106">
        <v>0</v>
      </c>
      <c r="W25" s="148">
        <v>0</v>
      </c>
      <c r="X25" s="32"/>
      <c r="Y25" s="32"/>
      <c r="Z25" s="32"/>
      <c r="AA25" s="32"/>
      <c r="AB25" s="32"/>
      <c r="AC25" s="32"/>
      <c r="AD25" s="32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U25" s="33"/>
    </row>
    <row r="26" spans="1:47" ht="22.5" customHeight="1" thickBot="1" x14ac:dyDescent="0.25">
      <c r="A26" s="666"/>
      <c r="B26" s="596"/>
      <c r="C26" s="586"/>
      <c r="D26" s="644"/>
      <c r="E26" s="772"/>
      <c r="F26" s="609"/>
      <c r="G26" s="567"/>
      <c r="H26" s="570"/>
      <c r="I26" s="570"/>
      <c r="J26" s="564"/>
      <c r="K26" s="83" t="s">
        <v>10</v>
      </c>
      <c r="L26" s="67">
        <f t="shared" ref="L26:W26" si="2">SUM(L23:L25)</f>
        <v>39</v>
      </c>
      <c r="M26" s="3">
        <f t="shared" si="2"/>
        <v>39</v>
      </c>
      <c r="N26" s="3">
        <f t="shared" si="2"/>
        <v>0</v>
      </c>
      <c r="O26" s="16">
        <f t="shared" si="2"/>
        <v>0</v>
      </c>
      <c r="P26" s="15">
        <f t="shared" si="2"/>
        <v>32.299999999999997</v>
      </c>
      <c r="Q26" s="3">
        <f t="shared" si="2"/>
        <v>31.200000000000003</v>
      </c>
      <c r="R26" s="3">
        <f t="shared" si="2"/>
        <v>0</v>
      </c>
      <c r="S26" s="16">
        <f t="shared" si="2"/>
        <v>1.1000000000000001</v>
      </c>
      <c r="T26" s="15">
        <f t="shared" si="2"/>
        <v>30.200000000000003</v>
      </c>
      <c r="U26" s="3">
        <f t="shared" si="2"/>
        <v>29.1</v>
      </c>
      <c r="V26" s="3">
        <f t="shared" si="2"/>
        <v>0</v>
      </c>
      <c r="W26" s="16">
        <f t="shared" si="2"/>
        <v>1.1000000000000001</v>
      </c>
      <c r="X26" s="32"/>
      <c r="Y26" s="32"/>
      <c r="Z26" s="32"/>
      <c r="AA26" s="32"/>
      <c r="AB26" s="32"/>
      <c r="AC26" s="32"/>
      <c r="AD26" s="32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U26" s="33"/>
    </row>
    <row r="27" spans="1:47" ht="17.25" customHeight="1" x14ac:dyDescent="0.2">
      <c r="A27" s="610" t="s">
        <v>13</v>
      </c>
      <c r="B27" s="595" t="s">
        <v>14</v>
      </c>
      <c r="C27" s="592" t="s">
        <v>14</v>
      </c>
      <c r="D27" s="661" t="s">
        <v>36</v>
      </c>
      <c r="E27" s="799" t="s">
        <v>37</v>
      </c>
      <c r="F27" s="607" t="s">
        <v>197</v>
      </c>
      <c r="G27" s="565" t="s">
        <v>70</v>
      </c>
      <c r="H27" s="568" t="s">
        <v>17</v>
      </c>
      <c r="I27" s="568" t="s">
        <v>18</v>
      </c>
      <c r="J27" s="572" t="s">
        <v>198</v>
      </c>
      <c r="K27" s="123" t="s">
        <v>21</v>
      </c>
      <c r="L27" s="94">
        <f>+M27+O27</f>
        <v>0</v>
      </c>
      <c r="M27" s="11">
        <v>0</v>
      </c>
      <c r="N27" s="124">
        <v>0</v>
      </c>
      <c r="O27" s="69">
        <v>0</v>
      </c>
      <c r="P27" s="97">
        <f>+Q27+S27</f>
        <v>0</v>
      </c>
      <c r="Q27" s="11">
        <v>0</v>
      </c>
      <c r="R27" s="124">
        <v>0</v>
      </c>
      <c r="S27" s="69">
        <v>0</v>
      </c>
      <c r="T27" s="97">
        <f>+U27+W27</f>
        <v>0</v>
      </c>
      <c r="U27" s="125">
        <v>0</v>
      </c>
      <c r="V27" s="125">
        <v>0</v>
      </c>
      <c r="W27" s="69">
        <v>0</v>
      </c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36"/>
    </row>
    <row r="28" spans="1:47" ht="17.25" customHeight="1" thickBot="1" x14ac:dyDescent="0.25">
      <c r="A28" s="611"/>
      <c r="B28" s="598"/>
      <c r="C28" s="605"/>
      <c r="D28" s="743"/>
      <c r="E28" s="801"/>
      <c r="F28" s="608"/>
      <c r="G28" s="566"/>
      <c r="H28" s="569"/>
      <c r="I28" s="569"/>
      <c r="J28" s="573"/>
      <c r="K28" s="139" t="s">
        <v>24</v>
      </c>
      <c r="L28" s="110">
        <f>+M28+O28</f>
        <v>25</v>
      </c>
      <c r="M28" s="70">
        <v>25</v>
      </c>
      <c r="N28" s="149">
        <v>0</v>
      </c>
      <c r="O28" s="148">
        <v>0</v>
      </c>
      <c r="P28" s="144">
        <f>+Q28+S28</f>
        <v>19.3</v>
      </c>
      <c r="Q28" s="341">
        <v>19.3</v>
      </c>
      <c r="R28" s="147">
        <v>0</v>
      </c>
      <c r="S28" s="148">
        <v>0</v>
      </c>
      <c r="T28" s="144">
        <f>+U28+W28</f>
        <v>19.3</v>
      </c>
      <c r="U28" s="147">
        <v>19.3</v>
      </c>
      <c r="V28" s="147">
        <v>0</v>
      </c>
      <c r="W28" s="148">
        <v>0</v>
      </c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36"/>
    </row>
    <row r="29" spans="1:47" ht="30" customHeight="1" thickBot="1" x14ac:dyDescent="0.25">
      <c r="A29" s="612"/>
      <c r="B29" s="596"/>
      <c r="C29" s="586"/>
      <c r="D29" s="644"/>
      <c r="E29" s="772"/>
      <c r="F29" s="609"/>
      <c r="G29" s="567"/>
      <c r="H29" s="570"/>
      <c r="I29" s="570"/>
      <c r="J29" s="574"/>
      <c r="K29" s="81" t="s">
        <v>10</v>
      </c>
      <c r="L29" s="115">
        <f t="shared" ref="L29:W29" si="3">SUM(L27:L28)</f>
        <v>25</v>
      </c>
      <c r="M29" s="103">
        <f t="shared" si="3"/>
        <v>25</v>
      </c>
      <c r="N29" s="105">
        <f t="shared" si="3"/>
        <v>0</v>
      </c>
      <c r="O29" s="116">
        <f t="shared" si="3"/>
        <v>0</v>
      </c>
      <c r="P29" s="6">
        <f t="shared" si="3"/>
        <v>19.3</v>
      </c>
      <c r="Q29" s="5">
        <f t="shared" si="3"/>
        <v>19.3</v>
      </c>
      <c r="R29" s="5">
        <f t="shared" si="3"/>
        <v>0</v>
      </c>
      <c r="S29" s="7">
        <f t="shared" si="3"/>
        <v>0</v>
      </c>
      <c r="T29" s="6">
        <f t="shared" si="3"/>
        <v>19.3</v>
      </c>
      <c r="U29" s="5">
        <f t="shared" si="3"/>
        <v>19.3</v>
      </c>
      <c r="V29" s="5">
        <f t="shared" si="3"/>
        <v>0</v>
      </c>
      <c r="W29" s="7">
        <f t="shared" si="3"/>
        <v>0</v>
      </c>
      <c r="AU29" s="37"/>
    </row>
    <row r="30" spans="1:47" ht="19.5" customHeight="1" x14ac:dyDescent="0.2">
      <c r="A30" s="610" t="s">
        <v>13</v>
      </c>
      <c r="B30" s="595" t="s">
        <v>14</v>
      </c>
      <c r="C30" s="619" t="s">
        <v>14</v>
      </c>
      <c r="D30" s="643" t="s">
        <v>42</v>
      </c>
      <c r="E30" s="770" t="s">
        <v>43</v>
      </c>
      <c r="F30" s="607" t="s">
        <v>197</v>
      </c>
      <c r="G30" s="565" t="s">
        <v>70</v>
      </c>
      <c r="H30" s="568" t="s">
        <v>17</v>
      </c>
      <c r="I30" s="568" t="s">
        <v>18</v>
      </c>
      <c r="J30" s="572" t="s">
        <v>198</v>
      </c>
      <c r="K30" s="123" t="s">
        <v>21</v>
      </c>
      <c r="L30" s="94">
        <f>+M30+O30</f>
        <v>0</v>
      </c>
      <c r="M30" s="11">
        <v>0</v>
      </c>
      <c r="N30" s="124">
        <v>0</v>
      </c>
      <c r="O30" s="69">
        <v>0</v>
      </c>
      <c r="P30" s="94">
        <f>+Q30+S30</f>
        <v>0</v>
      </c>
      <c r="Q30" s="11">
        <v>0</v>
      </c>
      <c r="R30" s="124">
        <v>0</v>
      </c>
      <c r="S30" s="69">
        <v>0</v>
      </c>
      <c r="T30" s="97">
        <f>+U30+W30</f>
        <v>0</v>
      </c>
      <c r="U30" s="125">
        <v>0</v>
      </c>
      <c r="V30" s="125">
        <v>0</v>
      </c>
      <c r="W30" s="69">
        <v>0</v>
      </c>
      <c r="AU30" s="37"/>
    </row>
    <row r="31" spans="1:47" ht="20.25" customHeight="1" thickBot="1" x14ac:dyDescent="0.25">
      <c r="A31" s="611"/>
      <c r="B31" s="598"/>
      <c r="C31" s="662"/>
      <c r="D31" s="669"/>
      <c r="E31" s="771"/>
      <c r="F31" s="608"/>
      <c r="G31" s="566"/>
      <c r="H31" s="569"/>
      <c r="I31" s="569"/>
      <c r="J31" s="573"/>
      <c r="K31" s="76" t="s">
        <v>24</v>
      </c>
      <c r="L31" s="80">
        <f>+M31+O31</f>
        <v>200</v>
      </c>
      <c r="M31" s="64">
        <v>0</v>
      </c>
      <c r="N31" s="502">
        <v>0</v>
      </c>
      <c r="O31" s="127">
        <v>200</v>
      </c>
      <c r="P31" s="80">
        <f>+Q31+S31</f>
        <v>4.4000000000000004</v>
      </c>
      <c r="Q31" s="64">
        <v>4.4000000000000004</v>
      </c>
      <c r="R31" s="14">
        <v>0</v>
      </c>
      <c r="S31" s="66">
        <v>0</v>
      </c>
      <c r="T31" s="111">
        <f>+U31+W31</f>
        <v>4.4000000000000004</v>
      </c>
      <c r="U31" s="12">
        <v>4.4000000000000004</v>
      </c>
      <c r="V31" s="12">
        <v>0</v>
      </c>
      <c r="W31" s="66">
        <v>0</v>
      </c>
      <c r="AU31" s="37"/>
    </row>
    <row r="32" spans="1:47" ht="21.75" customHeight="1" thickBot="1" x14ac:dyDescent="0.25">
      <c r="A32" s="612"/>
      <c r="B32" s="596"/>
      <c r="C32" s="586"/>
      <c r="D32" s="644"/>
      <c r="E32" s="772"/>
      <c r="F32" s="609"/>
      <c r="G32" s="567"/>
      <c r="H32" s="570"/>
      <c r="I32" s="570"/>
      <c r="J32" s="574"/>
      <c r="K32" s="81" t="s">
        <v>10</v>
      </c>
      <c r="L32" s="67">
        <f t="shared" ref="L32:W32" si="4">SUM(L30:L31)</f>
        <v>200</v>
      </c>
      <c r="M32" s="3">
        <f t="shared" si="4"/>
        <v>0</v>
      </c>
      <c r="N32" s="3">
        <f t="shared" si="4"/>
        <v>0</v>
      </c>
      <c r="O32" s="16">
        <f t="shared" si="4"/>
        <v>200</v>
      </c>
      <c r="P32" s="6">
        <f t="shared" si="4"/>
        <v>4.4000000000000004</v>
      </c>
      <c r="Q32" s="5">
        <f t="shared" si="4"/>
        <v>4.4000000000000004</v>
      </c>
      <c r="R32" s="5">
        <f t="shared" si="4"/>
        <v>0</v>
      </c>
      <c r="S32" s="7">
        <f t="shared" si="4"/>
        <v>0</v>
      </c>
      <c r="T32" s="6">
        <f t="shared" si="4"/>
        <v>4.4000000000000004</v>
      </c>
      <c r="U32" s="5">
        <f t="shared" si="4"/>
        <v>4.4000000000000004</v>
      </c>
      <c r="V32" s="5">
        <f t="shared" si="4"/>
        <v>0</v>
      </c>
      <c r="W32" s="7">
        <f t="shared" si="4"/>
        <v>0</v>
      </c>
      <c r="AU32" s="37"/>
    </row>
    <row r="33" spans="1:47" ht="15" customHeight="1" x14ac:dyDescent="0.2">
      <c r="A33" s="610" t="s">
        <v>13</v>
      </c>
      <c r="B33" s="595" t="s">
        <v>14</v>
      </c>
      <c r="C33" s="592" t="s">
        <v>14</v>
      </c>
      <c r="D33" s="661" t="s">
        <v>44</v>
      </c>
      <c r="E33" s="799" t="s">
        <v>117</v>
      </c>
      <c r="F33" s="607" t="s">
        <v>196</v>
      </c>
      <c r="G33" s="565" t="s">
        <v>89</v>
      </c>
      <c r="H33" s="568" t="s">
        <v>17</v>
      </c>
      <c r="I33" s="568" t="s">
        <v>18</v>
      </c>
      <c r="J33" s="562" t="s">
        <v>470</v>
      </c>
      <c r="K33" s="123" t="s">
        <v>21</v>
      </c>
      <c r="L33" s="94">
        <f>+M33+O33</f>
        <v>0</v>
      </c>
      <c r="M33" s="11">
        <v>0</v>
      </c>
      <c r="N33" s="124">
        <v>0</v>
      </c>
      <c r="O33" s="69">
        <v>0</v>
      </c>
      <c r="P33" s="97">
        <f>+Q33+S33</f>
        <v>170</v>
      </c>
      <c r="Q33" s="11">
        <v>0</v>
      </c>
      <c r="R33" s="124">
        <v>0</v>
      </c>
      <c r="S33" s="69">
        <v>170</v>
      </c>
      <c r="T33" s="97">
        <f>+U33+W33</f>
        <v>0</v>
      </c>
      <c r="U33" s="125">
        <v>0</v>
      </c>
      <c r="V33" s="125">
        <v>0</v>
      </c>
      <c r="W33" s="69">
        <v>0</v>
      </c>
      <c r="AU33" s="37"/>
    </row>
    <row r="34" spans="1:47" ht="15" customHeight="1" x14ac:dyDescent="0.2">
      <c r="A34" s="611"/>
      <c r="B34" s="598"/>
      <c r="C34" s="605"/>
      <c r="D34" s="743"/>
      <c r="E34" s="801"/>
      <c r="F34" s="608"/>
      <c r="G34" s="566"/>
      <c r="H34" s="569"/>
      <c r="I34" s="569"/>
      <c r="J34" s="573"/>
      <c r="K34" s="138" t="s">
        <v>19</v>
      </c>
      <c r="L34" s="109">
        <f>+M34+O34</f>
        <v>0</v>
      </c>
      <c r="M34" s="344">
        <v>0</v>
      </c>
      <c r="N34" s="342">
        <v>0</v>
      </c>
      <c r="O34" s="343">
        <v>0</v>
      </c>
      <c r="P34" s="114">
        <f>+Q34+S34</f>
        <v>0</v>
      </c>
      <c r="Q34" s="63">
        <v>0</v>
      </c>
      <c r="R34" s="342">
        <v>0</v>
      </c>
      <c r="S34" s="343">
        <v>0</v>
      </c>
      <c r="T34" s="114">
        <f>+U34+W34</f>
        <v>0</v>
      </c>
      <c r="U34" s="344">
        <v>0</v>
      </c>
      <c r="V34" s="342">
        <v>0</v>
      </c>
      <c r="W34" s="343">
        <v>0</v>
      </c>
      <c r="AU34" s="37"/>
    </row>
    <row r="35" spans="1:47" ht="14.25" customHeight="1" x14ac:dyDescent="0.2">
      <c r="A35" s="611"/>
      <c r="B35" s="598"/>
      <c r="C35" s="605"/>
      <c r="D35" s="743"/>
      <c r="E35" s="801"/>
      <c r="F35" s="608"/>
      <c r="G35" s="566"/>
      <c r="H35" s="569"/>
      <c r="I35" s="569"/>
      <c r="J35" s="573"/>
      <c r="K35" s="138" t="s">
        <v>20</v>
      </c>
      <c r="L35" s="109">
        <f>+M35+O35</f>
        <v>0</v>
      </c>
      <c r="M35" s="344">
        <v>0</v>
      </c>
      <c r="N35" s="342">
        <v>0</v>
      </c>
      <c r="O35" s="343">
        <v>0</v>
      </c>
      <c r="P35" s="114">
        <f>+Q35+S35</f>
        <v>0</v>
      </c>
      <c r="Q35" s="344">
        <v>0</v>
      </c>
      <c r="R35" s="342">
        <v>0</v>
      </c>
      <c r="S35" s="343">
        <v>0</v>
      </c>
      <c r="T35" s="114">
        <f>+U35+W35</f>
        <v>0</v>
      </c>
      <c r="U35" s="345">
        <v>0</v>
      </c>
      <c r="V35" s="345">
        <v>0</v>
      </c>
      <c r="W35" s="343">
        <v>0</v>
      </c>
      <c r="AU35" s="37"/>
    </row>
    <row r="36" spans="1:47" ht="14.25" customHeight="1" x14ac:dyDescent="0.2">
      <c r="A36" s="611"/>
      <c r="B36" s="598"/>
      <c r="C36" s="605"/>
      <c r="D36" s="743"/>
      <c r="E36" s="801"/>
      <c r="F36" s="608"/>
      <c r="G36" s="566"/>
      <c r="H36" s="569"/>
      <c r="I36" s="569"/>
      <c r="J36" s="573"/>
      <c r="K36" s="140" t="s">
        <v>523</v>
      </c>
      <c r="L36" s="109">
        <f>M36+O36</f>
        <v>17.2</v>
      </c>
      <c r="M36" s="63">
        <v>0</v>
      </c>
      <c r="N36" s="129">
        <v>0</v>
      </c>
      <c r="O36" s="141">
        <v>17.2</v>
      </c>
      <c r="P36" s="114">
        <f>Q36+S36</f>
        <v>17.2</v>
      </c>
      <c r="Q36" s="63">
        <v>0</v>
      </c>
      <c r="R36" s="129">
        <v>0</v>
      </c>
      <c r="S36" s="141">
        <v>17.2</v>
      </c>
      <c r="T36" s="114">
        <f>U36+W36</f>
        <v>17.2</v>
      </c>
      <c r="U36" s="128">
        <v>0</v>
      </c>
      <c r="V36" s="128">
        <v>0</v>
      </c>
      <c r="W36" s="141">
        <v>17.2</v>
      </c>
      <c r="AU36" s="37"/>
    </row>
    <row r="37" spans="1:47" ht="16.5" customHeight="1" thickBot="1" x14ac:dyDescent="0.25">
      <c r="A37" s="611"/>
      <c r="B37" s="598"/>
      <c r="C37" s="605"/>
      <c r="D37" s="743"/>
      <c r="E37" s="801"/>
      <c r="F37" s="608"/>
      <c r="G37" s="566"/>
      <c r="H37" s="569"/>
      <c r="I37" s="569"/>
      <c r="J37" s="573"/>
      <c r="K37" s="139" t="s">
        <v>24</v>
      </c>
      <c r="L37" s="337">
        <f>+M37+O37</f>
        <v>0</v>
      </c>
      <c r="M37" s="106">
        <v>0</v>
      </c>
      <c r="N37" s="149">
        <v>0</v>
      </c>
      <c r="O37" s="148">
        <v>0</v>
      </c>
      <c r="P37" s="100">
        <f>+Q37+S37</f>
        <v>0</v>
      </c>
      <c r="Q37" s="106">
        <v>0</v>
      </c>
      <c r="R37" s="149">
        <v>0</v>
      </c>
      <c r="S37" s="148">
        <v>0</v>
      </c>
      <c r="T37" s="100">
        <f>+U37+W37</f>
        <v>0</v>
      </c>
      <c r="U37" s="147">
        <v>0</v>
      </c>
      <c r="V37" s="147">
        <v>0</v>
      </c>
      <c r="W37" s="148">
        <v>0</v>
      </c>
      <c r="AU37" s="37"/>
    </row>
    <row r="38" spans="1:47" ht="21.75" customHeight="1" thickBot="1" x14ac:dyDescent="0.25">
      <c r="A38" s="612"/>
      <c r="B38" s="596"/>
      <c r="C38" s="586"/>
      <c r="D38" s="644"/>
      <c r="E38" s="772"/>
      <c r="F38" s="609"/>
      <c r="G38" s="567"/>
      <c r="H38" s="570"/>
      <c r="I38" s="570"/>
      <c r="J38" s="574"/>
      <c r="K38" s="81" t="s">
        <v>22</v>
      </c>
      <c r="L38" s="67">
        <f t="shared" ref="L38:W38" si="5">SUM(L33:L37)</f>
        <v>17.2</v>
      </c>
      <c r="M38" s="3">
        <f t="shared" si="5"/>
        <v>0</v>
      </c>
      <c r="N38" s="3">
        <f t="shared" si="5"/>
        <v>0</v>
      </c>
      <c r="O38" s="16">
        <f t="shared" si="5"/>
        <v>17.2</v>
      </c>
      <c r="P38" s="6">
        <f t="shared" si="5"/>
        <v>187.2</v>
      </c>
      <c r="Q38" s="2">
        <f t="shared" si="5"/>
        <v>0</v>
      </c>
      <c r="R38" s="4">
        <f t="shared" si="5"/>
        <v>0</v>
      </c>
      <c r="S38" s="7">
        <f t="shared" si="5"/>
        <v>187.2</v>
      </c>
      <c r="T38" s="6">
        <f t="shared" si="5"/>
        <v>17.2</v>
      </c>
      <c r="U38" s="2">
        <f t="shared" si="5"/>
        <v>0</v>
      </c>
      <c r="V38" s="2">
        <f t="shared" si="5"/>
        <v>0</v>
      </c>
      <c r="W38" s="7">
        <f t="shared" si="5"/>
        <v>17.2</v>
      </c>
      <c r="AU38" s="37"/>
    </row>
    <row r="39" spans="1:47" ht="18" customHeight="1" x14ac:dyDescent="0.2">
      <c r="A39" s="610" t="s">
        <v>13</v>
      </c>
      <c r="B39" s="595" t="s">
        <v>14</v>
      </c>
      <c r="C39" s="592" t="s">
        <v>14</v>
      </c>
      <c r="D39" s="661" t="s">
        <v>31</v>
      </c>
      <c r="E39" s="799" t="s">
        <v>217</v>
      </c>
      <c r="F39" s="607" t="s">
        <v>196</v>
      </c>
      <c r="G39" s="565" t="s">
        <v>89</v>
      </c>
      <c r="H39" s="568" t="s">
        <v>17</v>
      </c>
      <c r="I39" s="568" t="s">
        <v>18</v>
      </c>
      <c r="J39" s="562" t="s">
        <v>471</v>
      </c>
      <c r="K39" s="123" t="s">
        <v>21</v>
      </c>
      <c r="L39" s="94">
        <f>+M39+O39</f>
        <v>0</v>
      </c>
      <c r="M39" s="11">
        <v>0</v>
      </c>
      <c r="N39" s="124">
        <v>0</v>
      </c>
      <c r="O39" s="69">
        <v>0</v>
      </c>
      <c r="P39" s="97">
        <f>+Q39+S39</f>
        <v>0</v>
      </c>
      <c r="Q39" s="11">
        <v>0</v>
      </c>
      <c r="R39" s="124">
        <v>0</v>
      </c>
      <c r="S39" s="69">
        <v>0</v>
      </c>
      <c r="T39" s="97">
        <f>+U39+W39</f>
        <v>0</v>
      </c>
      <c r="U39" s="125">
        <v>0</v>
      </c>
      <c r="V39" s="125">
        <v>0</v>
      </c>
      <c r="W39" s="69">
        <v>0</v>
      </c>
      <c r="AU39" s="37"/>
    </row>
    <row r="40" spans="1:47" ht="18" customHeight="1" x14ac:dyDescent="0.2">
      <c r="A40" s="611"/>
      <c r="B40" s="598"/>
      <c r="C40" s="605"/>
      <c r="D40" s="743"/>
      <c r="E40" s="801"/>
      <c r="F40" s="608"/>
      <c r="G40" s="566"/>
      <c r="H40" s="569"/>
      <c r="I40" s="569"/>
      <c r="J40" s="563"/>
      <c r="K40" s="138" t="s">
        <v>19</v>
      </c>
      <c r="L40" s="107">
        <f>+M40+O40</f>
        <v>0</v>
      </c>
      <c r="M40" s="344">
        <v>0</v>
      </c>
      <c r="N40" s="342">
        <v>0</v>
      </c>
      <c r="O40" s="343">
        <v>0</v>
      </c>
      <c r="P40" s="114">
        <f>+Q40+S40</f>
        <v>0</v>
      </c>
      <c r="Q40" s="344">
        <v>0</v>
      </c>
      <c r="R40" s="342">
        <v>0</v>
      </c>
      <c r="S40" s="343">
        <v>0</v>
      </c>
      <c r="T40" s="114">
        <f>+U40+W40</f>
        <v>0</v>
      </c>
      <c r="U40" s="345">
        <v>0</v>
      </c>
      <c r="V40" s="345">
        <v>0</v>
      </c>
      <c r="W40" s="343">
        <v>0</v>
      </c>
      <c r="AU40" s="37"/>
    </row>
    <row r="41" spans="1:47" ht="18" customHeight="1" x14ac:dyDescent="0.2">
      <c r="A41" s="611"/>
      <c r="B41" s="598"/>
      <c r="C41" s="605"/>
      <c r="D41" s="743"/>
      <c r="E41" s="801"/>
      <c r="F41" s="608"/>
      <c r="G41" s="566"/>
      <c r="H41" s="571"/>
      <c r="I41" s="571"/>
      <c r="J41" s="563"/>
      <c r="K41" s="207" t="s">
        <v>20</v>
      </c>
      <c r="L41" s="107">
        <f>M41+O41</f>
        <v>0</v>
      </c>
      <c r="M41" s="344">
        <v>0</v>
      </c>
      <c r="N41" s="342">
        <v>0</v>
      </c>
      <c r="O41" s="343">
        <v>0</v>
      </c>
      <c r="P41" s="114">
        <f>Q41+S41</f>
        <v>0</v>
      </c>
      <c r="Q41" s="344">
        <v>0</v>
      </c>
      <c r="R41" s="342">
        <v>0</v>
      </c>
      <c r="S41" s="343">
        <v>0</v>
      </c>
      <c r="T41" s="114">
        <f>U41+W41</f>
        <v>0</v>
      </c>
      <c r="U41" s="345">
        <v>0</v>
      </c>
      <c r="V41" s="345">
        <v>0</v>
      </c>
      <c r="W41" s="343">
        <v>0</v>
      </c>
      <c r="AU41" s="37"/>
    </row>
    <row r="42" spans="1:47" ht="18" customHeight="1" x14ac:dyDescent="0.2">
      <c r="A42" s="611"/>
      <c r="B42" s="598"/>
      <c r="C42" s="605"/>
      <c r="D42" s="743"/>
      <c r="E42" s="801"/>
      <c r="F42" s="608"/>
      <c r="G42" s="566"/>
      <c r="H42" s="569"/>
      <c r="I42" s="569"/>
      <c r="J42" s="563"/>
      <c r="K42" s="138" t="s">
        <v>523</v>
      </c>
      <c r="L42" s="107">
        <f>+M42+O42</f>
        <v>2.5</v>
      </c>
      <c r="M42" s="344">
        <v>0</v>
      </c>
      <c r="N42" s="342">
        <v>0</v>
      </c>
      <c r="O42" s="343">
        <v>2.5</v>
      </c>
      <c r="P42" s="114">
        <f>+Q42+S42</f>
        <v>2.5</v>
      </c>
      <c r="Q42" s="344">
        <v>0</v>
      </c>
      <c r="R42" s="342">
        <v>0</v>
      </c>
      <c r="S42" s="343">
        <v>2.5</v>
      </c>
      <c r="T42" s="114">
        <f>+U42+W42</f>
        <v>2.5</v>
      </c>
      <c r="U42" s="345">
        <v>0</v>
      </c>
      <c r="V42" s="345">
        <v>0</v>
      </c>
      <c r="W42" s="343">
        <v>2.5</v>
      </c>
      <c r="AU42" s="37"/>
    </row>
    <row r="43" spans="1:47" ht="18" customHeight="1" thickBot="1" x14ac:dyDescent="0.25">
      <c r="A43" s="611"/>
      <c r="B43" s="598"/>
      <c r="C43" s="605"/>
      <c r="D43" s="743"/>
      <c r="E43" s="801"/>
      <c r="F43" s="608"/>
      <c r="G43" s="566"/>
      <c r="H43" s="569"/>
      <c r="I43" s="569"/>
      <c r="J43" s="563"/>
      <c r="K43" s="76" t="s">
        <v>24</v>
      </c>
      <c r="L43" s="108">
        <f>+M43+O43</f>
        <v>0</v>
      </c>
      <c r="M43" s="13">
        <v>0</v>
      </c>
      <c r="N43" s="14">
        <v>0</v>
      </c>
      <c r="O43" s="127">
        <v>0</v>
      </c>
      <c r="P43" s="111">
        <f>+Q43+S43</f>
        <v>0</v>
      </c>
      <c r="Q43" s="13">
        <v>0</v>
      </c>
      <c r="R43" s="14">
        <v>0</v>
      </c>
      <c r="S43" s="66">
        <v>0</v>
      </c>
      <c r="T43" s="111">
        <f>+U43+W43</f>
        <v>0</v>
      </c>
      <c r="U43" s="12">
        <v>0</v>
      </c>
      <c r="V43" s="12">
        <v>0</v>
      </c>
      <c r="W43" s="66">
        <v>0</v>
      </c>
      <c r="AU43" s="37"/>
    </row>
    <row r="44" spans="1:47" ht="18" customHeight="1" thickBot="1" x14ac:dyDescent="0.25">
      <c r="A44" s="612"/>
      <c r="B44" s="596"/>
      <c r="C44" s="586"/>
      <c r="D44" s="644"/>
      <c r="E44" s="772"/>
      <c r="F44" s="609"/>
      <c r="G44" s="567"/>
      <c r="H44" s="570"/>
      <c r="I44" s="570"/>
      <c r="J44" s="564"/>
      <c r="K44" s="190" t="s">
        <v>10</v>
      </c>
      <c r="L44" s="8">
        <f t="shared" ref="L44:W44" si="6">SUM(L39:L43)</f>
        <v>2.5</v>
      </c>
      <c r="M44" s="2">
        <f t="shared" si="6"/>
        <v>0</v>
      </c>
      <c r="N44" s="2">
        <f t="shared" si="6"/>
        <v>0</v>
      </c>
      <c r="O44" s="7">
        <f t="shared" si="6"/>
        <v>2.5</v>
      </c>
      <c r="P44" s="8">
        <f t="shared" si="6"/>
        <v>2.5</v>
      </c>
      <c r="Q44" s="2">
        <f t="shared" si="6"/>
        <v>0</v>
      </c>
      <c r="R44" s="2">
        <f t="shared" si="6"/>
        <v>0</v>
      </c>
      <c r="S44" s="7">
        <f t="shared" si="6"/>
        <v>2.5</v>
      </c>
      <c r="T44" s="8">
        <f t="shared" si="6"/>
        <v>2.5</v>
      </c>
      <c r="U44" s="2">
        <f t="shared" si="6"/>
        <v>0</v>
      </c>
      <c r="V44" s="2">
        <f t="shared" si="6"/>
        <v>0</v>
      </c>
      <c r="W44" s="7">
        <f t="shared" si="6"/>
        <v>2.5</v>
      </c>
      <c r="AU44" s="37"/>
    </row>
    <row r="45" spans="1:47" ht="15.75" customHeight="1" x14ac:dyDescent="0.2">
      <c r="A45" s="610" t="s">
        <v>13</v>
      </c>
      <c r="B45" s="595" t="s">
        <v>14</v>
      </c>
      <c r="C45" s="592" t="s">
        <v>14</v>
      </c>
      <c r="D45" s="661" t="s">
        <v>45</v>
      </c>
      <c r="E45" s="799" t="s">
        <v>118</v>
      </c>
      <c r="F45" s="607" t="s">
        <v>196</v>
      </c>
      <c r="G45" s="565" t="s">
        <v>113</v>
      </c>
      <c r="H45" s="568" t="s">
        <v>17</v>
      </c>
      <c r="I45" s="568" t="s">
        <v>18</v>
      </c>
      <c r="J45" s="562" t="s">
        <v>472</v>
      </c>
      <c r="K45" s="123" t="s">
        <v>21</v>
      </c>
      <c r="L45" s="94">
        <f>+M45+O45</f>
        <v>0</v>
      </c>
      <c r="M45" s="11">
        <v>0</v>
      </c>
      <c r="N45" s="124">
        <v>0</v>
      </c>
      <c r="O45" s="69">
        <v>0</v>
      </c>
      <c r="P45" s="97">
        <f>+Q45+S45</f>
        <v>173.7</v>
      </c>
      <c r="Q45" s="11">
        <v>0</v>
      </c>
      <c r="R45" s="124">
        <v>0</v>
      </c>
      <c r="S45" s="69">
        <v>173.7</v>
      </c>
      <c r="T45" s="97">
        <f>+U45+W45</f>
        <v>5.9</v>
      </c>
      <c r="U45" s="125">
        <v>0</v>
      </c>
      <c r="V45" s="125">
        <v>0</v>
      </c>
      <c r="W45" s="69">
        <v>5.9</v>
      </c>
      <c r="AU45" s="37"/>
    </row>
    <row r="46" spans="1:47" ht="15" customHeight="1" x14ac:dyDescent="0.2">
      <c r="A46" s="611"/>
      <c r="B46" s="598"/>
      <c r="C46" s="605"/>
      <c r="D46" s="743"/>
      <c r="E46" s="801"/>
      <c r="F46" s="608"/>
      <c r="G46" s="566"/>
      <c r="H46" s="569"/>
      <c r="I46" s="569"/>
      <c r="J46" s="563"/>
      <c r="K46" s="138" t="s">
        <v>19</v>
      </c>
      <c r="L46" s="107">
        <f>+M46+O46</f>
        <v>0</v>
      </c>
      <c r="M46" s="344">
        <v>0</v>
      </c>
      <c r="N46" s="342">
        <v>0</v>
      </c>
      <c r="O46" s="343">
        <v>0</v>
      </c>
      <c r="P46" s="114">
        <f>+Q46+S46</f>
        <v>0</v>
      </c>
      <c r="Q46" s="344">
        <v>0</v>
      </c>
      <c r="R46" s="342">
        <v>0</v>
      </c>
      <c r="S46" s="343">
        <v>0</v>
      </c>
      <c r="T46" s="114">
        <f>+U46+W46</f>
        <v>0</v>
      </c>
      <c r="U46" s="345">
        <v>0</v>
      </c>
      <c r="V46" s="345">
        <v>0</v>
      </c>
      <c r="W46" s="343">
        <v>0</v>
      </c>
      <c r="AU46" s="37"/>
    </row>
    <row r="47" spans="1:47" ht="15" customHeight="1" x14ac:dyDescent="0.2">
      <c r="A47" s="611"/>
      <c r="B47" s="598"/>
      <c r="C47" s="605"/>
      <c r="D47" s="743"/>
      <c r="E47" s="801"/>
      <c r="F47" s="608"/>
      <c r="G47" s="566"/>
      <c r="H47" s="571"/>
      <c r="I47" s="571"/>
      <c r="J47" s="563"/>
      <c r="K47" s="207" t="s">
        <v>20</v>
      </c>
      <c r="L47" s="107">
        <f>M47+O47</f>
        <v>0</v>
      </c>
      <c r="M47" s="344">
        <v>0</v>
      </c>
      <c r="N47" s="342">
        <v>0</v>
      </c>
      <c r="O47" s="343">
        <v>0</v>
      </c>
      <c r="P47" s="114">
        <f>Q47+S47</f>
        <v>0</v>
      </c>
      <c r="Q47" s="344">
        <v>0</v>
      </c>
      <c r="R47" s="342">
        <v>0</v>
      </c>
      <c r="S47" s="343">
        <v>0</v>
      </c>
      <c r="T47" s="114">
        <f>U47+W47</f>
        <v>0</v>
      </c>
      <c r="U47" s="345">
        <v>0</v>
      </c>
      <c r="V47" s="345">
        <v>0</v>
      </c>
      <c r="W47" s="343">
        <v>0</v>
      </c>
      <c r="AU47" s="37"/>
    </row>
    <row r="48" spans="1:47" ht="15.75" customHeight="1" x14ac:dyDescent="0.2">
      <c r="A48" s="611"/>
      <c r="B48" s="598"/>
      <c r="C48" s="605"/>
      <c r="D48" s="743"/>
      <c r="E48" s="801"/>
      <c r="F48" s="608"/>
      <c r="G48" s="566"/>
      <c r="H48" s="569"/>
      <c r="I48" s="569"/>
      <c r="J48" s="563"/>
      <c r="K48" s="138" t="s">
        <v>523</v>
      </c>
      <c r="L48" s="107">
        <f>+M48+O48</f>
        <v>14.1</v>
      </c>
      <c r="M48" s="344">
        <v>0</v>
      </c>
      <c r="N48" s="342">
        <v>0</v>
      </c>
      <c r="O48" s="343">
        <v>14.1</v>
      </c>
      <c r="P48" s="114">
        <f>+Q48+S48</f>
        <v>14.1</v>
      </c>
      <c r="Q48" s="344">
        <v>0</v>
      </c>
      <c r="R48" s="342">
        <v>0</v>
      </c>
      <c r="S48" s="343">
        <v>14.1</v>
      </c>
      <c r="T48" s="114">
        <f>+U48+W48</f>
        <v>14.1</v>
      </c>
      <c r="U48" s="345">
        <v>0</v>
      </c>
      <c r="V48" s="345">
        <v>0</v>
      </c>
      <c r="W48" s="343">
        <v>14.1</v>
      </c>
      <c r="AU48" s="37"/>
    </row>
    <row r="49" spans="1:47" ht="15" customHeight="1" thickBot="1" x14ac:dyDescent="0.25">
      <c r="A49" s="611"/>
      <c r="B49" s="598"/>
      <c r="C49" s="605"/>
      <c r="D49" s="743"/>
      <c r="E49" s="801"/>
      <c r="F49" s="608"/>
      <c r="G49" s="566"/>
      <c r="H49" s="569"/>
      <c r="I49" s="569"/>
      <c r="J49" s="563"/>
      <c r="K49" s="76" t="s">
        <v>24</v>
      </c>
      <c r="L49" s="108">
        <f>+M49+O49</f>
        <v>0</v>
      </c>
      <c r="M49" s="13">
        <v>0</v>
      </c>
      <c r="N49" s="14">
        <v>0</v>
      </c>
      <c r="O49" s="127">
        <v>0</v>
      </c>
      <c r="P49" s="111">
        <f>+Q49+S49</f>
        <v>0</v>
      </c>
      <c r="Q49" s="13">
        <v>0</v>
      </c>
      <c r="R49" s="14">
        <v>0</v>
      </c>
      <c r="S49" s="66">
        <v>0</v>
      </c>
      <c r="T49" s="111">
        <f>+U49+W49</f>
        <v>0</v>
      </c>
      <c r="U49" s="12">
        <v>0</v>
      </c>
      <c r="V49" s="12">
        <v>0</v>
      </c>
      <c r="W49" s="66">
        <v>0</v>
      </c>
      <c r="AU49" s="37"/>
    </row>
    <row r="50" spans="1:47" ht="21.75" customHeight="1" thickBot="1" x14ac:dyDescent="0.25">
      <c r="A50" s="612"/>
      <c r="B50" s="596"/>
      <c r="C50" s="586"/>
      <c r="D50" s="644"/>
      <c r="E50" s="772"/>
      <c r="F50" s="609"/>
      <c r="G50" s="567"/>
      <c r="H50" s="570"/>
      <c r="I50" s="570"/>
      <c r="J50" s="564"/>
      <c r="K50" s="190" t="s">
        <v>10</v>
      </c>
      <c r="L50" s="8">
        <f t="shared" ref="L50:W50" si="7">SUM(L45:L49)</f>
        <v>14.1</v>
      </c>
      <c r="M50" s="2">
        <f t="shared" si="7"/>
        <v>0</v>
      </c>
      <c r="N50" s="2">
        <f t="shared" si="7"/>
        <v>0</v>
      </c>
      <c r="O50" s="7">
        <f t="shared" si="7"/>
        <v>14.1</v>
      </c>
      <c r="P50" s="8">
        <f t="shared" si="7"/>
        <v>187.79999999999998</v>
      </c>
      <c r="Q50" s="2">
        <f t="shared" si="7"/>
        <v>0</v>
      </c>
      <c r="R50" s="2">
        <f t="shared" si="7"/>
        <v>0</v>
      </c>
      <c r="S50" s="7">
        <f t="shared" si="7"/>
        <v>187.79999999999998</v>
      </c>
      <c r="T50" s="8">
        <f t="shared" si="7"/>
        <v>20</v>
      </c>
      <c r="U50" s="2">
        <f t="shared" si="7"/>
        <v>0</v>
      </c>
      <c r="V50" s="2">
        <f t="shared" si="7"/>
        <v>0</v>
      </c>
      <c r="W50" s="7">
        <f t="shared" si="7"/>
        <v>20</v>
      </c>
      <c r="AU50" s="37"/>
    </row>
    <row r="51" spans="1:47" ht="15" customHeight="1" x14ac:dyDescent="0.2">
      <c r="A51" s="610" t="s">
        <v>13</v>
      </c>
      <c r="B51" s="595" t="s">
        <v>14</v>
      </c>
      <c r="C51" s="592" t="s">
        <v>14</v>
      </c>
      <c r="D51" s="661" t="s">
        <v>33</v>
      </c>
      <c r="E51" s="932" t="s">
        <v>139</v>
      </c>
      <c r="F51" s="607" t="s">
        <v>196</v>
      </c>
      <c r="G51" s="565" t="s">
        <v>89</v>
      </c>
      <c r="H51" s="568" t="s">
        <v>17</v>
      </c>
      <c r="I51" s="568" t="s">
        <v>18</v>
      </c>
      <c r="J51" s="562" t="s">
        <v>473</v>
      </c>
      <c r="K51" s="123" t="s">
        <v>21</v>
      </c>
      <c r="L51" s="107">
        <f>+M51+O51</f>
        <v>0</v>
      </c>
      <c r="M51" s="344">
        <v>0</v>
      </c>
      <c r="N51" s="342">
        <v>0</v>
      </c>
      <c r="O51" s="343">
        <v>0</v>
      </c>
      <c r="P51" s="112">
        <f>+Q51+S51</f>
        <v>0</v>
      </c>
      <c r="Q51" s="344">
        <v>0</v>
      </c>
      <c r="R51" s="342">
        <v>0</v>
      </c>
      <c r="S51" s="343">
        <v>0</v>
      </c>
      <c r="T51" s="112">
        <f>+U51+W51</f>
        <v>0</v>
      </c>
      <c r="U51" s="345">
        <v>0</v>
      </c>
      <c r="V51" s="345">
        <v>0</v>
      </c>
      <c r="W51" s="343">
        <v>0</v>
      </c>
      <c r="AU51" s="37"/>
    </row>
    <row r="52" spans="1:47" ht="14.25" customHeight="1" x14ac:dyDescent="0.2">
      <c r="A52" s="611"/>
      <c r="B52" s="598"/>
      <c r="C52" s="605"/>
      <c r="D52" s="743"/>
      <c r="E52" s="933"/>
      <c r="F52" s="608"/>
      <c r="G52" s="566"/>
      <c r="H52" s="569"/>
      <c r="I52" s="569"/>
      <c r="J52" s="573"/>
      <c r="K52" s="138" t="s">
        <v>19</v>
      </c>
      <c r="L52" s="109">
        <f>+M52+O52</f>
        <v>0</v>
      </c>
      <c r="M52" s="344">
        <v>0</v>
      </c>
      <c r="N52" s="342">
        <v>0</v>
      </c>
      <c r="O52" s="343">
        <v>0</v>
      </c>
      <c r="P52" s="114">
        <f>+Q52+S52</f>
        <v>0</v>
      </c>
      <c r="Q52" s="344">
        <v>0</v>
      </c>
      <c r="R52" s="342">
        <v>0</v>
      </c>
      <c r="S52" s="343">
        <v>0</v>
      </c>
      <c r="T52" s="114">
        <f>+U52+W52</f>
        <v>0</v>
      </c>
      <c r="U52" s="345">
        <v>0</v>
      </c>
      <c r="V52" s="345">
        <v>0</v>
      </c>
      <c r="W52" s="343">
        <v>0</v>
      </c>
      <c r="AU52" s="37"/>
    </row>
    <row r="53" spans="1:47" ht="14.25" customHeight="1" x14ac:dyDescent="0.2">
      <c r="A53" s="611"/>
      <c r="B53" s="598"/>
      <c r="C53" s="605"/>
      <c r="D53" s="743"/>
      <c r="E53" s="933"/>
      <c r="F53" s="608"/>
      <c r="G53" s="566"/>
      <c r="H53" s="569"/>
      <c r="I53" s="569"/>
      <c r="J53" s="573"/>
      <c r="K53" s="138" t="s">
        <v>24</v>
      </c>
      <c r="L53" s="109">
        <f>+M53+O53</f>
        <v>0</v>
      </c>
      <c r="M53" s="344">
        <v>0</v>
      </c>
      <c r="N53" s="342">
        <v>0</v>
      </c>
      <c r="O53" s="343">
        <v>0</v>
      </c>
      <c r="P53" s="114">
        <f>+Q53+S53</f>
        <v>0</v>
      </c>
      <c r="Q53" s="344">
        <v>0</v>
      </c>
      <c r="R53" s="342">
        <v>0</v>
      </c>
      <c r="S53" s="343">
        <v>0</v>
      </c>
      <c r="T53" s="114">
        <f>+U53+W53</f>
        <v>0</v>
      </c>
      <c r="U53" s="345">
        <v>0</v>
      </c>
      <c r="V53" s="345">
        <v>0</v>
      </c>
      <c r="W53" s="343">
        <v>0</v>
      </c>
      <c r="AU53" s="37"/>
    </row>
    <row r="54" spans="1:47" ht="15" customHeight="1" thickBot="1" x14ac:dyDescent="0.25">
      <c r="A54" s="611"/>
      <c r="B54" s="598"/>
      <c r="C54" s="605"/>
      <c r="D54" s="743"/>
      <c r="E54" s="933"/>
      <c r="F54" s="608"/>
      <c r="G54" s="566"/>
      <c r="H54" s="569"/>
      <c r="I54" s="569"/>
      <c r="J54" s="573"/>
      <c r="K54" s="139" t="s">
        <v>523</v>
      </c>
      <c r="L54" s="110">
        <f>+M54+O54</f>
        <v>2</v>
      </c>
      <c r="M54" s="106">
        <v>0</v>
      </c>
      <c r="N54" s="149">
        <v>0</v>
      </c>
      <c r="O54" s="148">
        <v>2</v>
      </c>
      <c r="P54" s="144">
        <f>+Q54+S54</f>
        <v>2</v>
      </c>
      <c r="Q54" s="147">
        <v>0</v>
      </c>
      <c r="R54" s="147">
        <v>0</v>
      </c>
      <c r="S54" s="148">
        <v>2</v>
      </c>
      <c r="T54" s="144">
        <f>+U54+W54</f>
        <v>2</v>
      </c>
      <c r="U54" s="147">
        <v>0</v>
      </c>
      <c r="V54" s="147">
        <v>0</v>
      </c>
      <c r="W54" s="148">
        <v>2</v>
      </c>
      <c r="AU54" s="37"/>
    </row>
    <row r="55" spans="1:47" ht="18.75" customHeight="1" thickBot="1" x14ac:dyDescent="0.25">
      <c r="A55" s="612"/>
      <c r="B55" s="596"/>
      <c r="C55" s="586"/>
      <c r="D55" s="644"/>
      <c r="E55" s="934"/>
      <c r="F55" s="609"/>
      <c r="G55" s="567"/>
      <c r="H55" s="570"/>
      <c r="I55" s="570"/>
      <c r="J55" s="574"/>
      <c r="K55" s="81" t="s">
        <v>10</v>
      </c>
      <c r="L55" s="115">
        <f t="shared" ref="L55:W55" si="8">SUM(L51:L54)</f>
        <v>2</v>
      </c>
      <c r="M55" s="103">
        <f t="shared" si="8"/>
        <v>0</v>
      </c>
      <c r="N55" s="103">
        <f t="shared" si="8"/>
        <v>0</v>
      </c>
      <c r="O55" s="116">
        <f t="shared" si="8"/>
        <v>2</v>
      </c>
      <c r="P55" s="6">
        <f t="shared" si="8"/>
        <v>2</v>
      </c>
      <c r="Q55" s="5">
        <f t="shared" si="8"/>
        <v>0</v>
      </c>
      <c r="R55" s="5">
        <f t="shared" si="8"/>
        <v>0</v>
      </c>
      <c r="S55" s="7">
        <f t="shared" si="8"/>
        <v>2</v>
      </c>
      <c r="T55" s="6">
        <f t="shared" si="8"/>
        <v>2</v>
      </c>
      <c r="U55" s="2">
        <f t="shared" si="8"/>
        <v>0</v>
      </c>
      <c r="V55" s="2">
        <f t="shared" si="8"/>
        <v>0</v>
      </c>
      <c r="W55" s="7">
        <f t="shared" si="8"/>
        <v>2</v>
      </c>
      <c r="AU55" s="37"/>
    </row>
    <row r="56" spans="1:47" ht="15.75" customHeight="1" x14ac:dyDescent="0.2">
      <c r="A56" s="610" t="s">
        <v>13</v>
      </c>
      <c r="B56" s="595" t="s">
        <v>14</v>
      </c>
      <c r="C56" s="592" t="s">
        <v>14</v>
      </c>
      <c r="D56" s="661" t="s">
        <v>34</v>
      </c>
      <c r="E56" s="602" t="s">
        <v>88</v>
      </c>
      <c r="F56" s="607" t="s">
        <v>196</v>
      </c>
      <c r="G56" s="649" t="s">
        <v>449</v>
      </c>
      <c r="H56" s="568" t="s">
        <v>17</v>
      </c>
      <c r="I56" s="568" t="s">
        <v>18</v>
      </c>
      <c r="J56" s="562" t="s">
        <v>474</v>
      </c>
      <c r="K56" s="123" t="s">
        <v>21</v>
      </c>
      <c r="L56" s="94">
        <f>+M56+O56</f>
        <v>0</v>
      </c>
      <c r="M56" s="11">
        <v>0</v>
      </c>
      <c r="N56" s="124">
        <v>0</v>
      </c>
      <c r="O56" s="69">
        <v>0</v>
      </c>
      <c r="P56" s="97">
        <f>+Q56+S56</f>
        <v>0</v>
      </c>
      <c r="Q56" s="11">
        <v>0</v>
      </c>
      <c r="R56" s="124">
        <v>0</v>
      </c>
      <c r="S56" s="69">
        <v>0</v>
      </c>
      <c r="T56" s="97">
        <f>+U56+W56</f>
        <v>0</v>
      </c>
      <c r="U56" s="125">
        <v>0</v>
      </c>
      <c r="V56" s="125">
        <v>0</v>
      </c>
      <c r="W56" s="69">
        <v>0</v>
      </c>
      <c r="AU56" s="37"/>
    </row>
    <row r="57" spans="1:47" ht="15.75" customHeight="1" x14ac:dyDescent="0.2">
      <c r="A57" s="611"/>
      <c r="B57" s="598"/>
      <c r="C57" s="605"/>
      <c r="D57" s="743"/>
      <c r="E57" s="931"/>
      <c r="F57" s="608"/>
      <c r="G57" s="683"/>
      <c r="H57" s="569"/>
      <c r="I57" s="569"/>
      <c r="J57" s="563"/>
      <c r="K57" s="138" t="s">
        <v>19</v>
      </c>
      <c r="L57" s="109">
        <f>+M57+O57</f>
        <v>0</v>
      </c>
      <c r="M57" s="344">
        <v>0</v>
      </c>
      <c r="N57" s="342">
        <v>0</v>
      </c>
      <c r="O57" s="343">
        <v>0</v>
      </c>
      <c r="P57" s="114">
        <f>+Q57+S57</f>
        <v>0</v>
      </c>
      <c r="Q57" s="344">
        <v>0</v>
      </c>
      <c r="R57" s="342">
        <v>0</v>
      </c>
      <c r="S57" s="343">
        <v>0</v>
      </c>
      <c r="T57" s="114">
        <f>+U57+W57</f>
        <v>0</v>
      </c>
      <c r="U57" s="345">
        <v>0</v>
      </c>
      <c r="V57" s="345">
        <v>0</v>
      </c>
      <c r="W57" s="343">
        <v>0</v>
      </c>
      <c r="AU57" s="37"/>
    </row>
    <row r="58" spans="1:47" ht="17.25" customHeight="1" x14ac:dyDescent="0.2">
      <c r="A58" s="611"/>
      <c r="B58" s="598"/>
      <c r="C58" s="605"/>
      <c r="D58" s="743"/>
      <c r="E58" s="931"/>
      <c r="F58" s="608"/>
      <c r="G58" s="683"/>
      <c r="H58" s="569"/>
      <c r="I58" s="569"/>
      <c r="J58" s="563"/>
      <c r="K58" s="138" t="s">
        <v>523</v>
      </c>
      <c r="L58" s="109">
        <f>M58+O58</f>
        <v>7.8</v>
      </c>
      <c r="M58" s="344">
        <v>0</v>
      </c>
      <c r="N58" s="342">
        <v>0</v>
      </c>
      <c r="O58" s="343">
        <v>7.8</v>
      </c>
      <c r="P58" s="114">
        <f>Q58+S58</f>
        <v>7.8</v>
      </c>
      <c r="Q58" s="344">
        <v>0</v>
      </c>
      <c r="R58" s="342">
        <v>0</v>
      </c>
      <c r="S58" s="343">
        <v>7.8</v>
      </c>
      <c r="T58" s="114">
        <f>U58+W58</f>
        <v>7.8</v>
      </c>
      <c r="U58" s="345">
        <v>0</v>
      </c>
      <c r="V58" s="345">
        <v>0</v>
      </c>
      <c r="W58" s="343">
        <v>7.8</v>
      </c>
      <c r="AU58" s="37"/>
    </row>
    <row r="59" spans="1:47" ht="15.75" customHeight="1" x14ac:dyDescent="0.2">
      <c r="A59" s="611"/>
      <c r="B59" s="598"/>
      <c r="C59" s="605"/>
      <c r="D59" s="743"/>
      <c r="E59" s="931"/>
      <c r="F59" s="608"/>
      <c r="G59" s="683"/>
      <c r="H59" s="569"/>
      <c r="I59" s="569"/>
      <c r="J59" s="563"/>
      <c r="K59" s="138" t="s">
        <v>20</v>
      </c>
      <c r="L59" s="109">
        <f>+M59+O59</f>
        <v>0</v>
      </c>
      <c r="M59" s="344">
        <v>0</v>
      </c>
      <c r="N59" s="342">
        <v>0</v>
      </c>
      <c r="O59" s="343">
        <v>0</v>
      </c>
      <c r="P59" s="114">
        <f>+Q59+S59</f>
        <v>0</v>
      </c>
      <c r="Q59" s="344">
        <v>0</v>
      </c>
      <c r="R59" s="342">
        <v>0</v>
      </c>
      <c r="S59" s="343">
        <v>0</v>
      </c>
      <c r="T59" s="114">
        <f>+U59+W59</f>
        <v>0</v>
      </c>
      <c r="U59" s="345">
        <v>0</v>
      </c>
      <c r="V59" s="345">
        <v>0</v>
      </c>
      <c r="W59" s="343">
        <v>0</v>
      </c>
      <c r="AU59" s="37"/>
    </row>
    <row r="60" spans="1:47" ht="17.25" customHeight="1" thickBot="1" x14ac:dyDescent="0.25">
      <c r="A60" s="611"/>
      <c r="B60" s="598"/>
      <c r="C60" s="605"/>
      <c r="D60" s="743"/>
      <c r="E60" s="931"/>
      <c r="F60" s="608"/>
      <c r="G60" s="683"/>
      <c r="H60" s="569"/>
      <c r="I60" s="569"/>
      <c r="J60" s="563"/>
      <c r="K60" s="139" t="s">
        <v>24</v>
      </c>
      <c r="L60" s="110">
        <f>+M60+O60</f>
        <v>0</v>
      </c>
      <c r="M60" s="106">
        <v>0</v>
      </c>
      <c r="N60" s="149">
        <v>0</v>
      </c>
      <c r="O60" s="148">
        <v>0</v>
      </c>
      <c r="P60" s="144">
        <f>+Q60+S60</f>
        <v>0</v>
      </c>
      <c r="Q60" s="147">
        <v>0</v>
      </c>
      <c r="R60" s="147">
        <v>0</v>
      </c>
      <c r="S60" s="148">
        <v>0</v>
      </c>
      <c r="T60" s="144">
        <f>+U60+W60</f>
        <v>0</v>
      </c>
      <c r="U60" s="147">
        <v>0</v>
      </c>
      <c r="V60" s="147">
        <v>0</v>
      </c>
      <c r="W60" s="148">
        <v>0</v>
      </c>
      <c r="AU60" s="37"/>
    </row>
    <row r="61" spans="1:47" ht="18" customHeight="1" thickBot="1" x14ac:dyDescent="0.25">
      <c r="A61" s="612"/>
      <c r="B61" s="596"/>
      <c r="C61" s="586"/>
      <c r="D61" s="644"/>
      <c r="E61" s="604"/>
      <c r="F61" s="609"/>
      <c r="G61" s="650"/>
      <c r="H61" s="570"/>
      <c r="I61" s="570"/>
      <c r="J61" s="564"/>
      <c r="K61" s="81" t="s">
        <v>10</v>
      </c>
      <c r="L61" s="115">
        <f t="shared" ref="L61:W61" si="9">SUM(L56:L60)</f>
        <v>7.8</v>
      </c>
      <c r="M61" s="103">
        <f t="shared" si="9"/>
        <v>0</v>
      </c>
      <c r="N61" s="103">
        <f t="shared" si="9"/>
        <v>0</v>
      </c>
      <c r="O61" s="116">
        <f t="shared" si="9"/>
        <v>7.8</v>
      </c>
      <c r="P61" s="6">
        <f t="shared" si="9"/>
        <v>7.8</v>
      </c>
      <c r="Q61" s="5">
        <f t="shared" si="9"/>
        <v>0</v>
      </c>
      <c r="R61" s="5">
        <f t="shared" si="9"/>
        <v>0</v>
      </c>
      <c r="S61" s="7">
        <f t="shared" si="9"/>
        <v>7.8</v>
      </c>
      <c r="T61" s="6">
        <f t="shared" si="9"/>
        <v>7.8</v>
      </c>
      <c r="U61" s="2">
        <f t="shared" si="9"/>
        <v>0</v>
      </c>
      <c r="V61" s="2">
        <f t="shared" si="9"/>
        <v>0</v>
      </c>
      <c r="W61" s="7">
        <f t="shared" si="9"/>
        <v>7.8</v>
      </c>
      <c r="AU61" s="37"/>
    </row>
    <row r="62" spans="1:47" ht="15" customHeight="1" x14ac:dyDescent="0.2">
      <c r="A62" s="610" t="s">
        <v>13</v>
      </c>
      <c r="B62" s="595" t="s">
        <v>14</v>
      </c>
      <c r="C62" s="592" t="s">
        <v>14</v>
      </c>
      <c r="D62" s="661" t="s">
        <v>38</v>
      </c>
      <c r="E62" s="602" t="s">
        <v>87</v>
      </c>
      <c r="F62" s="607" t="s">
        <v>196</v>
      </c>
      <c r="G62" s="565" t="s">
        <v>160</v>
      </c>
      <c r="H62" s="568" t="s">
        <v>17</v>
      </c>
      <c r="I62" s="568" t="s">
        <v>18</v>
      </c>
      <c r="J62" s="562" t="s">
        <v>474</v>
      </c>
      <c r="K62" s="123" t="s">
        <v>21</v>
      </c>
      <c r="L62" s="94">
        <f>+M62+O62</f>
        <v>0</v>
      </c>
      <c r="M62" s="11">
        <v>0</v>
      </c>
      <c r="N62" s="124">
        <v>0</v>
      </c>
      <c r="O62" s="69">
        <v>0</v>
      </c>
      <c r="P62" s="97">
        <f>+Q62+S62</f>
        <v>0</v>
      </c>
      <c r="Q62" s="11">
        <v>0</v>
      </c>
      <c r="R62" s="124">
        <v>0</v>
      </c>
      <c r="S62" s="69">
        <v>0</v>
      </c>
      <c r="T62" s="97">
        <f>+U62+W62</f>
        <v>0</v>
      </c>
      <c r="U62" s="125">
        <v>0</v>
      </c>
      <c r="V62" s="125">
        <v>0</v>
      </c>
      <c r="W62" s="69">
        <v>0</v>
      </c>
      <c r="AU62" s="37"/>
    </row>
    <row r="63" spans="1:47" ht="14.25" customHeight="1" x14ac:dyDescent="0.2">
      <c r="A63" s="611"/>
      <c r="B63" s="598"/>
      <c r="C63" s="605"/>
      <c r="D63" s="743"/>
      <c r="E63" s="931"/>
      <c r="F63" s="608"/>
      <c r="G63" s="566"/>
      <c r="H63" s="569"/>
      <c r="I63" s="569"/>
      <c r="J63" s="563"/>
      <c r="K63" s="138" t="s">
        <v>19</v>
      </c>
      <c r="L63" s="109">
        <f>+M63+O63</f>
        <v>0</v>
      </c>
      <c r="M63" s="344">
        <v>0</v>
      </c>
      <c r="N63" s="342">
        <v>0</v>
      </c>
      <c r="O63" s="343">
        <v>0</v>
      </c>
      <c r="P63" s="114">
        <f>+Q63+S63</f>
        <v>0</v>
      </c>
      <c r="Q63" s="344">
        <v>0</v>
      </c>
      <c r="R63" s="342">
        <v>0</v>
      </c>
      <c r="S63" s="343">
        <v>0</v>
      </c>
      <c r="T63" s="114">
        <f>+U63+W63</f>
        <v>0</v>
      </c>
      <c r="U63" s="345">
        <v>0</v>
      </c>
      <c r="V63" s="345">
        <v>0</v>
      </c>
      <c r="W63" s="343">
        <v>0</v>
      </c>
      <c r="AU63" s="37"/>
    </row>
    <row r="64" spans="1:47" ht="15" customHeight="1" x14ac:dyDescent="0.2">
      <c r="A64" s="611"/>
      <c r="B64" s="598"/>
      <c r="C64" s="605"/>
      <c r="D64" s="743"/>
      <c r="E64" s="931"/>
      <c r="F64" s="608"/>
      <c r="G64" s="566"/>
      <c r="H64" s="569"/>
      <c r="I64" s="569"/>
      <c r="J64" s="563"/>
      <c r="K64" s="138" t="s">
        <v>523</v>
      </c>
      <c r="L64" s="109">
        <f>M64+O64</f>
        <v>9.8000000000000007</v>
      </c>
      <c r="M64" s="344">
        <v>0</v>
      </c>
      <c r="N64" s="342">
        <v>0</v>
      </c>
      <c r="O64" s="343">
        <v>9.8000000000000007</v>
      </c>
      <c r="P64" s="114">
        <f>Q64+S64</f>
        <v>9.8000000000000007</v>
      </c>
      <c r="Q64" s="344">
        <v>0</v>
      </c>
      <c r="R64" s="342">
        <v>0</v>
      </c>
      <c r="S64" s="343">
        <v>9.8000000000000007</v>
      </c>
      <c r="T64" s="114">
        <f>U64+W64</f>
        <v>9.8000000000000007</v>
      </c>
      <c r="U64" s="345">
        <v>0</v>
      </c>
      <c r="V64" s="345">
        <v>0</v>
      </c>
      <c r="W64" s="343">
        <v>9.8000000000000007</v>
      </c>
      <c r="AU64" s="37"/>
    </row>
    <row r="65" spans="1:55" ht="14.25" customHeight="1" x14ac:dyDescent="0.2">
      <c r="A65" s="611"/>
      <c r="B65" s="598"/>
      <c r="C65" s="605"/>
      <c r="D65" s="743"/>
      <c r="E65" s="931"/>
      <c r="F65" s="608"/>
      <c r="G65" s="566"/>
      <c r="H65" s="569"/>
      <c r="I65" s="569"/>
      <c r="J65" s="563"/>
      <c r="K65" s="138" t="s">
        <v>20</v>
      </c>
      <c r="L65" s="109">
        <f>+M65+O65</f>
        <v>0</v>
      </c>
      <c r="M65" s="344">
        <v>0</v>
      </c>
      <c r="N65" s="342">
        <v>0</v>
      </c>
      <c r="O65" s="343">
        <v>0</v>
      </c>
      <c r="P65" s="114">
        <f>+Q65+S65</f>
        <v>0</v>
      </c>
      <c r="Q65" s="344">
        <v>0</v>
      </c>
      <c r="R65" s="342">
        <v>0</v>
      </c>
      <c r="S65" s="343">
        <v>0</v>
      </c>
      <c r="T65" s="114">
        <f>+U65+W65</f>
        <v>0</v>
      </c>
      <c r="U65" s="345">
        <v>0</v>
      </c>
      <c r="V65" s="345">
        <v>0</v>
      </c>
      <c r="W65" s="343">
        <v>0</v>
      </c>
      <c r="AU65" s="37"/>
    </row>
    <row r="66" spans="1:55" ht="15.75" customHeight="1" thickBot="1" x14ac:dyDescent="0.25">
      <c r="A66" s="611"/>
      <c r="B66" s="598"/>
      <c r="C66" s="605"/>
      <c r="D66" s="743"/>
      <c r="E66" s="931"/>
      <c r="F66" s="608"/>
      <c r="G66" s="566"/>
      <c r="H66" s="569"/>
      <c r="I66" s="569"/>
      <c r="J66" s="563"/>
      <c r="K66" s="76" t="s">
        <v>24</v>
      </c>
      <c r="L66" s="80">
        <f>+M66+O66</f>
        <v>0</v>
      </c>
      <c r="M66" s="13">
        <v>0</v>
      </c>
      <c r="N66" s="14">
        <v>0</v>
      </c>
      <c r="O66" s="66">
        <v>0</v>
      </c>
      <c r="P66" s="111">
        <f>+Q66+S66</f>
        <v>0</v>
      </c>
      <c r="Q66" s="12">
        <v>0</v>
      </c>
      <c r="R66" s="12">
        <v>0</v>
      </c>
      <c r="S66" s="66">
        <v>0</v>
      </c>
      <c r="T66" s="111">
        <f>+U66+W66</f>
        <v>0</v>
      </c>
      <c r="U66" s="12">
        <v>0</v>
      </c>
      <c r="V66" s="12">
        <v>0</v>
      </c>
      <c r="W66" s="66">
        <v>0</v>
      </c>
      <c r="AU66" s="37"/>
    </row>
    <row r="67" spans="1:55" ht="21" customHeight="1" thickBot="1" x14ac:dyDescent="0.25">
      <c r="A67" s="612"/>
      <c r="B67" s="596"/>
      <c r="C67" s="586"/>
      <c r="D67" s="644"/>
      <c r="E67" s="604"/>
      <c r="F67" s="609"/>
      <c r="G67" s="567"/>
      <c r="H67" s="570"/>
      <c r="I67" s="570"/>
      <c r="J67" s="564"/>
      <c r="K67" s="81" t="s">
        <v>10</v>
      </c>
      <c r="L67" s="6">
        <f t="shared" ref="L67:W67" si="10">SUM(L62:L66)</f>
        <v>9.8000000000000007</v>
      </c>
      <c r="M67" s="2">
        <f t="shared" si="10"/>
        <v>0</v>
      </c>
      <c r="N67" s="2">
        <f t="shared" si="10"/>
        <v>0</v>
      </c>
      <c r="O67" s="7">
        <f t="shared" si="10"/>
        <v>9.8000000000000007</v>
      </c>
      <c r="P67" s="6">
        <f t="shared" si="10"/>
        <v>9.8000000000000007</v>
      </c>
      <c r="Q67" s="5">
        <f t="shared" si="10"/>
        <v>0</v>
      </c>
      <c r="R67" s="5">
        <f t="shared" si="10"/>
        <v>0</v>
      </c>
      <c r="S67" s="7">
        <f t="shared" si="10"/>
        <v>9.8000000000000007</v>
      </c>
      <c r="T67" s="6">
        <f t="shared" si="10"/>
        <v>9.8000000000000007</v>
      </c>
      <c r="U67" s="2">
        <f t="shared" si="10"/>
        <v>0</v>
      </c>
      <c r="V67" s="2">
        <f t="shared" si="10"/>
        <v>0</v>
      </c>
      <c r="W67" s="7">
        <f t="shared" si="10"/>
        <v>9.8000000000000007</v>
      </c>
      <c r="AU67" s="37"/>
    </row>
    <row r="68" spans="1:55" ht="16.5" customHeight="1" x14ac:dyDescent="0.2">
      <c r="A68" s="788" t="s">
        <v>13</v>
      </c>
      <c r="B68" s="785" t="s">
        <v>14</v>
      </c>
      <c r="C68" s="858" t="s">
        <v>14</v>
      </c>
      <c r="D68" s="661" t="s">
        <v>39</v>
      </c>
      <c r="E68" s="799" t="s">
        <v>119</v>
      </c>
      <c r="F68" s="607" t="s">
        <v>196</v>
      </c>
      <c r="G68" s="565" t="s">
        <v>82</v>
      </c>
      <c r="H68" s="568" t="s">
        <v>17</v>
      </c>
      <c r="I68" s="568" t="s">
        <v>18</v>
      </c>
      <c r="J68" s="562" t="s">
        <v>475</v>
      </c>
      <c r="K68" s="123" t="s">
        <v>21</v>
      </c>
      <c r="L68" s="94">
        <f>+M68+O68</f>
        <v>0</v>
      </c>
      <c r="M68" s="11">
        <v>0</v>
      </c>
      <c r="N68" s="124">
        <v>0</v>
      </c>
      <c r="O68" s="69">
        <v>0</v>
      </c>
      <c r="P68" s="94">
        <f>+Q68+S68</f>
        <v>0</v>
      </c>
      <c r="Q68" s="11">
        <v>0</v>
      </c>
      <c r="R68" s="124">
        <v>0</v>
      </c>
      <c r="S68" s="69">
        <v>0</v>
      </c>
      <c r="T68" s="94">
        <f>+U68+W68</f>
        <v>0</v>
      </c>
      <c r="U68" s="125">
        <v>0</v>
      </c>
      <c r="V68" s="125">
        <v>0</v>
      </c>
      <c r="W68" s="69">
        <v>0</v>
      </c>
      <c r="AU68" s="37"/>
    </row>
    <row r="69" spans="1:55" ht="18" customHeight="1" x14ac:dyDescent="0.2">
      <c r="A69" s="789"/>
      <c r="B69" s="786"/>
      <c r="C69" s="859"/>
      <c r="D69" s="743"/>
      <c r="E69" s="801"/>
      <c r="F69" s="608"/>
      <c r="G69" s="566"/>
      <c r="H69" s="569"/>
      <c r="I69" s="569"/>
      <c r="J69" s="563"/>
      <c r="K69" s="138" t="s">
        <v>523</v>
      </c>
      <c r="L69" s="109">
        <f>+M69+O69</f>
        <v>13.7</v>
      </c>
      <c r="M69" s="344">
        <v>0</v>
      </c>
      <c r="N69" s="342">
        <v>0</v>
      </c>
      <c r="O69" s="343">
        <v>13.7</v>
      </c>
      <c r="P69" s="109">
        <f>+Q69+S69</f>
        <v>13.7</v>
      </c>
      <c r="Q69" s="344">
        <v>0</v>
      </c>
      <c r="R69" s="342">
        <v>0</v>
      </c>
      <c r="S69" s="343">
        <v>13.7</v>
      </c>
      <c r="T69" s="109">
        <f>+U69+W69</f>
        <v>13.7</v>
      </c>
      <c r="U69" s="345">
        <v>0</v>
      </c>
      <c r="V69" s="345">
        <v>0</v>
      </c>
      <c r="W69" s="343">
        <v>13.7</v>
      </c>
      <c r="AU69" s="37"/>
    </row>
    <row r="70" spans="1:55" ht="16.5" customHeight="1" x14ac:dyDescent="0.2">
      <c r="A70" s="789"/>
      <c r="B70" s="786"/>
      <c r="C70" s="859"/>
      <c r="D70" s="743"/>
      <c r="E70" s="801"/>
      <c r="F70" s="608"/>
      <c r="G70" s="566"/>
      <c r="H70" s="569"/>
      <c r="I70" s="569"/>
      <c r="J70" s="563"/>
      <c r="K70" s="138" t="s">
        <v>20</v>
      </c>
      <c r="L70" s="109">
        <f>+M70+O70</f>
        <v>0</v>
      </c>
      <c r="M70" s="344">
        <v>0</v>
      </c>
      <c r="N70" s="342">
        <v>0</v>
      </c>
      <c r="O70" s="343">
        <v>0</v>
      </c>
      <c r="P70" s="109">
        <f>+Q70+S70</f>
        <v>0</v>
      </c>
      <c r="Q70" s="344">
        <v>0</v>
      </c>
      <c r="R70" s="342">
        <v>0</v>
      </c>
      <c r="S70" s="343">
        <v>0</v>
      </c>
      <c r="T70" s="109">
        <f>+U70+W70</f>
        <v>0</v>
      </c>
      <c r="U70" s="345">
        <v>0</v>
      </c>
      <c r="V70" s="345">
        <v>0</v>
      </c>
      <c r="W70" s="343">
        <v>0</v>
      </c>
      <c r="AU70" s="37"/>
    </row>
    <row r="71" spans="1:55" ht="16.5" customHeight="1" thickBot="1" x14ac:dyDescent="0.25">
      <c r="A71" s="789"/>
      <c r="B71" s="786"/>
      <c r="C71" s="859"/>
      <c r="D71" s="743"/>
      <c r="E71" s="801"/>
      <c r="F71" s="608"/>
      <c r="G71" s="566"/>
      <c r="H71" s="569"/>
      <c r="I71" s="569"/>
      <c r="J71" s="563"/>
      <c r="K71" s="139" t="s">
        <v>24</v>
      </c>
      <c r="L71" s="110">
        <f>+M71+O71</f>
        <v>0</v>
      </c>
      <c r="M71" s="106">
        <v>0</v>
      </c>
      <c r="N71" s="149">
        <v>0</v>
      </c>
      <c r="O71" s="148">
        <v>0</v>
      </c>
      <c r="P71" s="110">
        <f>+Q71+S71</f>
        <v>0</v>
      </c>
      <c r="Q71" s="147">
        <v>0</v>
      </c>
      <c r="R71" s="147">
        <v>0</v>
      </c>
      <c r="S71" s="148">
        <v>0</v>
      </c>
      <c r="T71" s="110">
        <f>+U71+W71</f>
        <v>0</v>
      </c>
      <c r="U71" s="147">
        <v>0</v>
      </c>
      <c r="V71" s="147">
        <v>0</v>
      </c>
      <c r="W71" s="148">
        <v>0</v>
      </c>
      <c r="AU71" s="37"/>
    </row>
    <row r="72" spans="1:55" ht="21" customHeight="1" thickBot="1" x14ac:dyDescent="0.25">
      <c r="A72" s="790"/>
      <c r="B72" s="787"/>
      <c r="C72" s="860"/>
      <c r="D72" s="644"/>
      <c r="E72" s="772"/>
      <c r="F72" s="609"/>
      <c r="G72" s="567"/>
      <c r="H72" s="570"/>
      <c r="I72" s="570"/>
      <c r="J72" s="564"/>
      <c r="K72" s="81" t="s">
        <v>10</v>
      </c>
      <c r="L72" s="6">
        <f t="shared" ref="L72:W72" si="11">SUM(L68:L71)</f>
        <v>13.7</v>
      </c>
      <c r="M72" s="2">
        <f t="shared" si="11"/>
        <v>0</v>
      </c>
      <c r="N72" s="2">
        <f t="shared" si="11"/>
        <v>0</v>
      </c>
      <c r="O72" s="7">
        <f t="shared" si="11"/>
        <v>13.7</v>
      </c>
      <c r="P72" s="6">
        <f t="shared" si="11"/>
        <v>13.7</v>
      </c>
      <c r="Q72" s="5">
        <f t="shared" si="11"/>
        <v>0</v>
      </c>
      <c r="R72" s="5">
        <f t="shared" si="11"/>
        <v>0</v>
      </c>
      <c r="S72" s="7">
        <f t="shared" si="11"/>
        <v>13.7</v>
      </c>
      <c r="T72" s="6">
        <f t="shared" si="11"/>
        <v>13.7</v>
      </c>
      <c r="U72" s="2">
        <f t="shared" si="11"/>
        <v>0</v>
      </c>
      <c r="V72" s="2">
        <f t="shared" si="11"/>
        <v>0</v>
      </c>
      <c r="W72" s="7">
        <f t="shared" si="11"/>
        <v>13.7</v>
      </c>
      <c r="AU72" s="37"/>
    </row>
    <row r="73" spans="1:55" ht="16.5" customHeight="1" x14ac:dyDescent="0.2">
      <c r="A73" s="610" t="s">
        <v>13</v>
      </c>
      <c r="B73" s="595" t="s">
        <v>14</v>
      </c>
      <c r="C73" s="592" t="s">
        <v>14</v>
      </c>
      <c r="D73" s="661" t="s">
        <v>380</v>
      </c>
      <c r="E73" s="799" t="s">
        <v>381</v>
      </c>
      <c r="F73" s="607" t="s">
        <v>196</v>
      </c>
      <c r="G73" s="565" t="s">
        <v>89</v>
      </c>
      <c r="H73" s="568" t="s">
        <v>17</v>
      </c>
      <c r="I73" s="568" t="s">
        <v>18</v>
      </c>
      <c r="J73" s="562" t="s">
        <v>476</v>
      </c>
      <c r="K73" s="123" t="s">
        <v>21</v>
      </c>
      <c r="L73" s="94">
        <f>+M73+O73</f>
        <v>0</v>
      </c>
      <c r="M73" s="11">
        <v>0</v>
      </c>
      <c r="N73" s="124">
        <v>0</v>
      </c>
      <c r="O73" s="69">
        <v>0</v>
      </c>
      <c r="P73" s="97">
        <f>+Q73+S73</f>
        <v>0</v>
      </c>
      <c r="Q73" s="11">
        <v>0</v>
      </c>
      <c r="R73" s="124">
        <v>0</v>
      </c>
      <c r="S73" s="69">
        <v>0</v>
      </c>
      <c r="T73" s="97">
        <f>+U73+W73</f>
        <v>0</v>
      </c>
      <c r="U73" s="125">
        <v>0</v>
      </c>
      <c r="V73" s="125">
        <v>0</v>
      </c>
      <c r="W73" s="69">
        <v>0</v>
      </c>
      <c r="AU73" s="37"/>
    </row>
    <row r="74" spans="1:55" ht="16.5" customHeight="1" x14ac:dyDescent="0.2">
      <c r="A74" s="611"/>
      <c r="B74" s="598"/>
      <c r="C74" s="605"/>
      <c r="D74" s="743"/>
      <c r="E74" s="801"/>
      <c r="F74" s="608"/>
      <c r="G74" s="566"/>
      <c r="H74" s="569"/>
      <c r="I74" s="569"/>
      <c r="J74" s="563"/>
      <c r="K74" s="150" t="s">
        <v>19</v>
      </c>
      <c r="L74" s="351">
        <f>+M74+O74</f>
        <v>0</v>
      </c>
      <c r="M74" s="348">
        <v>0</v>
      </c>
      <c r="N74" s="349">
        <v>0</v>
      </c>
      <c r="O74" s="350">
        <v>0</v>
      </c>
      <c r="P74" s="347">
        <f>+Q74+S74</f>
        <v>0</v>
      </c>
      <c r="Q74" s="348">
        <v>0</v>
      </c>
      <c r="R74" s="349">
        <v>0</v>
      </c>
      <c r="S74" s="350">
        <v>0</v>
      </c>
      <c r="T74" s="347">
        <f>+U74+W74</f>
        <v>0</v>
      </c>
      <c r="U74" s="352">
        <v>0</v>
      </c>
      <c r="V74" s="352">
        <v>0</v>
      </c>
      <c r="W74" s="350">
        <v>0</v>
      </c>
      <c r="AU74" s="37"/>
    </row>
    <row r="75" spans="1:55" ht="15" customHeight="1" x14ac:dyDescent="0.2">
      <c r="A75" s="611"/>
      <c r="B75" s="598"/>
      <c r="C75" s="605"/>
      <c r="D75" s="743"/>
      <c r="E75" s="801"/>
      <c r="F75" s="608"/>
      <c r="G75" s="566"/>
      <c r="H75" s="569"/>
      <c r="I75" s="569"/>
      <c r="J75" s="563"/>
      <c r="K75" s="138" t="s">
        <v>523</v>
      </c>
      <c r="L75" s="109">
        <f>+M75+O75</f>
        <v>5.4</v>
      </c>
      <c r="M75" s="344">
        <v>0</v>
      </c>
      <c r="N75" s="342">
        <v>0</v>
      </c>
      <c r="O75" s="343">
        <v>5.4</v>
      </c>
      <c r="P75" s="114">
        <f>+Q75+S75</f>
        <v>5.4</v>
      </c>
      <c r="Q75" s="344">
        <v>0</v>
      </c>
      <c r="R75" s="342">
        <v>0</v>
      </c>
      <c r="S75" s="343">
        <v>5.4</v>
      </c>
      <c r="T75" s="114">
        <f>+U75+W75</f>
        <v>5.4</v>
      </c>
      <c r="U75" s="345">
        <v>0</v>
      </c>
      <c r="V75" s="345">
        <v>0</v>
      </c>
      <c r="W75" s="343">
        <v>5.4</v>
      </c>
      <c r="AU75" s="37"/>
    </row>
    <row r="76" spans="1:55" ht="18" customHeight="1" thickBot="1" x14ac:dyDescent="0.25">
      <c r="A76" s="611"/>
      <c r="B76" s="598"/>
      <c r="C76" s="605"/>
      <c r="D76" s="743"/>
      <c r="E76" s="801"/>
      <c r="F76" s="608"/>
      <c r="G76" s="566"/>
      <c r="H76" s="569"/>
      <c r="I76" s="569"/>
      <c r="J76" s="563"/>
      <c r="K76" s="139" t="s">
        <v>24</v>
      </c>
      <c r="L76" s="110">
        <f>+M76+O76</f>
        <v>0</v>
      </c>
      <c r="M76" s="106">
        <v>0</v>
      </c>
      <c r="N76" s="149">
        <v>0</v>
      </c>
      <c r="O76" s="148">
        <v>0</v>
      </c>
      <c r="P76" s="144">
        <f>+Q76+S76</f>
        <v>0</v>
      </c>
      <c r="Q76" s="106">
        <v>0</v>
      </c>
      <c r="R76" s="149">
        <v>0</v>
      </c>
      <c r="S76" s="148">
        <v>0</v>
      </c>
      <c r="T76" s="144">
        <f>+U76+W76</f>
        <v>0</v>
      </c>
      <c r="U76" s="147">
        <v>0</v>
      </c>
      <c r="V76" s="147">
        <v>0</v>
      </c>
      <c r="W76" s="148">
        <v>0</v>
      </c>
      <c r="AU76" s="37"/>
    </row>
    <row r="77" spans="1:55" ht="21" customHeight="1" thickBot="1" x14ac:dyDescent="0.25">
      <c r="A77" s="612"/>
      <c r="B77" s="596"/>
      <c r="C77" s="586"/>
      <c r="D77" s="644"/>
      <c r="E77" s="772"/>
      <c r="F77" s="609"/>
      <c r="G77" s="567"/>
      <c r="H77" s="570"/>
      <c r="I77" s="570"/>
      <c r="J77" s="564"/>
      <c r="K77" s="81" t="s">
        <v>10</v>
      </c>
      <c r="L77" s="6">
        <f t="shared" ref="L77:W77" si="12">SUM(L73:L76)</f>
        <v>5.4</v>
      </c>
      <c r="M77" s="2">
        <f t="shared" si="12"/>
        <v>0</v>
      </c>
      <c r="N77" s="2">
        <f t="shared" si="12"/>
        <v>0</v>
      </c>
      <c r="O77" s="7">
        <f t="shared" si="12"/>
        <v>5.4</v>
      </c>
      <c r="P77" s="6">
        <f t="shared" si="12"/>
        <v>5.4</v>
      </c>
      <c r="Q77" s="5">
        <f t="shared" si="12"/>
        <v>0</v>
      </c>
      <c r="R77" s="5">
        <f t="shared" si="12"/>
        <v>0</v>
      </c>
      <c r="S77" s="7">
        <f t="shared" si="12"/>
        <v>5.4</v>
      </c>
      <c r="T77" s="6">
        <f t="shared" si="12"/>
        <v>5.4</v>
      </c>
      <c r="U77" s="2">
        <f t="shared" si="12"/>
        <v>0</v>
      </c>
      <c r="V77" s="2">
        <f t="shared" si="12"/>
        <v>0</v>
      </c>
      <c r="W77" s="7">
        <f t="shared" si="12"/>
        <v>5.4</v>
      </c>
      <c r="AU77" s="37"/>
    </row>
    <row r="78" spans="1:55" ht="15.75" customHeight="1" x14ac:dyDescent="0.2">
      <c r="A78" s="610" t="s">
        <v>13</v>
      </c>
      <c r="B78" s="595" t="s">
        <v>14</v>
      </c>
      <c r="C78" s="592" t="s">
        <v>14</v>
      </c>
      <c r="D78" s="661" t="s">
        <v>40</v>
      </c>
      <c r="E78" s="799" t="s">
        <v>120</v>
      </c>
      <c r="F78" s="607" t="s">
        <v>196</v>
      </c>
      <c r="G78" s="565" t="s">
        <v>89</v>
      </c>
      <c r="H78" s="568" t="s">
        <v>17</v>
      </c>
      <c r="I78" s="568" t="s">
        <v>18</v>
      </c>
      <c r="J78" s="562" t="s">
        <v>477</v>
      </c>
      <c r="K78" s="123" t="s">
        <v>21</v>
      </c>
      <c r="L78" s="94">
        <f>+M78+O78</f>
        <v>0</v>
      </c>
      <c r="M78" s="11">
        <v>0</v>
      </c>
      <c r="N78" s="124">
        <v>0</v>
      </c>
      <c r="O78" s="69">
        <v>0</v>
      </c>
      <c r="P78" s="97">
        <f>+Q78+S78</f>
        <v>0</v>
      </c>
      <c r="Q78" s="11">
        <v>0</v>
      </c>
      <c r="R78" s="124">
        <v>0</v>
      </c>
      <c r="S78" s="69">
        <v>0</v>
      </c>
      <c r="T78" s="97">
        <f>+U78+W78</f>
        <v>0</v>
      </c>
      <c r="U78" s="125">
        <v>0</v>
      </c>
      <c r="V78" s="125">
        <v>0</v>
      </c>
      <c r="W78" s="69">
        <v>0</v>
      </c>
      <c r="AD78" s="38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40"/>
      <c r="AV78" s="41"/>
      <c r="AW78" s="41"/>
      <c r="AX78" s="41"/>
      <c r="AY78" s="41"/>
      <c r="AZ78" s="41"/>
      <c r="BA78" s="41"/>
      <c r="BB78" s="41"/>
      <c r="BC78" s="41"/>
    </row>
    <row r="79" spans="1:55" s="42" customFormat="1" ht="15.75" customHeight="1" x14ac:dyDescent="0.2">
      <c r="A79" s="611"/>
      <c r="B79" s="598"/>
      <c r="C79" s="605"/>
      <c r="D79" s="743"/>
      <c r="E79" s="801"/>
      <c r="F79" s="608"/>
      <c r="G79" s="566"/>
      <c r="H79" s="569"/>
      <c r="I79" s="569"/>
      <c r="J79" s="563"/>
      <c r="K79" s="150" t="s">
        <v>19</v>
      </c>
      <c r="L79" s="351">
        <f>+M79+O79</f>
        <v>0</v>
      </c>
      <c r="M79" s="348">
        <v>0</v>
      </c>
      <c r="N79" s="349">
        <v>0</v>
      </c>
      <c r="O79" s="350">
        <v>0</v>
      </c>
      <c r="P79" s="347">
        <f>+Q79+S79</f>
        <v>0</v>
      </c>
      <c r="Q79" s="348">
        <v>0</v>
      </c>
      <c r="R79" s="349">
        <v>0</v>
      </c>
      <c r="S79" s="350">
        <v>0</v>
      </c>
      <c r="T79" s="347">
        <f>+U79+W79</f>
        <v>0</v>
      </c>
      <c r="U79" s="352">
        <v>0</v>
      </c>
      <c r="V79" s="352">
        <v>0</v>
      </c>
      <c r="W79" s="350">
        <v>0</v>
      </c>
      <c r="AU79" s="43"/>
    </row>
    <row r="80" spans="1:55" ht="15.75" customHeight="1" x14ac:dyDescent="0.2">
      <c r="A80" s="611"/>
      <c r="B80" s="598"/>
      <c r="C80" s="605"/>
      <c r="D80" s="743"/>
      <c r="E80" s="801"/>
      <c r="F80" s="608"/>
      <c r="G80" s="566"/>
      <c r="H80" s="569"/>
      <c r="I80" s="569"/>
      <c r="J80" s="563"/>
      <c r="K80" s="138" t="s">
        <v>523</v>
      </c>
      <c r="L80" s="109">
        <f>+M80+O80</f>
        <v>7</v>
      </c>
      <c r="M80" s="344">
        <v>0</v>
      </c>
      <c r="N80" s="342">
        <v>0</v>
      </c>
      <c r="O80" s="343">
        <v>7</v>
      </c>
      <c r="P80" s="114">
        <f>+Q80+S80</f>
        <v>7</v>
      </c>
      <c r="Q80" s="344">
        <v>0</v>
      </c>
      <c r="R80" s="342">
        <v>0</v>
      </c>
      <c r="S80" s="343">
        <v>7</v>
      </c>
      <c r="T80" s="114">
        <f>+U80+W80</f>
        <v>7</v>
      </c>
      <c r="U80" s="345">
        <v>0</v>
      </c>
      <c r="V80" s="345">
        <v>0</v>
      </c>
      <c r="W80" s="343">
        <v>7</v>
      </c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4"/>
      <c r="AV80" s="41"/>
      <c r="AW80" s="41"/>
      <c r="AX80" s="41"/>
      <c r="AY80" s="41"/>
      <c r="AZ80" s="41"/>
      <c r="BA80" s="41"/>
      <c r="BB80" s="41"/>
      <c r="BC80" s="41"/>
    </row>
    <row r="81" spans="1:1007" ht="15.75" customHeight="1" thickBot="1" x14ac:dyDescent="0.25">
      <c r="A81" s="611"/>
      <c r="B81" s="598"/>
      <c r="C81" s="605"/>
      <c r="D81" s="743"/>
      <c r="E81" s="801"/>
      <c r="F81" s="608"/>
      <c r="G81" s="566"/>
      <c r="H81" s="569"/>
      <c r="I81" s="569"/>
      <c r="J81" s="563"/>
      <c r="K81" s="139" t="s">
        <v>24</v>
      </c>
      <c r="L81" s="110">
        <f>+M81+O81</f>
        <v>0</v>
      </c>
      <c r="M81" s="106">
        <v>0</v>
      </c>
      <c r="N81" s="149">
        <v>0</v>
      </c>
      <c r="O81" s="148">
        <v>0</v>
      </c>
      <c r="P81" s="144">
        <f>+Q81+S81</f>
        <v>0</v>
      </c>
      <c r="Q81" s="106">
        <v>0</v>
      </c>
      <c r="R81" s="149">
        <v>0</v>
      </c>
      <c r="S81" s="148">
        <v>0</v>
      </c>
      <c r="T81" s="144">
        <f>+U81+W81</f>
        <v>0</v>
      </c>
      <c r="U81" s="147">
        <v>0</v>
      </c>
      <c r="V81" s="147">
        <v>0</v>
      </c>
      <c r="W81" s="148">
        <v>0</v>
      </c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4"/>
      <c r="AV81" s="41"/>
      <c r="AW81" s="41"/>
      <c r="AX81" s="41"/>
      <c r="AY81" s="41"/>
      <c r="AZ81" s="41"/>
      <c r="BA81" s="41"/>
      <c r="BB81" s="41"/>
      <c r="BC81" s="41"/>
    </row>
    <row r="82" spans="1:1007" s="45" customFormat="1" ht="21" customHeight="1" thickBot="1" x14ac:dyDescent="0.25">
      <c r="A82" s="612"/>
      <c r="B82" s="596"/>
      <c r="C82" s="586"/>
      <c r="D82" s="644"/>
      <c r="E82" s="772"/>
      <c r="F82" s="609"/>
      <c r="G82" s="567"/>
      <c r="H82" s="570"/>
      <c r="I82" s="570"/>
      <c r="J82" s="564"/>
      <c r="K82" s="81" t="s">
        <v>10</v>
      </c>
      <c r="L82" s="6">
        <f t="shared" ref="L82:W82" si="13">SUM(L78:L81)</f>
        <v>7</v>
      </c>
      <c r="M82" s="2">
        <f t="shared" si="13"/>
        <v>0</v>
      </c>
      <c r="N82" s="2">
        <f t="shared" si="13"/>
        <v>0</v>
      </c>
      <c r="O82" s="7">
        <f t="shared" si="13"/>
        <v>7</v>
      </c>
      <c r="P82" s="6">
        <f t="shared" si="13"/>
        <v>7</v>
      </c>
      <c r="Q82" s="5">
        <f t="shared" si="13"/>
        <v>0</v>
      </c>
      <c r="R82" s="5">
        <f t="shared" si="13"/>
        <v>0</v>
      </c>
      <c r="S82" s="7">
        <f t="shared" si="13"/>
        <v>7</v>
      </c>
      <c r="T82" s="6">
        <f t="shared" si="13"/>
        <v>7</v>
      </c>
      <c r="U82" s="2">
        <f t="shared" si="13"/>
        <v>0</v>
      </c>
      <c r="V82" s="2">
        <f t="shared" si="13"/>
        <v>0</v>
      </c>
      <c r="W82" s="7">
        <f t="shared" si="13"/>
        <v>7</v>
      </c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3"/>
      <c r="AV82" s="42"/>
      <c r="AW82" s="42"/>
      <c r="AX82" s="42"/>
      <c r="AY82" s="42"/>
      <c r="AZ82" s="42"/>
      <c r="BA82" s="42"/>
      <c r="BB82" s="42"/>
      <c r="BC82" s="42"/>
    </row>
    <row r="83" spans="1:1007" ht="15.75" customHeight="1" x14ac:dyDescent="0.2">
      <c r="A83" s="610" t="s">
        <v>13</v>
      </c>
      <c r="B83" s="595" t="s">
        <v>14</v>
      </c>
      <c r="C83" s="592" t="s">
        <v>14</v>
      </c>
      <c r="D83" s="661" t="s">
        <v>41</v>
      </c>
      <c r="E83" s="799" t="s">
        <v>121</v>
      </c>
      <c r="F83" s="607" t="s">
        <v>196</v>
      </c>
      <c r="G83" s="565" t="s">
        <v>89</v>
      </c>
      <c r="H83" s="568" t="s">
        <v>17</v>
      </c>
      <c r="I83" s="568" t="s">
        <v>18</v>
      </c>
      <c r="J83" s="562" t="s">
        <v>478</v>
      </c>
      <c r="K83" s="123" t="s">
        <v>21</v>
      </c>
      <c r="L83" s="94">
        <f>+M83+O83</f>
        <v>0</v>
      </c>
      <c r="M83" s="11">
        <v>0</v>
      </c>
      <c r="N83" s="124">
        <v>0</v>
      </c>
      <c r="O83" s="69">
        <v>0</v>
      </c>
      <c r="P83" s="97">
        <f>+Q83+S83</f>
        <v>0</v>
      </c>
      <c r="Q83" s="11">
        <v>0</v>
      </c>
      <c r="R83" s="124">
        <v>0</v>
      </c>
      <c r="S83" s="69">
        <v>0</v>
      </c>
      <c r="T83" s="97">
        <f>+U83+W83</f>
        <v>0</v>
      </c>
      <c r="U83" s="125">
        <v>0</v>
      </c>
      <c r="V83" s="125">
        <v>0</v>
      </c>
      <c r="W83" s="69">
        <v>0</v>
      </c>
      <c r="AD83" s="41"/>
      <c r="AU83" s="37"/>
    </row>
    <row r="84" spans="1:1007" ht="15" customHeight="1" x14ac:dyDescent="0.2">
      <c r="A84" s="611"/>
      <c r="B84" s="598"/>
      <c r="C84" s="605"/>
      <c r="D84" s="743"/>
      <c r="E84" s="801"/>
      <c r="F84" s="608"/>
      <c r="G84" s="566"/>
      <c r="H84" s="569"/>
      <c r="I84" s="569"/>
      <c r="J84" s="563"/>
      <c r="K84" s="138" t="s">
        <v>19</v>
      </c>
      <c r="L84" s="109">
        <f>+M84+O84</f>
        <v>0</v>
      </c>
      <c r="M84" s="344">
        <v>0</v>
      </c>
      <c r="N84" s="342">
        <v>0</v>
      </c>
      <c r="O84" s="343">
        <v>0</v>
      </c>
      <c r="P84" s="114">
        <f>+Q84+S84</f>
        <v>0</v>
      </c>
      <c r="Q84" s="344">
        <v>0</v>
      </c>
      <c r="R84" s="342">
        <v>0</v>
      </c>
      <c r="S84" s="343">
        <v>0</v>
      </c>
      <c r="T84" s="114">
        <f>+U84+W84</f>
        <v>0</v>
      </c>
      <c r="U84" s="345">
        <v>0</v>
      </c>
      <c r="V84" s="345">
        <v>0</v>
      </c>
      <c r="W84" s="343">
        <v>0</v>
      </c>
      <c r="AD84" s="41"/>
      <c r="AU84" s="37"/>
    </row>
    <row r="85" spans="1:1007" s="45" customFormat="1" ht="15.75" customHeight="1" x14ac:dyDescent="0.2">
      <c r="A85" s="611"/>
      <c r="B85" s="598"/>
      <c r="C85" s="605"/>
      <c r="D85" s="743"/>
      <c r="E85" s="801"/>
      <c r="F85" s="608"/>
      <c r="G85" s="566"/>
      <c r="H85" s="569"/>
      <c r="I85" s="569"/>
      <c r="J85" s="563"/>
      <c r="K85" s="138" t="s">
        <v>523</v>
      </c>
      <c r="L85" s="109">
        <f>+M85+O85</f>
        <v>6.4</v>
      </c>
      <c r="M85" s="344">
        <v>0</v>
      </c>
      <c r="N85" s="342">
        <v>0</v>
      </c>
      <c r="O85" s="343">
        <v>6.4</v>
      </c>
      <c r="P85" s="114">
        <f>+Q85+S85</f>
        <v>6.4</v>
      </c>
      <c r="Q85" s="344">
        <v>0</v>
      </c>
      <c r="R85" s="342">
        <v>0</v>
      </c>
      <c r="S85" s="343">
        <v>6.4</v>
      </c>
      <c r="T85" s="114">
        <f>+U85+W85</f>
        <v>6.4</v>
      </c>
      <c r="U85" s="345">
        <v>0</v>
      </c>
      <c r="V85" s="345">
        <v>0</v>
      </c>
      <c r="W85" s="343">
        <v>6.4</v>
      </c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3"/>
      <c r="AV85" s="42"/>
      <c r="AW85" s="42"/>
      <c r="AX85" s="42"/>
      <c r="AY85" s="42"/>
      <c r="AZ85" s="42"/>
      <c r="BA85" s="42"/>
      <c r="BB85" s="42"/>
      <c r="BC85" s="42"/>
    </row>
    <row r="86" spans="1:1007" ht="16.5" customHeight="1" thickBot="1" x14ac:dyDescent="0.25">
      <c r="A86" s="611"/>
      <c r="B86" s="598"/>
      <c r="C86" s="605"/>
      <c r="D86" s="743"/>
      <c r="E86" s="801"/>
      <c r="F86" s="608"/>
      <c r="G86" s="566"/>
      <c r="H86" s="569"/>
      <c r="I86" s="569"/>
      <c r="J86" s="563"/>
      <c r="K86" s="76" t="s">
        <v>24</v>
      </c>
      <c r="L86" s="80">
        <f>+M86+O86</f>
        <v>0</v>
      </c>
      <c r="M86" s="13">
        <v>0</v>
      </c>
      <c r="N86" s="14">
        <v>0</v>
      </c>
      <c r="O86" s="66">
        <v>0</v>
      </c>
      <c r="P86" s="111">
        <f>+Q86+S86</f>
        <v>0</v>
      </c>
      <c r="Q86" s="106">
        <v>0</v>
      </c>
      <c r="R86" s="14">
        <v>0</v>
      </c>
      <c r="S86" s="66">
        <v>0</v>
      </c>
      <c r="T86" s="111">
        <f>+U86+W86</f>
        <v>0</v>
      </c>
      <c r="U86" s="12">
        <v>0</v>
      </c>
      <c r="V86" s="12">
        <v>0</v>
      </c>
      <c r="W86" s="66">
        <v>0</v>
      </c>
      <c r="X86" s="27"/>
      <c r="Y86" s="27"/>
      <c r="Z86" s="27"/>
      <c r="AA86" s="27"/>
      <c r="AB86" s="27"/>
      <c r="AC86" s="27"/>
      <c r="AD86" s="39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36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  <c r="CH86" s="27"/>
      <c r="CI86" s="27"/>
      <c r="CJ86" s="27"/>
      <c r="CK86" s="27"/>
      <c r="CL86" s="27"/>
      <c r="CM86" s="27"/>
      <c r="CN86" s="27"/>
      <c r="CO86" s="27"/>
      <c r="CP86" s="27"/>
      <c r="CQ86" s="27"/>
      <c r="CR86" s="27"/>
      <c r="CS86" s="27"/>
      <c r="CT86" s="27"/>
      <c r="CU86" s="27"/>
      <c r="CV86" s="27"/>
      <c r="CW86" s="27"/>
      <c r="CX86" s="27"/>
      <c r="CY86" s="27"/>
      <c r="CZ86" s="27"/>
      <c r="DA86" s="27"/>
      <c r="DB86" s="27"/>
      <c r="DC86" s="27"/>
      <c r="DD86" s="27"/>
      <c r="DE86" s="27"/>
      <c r="DF86" s="27"/>
      <c r="DG86" s="27"/>
      <c r="DH86" s="27"/>
      <c r="DI86" s="27"/>
      <c r="DJ86" s="27"/>
      <c r="DK86" s="27"/>
      <c r="DL86" s="27"/>
      <c r="DM86" s="27"/>
      <c r="DN86" s="27"/>
      <c r="DO86" s="27"/>
      <c r="DP86" s="27"/>
      <c r="DQ86" s="27"/>
      <c r="DR86" s="27"/>
      <c r="DS86" s="27"/>
      <c r="DT86" s="27"/>
      <c r="DU86" s="27"/>
      <c r="DV86" s="27"/>
      <c r="DW86" s="27"/>
      <c r="DX86" s="27"/>
      <c r="DY86" s="27"/>
      <c r="DZ86" s="27"/>
      <c r="EA86" s="27"/>
      <c r="EB86" s="27"/>
      <c r="EC86" s="27"/>
      <c r="ED86" s="27"/>
      <c r="EE86" s="27"/>
      <c r="EF86" s="27"/>
      <c r="EG86" s="27"/>
      <c r="EH86" s="27"/>
      <c r="EI86" s="27"/>
      <c r="EJ86" s="27"/>
      <c r="EK86" s="27"/>
      <c r="EL86" s="27"/>
      <c r="EM86" s="27"/>
      <c r="EN86" s="27"/>
      <c r="EO86" s="27"/>
      <c r="EP86" s="27"/>
      <c r="EQ86" s="27"/>
      <c r="ER86" s="27"/>
      <c r="ES86" s="27"/>
      <c r="ET86" s="27"/>
      <c r="EU86" s="27"/>
      <c r="EV86" s="27"/>
      <c r="EW86" s="27"/>
      <c r="EX86" s="27"/>
      <c r="EY86" s="27"/>
      <c r="EZ86" s="27"/>
      <c r="FA86" s="27"/>
      <c r="FB86" s="27"/>
      <c r="FC86" s="27"/>
      <c r="FD86" s="27"/>
      <c r="FE86" s="27"/>
      <c r="FF86" s="27"/>
      <c r="FG86" s="27"/>
      <c r="FH86" s="27"/>
      <c r="FI86" s="27"/>
      <c r="FJ86" s="27"/>
      <c r="FK86" s="27"/>
      <c r="FL86" s="27"/>
      <c r="FM86" s="27"/>
      <c r="FN86" s="27"/>
      <c r="FO86" s="27"/>
      <c r="FP86" s="27"/>
      <c r="FQ86" s="27"/>
      <c r="FR86" s="27"/>
      <c r="FS86" s="27"/>
      <c r="FT86" s="27"/>
      <c r="FU86" s="27"/>
      <c r="FV86" s="27"/>
      <c r="FW86" s="27"/>
      <c r="FX86" s="27"/>
      <c r="FY86" s="27"/>
      <c r="FZ86" s="27"/>
      <c r="GA86" s="27"/>
      <c r="GB86" s="27"/>
      <c r="GC86" s="27"/>
      <c r="GD86" s="27"/>
      <c r="GE86" s="27"/>
      <c r="GF86" s="27"/>
      <c r="GG86" s="27"/>
      <c r="GH86" s="27"/>
      <c r="GI86" s="27"/>
      <c r="GJ86" s="27"/>
      <c r="GK86" s="27"/>
      <c r="GL86" s="27"/>
      <c r="GM86" s="27"/>
      <c r="GN86" s="27"/>
      <c r="GO86" s="27"/>
      <c r="GP86" s="27"/>
      <c r="GQ86" s="27"/>
      <c r="GR86" s="27"/>
      <c r="GS86" s="27"/>
      <c r="GT86" s="27"/>
      <c r="GU86" s="27"/>
      <c r="GV86" s="27"/>
      <c r="GW86" s="27"/>
      <c r="GX86" s="27"/>
      <c r="GY86" s="27"/>
      <c r="GZ86" s="27"/>
      <c r="HA86" s="27"/>
      <c r="HB86" s="27"/>
      <c r="HC86" s="27"/>
      <c r="HD86" s="27"/>
      <c r="HE86" s="27"/>
      <c r="HF86" s="27"/>
      <c r="HG86" s="27"/>
      <c r="HH86" s="27"/>
      <c r="HI86" s="27"/>
      <c r="HJ86" s="27"/>
      <c r="HK86" s="27"/>
      <c r="HL86" s="27"/>
      <c r="HM86" s="27"/>
      <c r="HN86" s="27"/>
      <c r="HO86" s="27"/>
      <c r="HP86" s="27"/>
      <c r="HQ86" s="27"/>
      <c r="HR86" s="27"/>
      <c r="HS86" s="27"/>
      <c r="HT86" s="27"/>
      <c r="HU86" s="27"/>
      <c r="HV86" s="27"/>
      <c r="HW86" s="27"/>
      <c r="HX86" s="27"/>
      <c r="HY86" s="27"/>
      <c r="HZ86" s="27"/>
      <c r="IA86" s="27"/>
      <c r="IB86" s="27"/>
      <c r="IC86" s="27"/>
      <c r="ID86" s="27"/>
      <c r="IE86" s="27"/>
      <c r="IF86" s="27"/>
      <c r="IG86" s="27"/>
      <c r="IH86" s="27"/>
      <c r="II86" s="27"/>
      <c r="IJ86" s="27"/>
      <c r="IK86" s="27"/>
      <c r="IL86" s="27"/>
      <c r="IM86" s="27"/>
      <c r="IN86" s="27"/>
      <c r="IO86" s="27"/>
      <c r="IP86" s="27"/>
      <c r="IQ86" s="27"/>
      <c r="IR86" s="27"/>
      <c r="IS86" s="27"/>
      <c r="IT86" s="27"/>
      <c r="IU86" s="27"/>
      <c r="IV86" s="27"/>
      <c r="IW86" s="27"/>
      <c r="IX86" s="27"/>
      <c r="IY86" s="27"/>
      <c r="IZ86" s="27"/>
      <c r="JA86" s="27"/>
      <c r="JB86" s="27"/>
      <c r="JC86" s="27"/>
      <c r="JD86" s="27"/>
      <c r="JE86" s="27"/>
      <c r="JF86" s="27"/>
      <c r="JG86" s="27"/>
      <c r="JH86" s="27"/>
      <c r="JI86" s="27"/>
      <c r="JJ86" s="27"/>
      <c r="JK86" s="27"/>
      <c r="JL86" s="27"/>
      <c r="JM86" s="27"/>
      <c r="JN86" s="27"/>
      <c r="JO86" s="27"/>
      <c r="JP86" s="27"/>
      <c r="JQ86" s="27"/>
      <c r="JR86" s="27"/>
      <c r="JS86" s="27"/>
      <c r="JT86" s="27"/>
      <c r="JU86" s="27"/>
      <c r="JV86" s="27"/>
      <c r="JW86" s="27"/>
      <c r="JX86" s="27"/>
      <c r="JY86" s="27"/>
      <c r="JZ86" s="27"/>
      <c r="KA86" s="27"/>
      <c r="KB86" s="27"/>
      <c r="KC86" s="27"/>
      <c r="KD86" s="27"/>
      <c r="KE86" s="27"/>
      <c r="KF86" s="27"/>
      <c r="KG86" s="27"/>
      <c r="KH86" s="27"/>
      <c r="KI86" s="27"/>
      <c r="KJ86" s="27"/>
      <c r="KK86" s="27"/>
      <c r="KL86" s="27"/>
      <c r="KM86" s="27"/>
      <c r="KN86" s="27"/>
      <c r="KO86" s="27"/>
      <c r="KP86" s="27"/>
      <c r="KQ86" s="27"/>
      <c r="KR86" s="27"/>
      <c r="KS86" s="27"/>
      <c r="KT86" s="27"/>
      <c r="KU86" s="27"/>
      <c r="KV86" s="27"/>
      <c r="KW86" s="27"/>
      <c r="KX86" s="27"/>
      <c r="KY86" s="27"/>
      <c r="KZ86" s="27"/>
      <c r="LA86" s="27"/>
      <c r="LB86" s="27"/>
      <c r="LC86" s="27"/>
      <c r="LD86" s="27"/>
      <c r="LE86" s="27"/>
      <c r="LF86" s="27"/>
      <c r="LG86" s="27"/>
      <c r="LH86" s="27"/>
      <c r="LI86" s="27"/>
      <c r="LJ86" s="27"/>
      <c r="LK86" s="27"/>
      <c r="LL86" s="27"/>
      <c r="LM86" s="27"/>
      <c r="LN86" s="27"/>
      <c r="LO86" s="27"/>
      <c r="LP86" s="27"/>
      <c r="LQ86" s="27"/>
      <c r="LR86" s="27"/>
      <c r="LS86" s="27"/>
      <c r="LT86" s="27"/>
      <c r="LU86" s="27"/>
      <c r="LV86" s="27"/>
      <c r="LW86" s="27"/>
      <c r="LX86" s="27"/>
      <c r="LY86" s="27"/>
      <c r="LZ86" s="27"/>
      <c r="MA86" s="27"/>
      <c r="MB86" s="27"/>
      <c r="MC86" s="27"/>
      <c r="MD86" s="27"/>
      <c r="ME86" s="27"/>
      <c r="MF86" s="27"/>
      <c r="MG86" s="27"/>
      <c r="MH86" s="27"/>
      <c r="MI86" s="27"/>
      <c r="MJ86" s="27"/>
      <c r="MK86" s="27"/>
      <c r="ML86" s="27"/>
      <c r="MM86" s="27"/>
      <c r="MN86" s="27"/>
      <c r="MO86" s="27"/>
      <c r="MP86" s="27"/>
      <c r="MQ86" s="27"/>
      <c r="MR86" s="27"/>
      <c r="MS86" s="27"/>
      <c r="MT86" s="27"/>
      <c r="MU86" s="27"/>
      <c r="MV86" s="27"/>
      <c r="MW86" s="27"/>
      <c r="MX86" s="27"/>
      <c r="MY86" s="27"/>
      <c r="MZ86" s="27"/>
      <c r="NA86" s="27"/>
      <c r="NB86" s="27"/>
      <c r="NC86" s="27"/>
      <c r="ND86" s="27"/>
      <c r="NE86" s="27"/>
      <c r="NF86" s="27"/>
      <c r="NG86" s="27"/>
      <c r="NH86" s="27"/>
      <c r="NI86" s="27"/>
      <c r="NJ86" s="27"/>
      <c r="NK86" s="27"/>
      <c r="NL86" s="27"/>
      <c r="NM86" s="27"/>
      <c r="NN86" s="27"/>
      <c r="NO86" s="27"/>
      <c r="NP86" s="27"/>
      <c r="NQ86" s="27"/>
      <c r="NR86" s="27"/>
      <c r="NS86" s="27"/>
      <c r="NT86" s="27"/>
      <c r="NU86" s="27"/>
      <c r="NV86" s="27"/>
      <c r="NW86" s="27"/>
      <c r="NX86" s="27"/>
      <c r="NY86" s="27"/>
      <c r="NZ86" s="27"/>
      <c r="OA86" s="27"/>
      <c r="OB86" s="27"/>
      <c r="OC86" s="27"/>
      <c r="OD86" s="27"/>
      <c r="OE86" s="27"/>
      <c r="OF86" s="27"/>
      <c r="OG86" s="27"/>
      <c r="OH86" s="27"/>
      <c r="OI86" s="27"/>
      <c r="OJ86" s="27"/>
      <c r="OK86" s="27"/>
      <c r="OL86" s="27"/>
      <c r="OM86" s="27"/>
      <c r="ON86" s="27"/>
      <c r="OO86" s="27"/>
      <c r="OP86" s="27"/>
      <c r="OQ86" s="27"/>
      <c r="OR86" s="27"/>
      <c r="OS86" s="27"/>
      <c r="OT86" s="27"/>
      <c r="OU86" s="27"/>
      <c r="OV86" s="27"/>
      <c r="OW86" s="27"/>
      <c r="OX86" s="27"/>
      <c r="OY86" s="27"/>
      <c r="OZ86" s="27"/>
      <c r="PA86" s="27"/>
      <c r="PB86" s="27"/>
      <c r="PC86" s="27"/>
      <c r="PD86" s="27"/>
      <c r="PE86" s="27"/>
      <c r="PF86" s="27"/>
      <c r="PG86" s="27"/>
      <c r="PH86" s="27"/>
      <c r="PI86" s="27"/>
      <c r="PJ86" s="27"/>
      <c r="PK86" s="27"/>
      <c r="PL86" s="27"/>
      <c r="PM86" s="27"/>
      <c r="PN86" s="27"/>
      <c r="PO86" s="27"/>
      <c r="PP86" s="27"/>
      <c r="PQ86" s="27"/>
      <c r="PR86" s="27"/>
      <c r="PS86" s="27"/>
      <c r="PT86" s="27"/>
      <c r="PU86" s="27"/>
      <c r="PV86" s="27"/>
      <c r="PW86" s="27"/>
      <c r="PX86" s="27"/>
      <c r="PY86" s="27"/>
      <c r="PZ86" s="27"/>
      <c r="QA86" s="27"/>
      <c r="QB86" s="27"/>
      <c r="QC86" s="27"/>
      <c r="QD86" s="27"/>
      <c r="QE86" s="27"/>
      <c r="QF86" s="27"/>
      <c r="QG86" s="27"/>
      <c r="QH86" s="27"/>
      <c r="QI86" s="27"/>
      <c r="QJ86" s="27"/>
      <c r="QK86" s="27"/>
      <c r="QL86" s="27"/>
      <c r="QM86" s="27"/>
      <c r="QN86" s="27"/>
      <c r="QO86" s="27"/>
      <c r="QP86" s="27"/>
      <c r="QQ86" s="27"/>
      <c r="QR86" s="27"/>
      <c r="QS86" s="27"/>
      <c r="QT86" s="27"/>
      <c r="QU86" s="27"/>
      <c r="QV86" s="27"/>
      <c r="QW86" s="27"/>
      <c r="QX86" s="27"/>
      <c r="QY86" s="27"/>
      <c r="QZ86" s="27"/>
      <c r="RA86" s="27"/>
      <c r="RB86" s="27"/>
      <c r="RC86" s="27"/>
      <c r="RD86" s="27"/>
      <c r="RE86" s="27"/>
      <c r="RF86" s="27"/>
      <c r="RG86" s="27"/>
      <c r="RH86" s="27"/>
      <c r="RI86" s="27"/>
      <c r="RJ86" s="27"/>
      <c r="RK86" s="27"/>
      <c r="RL86" s="27"/>
      <c r="RM86" s="27"/>
      <c r="RN86" s="27"/>
      <c r="RO86" s="27"/>
      <c r="RP86" s="27"/>
      <c r="RQ86" s="27"/>
      <c r="RR86" s="27"/>
      <c r="RS86" s="27"/>
      <c r="RT86" s="27"/>
      <c r="RU86" s="27"/>
      <c r="RV86" s="27"/>
      <c r="RW86" s="27"/>
      <c r="RX86" s="27"/>
      <c r="RY86" s="27"/>
      <c r="RZ86" s="27"/>
      <c r="SA86" s="27"/>
      <c r="SB86" s="27"/>
      <c r="SC86" s="27"/>
      <c r="SD86" s="27"/>
      <c r="SE86" s="27"/>
      <c r="SF86" s="27"/>
      <c r="SG86" s="27"/>
      <c r="SH86" s="27"/>
      <c r="SI86" s="27"/>
      <c r="SJ86" s="27"/>
      <c r="SK86" s="27"/>
      <c r="SL86" s="27"/>
      <c r="SM86" s="27"/>
      <c r="SN86" s="27"/>
      <c r="SO86" s="27"/>
      <c r="SP86" s="27"/>
      <c r="SQ86" s="27"/>
      <c r="SR86" s="27"/>
      <c r="SS86" s="27"/>
      <c r="ST86" s="27"/>
      <c r="SU86" s="27"/>
      <c r="SV86" s="27"/>
      <c r="SW86" s="27"/>
      <c r="SX86" s="27"/>
      <c r="SY86" s="27"/>
      <c r="SZ86" s="27"/>
      <c r="TA86" s="27"/>
      <c r="TB86" s="27"/>
      <c r="TC86" s="27"/>
      <c r="TD86" s="27"/>
      <c r="TE86" s="27"/>
      <c r="TF86" s="27"/>
      <c r="TG86" s="27"/>
      <c r="TH86" s="27"/>
      <c r="TI86" s="27"/>
      <c r="TJ86" s="27"/>
      <c r="TK86" s="27"/>
      <c r="TL86" s="27"/>
      <c r="TM86" s="27"/>
      <c r="TN86" s="27"/>
      <c r="TO86" s="27"/>
      <c r="TP86" s="27"/>
      <c r="TQ86" s="27"/>
      <c r="TR86" s="27"/>
      <c r="TS86" s="27"/>
      <c r="TT86" s="27"/>
      <c r="TU86" s="27"/>
      <c r="TV86" s="27"/>
      <c r="TW86" s="27"/>
      <c r="TX86" s="27"/>
      <c r="TY86" s="27"/>
      <c r="TZ86" s="27"/>
      <c r="UA86" s="27"/>
      <c r="UB86" s="27"/>
      <c r="UC86" s="27"/>
      <c r="UD86" s="27"/>
      <c r="UE86" s="27"/>
      <c r="UF86" s="27"/>
      <c r="UG86" s="27"/>
      <c r="UH86" s="27"/>
      <c r="UI86" s="27"/>
      <c r="UJ86" s="27"/>
      <c r="UK86" s="27"/>
      <c r="UL86" s="27"/>
      <c r="UM86" s="27"/>
      <c r="UN86" s="27"/>
      <c r="UO86" s="27"/>
      <c r="UP86" s="27"/>
      <c r="UQ86" s="27"/>
      <c r="UR86" s="27"/>
      <c r="US86" s="27"/>
      <c r="UT86" s="27"/>
      <c r="UU86" s="27"/>
      <c r="UV86" s="27"/>
      <c r="UW86" s="27"/>
      <c r="UX86" s="27"/>
      <c r="UY86" s="27"/>
      <c r="UZ86" s="27"/>
      <c r="VA86" s="27"/>
      <c r="VB86" s="27"/>
      <c r="VC86" s="27"/>
      <c r="VD86" s="27"/>
      <c r="VE86" s="27"/>
      <c r="VF86" s="27"/>
      <c r="VG86" s="27"/>
      <c r="VH86" s="27"/>
      <c r="VI86" s="27"/>
      <c r="VJ86" s="27"/>
      <c r="VK86" s="27"/>
      <c r="VL86" s="27"/>
      <c r="VM86" s="27"/>
      <c r="VN86" s="27"/>
      <c r="VO86" s="27"/>
      <c r="VP86" s="27"/>
      <c r="VQ86" s="27"/>
      <c r="VR86" s="27"/>
      <c r="VS86" s="27"/>
      <c r="VT86" s="27"/>
      <c r="VU86" s="27"/>
      <c r="VV86" s="27"/>
      <c r="VW86" s="27"/>
      <c r="VX86" s="27"/>
      <c r="VY86" s="27"/>
      <c r="VZ86" s="27"/>
      <c r="WA86" s="27"/>
      <c r="WB86" s="27"/>
      <c r="WC86" s="27"/>
      <c r="WD86" s="27"/>
      <c r="WE86" s="27"/>
      <c r="WF86" s="27"/>
      <c r="WG86" s="27"/>
      <c r="WH86" s="27"/>
      <c r="WI86" s="27"/>
      <c r="WJ86" s="27"/>
      <c r="WK86" s="27"/>
      <c r="WL86" s="27"/>
      <c r="WM86" s="27"/>
      <c r="WN86" s="27"/>
      <c r="WO86" s="27"/>
      <c r="WP86" s="27"/>
      <c r="WQ86" s="27"/>
      <c r="WR86" s="27"/>
      <c r="WS86" s="27"/>
      <c r="WT86" s="27"/>
      <c r="WU86" s="27"/>
      <c r="WV86" s="27"/>
      <c r="WW86" s="27"/>
      <c r="WX86" s="27"/>
      <c r="WY86" s="27"/>
      <c r="WZ86" s="27"/>
      <c r="XA86" s="27"/>
      <c r="XB86" s="27"/>
      <c r="XC86" s="27"/>
      <c r="XD86" s="27"/>
      <c r="XE86" s="27"/>
      <c r="XF86" s="27"/>
      <c r="XG86" s="27"/>
      <c r="XH86" s="27"/>
      <c r="XI86" s="27"/>
      <c r="XJ86" s="27"/>
      <c r="XK86" s="27"/>
      <c r="XL86" s="27"/>
      <c r="XM86" s="27"/>
      <c r="XN86" s="27"/>
      <c r="XO86" s="27"/>
      <c r="XP86" s="27"/>
      <c r="XQ86" s="27"/>
      <c r="XR86" s="27"/>
      <c r="XS86" s="27"/>
      <c r="XT86" s="27"/>
      <c r="XU86" s="27"/>
      <c r="XV86" s="27"/>
      <c r="XW86" s="27"/>
      <c r="XX86" s="27"/>
      <c r="XY86" s="27"/>
      <c r="XZ86" s="27"/>
      <c r="YA86" s="27"/>
      <c r="YB86" s="27"/>
      <c r="YC86" s="27"/>
      <c r="YD86" s="27"/>
      <c r="YE86" s="27"/>
      <c r="YF86" s="27"/>
      <c r="YG86" s="27"/>
      <c r="YH86" s="27"/>
      <c r="YI86" s="27"/>
      <c r="YJ86" s="27"/>
      <c r="YK86" s="27"/>
      <c r="YL86" s="27"/>
      <c r="YM86" s="27"/>
      <c r="YN86" s="27"/>
      <c r="YO86" s="27"/>
      <c r="YP86" s="27"/>
      <c r="YQ86" s="27"/>
      <c r="YR86" s="27"/>
      <c r="YS86" s="27"/>
      <c r="YT86" s="27"/>
      <c r="YU86" s="27"/>
      <c r="YV86" s="27"/>
      <c r="YW86" s="27"/>
      <c r="YX86" s="27"/>
      <c r="YY86" s="27"/>
      <c r="YZ86" s="27"/>
      <c r="ZA86" s="27"/>
      <c r="ZB86" s="27"/>
      <c r="ZC86" s="27"/>
      <c r="ZD86" s="27"/>
      <c r="ZE86" s="27"/>
      <c r="ZF86" s="27"/>
      <c r="ZG86" s="27"/>
      <c r="ZH86" s="27"/>
      <c r="ZI86" s="27"/>
      <c r="ZJ86" s="27"/>
      <c r="ZK86" s="27"/>
      <c r="ZL86" s="27"/>
      <c r="ZM86" s="27"/>
      <c r="ZN86" s="27"/>
      <c r="ZO86" s="27"/>
      <c r="ZP86" s="27"/>
      <c r="ZQ86" s="27"/>
      <c r="ZR86" s="27"/>
      <c r="ZS86" s="27"/>
      <c r="ZT86" s="27"/>
      <c r="ZU86" s="27"/>
      <c r="ZV86" s="27"/>
      <c r="ZW86" s="27"/>
      <c r="ZX86" s="27"/>
      <c r="ZY86" s="27"/>
      <c r="ZZ86" s="27"/>
      <c r="AAA86" s="27"/>
      <c r="AAB86" s="27"/>
      <c r="AAC86" s="27"/>
      <c r="AAD86" s="27"/>
      <c r="AAE86" s="27"/>
      <c r="AAF86" s="27"/>
      <c r="AAG86" s="27"/>
      <c r="AAH86" s="27"/>
      <c r="AAI86" s="27"/>
      <c r="AAJ86" s="27"/>
      <c r="AAK86" s="27"/>
      <c r="AAL86" s="27"/>
      <c r="AAM86" s="27"/>
      <c r="AAN86" s="27"/>
      <c r="AAO86" s="27"/>
      <c r="AAP86" s="27"/>
      <c r="AAQ86" s="27"/>
      <c r="AAR86" s="27"/>
      <c r="AAS86" s="27"/>
      <c r="AAT86" s="27"/>
      <c r="AAU86" s="27"/>
      <c r="AAV86" s="27"/>
      <c r="AAW86" s="27"/>
      <c r="AAX86" s="27"/>
      <c r="AAY86" s="27"/>
      <c r="AAZ86" s="27"/>
      <c r="ABA86" s="27"/>
      <c r="ABB86" s="27"/>
      <c r="ABC86" s="27"/>
      <c r="ABD86" s="27"/>
      <c r="ABE86" s="27"/>
      <c r="ABF86" s="27"/>
      <c r="ABG86" s="27"/>
      <c r="ABH86" s="27"/>
      <c r="ABI86" s="27"/>
      <c r="ABJ86" s="27"/>
      <c r="ABK86" s="27"/>
      <c r="ABL86" s="27"/>
      <c r="ABM86" s="27"/>
      <c r="ABN86" s="27"/>
      <c r="ABO86" s="27"/>
      <c r="ABP86" s="27"/>
      <c r="ABQ86" s="27"/>
      <c r="ABR86" s="27"/>
      <c r="ABS86" s="27"/>
      <c r="ABT86" s="27"/>
      <c r="ABU86" s="27"/>
      <c r="ABV86" s="27"/>
      <c r="ABW86" s="27"/>
      <c r="ABX86" s="27"/>
      <c r="ABY86" s="27"/>
      <c r="ABZ86" s="27"/>
      <c r="ACA86" s="27"/>
      <c r="ACB86" s="27"/>
      <c r="ACC86" s="27"/>
      <c r="ACD86" s="27"/>
      <c r="ACE86" s="27"/>
      <c r="ACF86" s="27"/>
      <c r="ACG86" s="27"/>
      <c r="ACH86" s="27"/>
      <c r="ACI86" s="27"/>
      <c r="ACJ86" s="27"/>
      <c r="ACK86" s="27"/>
      <c r="ACL86" s="27"/>
      <c r="ACM86" s="27"/>
      <c r="ACN86" s="27"/>
      <c r="ACO86" s="27"/>
      <c r="ACP86" s="27"/>
      <c r="ACQ86" s="27"/>
      <c r="ACR86" s="27"/>
      <c r="ACS86" s="27"/>
      <c r="ACT86" s="27"/>
      <c r="ACU86" s="27"/>
      <c r="ACV86" s="27"/>
      <c r="ACW86" s="27"/>
      <c r="ACX86" s="27"/>
      <c r="ACY86" s="27"/>
      <c r="ACZ86" s="27"/>
      <c r="ADA86" s="27"/>
      <c r="ADB86" s="27"/>
      <c r="ADC86" s="27"/>
      <c r="ADD86" s="27"/>
      <c r="ADE86" s="27"/>
      <c r="ADF86" s="27"/>
      <c r="ADG86" s="27"/>
      <c r="ADH86" s="27"/>
      <c r="ADI86" s="27"/>
      <c r="ADJ86" s="27"/>
      <c r="ADK86" s="27"/>
      <c r="ADL86" s="27"/>
      <c r="ADM86" s="27"/>
      <c r="ADN86" s="27"/>
      <c r="ADO86" s="27"/>
      <c r="ADP86" s="27"/>
      <c r="ADQ86" s="27"/>
      <c r="ADR86" s="27"/>
      <c r="ADS86" s="27"/>
      <c r="ADT86" s="27"/>
      <c r="ADU86" s="27"/>
      <c r="ADV86" s="27"/>
      <c r="ADW86" s="27"/>
      <c r="ADX86" s="27"/>
      <c r="ADY86" s="27"/>
      <c r="ADZ86" s="27"/>
      <c r="AEA86" s="27"/>
      <c r="AEB86" s="27"/>
      <c r="AEC86" s="27"/>
      <c r="AED86" s="27"/>
      <c r="AEE86" s="27"/>
      <c r="AEF86" s="27"/>
      <c r="AEG86" s="27"/>
      <c r="AEH86" s="27"/>
      <c r="AEI86" s="27"/>
      <c r="AEJ86" s="27"/>
      <c r="AEK86" s="27"/>
      <c r="AEL86" s="27"/>
      <c r="AEM86" s="27"/>
      <c r="AEN86" s="27"/>
      <c r="AEO86" s="27"/>
      <c r="AEP86" s="27"/>
      <c r="AEQ86" s="27"/>
      <c r="AER86" s="27"/>
      <c r="AES86" s="27"/>
      <c r="AET86" s="27"/>
      <c r="AEU86" s="27"/>
      <c r="AEV86" s="27"/>
      <c r="AEW86" s="27"/>
      <c r="AEX86" s="27"/>
      <c r="AEY86" s="27"/>
      <c r="AEZ86" s="27"/>
      <c r="AFA86" s="27"/>
      <c r="AFB86" s="27"/>
      <c r="AFC86" s="27"/>
      <c r="AFD86" s="27"/>
      <c r="AFE86" s="27"/>
      <c r="AFF86" s="27"/>
      <c r="AFG86" s="27"/>
      <c r="AFH86" s="27"/>
      <c r="AFI86" s="27"/>
      <c r="AFJ86" s="27"/>
      <c r="AFK86" s="27"/>
      <c r="AFL86" s="27"/>
      <c r="AFM86" s="27"/>
      <c r="AFN86" s="27"/>
      <c r="AFO86" s="27"/>
      <c r="AFP86" s="27"/>
      <c r="AFQ86" s="27"/>
      <c r="AFR86" s="27"/>
      <c r="AFS86" s="27"/>
      <c r="AFT86" s="27"/>
      <c r="AFU86" s="27"/>
      <c r="AFV86" s="27"/>
      <c r="AFW86" s="27"/>
      <c r="AFX86" s="27"/>
      <c r="AFY86" s="27"/>
      <c r="AFZ86" s="27"/>
      <c r="AGA86" s="27"/>
      <c r="AGB86" s="27"/>
      <c r="AGC86" s="27"/>
      <c r="AGD86" s="27"/>
      <c r="AGE86" s="27"/>
      <c r="AGF86" s="27"/>
      <c r="AGG86" s="27"/>
      <c r="AGH86" s="27"/>
      <c r="AGI86" s="27"/>
      <c r="AGJ86" s="27"/>
      <c r="AGK86" s="27"/>
      <c r="AGL86" s="27"/>
      <c r="AGM86" s="27"/>
      <c r="AGN86" s="27"/>
      <c r="AGO86" s="27"/>
      <c r="AGP86" s="27"/>
      <c r="AGQ86" s="27"/>
      <c r="AGR86" s="27"/>
      <c r="AGS86" s="27"/>
      <c r="AGT86" s="27"/>
      <c r="AGU86" s="27"/>
      <c r="AGV86" s="27"/>
      <c r="AGW86" s="27"/>
      <c r="AGX86" s="27"/>
      <c r="AGY86" s="27"/>
      <c r="AGZ86" s="27"/>
      <c r="AHA86" s="27"/>
      <c r="AHB86" s="27"/>
      <c r="AHC86" s="27"/>
      <c r="AHD86" s="27"/>
      <c r="AHE86" s="27"/>
      <c r="AHF86" s="27"/>
      <c r="AHG86" s="27"/>
      <c r="AHH86" s="27"/>
      <c r="AHI86" s="27"/>
      <c r="AHJ86" s="27"/>
      <c r="AHK86" s="27"/>
      <c r="AHL86" s="27"/>
      <c r="AHM86" s="27"/>
      <c r="AHN86" s="27"/>
      <c r="AHO86" s="27"/>
      <c r="AHP86" s="27"/>
      <c r="AHQ86" s="27"/>
      <c r="AHR86" s="27"/>
      <c r="AHS86" s="27"/>
      <c r="AHT86" s="27"/>
      <c r="AHU86" s="27"/>
      <c r="AHV86" s="27"/>
      <c r="AHW86" s="27"/>
      <c r="AHX86" s="27"/>
      <c r="AHY86" s="27"/>
      <c r="AHZ86" s="27"/>
      <c r="AIA86" s="27"/>
      <c r="AIB86" s="27"/>
      <c r="AIC86" s="27"/>
      <c r="AID86" s="27"/>
      <c r="AIE86" s="27"/>
      <c r="AIF86" s="27"/>
      <c r="AIG86" s="27"/>
      <c r="AIH86" s="27"/>
      <c r="AII86" s="27"/>
      <c r="AIJ86" s="27"/>
      <c r="AIK86" s="27"/>
      <c r="AIL86" s="27"/>
      <c r="AIM86" s="27"/>
      <c r="AIN86" s="27"/>
      <c r="AIO86" s="27"/>
      <c r="AIP86" s="27"/>
      <c r="AIQ86" s="27"/>
      <c r="AIR86" s="27"/>
      <c r="AIS86" s="27"/>
      <c r="AIT86" s="27"/>
      <c r="AIU86" s="27"/>
      <c r="AIV86" s="27"/>
      <c r="AIW86" s="27"/>
      <c r="AIX86" s="27"/>
      <c r="AIY86" s="27"/>
      <c r="AIZ86" s="27"/>
      <c r="AJA86" s="27"/>
      <c r="AJB86" s="27"/>
      <c r="AJC86" s="27"/>
      <c r="AJD86" s="27"/>
      <c r="AJE86" s="27"/>
      <c r="AJF86" s="27"/>
      <c r="AJG86" s="27"/>
      <c r="AJH86" s="27"/>
      <c r="AJI86" s="27"/>
      <c r="AJJ86" s="27"/>
      <c r="AJK86" s="27"/>
      <c r="AJL86" s="27"/>
      <c r="AJM86" s="27"/>
      <c r="AJN86" s="27"/>
      <c r="AJO86" s="27"/>
      <c r="AJP86" s="27"/>
      <c r="AJQ86" s="27"/>
      <c r="AJR86" s="27"/>
      <c r="AJS86" s="27"/>
      <c r="AJT86" s="27"/>
      <c r="AJU86" s="27"/>
      <c r="AJV86" s="27"/>
      <c r="AJW86" s="27"/>
      <c r="AJX86" s="27"/>
      <c r="AJY86" s="27"/>
      <c r="AJZ86" s="27"/>
      <c r="AKA86" s="27"/>
      <c r="AKB86" s="27"/>
      <c r="AKC86" s="27"/>
      <c r="AKD86" s="27"/>
      <c r="AKE86" s="27"/>
      <c r="AKF86" s="27"/>
      <c r="AKG86" s="27"/>
      <c r="AKH86" s="27"/>
      <c r="AKI86" s="27"/>
      <c r="AKJ86" s="27"/>
      <c r="AKK86" s="27"/>
      <c r="AKL86" s="27"/>
      <c r="AKM86" s="27"/>
      <c r="AKN86" s="27"/>
      <c r="AKO86" s="27"/>
      <c r="AKP86" s="27"/>
      <c r="AKQ86" s="27"/>
      <c r="AKR86" s="27"/>
      <c r="AKS86" s="27"/>
      <c r="AKT86" s="27"/>
      <c r="AKU86" s="27"/>
      <c r="AKV86" s="27"/>
      <c r="AKW86" s="27"/>
      <c r="AKX86" s="27"/>
      <c r="AKY86" s="27"/>
      <c r="AKZ86" s="27"/>
      <c r="ALA86" s="27"/>
      <c r="ALB86" s="27"/>
      <c r="ALC86" s="27"/>
      <c r="ALD86" s="27"/>
      <c r="ALE86" s="27"/>
      <c r="ALF86" s="27"/>
      <c r="ALG86" s="27"/>
      <c r="ALH86" s="27"/>
      <c r="ALI86" s="27"/>
      <c r="ALJ86" s="27"/>
      <c r="ALK86" s="27"/>
      <c r="ALL86" s="27"/>
      <c r="ALM86" s="27"/>
      <c r="ALN86" s="27"/>
      <c r="ALO86" s="27"/>
      <c r="ALP86" s="27"/>
      <c r="ALQ86" s="27"/>
      <c r="ALR86" s="27"/>
      <c r="ALS86" s="27"/>
    </row>
    <row r="87" spans="1:1007" ht="20.25" customHeight="1" thickBot="1" x14ac:dyDescent="0.25">
      <c r="A87" s="612"/>
      <c r="B87" s="596"/>
      <c r="C87" s="586"/>
      <c r="D87" s="644"/>
      <c r="E87" s="772"/>
      <c r="F87" s="609"/>
      <c r="G87" s="567"/>
      <c r="H87" s="570"/>
      <c r="I87" s="570"/>
      <c r="J87" s="564"/>
      <c r="K87" s="81" t="s">
        <v>10</v>
      </c>
      <c r="L87" s="6">
        <f t="shared" ref="L87:W87" si="14">SUM(L83:L86)</f>
        <v>6.4</v>
      </c>
      <c r="M87" s="2">
        <f t="shared" si="14"/>
        <v>0</v>
      </c>
      <c r="N87" s="2">
        <f t="shared" si="14"/>
        <v>0</v>
      </c>
      <c r="O87" s="7">
        <f>SUM(O83:O86)</f>
        <v>6.4</v>
      </c>
      <c r="P87" s="6">
        <f t="shared" si="14"/>
        <v>6.4</v>
      </c>
      <c r="Q87" s="5">
        <f t="shared" si="14"/>
        <v>0</v>
      </c>
      <c r="R87" s="5">
        <f t="shared" si="14"/>
        <v>0</v>
      </c>
      <c r="S87" s="7">
        <f t="shared" si="14"/>
        <v>6.4</v>
      </c>
      <c r="T87" s="6">
        <f t="shared" si="14"/>
        <v>6.4</v>
      </c>
      <c r="U87" s="2">
        <f t="shared" si="14"/>
        <v>0</v>
      </c>
      <c r="V87" s="2">
        <f t="shared" si="14"/>
        <v>0</v>
      </c>
      <c r="W87" s="7">
        <f t="shared" si="14"/>
        <v>6.4</v>
      </c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36"/>
    </row>
    <row r="88" spans="1:1007" ht="16.5" customHeight="1" x14ac:dyDescent="0.2">
      <c r="A88" s="788" t="s">
        <v>13</v>
      </c>
      <c r="B88" s="785" t="s">
        <v>14</v>
      </c>
      <c r="C88" s="785" t="s">
        <v>14</v>
      </c>
      <c r="D88" s="661" t="s">
        <v>46</v>
      </c>
      <c r="E88" s="799" t="s">
        <v>122</v>
      </c>
      <c r="F88" s="607" t="s">
        <v>196</v>
      </c>
      <c r="G88" s="565" t="s">
        <v>161</v>
      </c>
      <c r="H88" s="568" t="s">
        <v>17</v>
      </c>
      <c r="I88" s="568" t="s">
        <v>18</v>
      </c>
      <c r="J88" s="572" t="s">
        <v>479</v>
      </c>
      <c r="K88" s="123" t="s">
        <v>21</v>
      </c>
      <c r="L88" s="94">
        <f>+M88+O88</f>
        <v>0</v>
      </c>
      <c r="M88" s="11">
        <v>0</v>
      </c>
      <c r="N88" s="124">
        <v>0</v>
      </c>
      <c r="O88" s="69">
        <v>0</v>
      </c>
      <c r="P88" s="94">
        <f>+Q88+S88</f>
        <v>0</v>
      </c>
      <c r="Q88" s="11">
        <v>0</v>
      </c>
      <c r="R88" s="124">
        <v>0</v>
      </c>
      <c r="S88" s="69">
        <v>0</v>
      </c>
      <c r="T88" s="94">
        <f>+U88+W88</f>
        <v>0</v>
      </c>
      <c r="U88" s="125">
        <v>0</v>
      </c>
      <c r="V88" s="125">
        <v>0</v>
      </c>
      <c r="W88" s="69">
        <v>0</v>
      </c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36"/>
    </row>
    <row r="89" spans="1:1007" ht="15.75" customHeight="1" x14ac:dyDescent="0.2">
      <c r="A89" s="789"/>
      <c r="B89" s="786"/>
      <c r="C89" s="791"/>
      <c r="D89" s="743"/>
      <c r="E89" s="801"/>
      <c r="F89" s="608"/>
      <c r="G89" s="566"/>
      <c r="H89" s="569"/>
      <c r="I89" s="569"/>
      <c r="J89" s="573"/>
      <c r="K89" s="138" t="s">
        <v>19</v>
      </c>
      <c r="L89" s="109">
        <f>+M89+O89</f>
        <v>0</v>
      </c>
      <c r="M89" s="344">
        <v>0</v>
      </c>
      <c r="N89" s="342">
        <v>0</v>
      </c>
      <c r="O89" s="343">
        <v>0</v>
      </c>
      <c r="P89" s="109">
        <f>+Q89+S89</f>
        <v>0</v>
      </c>
      <c r="Q89" s="344">
        <v>0</v>
      </c>
      <c r="R89" s="342">
        <v>0</v>
      </c>
      <c r="S89" s="343">
        <v>0</v>
      </c>
      <c r="T89" s="109">
        <f>+U89+W89</f>
        <v>0</v>
      </c>
      <c r="U89" s="345">
        <v>0</v>
      </c>
      <c r="V89" s="345">
        <v>0</v>
      </c>
      <c r="W89" s="343">
        <v>0</v>
      </c>
      <c r="AU89" s="37"/>
    </row>
    <row r="90" spans="1:1007" ht="15.75" customHeight="1" x14ac:dyDescent="0.2">
      <c r="A90" s="789"/>
      <c r="B90" s="786"/>
      <c r="C90" s="791"/>
      <c r="D90" s="743"/>
      <c r="E90" s="801"/>
      <c r="F90" s="608"/>
      <c r="G90" s="566"/>
      <c r="H90" s="569"/>
      <c r="I90" s="569"/>
      <c r="J90" s="573"/>
      <c r="K90" s="138" t="s">
        <v>523</v>
      </c>
      <c r="L90" s="109">
        <f>+M90+O90</f>
        <v>8.6999999999999993</v>
      </c>
      <c r="M90" s="344">
        <v>0</v>
      </c>
      <c r="N90" s="342">
        <v>0</v>
      </c>
      <c r="O90" s="343">
        <v>8.6999999999999993</v>
      </c>
      <c r="P90" s="109">
        <f>+Q90+S90</f>
        <v>8.6999999999999993</v>
      </c>
      <c r="Q90" s="344">
        <v>0</v>
      </c>
      <c r="R90" s="342">
        <v>0</v>
      </c>
      <c r="S90" s="343">
        <v>8.6999999999999993</v>
      </c>
      <c r="T90" s="109">
        <f>+U90+W90</f>
        <v>8.6999999999999993</v>
      </c>
      <c r="U90" s="345">
        <v>0</v>
      </c>
      <c r="V90" s="345">
        <v>0</v>
      </c>
      <c r="W90" s="343">
        <v>8.6999999999999993</v>
      </c>
      <c r="AU90" s="37"/>
    </row>
    <row r="91" spans="1:1007" ht="16.5" customHeight="1" thickBot="1" x14ac:dyDescent="0.25">
      <c r="A91" s="789"/>
      <c r="B91" s="786"/>
      <c r="C91" s="791"/>
      <c r="D91" s="743"/>
      <c r="E91" s="801"/>
      <c r="F91" s="608"/>
      <c r="G91" s="566"/>
      <c r="H91" s="569"/>
      <c r="I91" s="569"/>
      <c r="J91" s="573"/>
      <c r="K91" s="139" t="s">
        <v>24</v>
      </c>
      <c r="L91" s="110">
        <f>+M91+O91</f>
        <v>0</v>
      </c>
      <c r="M91" s="106">
        <v>0</v>
      </c>
      <c r="N91" s="149">
        <v>0</v>
      </c>
      <c r="O91" s="148">
        <v>0</v>
      </c>
      <c r="P91" s="110">
        <f>+Q91+S91</f>
        <v>0</v>
      </c>
      <c r="Q91" s="106">
        <v>0</v>
      </c>
      <c r="R91" s="149">
        <v>0</v>
      </c>
      <c r="S91" s="148">
        <v>0</v>
      </c>
      <c r="T91" s="110">
        <f>+U91+W91</f>
        <v>0</v>
      </c>
      <c r="U91" s="147">
        <v>0</v>
      </c>
      <c r="V91" s="147">
        <v>0</v>
      </c>
      <c r="W91" s="148">
        <v>0</v>
      </c>
      <c r="AU91" s="37"/>
    </row>
    <row r="92" spans="1:1007" ht="21.75" customHeight="1" thickBot="1" x14ac:dyDescent="0.25">
      <c r="A92" s="790"/>
      <c r="B92" s="787"/>
      <c r="C92" s="792"/>
      <c r="D92" s="644"/>
      <c r="E92" s="772"/>
      <c r="F92" s="609"/>
      <c r="G92" s="567"/>
      <c r="H92" s="570"/>
      <c r="I92" s="570"/>
      <c r="J92" s="574"/>
      <c r="K92" s="83" t="s">
        <v>10</v>
      </c>
      <c r="L92" s="6">
        <f t="shared" ref="L92:W92" si="15">SUM(L88:L91)</f>
        <v>8.6999999999999993</v>
      </c>
      <c r="M92" s="2">
        <f t="shared" si="15"/>
        <v>0</v>
      </c>
      <c r="N92" s="2">
        <f t="shared" si="15"/>
        <v>0</v>
      </c>
      <c r="O92" s="7">
        <f t="shared" si="15"/>
        <v>8.6999999999999993</v>
      </c>
      <c r="P92" s="67">
        <f t="shared" si="15"/>
        <v>8.6999999999999993</v>
      </c>
      <c r="Q92" s="104">
        <f t="shared" si="15"/>
        <v>0</v>
      </c>
      <c r="R92" s="104">
        <f t="shared" si="15"/>
        <v>0</v>
      </c>
      <c r="S92" s="16">
        <f t="shared" si="15"/>
        <v>8.6999999999999993</v>
      </c>
      <c r="T92" s="67">
        <f t="shared" si="15"/>
        <v>8.6999999999999993</v>
      </c>
      <c r="U92" s="3">
        <f t="shared" si="15"/>
        <v>0</v>
      </c>
      <c r="V92" s="3">
        <f t="shared" si="15"/>
        <v>0</v>
      </c>
      <c r="W92" s="16">
        <f t="shared" si="15"/>
        <v>8.6999999999999993</v>
      </c>
      <c r="AU92" s="37"/>
    </row>
    <row r="93" spans="1:1007" ht="14.25" customHeight="1" x14ac:dyDescent="0.2">
      <c r="A93" s="610" t="s">
        <v>13</v>
      </c>
      <c r="B93" s="595" t="s">
        <v>14</v>
      </c>
      <c r="C93" s="592" t="s">
        <v>14</v>
      </c>
      <c r="D93" s="661" t="s">
        <v>47</v>
      </c>
      <c r="E93" s="799" t="s">
        <v>123</v>
      </c>
      <c r="F93" s="607" t="s">
        <v>196</v>
      </c>
      <c r="G93" s="565" t="s">
        <v>115</v>
      </c>
      <c r="H93" s="568" t="s">
        <v>17</v>
      </c>
      <c r="I93" s="568" t="s">
        <v>18</v>
      </c>
      <c r="J93" s="572" t="s">
        <v>480</v>
      </c>
      <c r="K93" s="123" t="s">
        <v>21</v>
      </c>
      <c r="L93" s="94">
        <f>+M93+O93</f>
        <v>0</v>
      </c>
      <c r="M93" s="11">
        <v>0</v>
      </c>
      <c r="N93" s="124">
        <v>0</v>
      </c>
      <c r="O93" s="69">
        <v>0</v>
      </c>
      <c r="P93" s="97">
        <f>+Q93+S93</f>
        <v>0</v>
      </c>
      <c r="Q93" s="11">
        <v>0</v>
      </c>
      <c r="R93" s="124">
        <v>0</v>
      </c>
      <c r="S93" s="69">
        <v>0</v>
      </c>
      <c r="T93" s="97">
        <f>+U93+W93</f>
        <v>0</v>
      </c>
      <c r="U93" s="125">
        <v>0</v>
      </c>
      <c r="V93" s="125">
        <v>0</v>
      </c>
      <c r="W93" s="69">
        <v>0</v>
      </c>
      <c r="AU93" s="37"/>
    </row>
    <row r="94" spans="1:1007" ht="12.75" customHeight="1" x14ac:dyDescent="0.2">
      <c r="A94" s="611"/>
      <c r="B94" s="598"/>
      <c r="C94" s="605"/>
      <c r="D94" s="743"/>
      <c r="E94" s="801"/>
      <c r="F94" s="608"/>
      <c r="G94" s="566"/>
      <c r="H94" s="569"/>
      <c r="I94" s="569"/>
      <c r="J94" s="573"/>
      <c r="K94" s="138" t="s">
        <v>19</v>
      </c>
      <c r="L94" s="109">
        <f>+M94+O94</f>
        <v>0</v>
      </c>
      <c r="M94" s="344">
        <v>0</v>
      </c>
      <c r="N94" s="342">
        <v>0</v>
      </c>
      <c r="O94" s="343">
        <v>0</v>
      </c>
      <c r="P94" s="114">
        <f>+Q94+S94</f>
        <v>0</v>
      </c>
      <c r="Q94" s="344">
        <v>0</v>
      </c>
      <c r="R94" s="342">
        <v>0</v>
      </c>
      <c r="S94" s="343">
        <v>0</v>
      </c>
      <c r="T94" s="114">
        <f>+U94+W94</f>
        <v>0</v>
      </c>
      <c r="U94" s="345">
        <v>0</v>
      </c>
      <c r="V94" s="345">
        <v>0</v>
      </c>
      <c r="W94" s="343">
        <v>0</v>
      </c>
      <c r="AU94" s="37"/>
    </row>
    <row r="95" spans="1:1007" ht="14.25" customHeight="1" x14ac:dyDescent="0.2">
      <c r="A95" s="611"/>
      <c r="B95" s="598"/>
      <c r="C95" s="605"/>
      <c r="D95" s="743"/>
      <c r="E95" s="801"/>
      <c r="F95" s="608"/>
      <c r="G95" s="566"/>
      <c r="H95" s="569"/>
      <c r="I95" s="569"/>
      <c r="J95" s="573"/>
      <c r="K95" s="138" t="s">
        <v>523</v>
      </c>
      <c r="L95" s="109">
        <f>+M95+O95</f>
        <v>15.7</v>
      </c>
      <c r="M95" s="344">
        <v>0</v>
      </c>
      <c r="N95" s="342">
        <v>0</v>
      </c>
      <c r="O95" s="343">
        <v>15.7</v>
      </c>
      <c r="P95" s="114">
        <f>+Q95+S95</f>
        <v>15.7</v>
      </c>
      <c r="Q95" s="344">
        <v>0</v>
      </c>
      <c r="R95" s="342">
        <v>0</v>
      </c>
      <c r="S95" s="343">
        <v>15.7</v>
      </c>
      <c r="T95" s="114">
        <f>+U95+W95</f>
        <v>15.7</v>
      </c>
      <c r="U95" s="345">
        <v>0</v>
      </c>
      <c r="V95" s="345">
        <v>0</v>
      </c>
      <c r="W95" s="343">
        <v>15.7</v>
      </c>
      <c r="AU95" s="37"/>
    </row>
    <row r="96" spans="1:1007" ht="14.25" customHeight="1" thickBot="1" x14ac:dyDescent="0.25">
      <c r="A96" s="611"/>
      <c r="B96" s="598"/>
      <c r="C96" s="605"/>
      <c r="D96" s="743"/>
      <c r="E96" s="801"/>
      <c r="F96" s="608"/>
      <c r="G96" s="566"/>
      <c r="H96" s="569"/>
      <c r="I96" s="569"/>
      <c r="J96" s="573"/>
      <c r="K96" s="139" t="s">
        <v>24</v>
      </c>
      <c r="L96" s="110">
        <f>+M96+O96</f>
        <v>0</v>
      </c>
      <c r="M96" s="106">
        <v>0</v>
      </c>
      <c r="N96" s="149">
        <v>0</v>
      </c>
      <c r="O96" s="148">
        <v>0</v>
      </c>
      <c r="P96" s="144">
        <f>+Q96+S96</f>
        <v>0</v>
      </c>
      <c r="Q96" s="106">
        <v>0</v>
      </c>
      <c r="R96" s="149">
        <v>0</v>
      </c>
      <c r="S96" s="148">
        <v>0</v>
      </c>
      <c r="T96" s="144">
        <f>+U96+W96</f>
        <v>0</v>
      </c>
      <c r="U96" s="147">
        <v>0</v>
      </c>
      <c r="V96" s="147">
        <v>0</v>
      </c>
      <c r="W96" s="148">
        <v>0</v>
      </c>
      <c r="AU96" s="37"/>
    </row>
    <row r="97" spans="1:47" ht="20.25" customHeight="1" thickBot="1" x14ac:dyDescent="0.25">
      <c r="A97" s="612"/>
      <c r="B97" s="596"/>
      <c r="C97" s="586"/>
      <c r="D97" s="644"/>
      <c r="E97" s="772"/>
      <c r="F97" s="609"/>
      <c r="G97" s="567"/>
      <c r="H97" s="570"/>
      <c r="I97" s="570"/>
      <c r="J97" s="574"/>
      <c r="K97" s="81" t="s">
        <v>10</v>
      </c>
      <c r="L97" s="6">
        <f t="shared" ref="L97:W97" si="16">SUM(L93:L96)</f>
        <v>15.7</v>
      </c>
      <c r="M97" s="2">
        <f t="shared" si="16"/>
        <v>0</v>
      </c>
      <c r="N97" s="2">
        <f t="shared" si="16"/>
        <v>0</v>
      </c>
      <c r="O97" s="7">
        <f t="shared" si="16"/>
        <v>15.7</v>
      </c>
      <c r="P97" s="6">
        <f t="shared" si="16"/>
        <v>15.7</v>
      </c>
      <c r="Q97" s="5">
        <f t="shared" si="16"/>
        <v>0</v>
      </c>
      <c r="R97" s="5">
        <f t="shared" si="16"/>
        <v>0</v>
      </c>
      <c r="S97" s="7">
        <f t="shared" si="16"/>
        <v>15.7</v>
      </c>
      <c r="T97" s="6">
        <f t="shared" si="16"/>
        <v>15.7</v>
      </c>
      <c r="U97" s="2">
        <f t="shared" si="16"/>
        <v>0</v>
      </c>
      <c r="V97" s="2">
        <f t="shared" si="16"/>
        <v>0</v>
      </c>
      <c r="W97" s="7">
        <f t="shared" si="16"/>
        <v>15.7</v>
      </c>
      <c r="AU97" s="37"/>
    </row>
    <row r="98" spans="1:47" ht="15" customHeight="1" x14ac:dyDescent="0.2">
      <c r="A98" s="796" t="s">
        <v>13</v>
      </c>
      <c r="B98" s="785" t="s">
        <v>14</v>
      </c>
      <c r="C98" s="782" t="s">
        <v>14</v>
      </c>
      <c r="D98" s="661" t="s">
        <v>54</v>
      </c>
      <c r="E98" s="770" t="s">
        <v>140</v>
      </c>
      <c r="F98" s="622" t="s">
        <v>196</v>
      </c>
      <c r="G98" s="565" t="s">
        <v>89</v>
      </c>
      <c r="H98" s="568" t="s">
        <v>17</v>
      </c>
      <c r="I98" s="568" t="s">
        <v>18</v>
      </c>
      <c r="J98" s="562" t="s">
        <v>481</v>
      </c>
      <c r="K98" s="123" t="s">
        <v>21</v>
      </c>
      <c r="L98" s="94">
        <f>+M98+O98</f>
        <v>0</v>
      </c>
      <c r="M98" s="11">
        <v>0</v>
      </c>
      <c r="N98" s="124">
        <v>0</v>
      </c>
      <c r="O98" s="69">
        <v>0</v>
      </c>
      <c r="P98" s="94">
        <f>+Q98+S98</f>
        <v>0</v>
      </c>
      <c r="Q98" s="11">
        <v>0</v>
      </c>
      <c r="R98" s="124">
        <v>0</v>
      </c>
      <c r="S98" s="69">
        <v>0</v>
      </c>
      <c r="T98" s="94">
        <f>+U98+W98</f>
        <v>0</v>
      </c>
      <c r="U98" s="125">
        <v>0</v>
      </c>
      <c r="V98" s="125">
        <v>0</v>
      </c>
      <c r="W98" s="69">
        <v>0</v>
      </c>
      <c r="AU98" s="37"/>
    </row>
    <row r="99" spans="1:47" ht="13.5" customHeight="1" x14ac:dyDescent="0.2">
      <c r="A99" s="797"/>
      <c r="B99" s="786"/>
      <c r="C99" s="783"/>
      <c r="D99" s="743"/>
      <c r="E99" s="771"/>
      <c r="F99" s="681"/>
      <c r="G99" s="566"/>
      <c r="H99" s="569"/>
      <c r="I99" s="569"/>
      <c r="J99" s="573"/>
      <c r="K99" s="138" t="s">
        <v>19</v>
      </c>
      <c r="L99" s="109">
        <f>+M99+O99</f>
        <v>0</v>
      </c>
      <c r="M99" s="344">
        <v>0</v>
      </c>
      <c r="N99" s="342">
        <v>0</v>
      </c>
      <c r="O99" s="343">
        <v>0</v>
      </c>
      <c r="P99" s="109">
        <f>+Q99+S99</f>
        <v>0</v>
      </c>
      <c r="Q99" s="344">
        <v>0</v>
      </c>
      <c r="R99" s="342">
        <v>0</v>
      </c>
      <c r="S99" s="343">
        <v>0</v>
      </c>
      <c r="T99" s="109">
        <f>+U99+W99</f>
        <v>0</v>
      </c>
      <c r="U99" s="345">
        <v>0</v>
      </c>
      <c r="V99" s="345">
        <v>0</v>
      </c>
      <c r="W99" s="343">
        <v>0</v>
      </c>
      <c r="AU99" s="37"/>
    </row>
    <row r="100" spans="1:47" ht="15" customHeight="1" x14ac:dyDescent="0.2">
      <c r="A100" s="797"/>
      <c r="B100" s="786"/>
      <c r="C100" s="783"/>
      <c r="D100" s="743"/>
      <c r="E100" s="771"/>
      <c r="F100" s="681"/>
      <c r="G100" s="566"/>
      <c r="H100" s="569"/>
      <c r="I100" s="569"/>
      <c r="J100" s="573"/>
      <c r="K100" s="138" t="s">
        <v>523</v>
      </c>
      <c r="L100" s="109">
        <f>+M100+O100</f>
        <v>5.9</v>
      </c>
      <c r="M100" s="344">
        <v>0</v>
      </c>
      <c r="N100" s="342">
        <v>0</v>
      </c>
      <c r="O100" s="343">
        <v>5.9</v>
      </c>
      <c r="P100" s="109">
        <f>+Q100+S100</f>
        <v>5.9</v>
      </c>
      <c r="Q100" s="344">
        <v>0</v>
      </c>
      <c r="R100" s="342">
        <v>0</v>
      </c>
      <c r="S100" s="343">
        <v>5.9</v>
      </c>
      <c r="T100" s="109">
        <f>+U100+W100</f>
        <v>5.9</v>
      </c>
      <c r="U100" s="345">
        <v>0</v>
      </c>
      <c r="V100" s="345">
        <v>0</v>
      </c>
      <c r="W100" s="343">
        <v>5.9</v>
      </c>
      <c r="AU100" s="37"/>
    </row>
    <row r="101" spans="1:47" ht="15" customHeight="1" thickBot="1" x14ac:dyDescent="0.25">
      <c r="A101" s="797"/>
      <c r="B101" s="786"/>
      <c r="C101" s="783"/>
      <c r="D101" s="743"/>
      <c r="E101" s="771"/>
      <c r="F101" s="681"/>
      <c r="G101" s="566"/>
      <c r="H101" s="569"/>
      <c r="I101" s="569"/>
      <c r="J101" s="573"/>
      <c r="K101" s="139" t="s">
        <v>24</v>
      </c>
      <c r="L101" s="110">
        <f>+M101+O101</f>
        <v>0</v>
      </c>
      <c r="M101" s="106">
        <v>0</v>
      </c>
      <c r="N101" s="149">
        <v>0</v>
      </c>
      <c r="O101" s="148">
        <v>0</v>
      </c>
      <c r="P101" s="110">
        <f>+Q101+S101</f>
        <v>0</v>
      </c>
      <c r="Q101" s="147">
        <v>0</v>
      </c>
      <c r="R101" s="147">
        <v>0</v>
      </c>
      <c r="S101" s="148">
        <v>0</v>
      </c>
      <c r="T101" s="110">
        <f>+U101+W101</f>
        <v>0</v>
      </c>
      <c r="U101" s="147">
        <v>0</v>
      </c>
      <c r="V101" s="147">
        <v>0</v>
      </c>
      <c r="W101" s="148">
        <v>0</v>
      </c>
      <c r="AU101" s="37"/>
    </row>
    <row r="102" spans="1:47" ht="20.25" customHeight="1" thickBot="1" x14ac:dyDescent="0.25">
      <c r="A102" s="798"/>
      <c r="B102" s="787"/>
      <c r="C102" s="784"/>
      <c r="D102" s="644"/>
      <c r="E102" s="772"/>
      <c r="F102" s="609"/>
      <c r="G102" s="567"/>
      <c r="H102" s="570"/>
      <c r="I102" s="570"/>
      <c r="J102" s="574"/>
      <c r="K102" s="81" t="s">
        <v>10</v>
      </c>
      <c r="L102" s="6">
        <f t="shared" ref="L102:W102" si="17">SUM(L98:L101)</f>
        <v>5.9</v>
      </c>
      <c r="M102" s="2">
        <f t="shared" si="17"/>
        <v>0</v>
      </c>
      <c r="N102" s="2">
        <f t="shared" si="17"/>
        <v>0</v>
      </c>
      <c r="O102" s="7">
        <f t="shared" si="17"/>
        <v>5.9</v>
      </c>
      <c r="P102" s="6">
        <f t="shared" si="17"/>
        <v>5.9</v>
      </c>
      <c r="Q102" s="5">
        <f t="shared" si="17"/>
        <v>0</v>
      </c>
      <c r="R102" s="5">
        <f t="shared" si="17"/>
        <v>0</v>
      </c>
      <c r="S102" s="7">
        <f t="shared" si="17"/>
        <v>5.9</v>
      </c>
      <c r="T102" s="6">
        <f t="shared" si="17"/>
        <v>5.9</v>
      </c>
      <c r="U102" s="2">
        <f t="shared" si="17"/>
        <v>0</v>
      </c>
      <c r="V102" s="2">
        <f t="shared" si="17"/>
        <v>0</v>
      </c>
      <c r="W102" s="7">
        <f t="shared" si="17"/>
        <v>5.9</v>
      </c>
      <c r="AU102" s="37"/>
    </row>
    <row r="103" spans="1:47" ht="14.25" customHeight="1" x14ac:dyDescent="0.2">
      <c r="A103" s="610" t="s">
        <v>13</v>
      </c>
      <c r="B103" s="750" t="s">
        <v>14</v>
      </c>
      <c r="C103" s="767" t="s">
        <v>14</v>
      </c>
      <c r="D103" s="661" t="s">
        <v>57</v>
      </c>
      <c r="E103" s="770" t="s">
        <v>124</v>
      </c>
      <c r="F103" s="622" t="s">
        <v>196</v>
      </c>
      <c r="G103" s="565" t="s">
        <v>114</v>
      </c>
      <c r="H103" s="568" t="s">
        <v>17</v>
      </c>
      <c r="I103" s="568" t="s">
        <v>18</v>
      </c>
      <c r="J103" s="562" t="s">
        <v>483</v>
      </c>
      <c r="K103" s="123" t="s">
        <v>21</v>
      </c>
      <c r="L103" s="94">
        <f>M103+O103</f>
        <v>0</v>
      </c>
      <c r="M103" s="11">
        <v>0</v>
      </c>
      <c r="N103" s="124">
        <v>0</v>
      </c>
      <c r="O103" s="69">
        <v>0</v>
      </c>
      <c r="P103" s="94">
        <f>+Q103+S103</f>
        <v>0</v>
      </c>
      <c r="Q103" s="11">
        <v>0</v>
      </c>
      <c r="R103" s="353">
        <v>0</v>
      </c>
      <c r="S103" s="69">
        <v>0</v>
      </c>
      <c r="T103" s="94">
        <f>+U103+W103</f>
        <v>0</v>
      </c>
      <c r="U103" s="125">
        <v>0</v>
      </c>
      <c r="V103" s="125">
        <v>0</v>
      </c>
      <c r="W103" s="69">
        <v>0</v>
      </c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36"/>
    </row>
    <row r="104" spans="1:47" ht="13.5" customHeight="1" x14ac:dyDescent="0.2">
      <c r="A104" s="611"/>
      <c r="B104" s="763"/>
      <c r="C104" s="768"/>
      <c r="D104" s="743"/>
      <c r="E104" s="771"/>
      <c r="F104" s="681"/>
      <c r="G104" s="566"/>
      <c r="H104" s="569"/>
      <c r="I104" s="569"/>
      <c r="J104" s="563"/>
      <c r="K104" s="138" t="s">
        <v>19</v>
      </c>
      <c r="L104" s="109">
        <f>+M104+O104</f>
        <v>0</v>
      </c>
      <c r="M104" s="344">
        <v>0</v>
      </c>
      <c r="N104" s="342">
        <v>0</v>
      </c>
      <c r="O104" s="343">
        <v>0</v>
      </c>
      <c r="P104" s="109">
        <f>+Q104+S104</f>
        <v>0</v>
      </c>
      <c r="Q104" s="345">
        <v>0</v>
      </c>
      <c r="R104" s="63">
        <v>0</v>
      </c>
      <c r="S104" s="354">
        <v>0</v>
      </c>
      <c r="T104" s="109">
        <f>+U104+W104</f>
        <v>0</v>
      </c>
      <c r="U104" s="345">
        <v>0</v>
      </c>
      <c r="V104" s="345">
        <v>0</v>
      </c>
      <c r="W104" s="343">
        <v>0</v>
      </c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36"/>
    </row>
    <row r="105" spans="1:47" ht="14.25" customHeight="1" x14ac:dyDescent="0.2">
      <c r="A105" s="611"/>
      <c r="B105" s="763"/>
      <c r="C105" s="768"/>
      <c r="D105" s="743"/>
      <c r="E105" s="771"/>
      <c r="F105" s="681"/>
      <c r="G105" s="566"/>
      <c r="H105" s="569"/>
      <c r="I105" s="569"/>
      <c r="J105" s="563"/>
      <c r="K105" s="138" t="s">
        <v>523</v>
      </c>
      <c r="L105" s="109">
        <f>M105+O105</f>
        <v>5.3</v>
      </c>
      <c r="M105" s="344">
        <v>5.3</v>
      </c>
      <c r="N105" s="342">
        <v>0</v>
      </c>
      <c r="O105" s="343">
        <v>0</v>
      </c>
      <c r="P105" s="109">
        <f>+Q105+S105</f>
        <v>5.3</v>
      </c>
      <c r="Q105" s="345">
        <v>5.3</v>
      </c>
      <c r="R105" s="63">
        <v>0</v>
      </c>
      <c r="S105" s="354">
        <v>0</v>
      </c>
      <c r="T105" s="109">
        <f>+U105+W105</f>
        <v>5.3</v>
      </c>
      <c r="U105" s="345">
        <v>5.3</v>
      </c>
      <c r="V105" s="345">
        <v>0</v>
      </c>
      <c r="W105" s="343">
        <v>0</v>
      </c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36"/>
    </row>
    <row r="106" spans="1:47" ht="15" customHeight="1" thickBot="1" x14ac:dyDescent="0.25">
      <c r="A106" s="611"/>
      <c r="B106" s="763"/>
      <c r="C106" s="768"/>
      <c r="D106" s="743"/>
      <c r="E106" s="771"/>
      <c r="F106" s="681"/>
      <c r="G106" s="566"/>
      <c r="H106" s="569"/>
      <c r="I106" s="569"/>
      <c r="J106" s="563"/>
      <c r="K106" s="76" t="s">
        <v>24</v>
      </c>
      <c r="L106" s="80">
        <f>+M106+O106</f>
        <v>0</v>
      </c>
      <c r="M106" s="13">
        <v>0</v>
      </c>
      <c r="N106" s="14">
        <v>0</v>
      </c>
      <c r="O106" s="66">
        <v>0</v>
      </c>
      <c r="P106" s="80">
        <f>+Q106+S106</f>
        <v>0</v>
      </c>
      <c r="Q106" s="12">
        <v>0</v>
      </c>
      <c r="R106" s="12">
        <v>0</v>
      </c>
      <c r="S106" s="66">
        <v>0</v>
      </c>
      <c r="T106" s="80">
        <f>+U106+W106</f>
        <v>0</v>
      </c>
      <c r="U106" s="12">
        <v>0</v>
      </c>
      <c r="V106" s="12">
        <v>0</v>
      </c>
      <c r="W106" s="66">
        <v>0</v>
      </c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36"/>
    </row>
    <row r="107" spans="1:47" ht="20.25" customHeight="1" thickBot="1" x14ac:dyDescent="0.25">
      <c r="A107" s="612"/>
      <c r="B107" s="677"/>
      <c r="C107" s="769"/>
      <c r="D107" s="644"/>
      <c r="E107" s="772"/>
      <c r="F107" s="609"/>
      <c r="G107" s="567"/>
      <c r="H107" s="570"/>
      <c r="I107" s="570"/>
      <c r="J107" s="564"/>
      <c r="K107" s="83" t="s">
        <v>10</v>
      </c>
      <c r="L107" s="67">
        <f t="shared" ref="L107:W107" si="18">SUM(L103:L106)</f>
        <v>5.3</v>
      </c>
      <c r="M107" s="3">
        <f t="shared" si="18"/>
        <v>5.3</v>
      </c>
      <c r="N107" s="3">
        <f t="shared" si="18"/>
        <v>0</v>
      </c>
      <c r="O107" s="16">
        <f t="shared" si="18"/>
        <v>0</v>
      </c>
      <c r="P107" s="67">
        <f t="shared" si="18"/>
        <v>5.3</v>
      </c>
      <c r="Q107" s="104">
        <f t="shared" si="18"/>
        <v>5.3</v>
      </c>
      <c r="R107" s="3">
        <f t="shared" si="18"/>
        <v>0</v>
      </c>
      <c r="S107" s="18">
        <f t="shared" si="18"/>
        <v>0</v>
      </c>
      <c r="T107" s="67">
        <f t="shared" si="18"/>
        <v>5.3</v>
      </c>
      <c r="U107" s="3">
        <f t="shared" si="18"/>
        <v>5.3</v>
      </c>
      <c r="V107" s="3">
        <f t="shared" si="18"/>
        <v>0</v>
      </c>
      <c r="W107" s="16">
        <f t="shared" si="18"/>
        <v>0</v>
      </c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36"/>
    </row>
    <row r="108" spans="1:47" ht="16.5" customHeight="1" x14ac:dyDescent="0.2">
      <c r="A108" s="610" t="s">
        <v>13</v>
      </c>
      <c r="B108" s="750" t="s">
        <v>14</v>
      </c>
      <c r="C108" s="767" t="s">
        <v>14</v>
      </c>
      <c r="D108" s="640" t="s">
        <v>105</v>
      </c>
      <c r="E108" s="794" t="s">
        <v>162</v>
      </c>
      <c r="F108" s="802" t="s">
        <v>196</v>
      </c>
      <c r="G108" s="707" t="s">
        <v>112</v>
      </c>
      <c r="H108" s="674" t="s">
        <v>17</v>
      </c>
      <c r="I108" s="674" t="s">
        <v>18</v>
      </c>
      <c r="J108" s="591" t="s">
        <v>482</v>
      </c>
      <c r="K108" s="152" t="s">
        <v>218</v>
      </c>
      <c r="L108" s="355">
        <f>+M108+O108</f>
        <v>95.3</v>
      </c>
      <c r="M108" s="357">
        <v>0</v>
      </c>
      <c r="N108" s="357">
        <v>0</v>
      </c>
      <c r="O108" s="359">
        <v>95.3</v>
      </c>
      <c r="P108" s="355">
        <f>+Q108+S108</f>
        <v>89.6</v>
      </c>
      <c r="Q108" s="356">
        <v>0</v>
      </c>
      <c r="R108" s="357">
        <v>0</v>
      </c>
      <c r="S108" s="358">
        <v>89.6</v>
      </c>
      <c r="T108" s="355">
        <f>+U108+W108</f>
        <v>89.6</v>
      </c>
      <c r="U108" s="356">
        <v>0</v>
      </c>
      <c r="V108" s="356">
        <v>0</v>
      </c>
      <c r="W108" s="359">
        <v>89.6</v>
      </c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36"/>
    </row>
    <row r="109" spans="1:47" ht="14.25" customHeight="1" x14ac:dyDescent="0.2">
      <c r="A109" s="611"/>
      <c r="B109" s="763"/>
      <c r="C109" s="768"/>
      <c r="D109" s="793"/>
      <c r="E109" s="795"/>
      <c r="F109" s="803"/>
      <c r="G109" s="723"/>
      <c r="H109" s="675"/>
      <c r="I109" s="675"/>
      <c r="J109" s="579"/>
      <c r="K109" s="150" t="s">
        <v>19</v>
      </c>
      <c r="L109" s="351">
        <f>+M109+O109</f>
        <v>0</v>
      </c>
      <c r="M109" s="352">
        <v>0</v>
      </c>
      <c r="N109" s="360">
        <v>0</v>
      </c>
      <c r="O109" s="361">
        <v>0</v>
      </c>
      <c r="P109" s="351">
        <f>+Q109+S109</f>
        <v>0</v>
      </c>
      <c r="Q109" s="352">
        <v>0</v>
      </c>
      <c r="R109" s="360">
        <v>0</v>
      </c>
      <c r="S109" s="361">
        <v>0</v>
      </c>
      <c r="T109" s="351">
        <f>+U109+W109</f>
        <v>0</v>
      </c>
      <c r="U109" s="352">
        <v>0</v>
      </c>
      <c r="V109" s="352">
        <v>0</v>
      </c>
      <c r="W109" s="350">
        <v>0</v>
      </c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36"/>
    </row>
    <row r="110" spans="1:47" ht="16.5" customHeight="1" x14ac:dyDescent="0.2">
      <c r="A110" s="611"/>
      <c r="B110" s="763"/>
      <c r="C110" s="768"/>
      <c r="D110" s="793"/>
      <c r="E110" s="795"/>
      <c r="F110" s="803"/>
      <c r="G110" s="723"/>
      <c r="H110" s="675"/>
      <c r="I110" s="675"/>
      <c r="J110" s="579"/>
      <c r="K110" s="150" t="s">
        <v>20</v>
      </c>
      <c r="L110" s="351">
        <f>+M110+O110</f>
        <v>0</v>
      </c>
      <c r="M110" s="352">
        <v>0</v>
      </c>
      <c r="N110" s="360">
        <v>0</v>
      </c>
      <c r="O110" s="361">
        <v>0</v>
      </c>
      <c r="P110" s="351">
        <f>+Q110+S110</f>
        <v>0</v>
      </c>
      <c r="Q110" s="352">
        <v>0</v>
      </c>
      <c r="R110" s="360">
        <v>0</v>
      </c>
      <c r="S110" s="361">
        <v>0</v>
      </c>
      <c r="T110" s="351">
        <f>+U110+W110</f>
        <v>0</v>
      </c>
      <c r="U110" s="352">
        <v>0</v>
      </c>
      <c r="V110" s="352">
        <v>0</v>
      </c>
      <c r="W110" s="350">
        <v>0</v>
      </c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36"/>
    </row>
    <row r="111" spans="1:47" ht="18" customHeight="1" thickBot="1" x14ac:dyDescent="0.25">
      <c r="A111" s="611"/>
      <c r="B111" s="763"/>
      <c r="C111" s="768"/>
      <c r="D111" s="793"/>
      <c r="E111" s="795"/>
      <c r="F111" s="803"/>
      <c r="G111" s="723"/>
      <c r="H111" s="675"/>
      <c r="I111" s="675"/>
      <c r="J111" s="579"/>
      <c r="K111" s="153" t="s">
        <v>24</v>
      </c>
      <c r="L111" s="362">
        <f>+M111+O111</f>
        <v>30</v>
      </c>
      <c r="M111" s="503">
        <v>0</v>
      </c>
      <c r="N111" s="504">
        <v>0</v>
      </c>
      <c r="O111" s="363">
        <v>30</v>
      </c>
      <c r="P111" s="362">
        <f>+Q111+S111</f>
        <v>30.2</v>
      </c>
      <c r="Q111" s="503">
        <v>1.2</v>
      </c>
      <c r="R111" s="504">
        <v>0</v>
      </c>
      <c r="S111" s="363">
        <v>29</v>
      </c>
      <c r="T111" s="362">
        <f>+U111+W111</f>
        <v>30.1</v>
      </c>
      <c r="U111" s="503">
        <v>1.1000000000000001</v>
      </c>
      <c r="V111" s="503">
        <v>0</v>
      </c>
      <c r="W111" s="505">
        <v>29</v>
      </c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36"/>
    </row>
    <row r="112" spans="1:47" ht="22.5" customHeight="1" thickBot="1" x14ac:dyDescent="0.25">
      <c r="A112" s="612"/>
      <c r="B112" s="677"/>
      <c r="C112" s="769"/>
      <c r="D112" s="630"/>
      <c r="E112" s="604"/>
      <c r="F112" s="584"/>
      <c r="G112" s="708"/>
      <c r="H112" s="676"/>
      <c r="I112" s="676"/>
      <c r="J112" s="580"/>
      <c r="K112" s="81" t="s">
        <v>10</v>
      </c>
      <c r="L112" s="67">
        <f t="shared" ref="L112:W112" si="19">SUM(L108:L111)</f>
        <v>125.3</v>
      </c>
      <c r="M112" s="3">
        <f t="shared" si="19"/>
        <v>0</v>
      </c>
      <c r="N112" s="3">
        <f t="shared" si="19"/>
        <v>0</v>
      </c>
      <c r="O112" s="16">
        <f t="shared" si="19"/>
        <v>125.3</v>
      </c>
      <c r="P112" s="6">
        <f t="shared" si="19"/>
        <v>119.8</v>
      </c>
      <c r="Q112" s="5">
        <f t="shared" si="19"/>
        <v>1.2</v>
      </c>
      <c r="R112" s="2">
        <f t="shared" si="19"/>
        <v>0</v>
      </c>
      <c r="S112" s="10">
        <f t="shared" si="19"/>
        <v>118.6</v>
      </c>
      <c r="T112" s="6">
        <f t="shared" si="19"/>
        <v>119.69999999999999</v>
      </c>
      <c r="U112" s="2">
        <f t="shared" si="19"/>
        <v>1.1000000000000001</v>
      </c>
      <c r="V112" s="2">
        <f t="shared" si="19"/>
        <v>0</v>
      </c>
      <c r="W112" s="7">
        <f t="shared" si="19"/>
        <v>118.6</v>
      </c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36"/>
    </row>
    <row r="113" spans="1:47" ht="15" customHeight="1" x14ac:dyDescent="0.2">
      <c r="A113" s="610" t="s">
        <v>13</v>
      </c>
      <c r="B113" s="750" t="s">
        <v>14</v>
      </c>
      <c r="C113" s="767" t="s">
        <v>14</v>
      </c>
      <c r="D113" s="640" t="s">
        <v>58</v>
      </c>
      <c r="E113" s="760" t="s">
        <v>125</v>
      </c>
      <c r="F113" s="622" t="s">
        <v>196</v>
      </c>
      <c r="G113" s="565" t="s">
        <v>164</v>
      </c>
      <c r="H113" s="568" t="s">
        <v>17</v>
      </c>
      <c r="I113" s="568" t="s">
        <v>18</v>
      </c>
      <c r="J113" s="572" t="s">
        <v>484</v>
      </c>
      <c r="K113" s="123" t="s">
        <v>21</v>
      </c>
      <c r="L113" s="94">
        <f>+M113+O113</f>
        <v>0</v>
      </c>
      <c r="M113" s="11">
        <v>0</v>
      </c>
      <c r="N113" s="11">
        <v>0</v>
      </c>
      <c r="O113" s="69">
        <v>0</v>
      </c>
      <c r="P113" s="94">
        <f>+Q113+S113</f>
        <v>0</v>
      </c>
      <c r="Q113" s="125">
        <v>0</v>
      </c>
      <c r="R113" s="11">
        <v>0</v>
      </c>
      <c r="S113" s="364">
        <v>0</v>
      </c>
      <c r="T113" s="94">
        <f>+U113+W113</f>
        <v>0</v>
      </c>
      <c r="U113" s="125">
        <v>0</v>
      </c>
      <c r="V113" s="125">
        <v>0</v>
      </c>
      <c r="W113" s="69">
        <v>0</v>
      </c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36"/>
    </row>
    <row r="114" spans="1:47" ht="15.75" customHeight="1" x14ac:dyDescent="0.2">
      <c r="A114" s="611"/>
      <c r="B114" s="763"/>
      <c r="C114" s="768"/>
      <c r="D114" s="793"/>
      <c r="E114" s="761"/>
      <c r="F114" s="681"/>
      <c r="G114" s="566"/>
      <c r="H114" s="569"/>
      <c r="I114" s="569"/>
      <c r="J114" s="573"/>
      <c r="K114" s="138" t="s">
        <v>19</v>
      </c>
      <c r="L114" s="109">
        <f>+M114+O114</f>
        <v>0</v>
      </c>
      <c r="M114" s="345">
        <v>0</v>
      </c>
      <c r="N114" s="63">
        <v>0</v>
      </c>
      <c r="O114" s="354">
        <v>0</v>
      </c>
      <c r="P114" s="109">
        <f>+Q114+S114</f>
        <v>0</v>
      </c>
      <c r="Q114" s="345">
        <v>0</v>
      </c>
      <c r="R114" s="63">
        <v>0</v>
      </c>
      <c r="S114" s="354">
        <v>0</v>
      </c>
      <c r="T114" s="109">
        <f>+U114+W114</f>
        <v>0</v>
      </c>
      <c r="U114" s="345">
        <v>0</v>
      </c>
      <c r="V114" s="345">
        <v>0</v>
      </c>
      <c r="W114" s="343">
        <v>0</v>
      </c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36"/>
    </row>
    <row r="115" spans="1:47" ht="15.75" customHeight="1" x14ac:dyDescent="0.2">
      <c r="A115" s="611"/>
      <c r="B115" s="763"/>
      <c r="C115" s="768"/>
      <c r="D115" s="793"/>
      <c r="E115" s="761"/>
      <c r="F115" s="681"/>
      <c r="G115" s="566"/>
      <c r="H115" s="569"/>
      <c r="I115" s="569"/>
      <c r="J115" s="573"/>
      <c r="K115" s="138" t="s">
        <v>523</v>
      </c>
      <c r="L115" s="109">
        <f>+M115+O115</f>
        <v>1.6</v>
      </c>
      <c r="M115" s="345">
        <v>0</v>
      </c>
      <c r="N115" s="63">
        <v>0</v>
      </c>
      <c r="O115" s="354">
        <v>1.6</v>
      </c>
      <c r="P115" s="109">
        <f>+Q115+S115</f>
        <v>1.6</v>
      </c>
      <c r="Q115" s="345">
        <v>0</v>
      </c>
      <c r="R115" s="63">
        <v>0</v>
      </c>
      <c r="S115" s="354">
        <v>1.6</v>
      </c>
      <c r="T115" s="109">
        <f>+U115+W115</f>
        <v>1.6</v>
      </c>
      <c r="U115" s="345">
        <v>0</v>
      </c>
      <c r="V115" s="345">
        <v>0</v>
      </c>
      <c r="W115" s="343">
        <v>1.6</v>
      </c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36"/>
    </row>
    <row r="116" spans="1:47" ht="15.75" customHeight="1" thickBot="1" x14ac:dyDescent="0.25">
      <c r="A116" s="611"/>
      <c r="B116" s="763"/>
      <c r="C116" s="768"/>
      <c r="D116" s="793"/>
      <c r="E116" s="761"/>
      <c r="F116" s="681"/>
      <c r="G116" s="566"/>
      <c r="H116" s="569"/>
      <c r="I116" s="569"/>
      <c r="J116" s="573"/>
      <c r="K116" s="139" t="s">
        <v>24</v>
      </c>
      <c r="L116" s="110">
        <f>+M116+O116</f>
        <v>0</v>
      </c>
      <c r="M116" s="147">
        <v>0</v>
      </c>
      <c r="N116" s="70">
        <v>0</v>
      </c>
      <c r="O116" s="365">
        <v>0</v>
      </c>
      <c r="P116" s="110">
        <f>+Q116+S116</f>
        <v>0</v>
      </c>
      <c r="Q116" s="147">
        <v>0</v>
      </c>
      <c r="R116" s="70">
        <v>0</v>
      </c>
      <c r="S116" s="365">
        <v>0</v>
      </c>
      <c r="T116" s="110">
        <f>+U116+W116</f>
        <v>0</v>
      </c>
      <c r="U116" s="147">
        <v>0</v>
      </c>
      <c r="V116" s="147">
        <v>0</v>
      </c>
      <c r="W116" s="148">
        <v>0</v>
      </c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36"/>
    </row>
    <row r="117" spans="1:47" ht="22.5" customHeight="1" thickBot="1" x14ac:dyDescent="0.25">
      <c r="A117" s="612"/>
      <c r="B117" s="677"/>
      <c r="C117" s="769"/>
      <c r="D117" s="630"/>
      <c r="E117" s="762"/>
      <c r="F117" s="609"/>
      <c r="G117" s="567"/>
      <c r="H117" s="570"/>
      <c r="I117" s="570"/>
      <c r="J117" s="574"/>
      <c r="K117" s="81" t="s">
        <v>10</v>
      </c>
      <c r="L117" s="67">
        <f t="shared" ref="L117:W117" si="20">SUM(L113:L116)</f>
        <v>1.6</v>
      </c>
      <c r="M117" s="3">
        <f t="shared" si="20"/>
        <v>0</v>
      </c>
      <c r="N117" s="3">
        <f t="shared" si="20"/>
        <v>0</v>
      </c>
      <c r="O117" s="16">
        <f t="shared" si="20"/>
        <v>1.6</v>
      </c>
      <c r="P117" s="6">
        <f t="shared" si="20"/>
        <v>1.6</v>
      </c>
      <c r="Q117" s="5">
        <f t="shared" si="20"/>
        <v>0</v>
      </c>
      <c r="R117" s="2">
        <f t="shared" si="20"/>
        <v>0</v>
      </c>
      <c r="S117" s="10">
        <f t="shared" si="20"/>
        <v>1.6</v>
      </c>
      <c r="T117" s="6">
        <f t="shared" si="20"/>
        <v>1.6</v>
      </c>
      <c r="U117" s="2">
        <f t="shared" si="20"/>
        <v>0</v>
      </c>
      <c r="V117" s="2">
        <f t="shared" si="20"/>
        <v>0</v>
      </c>
      <c r="W117" s="7">
        <f t="shared" si="20"/>
        <v>1.6</v>
      </c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36"/>
    </row>
    <row r="118" spans="1:47" ht="14.25" customHeight="1" x14ac:dyDescent="0.2">
      <c r="A118" s="610" t="s">
        <v>13</v>
      </c>
      <c r="B118" s="750" t="s">
        <v>14</v>
      </c>
      <c r="C118" s="767" t="s">
        <v>14</v>
      </c>
      <c r="D118" s="640" t="s">
        <v>59</v>
      </c>
      <c r="E118" s="613" t="s">
        <v>154</v>
      </c>
      <c r="F118" s="670" t="s">
        <v>197</v>
      </c>
      <c r="G118" s="638" t="s">
        <v>89</v>
      </c>
      <c r="H118" s="631" t="s">
        <v>17</v>
      </c>
      <c r="I118" s="631" t="s">
        <v>18</v>
      </c>
      <c r="J118" s="575" t="s">
        <v>485</v>
      </c>
      <c r="K118" s="154" t="s">
        <v>21</v>
      </c>
      <c r="L118" s="94">
        <f>+M118+O118</f>
        <v>0</v>
      </c>
      <c r="M118" s="11">
        <v>0</v>
      </c>
      <c r="N118" s="11">
        <v>0</v>
      </c>
      <c r="O118" s="69">
        <v>0</v>
      </c>
      <c r="P118" s="97">
        <f>+Q118+S118</f>
        <v>0</v>
      </c>
      <c r="Q118" s="366">
        <v>0</v>
      </c>
      <c r="R118" s="157">
        <v>0</v>
      </c>
      <c r="S118" s="367">
        <v>0</v>
      </c>
      <c r="T118" s="97">
        <f>+U118+W118</f>
        <v>0</v>
      </c>
      <c r="U118" s="366">
        <v>0</v>
      </c>
      <c r="V118" s="366">
        <v>0</v>
      </c>
      <c r="W118" s="126">
        <v>0</v>
      </c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36"/>
    </row>
    <row r="119" spans="1:47" ht="15" customHeight="1" x14ac:dyDescent="0.2">
      <c r="A119" s="611"/>
      <c r="B119" s="763"/>
      <c r="C119" s="768"/>
      <c r="D119" s="793"/>
      <c r="E119" s="614"/>
      <c r="F119" s="671"/>
      <c r="G119" s="642"/>
      <c r="H119" s="632"/>
      <c r="I119" s="632"/>
      <c r="J119" s="576"/>
      <c r="K119" s="155" t="s">
        <v>19</v>
      </c>
      <c r="L119" s="109">
        <f>+M119+O119</f>
        <v>0</v>
      </c>
      <c r="M119" s="345">
        <v>0</v>
      </c>
      <c r="N119" s="63">
        <v>0</v>
      </c>
      <c r="O119" s="354">
        <v>0</v>
      </c>
      <c r="P119" s="114">
        <f>+Q119+S119</f>
        <v>0</v>
      </c>
      <c r="Q119" s="368">
        <v>0</v>
      </c>
      <c r="R119" s="62">
        <v>0</v>
      </c>
      <c r="S119" s="369">
        <v>0</v>
      </c>
      <c r="T119" s="114">
        <f>+U119+W119</f>
        <v>0</v>
      </c>
      <c r="U119" s="368">
        <v>0</v>
      </c>
      <c r="V119" s="368">
        <v>0</v>
      </c>
      <c r="W119" s="370">
        <v>0</v>
      </c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36"/>
    </row>
    <row r="120" spans="1:47" ht="15" customHeight="1" x14ac:dyDescent="0.2">
      <c r="A120" s="611"/>
      <c r="B120" s="763"/>
      <c r="C120" s="768"/>
      <c r="D120" s="793"/>
      <c r="E120" s="614"/>
      <c r="F120" s="671"/>
      <c r="G120" s="642"/>
      <c r="H120" s="632"/>
      <c r="I120" s="632"/>
      <c r="J120" s="576"/>
      <c r="K120" s="155" t="s">
        <v>20</v>
      </c>
      <c r="L120" s="109">
        <f>+M120+O120</f>
        <v>0</v>
      </c>
      <c r="M120" s="345">
        <v>0</v>
      </c>
      <c r="N120" s="63">
        <v>0</v>
      </c>
      <c r="O120" s="354">
        <v>0</v>
      </c>
      <c r="P120" s="114">
        <f>+Q120+S120</f>
        <v>0</v>
      </c>
      <c r="Q120" s="368">
        <v>0</v>
      </c>
      <c r="R120" s="62">
        <v>0</v>
      </c>
      <c r="S120" s="369">
        <v>0</v>
      </c>
      <c r="T120" s="114">
        <f>+U120+W120</f>
        <v>0</v>
      </c>
      <c r="U120" s="368">
        <v>0</v>
      </c>
      <c r="V120" s="368">
        <v>0</v>
      </c>
      <c r="W120" s="370">
        <v>0</v>
      </c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36"/>
    </row>
    <row r="121" spans="1:47" ht="17.25" customHeight="1" thickBot="1" x14ac:dyDescent="0.25">
      <c r="A121" s="611"/>
      <c r="B121" s="763"/>
      <c r="C121" s="768"/>
      <c r="D121" s="793"/>
      <c r="E121" s="614"/>
      <c r="F121" s="671"/>
      <c r="G121" s="642"/>
      <c r="H121" s="632"/>
      <c r="I121" s="632"/>
      <c r="J121" s="576"/>
      <c r="K121" s="156" t="s">
        <v>24</v>
      </c>
      <c r="L121" s="80">
        <f>+M121+O121</f>
        <v>50</v>
      </c>
      <c r="M121" s="12">
        <v>50</v>
      </c>
      <c r="N121" s="64">
        <v>0</v>
      </c>
      <c r="O121" s="371">
        <v>0</v>
      </c>
      <c r="P121" s="111">
        <f>+Q121+S121</f>
        <v>38.299999999999997</v>
      </c>
      <c r="Q121" s="506">
        <v>38.299999999999997</v>
      </c>
      <c r="R121" s="65">
        <v>0</v>
      </c>
      <c r="S121" s="507">
        <v>0</v>
      </c>
      <c r="T121" s="111">
        <f>+U121+W121</f>
        <v>38.299999999999997</v>
      </c>
      <c r="U121" s="506">
        <v>38.299999999999997</v>
      </c>
      <c r="V121" s="506">
        <v>0</v>
      </c>
      <c r="W121" s="508">
        <v>0</v>
      </c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36"/>
    </row>
    <row r="122" spans="1:47" ht="21" customHeight="1" thickBot="1" x14ac:dyDescent="0.25">
      <c r="A122" s="612"/>
      <c r="B122" s="677"/>
      <c r="C122" s="769"/>
      <c r="D122" s="630"/>
      <c r="E122" s="615"/>
      <c r="F122" s="672"/>
      <c r="G122" s="639"/>
      <c r="H122" s="633"/>
      <c r="I122" s="633"/>
      <c r="J122" s="577"/>
      <c r="K122" s="81" t="s">
        <v>10</v>
      </c>
      <c r="L122" s="67">
        <f t="shared" ref="L122:W122" si="21">SUM(L118:L121)</f>
        <v>50</v>
      </c>
      <c r="M122" s="3">
        <f t="shared" si="21"/>
        <v>50</v>
      </c>
      <c r="N122" s="3">
        <f t="shared" si="21"/>
        <v>0</v>
      </c>
      <c r="O122" s="16">
        <f t="shared" si="21"/>
        <v>0</v>
      </c>
      <c r="P122" s="6">
        <f t="shared" si="21"/>
        <v>38.299999999999997</v>
      </c>
      <c r="Q122" s="5">
        <f t="shared" si="21"/>
        <v>38.299999999999997</v>
      </c>
      <c r="R122" s="2">
        <f t="shared" si="21"/>
        <v>0</v>
      </c>
      <c r="S122" s="10">
        <f t="shared" si="21"/>
        <v>0</v>
      </c>
      <c r="T122" s="6">
        <f t="shared" si="21"/>
        <v>38.299999999999997</v>
      </c>
      <c r="U122" s="2">
        <f t="shared" si="21"/>
        <v>38.299999999999997</v>
      </c>
      <c r="V122" s="2">
        <f t="shared" si="21"/>
        <v>0</v>
      </c>
      <c r="W122" s="7">
        <f t="shared" si="21"/>
        <v>0</v>
      </c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36"/>
    </row>
    <row r="123" spans="1:47" ht="15.75" customHeight="1" x14ac:dyDescent="0.2">
      <c r="A123" s="610" t="s">
        <v>13</v>
      </c>
      <c r="B123" s="750" t="s">
        <v>14</v>
      </c>
      <c r="C123" s="767" t="s">
        <v>14</v>
      </c>
      <c r="D123" s="764" t="s">
        <v>60</v>
      </c>
      <c r="E123" s="775" t="s">
        <v>126</v>
      </c>
      <c r="F123" s="622" t="s">
        <v>196</v>
      </c>
      <c r="G123" s="565" t="s">
        <v>165</v>
      </c>
      <c r="H123" s="568" t="s">
        <v>17</v>
      </c>
      <c r="I123" s="568" t="s">
        <v>18</v>
      </c>
      <c r="J123" s="572" t="s">
        <v>484</v>
      </c>
      <c r="K123" s="123" t="s">
        <v>21</v>
      </c>
      <c r="L123" s="94">
        <f>+M123+O123</f>
        <v>0</v>
      </c>
      <c r="M123" s="11">
        <v>0</v>
      </c>
      <c r="N123" s="11">
        <v>0</v>
      </c>
      <c r="O123" s="364">
        <v>0</v>
      </c>
      <c r="P123" s="94">
        <f>+Q123+S123</f>
        <v>0</v>
      </c>
      <c r="Q123" s="11">
        <v>0</v>
      </c>
      <c r="R123" s="11">
        <v>0</v>
      </c>
      <c r="S123" s="364">
        <v>0</v>
      </c>
      <c r="T123" s="94">
        <f>+U123+W123</f>
        <v>0</v>
      </c>
      <c r="U123" s="11">
        <v>0</v>
      </c>
      <c r="V123" s="11">
        <v>0</v>
      </c>
      <c r="W123" s="364">
        <v>0</v>
      </c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36"/>
    </row>
    <row r="124" spans="1:47" ht="15" customHeight="1" x14ac:dyDescent="0.2">
      <c r="A124" s="611"/>
      <c r="B124" s="763"/>
      <c r="C124" s="768"/>
      <c r="D124" s="765"/>
      <c r="E124" s="776"/>
      <c r="F124" s="681"/>
      <c r="G124" s="566"/>
      <c r="H124" s="569"/>
      <c r="I124" s="569"/>
      <c r="J124" s="573"/>
      <c r="K124" s="138" t="s">
        <v>19</v>
      </c>
      <c r="L124" s="109">
        <f>+M124+O124</f>
        <v>0</v>
      </c>
      <c r="M124" s="344">
        <v>0</v>
      </c>
      <c r="N124" s="63">
        <v>0</v>
      </c>
      <c r="O124" s="354">
        <v>0</v>
      </c>
      <c r="P124" s="109">
        <f>+Q124+S124</f>
        <v>0</v>
      </c>
      <c r="Q124" s="344">
        <v>0</v>
      </c>
      <c r="R124" s="63">
        <v>0</v>
      </c>
      <c r="S124" s="354">
        <v>0</v>
      </c>
      <c r="T124" s="109">
        <f>+U124+W124</f>
        <v>0</v>
      </c>
      <c r="U124" s="344">
        <v>0</v>
      </c>
      <c r="V124" s="344">
        <v>0</v>
      </c>
      <c r="W124" s="354">
        <v>0</v>
      </c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36"/>
    </row>
    <row r="125" spans="1:47" ht="15" customHeight="1" x14ac:dyDescent="0.2">
      <c r="A125" s="611"/>
      <c r="B125" s="763"/>
      <c r="C125" s="768"/>
      <c r="D125" s="765"/>
      <c r="E125" s="776"/>
      <c r="F125" s="681"/>
      <c r="G125" s="566"/>
      <c r="H125" s="569"/>
      <c r="I125" s="569"/>
      <c r="J125" s="573"/>
      <c r="K125" s="138" t="s">
        <v>523</v>
      </c>
      <c r="L125" s="109">
        <f>+M125+O125</f>
        <v>1.6</v>
      </c>
      <c r="M125" s="344">
        <v>0</v>
      </c>
      <c r="N125" s="63">
        <v>0</v>
      </c>
      <c r="O125" s="354">
        <v>1.6</v>
      </c>
      <c r="P125" s="109">
        <f>+Q125+S125</f>
        <v>1.6</v>
      </c>
      <c r="Q125" s="344">
        <v>0</v>
      </c>
      <c r="R125" s="63">
        <v>0</v>
      </c>
      <c r="S125" s="354">
        <v>1.6</v>
      </c>
      <c r="T125" s="109">
        <f>+U125+W125</f>
        <v>1.6</v>
      </c>
      <c r="U125" s="344">
        <v>0</v>
      </c>
      <c r="V125" s="344">
        <v>0</v>
      </c>
      <c r="W125" s="354">
        <v>1.6</v>
      </c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36"/>
    </row>
    <row r="126" spans="1:47" ht="15.75" customHeight="1" thickBot="1" x14ac:dyDescent="0.25">
      <c r="A126" s="611"/>
      <c r="B126" s="763"/>
      <c r="C126" s="768"/>
      <c r="D126" s="765"/>
      <c r="E126" s="776"/>
      <c r="F126" s="681"/>
      <c r="G126" s="566"/>
      <c r="H126" s="569"/>
      <c r="I126" s="569"/>
      <c r="J126" s="573"/>
      <c r="K126" s="76" t="s">
        <v>24</v>
      </c>
      <c r="L126" s="80">
        <f>+M126+O126</f>
        <v>0</v>
      </c>
      <c r="M126" s="13">
        <v>0</v>
      </c>
      <c r="N126" s="64">
        <v>0</v>
      </c>
      <c r="O126" s="371">
        <v>0</v>
      </c>
      <c r="P126" s="80">
        <f>+Q126+S126</f>
        <v>0</v>
      </c>
      <c r="Q126" s="13">
        <v>0</v>
      </c>
      <c r="R126" s="64">
        <v>0</v>
      </c>
      <c r="S126" s="371">
        <v>0</v>
      </c>
      <c r="T126" s="80">
        <f>+U126+W126</f>
        <v>0</v>
      </c>
      <c r="U126" s="13">
        <v>0</v>
      </c>
      <c r="V126" s="13">
        <v>0</v>
      </c>
      <c r="W126" s="371">
        <v>0</v>
      </c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36"/>
    </row>
    <row r="127" spans="1:47" ht="21.75" customHeight="1" thickBot="1" x14ac:dyDescent="0.25">
      <c r="A127" s="612"/>
      <c r="B127" s="677"/>
      <c r="C127" s="769"/>
      <c r="D127" s="766"/>
      <c r="E127" s="777"/>
      <c r="F127" s="609"/>
      <c r="G127" s="567"/>
      <c r="H127" s="570"/>
      <c r="I127" s="570"/>
      <c r="J127" s="574"/>
      <c r="K127" s="81" t="s">
        <v>10</v>
      </c>
      <c r="L127" s="15">
        <f t="shared" ref="L127:W127" si="22">SUM(L123:L126)</f>
        <v>1.6</v>
      </c>
      <c r="M127" s="3">
        <f t="shared" si="22"/>
        <v>0</v>
      </c>
      <c r="N127" s="3">
        <f t="shared" si="22"/>
        <v>0</v>
      </c>
      <c r="O127" s="18">
        <f t="shared" si="22"/>
        <v>1.6</v>
      </c>
      <c r="P127" s="8">
        <f t="shared" si="22"/>
        <v>1.6</v>
      </c>
      <c r="Q127" s="2">
        <f t="shared" si="22"/>
        <v>0</v>
      </c>
      <c r="R127" s="2">
        <f t="shared" si="22"/>
        <v>0</v>
      </c>
      <c r="S127" s="10">
        <f t="shared" si="22"/>
        <v>1.6</v>
      </c>
      <c r="T127" s="8">
        <f t="shared" si="22"/>
        <v>1.6</v>
      </c>
      <c r="U127" s="2">
        <f t="shared" si="22"/>
        <v>0</v>
      </c>
      <c r="V127" s="2">
        <f t="shared" si="22"/>
        <v>0</v>
      </c>
      <c r="W127" s="10">
        <f t="shared" si="22"/>
        <v>1.6</v>
      </c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36"/>
    </row>
    <row r="128" spans="1:47" ht="15.75" customHeight="1" x14ac:dyDescent="0.2">
      <c r="A128" s="610" t="s">
        <v>13</v>
      </c>
      <c r="B128" s="595" t="s">
        <v>14</v>
      </c>
      <c r="C128" s="767" t="s">
        <v>14</v>
      </c>
      <c r="D128" s="764" t="s">
        <v>61</v>
      </c>
      <c r="E128" s="779" t="s">
        <v>127</v>
      </c>
      <c r="F128" s="607" t="s">
        <v>196</v>
      </c>
      <c r="G128" s="706" t="s">
        <v>106</v>
      </c>
      <c r="H128" s="572" t="s">
        <v>17</v>
      </c>
      <c r="I128" s="572" t="s">
        <v>18</v>
      </c>
      <c r="J128" s="572" t="s">
        <v>484</v>
      </c>
      <c r="K128" s="123" t="s">
        <v>21</v>
      </c>
      <c r="L128" s="94">
        <f>+M128+O128</f>
        <v>0</v>
      </c>
      <c r="M128" s="11">
        <v>0</v>
      </c>
      <c r="N128" s="11">
        <v>0</v>
      </c>
      <c r="O128" s="364">
        <v>0</v>
      </c>
      <c r="P128" s="94">
        <f>+Q128+S128</f>
        <v>0</v>
      </c>
      <c r="Q128" s="11">
        <v>0</v>
      </c>
      <c r="R128" s="11">
        <v>0</v>
      </c>
      <c r="S128" s="364">
        <v>0</v>
      </c>
      <c r="T128" s="94">
        <f>+U128+W128</f>
        <v>0</v>
      </c>
      <c r="U128" s="11">
        <v>0</v>
      </c>
      <c r="V128" s="11">
        <v>0</v>
      </c>
      <c r="W128" s="364">
        <v>0</v>
      </c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36"/>
    </row>
    <row r="129" spans="1:55" ht="15.75" customHeight="1" x14ac:dyDescent="0.2">
      <c r="A129" s="611"/>
      <c r="B129" s="781"/>
      <c r="C129" s="768"/>
      <c r="D129" s="765"/>
      <c r="E129" s="780"/>
      <c r="F129" s="608"/>
      <c r="G129" s="778"/>
      <c r="H129" s="678"/>
      <c r="I129" s="678"/>
      <c r="J129" s="573"/>
      <c r="K129" s="138" t="s">
        <v>19</v>
      </c>
      <c r="L129" s="109">
        <f>+M129+O129</f>
        <v>0</v>
      </c>
      <c r="M129" s="344">
        <v>0</v>
      </c>
      <c r="N129" s="63">
        <v>0</v>
      </c>
      <c r="O129" s="354">
        <v>0</v>
      </c>
      <c r="P129" s="109">
        <f>+Q129+S129</f>
        <v>0</v>
      </c>
      <c r="Q129" s="344">
        <v>0</v>
      </c>
      <c r="R129" s="63">
        <v>0</v>
      </c>
      <c r="S129" s="354">
        <v>0</v>
      </c>
      <c r="T129" s="109">
        <f>+U129+W129</f>
        <v>0</v>
      </c>
      <c r="U129" s="344">
        <v>0</v>
      </c>
      <c r="V129" s="344">
        <v>0</v>
      </c>
      <c r="W129" s="354">
        <v>0</v>
      </c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36"/>
    </row>
    <row r="130" spans="1:55" ht="17.25" customHeight="1" x14ac:dyDescent="0.2">
      <c r="A130" s="611"/>
      <c r="B130" s="781"/>
      <c r="C130" s="768"/>
      <c r="D130" s="765"/>
      <c r="E130" s="780"/>
      <c r="F130" s="608"/>
      <c r="G130" s="778"/>
      <c r="H130" s="678"/>
      <c r="I130" s="678"/>
      <c r="J130" s="573"/>
      <c r="K130" s="138" t="s">
        <v>523</v>
      </c>
      <c r="L130" s="109">
        <f>+M130+O130</f>
        <v>1.7</v>
      </c>
      <c r="M130" s="344">
        <v>0</v>
      </c>
      <c r="N130" s="63">
        <v>0</v>
      </c>
      <c r="O130" s="354">
        <v>1.7</v>
      </c>
      <c r="P130" s="109">
        <f>+Q130+S130</f>
        <v>1.7</v>
      </c>
      <c r="Q130" s="344">
        <v>0</v>
      </c>
      <c r="R130" s="63">
        <v>0</v>
      </c>
      <c r="S130" s="354">
        <v>1.7</v>
      </c>
      <c r="T130" s="109">
        <f>+U130+W130</f>
        <v>1.7</v>
      </c>
      <c r="U130" s="344">
        <v>0</v>
      </c>
      <c r="V130" s="344">
        <v>0</v>
      </c>
      <c r="W130" s="354">
        <v>1.7</v>
      </c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36"/>
    </row>
    <row r="131" spans="1:55" ht="15.75" customHeight="1" thickBot="1" x14ac:dyDescent="0.25">
      <c r="A131" s="611"/>
      <c r="B131" s="781"/>
      <c r="C131" s="768"/>
      <c r="D131" s="765"/>
      <c r="E131" s="780"/>
      <c r="F131" s="608"/>
      <c r="G131" s="778"/>
      <c r="H131" s="678"/>
      <c r="I131" s="678"/>
      <c r="J131" s="573"/>
      <c r="K131" s="139" t="s">
        <v>24</v>
      </c>
      <c r="L131" s="110">
        <f>+M131+O131</f>
        <v>0</v>
      </c>
      <c r="M131" s="106">
        <v>0</v>
      </c>
      <c r="N131" s="70">
        <v>0</v>
      </c>
      <c r="O131" s="365">
        <v>0</v>
      </c>
      <c r="P131" s="110">
        <f>+Q131+S131</f>
        <v>0</v>
      </c>
      <c r="Q131" s="106">
        <v>0</v>
      </c>
      <c r="R131" s="70">
        <v>0</v>
      </c>
      <c r="S131" s="365">
        <v>0</v>
      </c>
      <c r="T131" s="110">
        <f>+U131+W131</f>
        <v>0</v>
      </c>
      <c r="U131" s="106">
        <v>0</v>
      </c>
      <c r="V131" s="106">
        <v>0</v>
      </c>
      <c r="W131" s="365">
        <v>0</v>
      </c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36"/>
    </row>
    <row r="132" spans="1:55" ht="22.5" customHeight="1" thickBot="1" x14ac:dyDescent="0.25">
      <c r="A132" s="612"/>
      <c r="B132" s="677"/>
      <c r="C132" s="769"/>
      <c r="D132" s="766"/>
      <c r="E132" s="777"/>
      <c r="F132" s="609"/>
      <c r="G132" s="567"/>
      <c r="H132" s="570"/>
      <c r="I132" s="570"/>
      <c r="J132" s="574"/>
      <c r="K132" s="158" t="s">
        <v>10</v>
      </c>
      <c r="L132" s="159">
        <f t="shared" ref="L132:W132" si="23">SUM(L128:L131)</f>
        <v>1.7</v>
      </c>
      <c r="M132" s="85">
        <f t="shared" si="23"/>
        <v>0</v>
      </c>
      <c r="N132" s="85">
        <f t="shared" si="23"/>
        <v>0</v>
      </c>
      <c r="O132" s="160">
        <f t="shared" si="23"/>
        <v>1.7</v>
      </c>
      <c r="P132" s="119">
        <f t="shared" si="23"/>
        <v>1.7</v>
      </c>
      <c r="Q132" s="117">
        <f t="shared" si="23"/>
        <v>0</v>
      </c>
      <c r="R132" s="117">
        <f t="shared" si="23"/>
        <v>0</v>
      </c>
      <c r="S132" s="118">
        <f t="shared" si="23"/>
        <v>1.7</v>
      </c>
      <c r="T132" s="119">
        <f t="shared" si="23"/>
        <v>1.7</v>
      </c>
      <c r="U132" s="117">
        <f t="shared" si="23"/>
        <v>0</v>
      </c>
      <c r="V132" s="117">
        <f t="shared" si="23"/>
        <v>0</v>
      </c>
      <c r="W132" s="118">
        <f t="shared" si="23"/>
        <v>1.7</v>
      </c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36"/>
    </row>
    <row r="133" spans="1:55" ht="13.5" customHeight="1" thickBot="1" x14ac:dyDescent="0.25">
      <c r="A133" s="668" t="s">
        <v>13</v>
      </c>
      <c r="B133" s="746" t="s">
        <v>14</v>
      </c>
      <c r="C133" s="585" t="s">
        <v>14</v>
      </c>
      <c r="D133" s="773" t="s">
        <v>149</v>
      </c>
      <c r="E133" s="589" t="s">
        <v>150</v>
      </c>
      <c r="F133" s="583" t="s">
        <v>196</v>
      </c>
      <c r="G133" s="757" t="s">
        <v>106</v>
      </c>
      <c r="H133" s="754" t="s">
        <v>17</v>
      </c>
      <c r="I133" s="754" t="s">
        <v>18</v>
      </c>
      <c r="J133" s="591" t="s">
        <v>484</v>
      </c>
      <c r="K133" s="152" t="s">
        <v>21</v>
      </c>
      <c r="L133" s="355">
        <f>+M133+O133</f>
        <v>0</v>
      </c>
      <c r="M133" s="357">
        <v>0</v>
      </c>
      <c r="N133" s="357">
        <v>0</v>
      </c>
      <c r="O133" s="358">
        <v>0</v>
      </c>
      <c r="P133" s="355">
        <f>+Q133+S133</f>
        <v>0</v>
      </c>
      <c r="Q133" s="357">
        <v>0</v>
      </c>
      <c r="R133" s="357">
        <v>0</v>
      </c>
      <c r="S133" s="358">
        <v>0</v>
      </c>
      <c r="T133" s="355">
        <f>+U133+W133</f>
        <v>0</v>
      </c>
      <c r="U133" s="357">
        <v>0</v>
      </c>
      <c r="V133" s="357">
        <v>0</v>
      </c>
      <c r="W133" s="358">
        <v>0</v>
      </c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36"/>
    </row>
    <row r="134" spans="1:55" ht="13.5" customHeight="1" thickBot="1" x14ac:dyDescent="0.25">
      <c r="A134" s="666"/>
      <c r="B134" s="677"/>
      <c r="C134" s="586"/>
      <c r="D134" s="774"/>
      <c r="E134" s="590"/>
      <c r="F134" s="584"/>
      <c r="G134" s="708"/>
      <c r="H134" s="676"/>
      <c r="I134" s="676"/>
      <c r="J134" s="579"/>
      <c r="K134" s="164" t="s">
        <v>523</v>
      </c>
      <c r="L134" s="151">
        <f>+M134+O134</f>
        <v>1.2</v>
      </c>
      <c r="M134" s="360">
        <v>0</v>
      </c>
      <c r="N134" s="360">
        <v>0</v>
      </c>
      <c r="O134" s="509">
        <v>1.2</v>
      </c>
      <c r="P134" s="151">
        <f>+Q134+S134</f>
        <v>1.2</v>
      </c>
      <c r="Q134" s="360">
        <v>0</v>
      </c>
      <c r="R134" s="360">
        <v>0</v>
      </c>
      <c r="S134" s="509">
        <v>1.2</v>
      </c>
      <c r="T134" s="151">
        <f>+U134+W134</f>
        <v>1.2</v>
      </c>
      <c r="U134" s="360">
        <v>0</v>
      </c>
      <c r="V134" s="360">
        <v>0</v>
      </c>
      <c r="W134" s="509">
        <v>1.2</v>
      </c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36"/>
    </row>
    <row r="135" spans="1:55" ht="14.25" customHeight="1" thickBot="1" x14ac:dyDescent="0.25">
      <c r="A135" s="666"/>
      <c r="B135" s="677"/>
      <c r="C135" s="586"/>
      <c r="D135" s="774"/>
      <c r="E135" s="590"/>
      <c r="F135" s="584"/>
      <c r="G135" s="708"/>
      <c r="H135" s="676"/>
      <c r="I135" s="676"/>
      <c r="J135" s="579"/>
      <c r="K135" s="282" t="s">
        <v>24</v>
      </c>
      <c r="L135" s="372">
        <f>+M135+O135</f>
        <v>0</v>
      </c>
      <c r="M135" s="373">
        <v>0</v>
      </c>
      <c r="N135" s="373">
        <v>0</v>
      </c>
      <c r="O135" s="363">
        <v>0</v>
      </c>
      <c r="P135" s="372">
        <f>+Q135+S135</f>
        <v>0</v>
      </c>
      <c r="Q135" s="373">
        <v>0</v>
      </c>
      <c r="R135" s="373">
        <v>0</v>
      </c>
      <c r="S135" s="363">
        <v>0</v>
      </c>
      <c r="T135" s="372">
        <f>+U135+W135</f>
        <v>0</v>
      </c>
      <c r="U135" s="373">
        <v>0</v>
      </c>
      <c r="V135" s="373">
        <v>0</v>
      </c>
      <c r="W135" s="363">
        <v>0</v>
      </c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36"/>
    </row>
    <row r="136" spans="1:55" ht="20.25" customHeight="1" thickBot="1" x14ac:dyDescent="0.25">
      <c r="A136" s="666"/>
      <c r="B136" s="677"/>
      <c r="C136" s="586"/>
      <c r="D136" s="774"/>
      <c r="E136" s="590"/>
      <c r="F136" s="584"/>
      <c r="G136" s="708"/>
      <c r="H136" s="676"/>
      <c r="I136" s="676"/>
      <c r="J136" s="580"/>
      <c r="K136" s="81" t="s">
        <v>10</v>
      </c>
      <c r="L136" s="15">
        <f t="shared" ref="L136:W136" si="24">SUM(L133:L135)</f>
        <v>1.2</v>
      </c>
      <c r="M136" s="3">
        <f t="shared" si="24"/>
        <v>0</v>
      </c>
      <c r="N136" s="3">
        <f t="shared" si="24"/>
        <v>0</v>
      </c>
      <c r="O136" s="16">
        <f t="shared" si="24"/>
        <v>1.2</v>
      </c>
      <c r="P136" s="8">
        <f t="shared" si="24"/>
        <v>1.2</v>
      </c>
      <c r="Q136" s="2">
        <f t="shared" si="24"/>
        <v>0</v>
      </c>
      <c r="R136" s="2">
        <f t="shared" si="24"/>
        <v>0</v>
      </c>
      <c r="S136" s="7">
        <f t="shared" si="24"/>
        <v>1.2</v>
      </c>
      <c r="T136" s="8">
        <f t="shared" si="24"/>
        <v>1.2</v>
      </c>
      <c r="U136" s="2">
        <f t="shared" si="24"/>
        <v>0</v>
      </c>
      <c r="V136" s="2">
        <f t="shared" si="24"/>
        <v>0</v>
      </c>
      <c r="W136" s="7">
        <f t="shared" si="24"/>
        <v>1.2</v>
      </c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36"/>
    </row>
    <row r="137" spans="1:55" s="46" customFormat="1" ht="21.75" customHeight="1" thickBot="1" x14ac:dyDescent="0.25">
      <c r="A137" s="744" t="s">
        <v>13</v>
      </c>
      <c r="B137" s="595" t="s">
        <v>14</v>
      </c>
      <c r="C137" s="592" t="s">
        <v>14</v>
      </c>
      <c r="D137" s="686" t="s">
        <v>107</v>
      </c>
      <c r="E137" s="613" t="s">
        <v>108</v>
      </c>
      <c r="F137" s="709" t="s">
        <v>197</v>
      </c>
      <c r="G137" s="565" t="s">
        <v>109</v>
      </c>
      <c r="H137" s="758">
        <v>188723322</v>
      </c>
      <c r="I137" s="572" t="s">
        <v>18</v>
      </c>
      <c r="J137" s="572" t="s">
        <v>467</v>
      </c>
      <c r="K137" s="75" t="s">
        <v>24</v>
      </c>
      <c r="L137" s="510">
        <f>+M137+O137</f>
        <v>0</v>
      </c>
      <c r="M137" s="511">
        <v>0</v>
      </c>
      <c r="N137" s="511">
        <v>0</v>
      </c>
      <c r="O137" s="512">
        <v>0</v>
      </c>
      <c r="P137" s="510">
        <f>+Q137+S137</f>
        <v>2.8</v>
      </c>
      <c r="Q137" s="513">
        <v>2.8</v>
      </c>
      <c r="R137" s="511">
        <v>0</v>
      </c>
      <c r="S137" s="514">
        <v>0</v>
      </c>
      <c r="T137" s="374">
        <f>+U137+W137</f>
        <v>2.8</v>
      </c>
      <c r="U137" s="511">
        <v>2.8</v>
      </c>
      <c r="V137" s="511">
        <v>0</v>
      </c>
      <c r="W137" s="512">
        <v>0</v>
      </c>
      <c r="AD137" s="41"/>
      <c r="AE137" s="41"/>
      <c r="AF137" s="47"/>
      <c r="AG137" s="47"/>
      <c r="AH137" s="47"/>
      <c r="AI137" s="47"/>
      <c r="AJ137" s="47"/>
      <c r="AK137" s="47"/>
      <c r="AL137" s="47"/>
      <c r="AM137" s="47"/>
      <c r="AN137" s="47"/>
      <c r="AO137" s="47"/>
      <c r="AP137" s="47"/>
      <c r="AQ137" s="47"/>
      <c r="AR137" s="47"/>
      <c r="AS137" s="47"/>
      <c r="AT137" s="47"/>
      <c r="AU137" s="48"/>
      <c r="AV137" s="47"/>
      <c r="AW137" s="47"/>
      <c r="AX137" s="47"/>
      <c r="AY137" s="47"/>
      <c r="AZ137" s="47"/>
      <c r="BA137" s="47"/>
      <c r="BB137" s="47"/>
      <c r="BC137" s="47"/>
    </row>
    <row r="138" spans="1:55" s="46" customFormat="1" ht="22.5" customHeight="1" thickBot="1" x14ac:dyDescent="0.25">
      <c r="A138" s="745"/>
      <c r="B138" s="596"/>
      <c r="C138" s="594"/>
      <c r="D138" s="621"/>
      <c r="E138" s="615"/>
      <c r="F138" s="711"/>
      <c r="G138" s="567"/>
      <c r="H138" s="759"/>
      <c r="I138" s="574"/>
      <c r="J138" s="574"/>
      <c r="K138" s="81" t="s">
        <v>10</v>
      </c>
      <c r="L138" s="15">
        <f>SUM(L137)</f>
        <v>0</v>
      </c>
      <c r="M138" s="3">
        <f>+M137</f>
        <v>0</v>
      </c>
      <c r="N138" s="3">
        <v>0</v>
      </c>
      <c r="O138" s="16">
        <f t="shared" ref="O138:W138" si="25">SUM(O137)</f>
        <v>0</v>
      </c>
      <c r="P138" s="8">
        <f t="shared" si="25"/>
        <v>2.8</v>
      </c>
      <c r="Q138" s="2">
        <f t="shared" si="25"/>
        <v>2.8</v>
      </c>
      <c r="R138" s="2">
        <f t="shared" si="25"/>
        <v>0</v>
      </c>
      <c r="S138" s="10">
        <f t="shared" si="25"/>
        <v>0</v>
      </c>
      <c r="T138" s="8">
        <f t="shared" si="25"/>
        <v>2.8</v>
      </c>
      <c r="U138" s="2">
        <f t="shared" si="25"/>
        <v>2.8</v>
      </c>
      <c r="V138" s="2">
        <f t="shared" si="25"/>
        <v>0</v>
      </c>
      <c r="W138" s="10">
        <f t="shared" si="25"/>
        <v>0</v>
      </c>
      <c r="AD138" s="41"/>
      <c r="AE138" s="41"/>
      <c r="AF138" s="47"/>
      <c r="AG138" s="47"/>
      <c r="AH138" s="47"/>
      <c r="AI138" s="47"/>
      <c r="AJ138" s="47"/>
      <c r="AK138" s="47"/>
      <c r="AL138" s="47"/>
      <c r="AM138" s="47"/>
      <c r="AN138" s="47"/>
      <c r="AO138" s="47"/>
      <c r="AP138" s="47"/>
      <c r="AQ138" s="47"/>
      <c r="AR138" s="47"/>
      <c r="AS138" s="47"/>
      <c r="AT138" s="47"/>
      <c r="AU138" s="48"/>
      <c r="AV138" s="47"/>
      <c r="AW138" s="47"/>
      <c r="AX138" s="47"/>
      <c r="AY138" s="47"/>
      <c r="AZ138" s="47"/>
      <c r="BA138" s="47"/>
      <c r="BB138" s="47"/>
      <c r="BC138" s="47"/>
    </row>
    <row r="139" spans="1:55" s="46" customFormat="1" ht="22.5" customHeight="1" thickBot="1" x14ac:dyDescent="0.25">
      <c r="A139" s="668" t="s">
        <v>13</v>
      </c>
      <c r="B139" s="746" t="s">
        <v>14</v>
      </c>
      <c r="C139" s="585" t="s">
        <v>14</v>
      </c>
      <c r="D139" s="587" t="s">
        <v>582</v>
      </c>
      <c r="E139" s="589" t="s">
        <v>583</v>
      </c>
      <c r="F139" s="583" t="s">
        <v>196</v>
      </c>
      <c r="G139" s="757" t="s">
        <v>89</v>
      </c>
      <c r="H139" s="754" t="s">
        <v>17</v>
      </c>
      <c r="I139" s="754" t="s">
        <v>18</v>
      </c>
      <c r="J139" s="578" t="s">
        <v>586</v>
      </c>
      <c r="K139" s="150" t="s">
        <v>24</v>
      </c>
      <c r="L139" s="151">
        <f>+M139+O139</f>
        <v>0</v>
      </c>
      <c r="M139" s="348">
        <v>0</v>
      </c>
      <c r="N139" s="348">
        <v>0</v>
      </c>
      <c r="O139" s="361">
        <v>0</v>
      </c>
      <c r="P139" s="151">
        <f>+Q139+S139</f>
        <v>4.3</v>
      </c>
      <c r="Q139" s="348">
        <v>0</v>
      </c>
      <c r="R139" s="348">
        <v>0</v>
      </c>
      <c r="S139" s="361">
        <v>4.3</v>
      </c>
      <c r="T139" s="151">
        <f>+U139+W139</f>
        <v>4.3</v>
      </c>
      <c r="U139" s="348">
        <v>0</v>
      </c>
      <c r="V139" s="348">
        <v>0</v>
      </c>
      <c r="W139" s="361">
        <v>4.3</v>
      </c>
      <c r="AD139" s="41"/>
      <c r="AE139" s="41"/>
      <c r="AF139" s="47"/>
      <c r="AG139" s="47"/>
      <c r="AH139" s="47"/>
      <c r="AI139" s="47"/>
      <c r="AJ139" s="47"/>
      <c r="AK139" s="47"/>
      <c r="AL139" s="47"/>
      <c r="AM139" s="47"/>
      <c r="AN139" s="47"/>
      <c r="AO139" s="47"/>
      <c r="AP139" s="47"/>
      <c r="AQ139" s="47"/>
      <c r="AR139" s="47"/>
      <c r="AS139" s="47"/>
      <c r="AT139" s="47"/>
      <c r="AU139" s="48"/>
      <c r="AV139" s="47"/>
      <c r="AW139" s="47"/>
      <c r="AX139" s="47"/>
      <c r="AY139" s="47"/>
      <c r="AZ139" s="47"/>
      <c r="BA139" s="47"/>
      <c r="BB139" s="47"/>
      <c r="BC139" s="47"/>
    </row>
    <row r="140" spans="1:55" s="46" customFormat="1" ht="22.5" customHeight="1" thickBot="1" x14ac:dyDescent="0.25">
      <c r="A140" s="666"/>
      <c r="B140" s="677"/>
      <c r="C140" s="586"/>
      <c r="D140" s="588"/>
      <c r="E140" s="590"/>
      <c r="F140" s="584"/>
      <c r="G140" s="708"/>
      <c r="H140" s="676"/>
      <c r="I140" s="676"/>
      <c r="J140" s="581"/>
      <c r="K140" s="165" t="s">
        <v>21</v>
      </c>
      <c r="L140" s="375">
        <f>M140+O140</f>
        <v>0</v>
      </c>
      <c r="M140" s="376">
        <v>0</v>
      </c>
      <c r="N140" s="376">
        <v>0</v>
      </c>
      <c r="O140" s="377">
        <v>0</v>
      </c>
      <c r="P140" s="375">
        <f>Q140+S140</f>
        <v>0</v>
      </c>
      <c r="Q140" s="376">
        <v>0</v>
      </c>
      <c r="R140" s="376">
        <v>0</v>
      </c>
      <c r="S140" s="377">
        <v>0</v>
      </c>
      <c r="T140" s="375">
        <f>U140+W140</f>
        <v>0</v>
      </c>
      <c r="U140" s="376">
        <v>0</v>
      </c>
      <c r="V140" s="376">
        <v>0</v>
      </c>
      <c r="W140" s="377">
        <v>0</v>
      </c>
      <c r="AD140" s="41"/>
      <c r="AE140" s="41"/>
      <c r="AF140" s="47"/>
      <c r="AG140" s="47"/>
      <c r="AH140" s="47"/>
      <c r="AI140" s="47"/>
      <c r="AJ140" s="47"/>
      <c r="AK140" s="47"/>
      <c r="AL140" s="47"/>
      <c r="AM140" s="47"/>
      <c r="AN140" s="47"/>
      <c r="AO140" s="47"/>
      <c r="AP140" s="47"/>
      <c r="AQ140" s="47"/>
      <c r="AR140" s="47"/>
      <c r="AS140" s="47"/>
      <c r="AT140" s="47"/>
      <c r="AU140" s="48"/>
      <c r="AV140" s="47"/>
      <c r="AW140" s="47"/>
      <c r="AX140" s="47"/>
      <c r="AY140" s="47"/>
      <c r="AZ140" s="47"/>
      <c r="BA140" s="47"/>
      <c r="BB140" s="47"/>
      <c r="BC140" s="47"/>
    </row>
    <row r="141" spans="1:55" s="46" customFormat="1" ht="22.5" customHeight="1" thickBot="1" x14ac:dyDescent="0.25">
      <c r="A141" s="666"/>
      <c r="B141" s="677"/>
      <c r="C141" s="586"/>
      <c r="D141" s="588"/>
      <c r="E141" s="590"/>
      <c r="F141" s="584"/>
      <c r="G141" s="708"/>
      <c r="H141" s="676"/>
      <c r="I141" s="676"/>
      <c r="J141" s="582"/>
      <c r="K141" s="208" t="s">
        <v>10</v>
      </c>
      <c r="L141" s="15">
        <f t="shared" ref="L141:W141" si="26">SUM(L139:L140)</f>
        <v>0</v>
      </c>
      <c r="M141" s="3">
        <f t="shared" si="26"/>
        <v>0</v>
      </c>
      <c r="N141" s="3">
        <f t="shared" si="26"/>
        <v>0</v>
      </c>
      <c r="O141" s="16">
        <f t="shared" si="26"/>
        <v>0</v>
      </c>
      <c r="P141" s="15">
        <f t="shared" si="26"/>
        <v>4.3</v>
      </c>
      <c r="Q141" s="3">
        <f t="shared" si="26"/>
        <v>0</v>
      </c>
      <c r="R141" s="3">
        <f t="shared" si="26"/>
        <v>0</v>
      </c>
      <c r="S141" s="16">
        <f t="shared" si="26"/>
        <v>4.3</v>
      </c>
      <c r="T141" s="15">
        <f t="shared" si="26"/>
        <v>4.3</v>
      </c>
      <c r="U141" s="3">
        <f t="shared" si="26"/>
        <v>0</v>
      </c>
      <c r="V141" s="3">
        <f t="shared" si="26"/>
        <v>0</v>
      </c>
      <c r="W141" s="16">
        <f t="shared" si="26"/>
        <v>4.3</v>
      </c>
      <c r="AD141" s="41"/>
      <c r="AE141" s="41"/>
      <c r="AF141" s="47"/>
      <c r="AG141" s="47"/>
      <c r="AH141" s="47"/>
      <c r="AI141" s="47"/>
      <c r="AJ141" s="47"/>
      <c r="AK141" s="47"/>
      <c r="AL141" s="47"/>
      <c r="AM141" s="47"/>
      <c r="AN141" s="47"/>
      <c r="AO141" s="47"/>
      <c r="AP141" s="47"/>
      <c r="AQ141" s="47"/>
      <c r="AR141" s="47"/>
      <c r="AS141" s="47"/>
      <c r="AT141" s="47"/>
      <c r="AU141" s="48"/>
      <c r="AV141" s="47"/>
      <c r="AW141" s="47"/>
      <c r="AX141" s="47"/>
      <c r="AY141" s="47"/>
      <c r="AZ141" s="47"/>
      <c r="BA141" s="47"/>
      <c r="BB141" s="47"/>
      <c r="BC141" s="47"/>
    </row>
    <row r="142" spans="1:55" s="46" customFormat="1" ht="22.5" customHeight="1" thickBot="1" x14ac:dyDescent="0.25">
      <c r="A142" s="668" t="s">
        <v>13</v>
      </c>
      <c r="B142" s="746" t="s">
        <v>14</v>
      </c>
      <c r="C142" s="585" t="s">
        <v>14</v>
      </c>
      <c r="D142" s="587" t="s">
        <v>584</v>
      </c>
      <c r="E142" s="589" t="s">
        <v>585</v>
      </c>
      <c r="F142" s="583" t="s">
        <v>196</v>
      </c>
      <c r="G142" s="757" t="s">
        <v>89</v>
      </c>
      <c r="H142" s="754" t="s">
        <v>17</v>
      </c>
      <c r="I142" s="754" t="s">
        <v>18</v>
      </c>
      <c r="J142" s="578" t="s">
        <v>586</v>
      </c>
      <c r="K142" s="150" t="s">
        <v>24</v>
      </c>
      <c r="L142" s="151">
        <f>+M142+O142</f>
        <v>0</v>
      </c>
      <c r="M142" s="348">
        <v>0</v>
      </c>
      <c r="N142" s="348">
        <v>0</v>
      </c>
      <c r="O142" s="361">
        <v>0</v>
      </c>
      <c r="P142" s="151">
        <f>+Q142+S142</f>
        <v>0</v>
      </c>
      <c r="Q142" s="348">
        <v>0</v>
      </c>
      <c r="R142" s="348">
        <v>0</v>
      </c>
      <c r="S142" s="361">
        <v>0</v>
      </c>
      <c r="T142" s="151">
        <f>+U142+W142</f>
        <v>0</v>
      </c>
      <c r="U142" s="348">
        <v>0</v>
      </c>
      <c r="V142" s="348">
        <v>0</v>
      </c>
      <c r="W142" s="361">
        <v>0</v>
      </c>
      <c r="AD142" s="41"/>
      <c r="AE142" s="41"/>
      <c r="AF142" s="47"/>
      <c r="AG142" s="47"/>
      <c r="AH142" s="47"/>
      <c r="AI142" s="47"/>
      <c r="AJ142" s="47"/>
      <c r="AK142" s="47"/>
      <c r="AL142" s="47"/>
      <c r="AM142" s="47"/>
      <c r="AN142" s="47"/>
      <c r="AO142" s="47"/>
      <c r="AP142" s="47"/>
      <c r="AQ142" s="47"/>
      <c r="AR142" s="47"/>
      <c r="AS142" s="47"/>
      <c r="AT142" s="47"/>
      <c r="AU142" s="48"/>
      <c r="AV142" s="47"/>
      <c r="AW142" s="47"/>
      <c r="AX142" s="47"/>
      <c r="AY142" s="47"/>
      <c r="AZ142" s="47"/>
      <c r="BA142" s="47"/>
      <c r="BB142" s="47"/>
      <c r="BC142" s="47"/>
    </row>
    <row r="143" spans="1:55" s="46" customFormat="1" ht="22.5" customHeight="1" thickBot="1" x14ac:dyDescent="0.25">
      <c r="A143" s="666"/>
      <c r="B143" s="677"/>
      <c r="C143" s="586"/>
      <c r="D143" s="588"/>
      <c r="E143" s="590"/>
      <c r="F143" s="584"/>
      <c r="G143" s="708"/>
      <c r="H143" s="676"/>
      <c r="I143" s="676"/>
      <c r="J143" s="581"/>
      <c r="K143" s="165" t="s">
        <v>21</v>
      </c>
      <c r="L143" s="375">
        <f>M143+O143</f>
        <v>0</v>
      </c>
      <c r="M143" s="376">
        <v>0</v>
      </c>
      <c r="N143" s="376">
        <v>0</v>
      </c>
      <c r="O143" s="377">
        <v>0</v>
      </c>
      <c r="P143" s="375">
        <f>Q143+S143</f>
        <v>4.0999999999999996</v>
      </c>
      <c r="Q143" s="376">
        <v>0</v>
      </c>
      <c r="R143" s="376">
        <v>0</v>
      </c>
      <c r="S143" s="377">
        <v>4.0999999999999996</v>
      </c>
      <c r="T143" s="375">
        <f>U143+W143</f>
        <v>4.0999999999999996</v>
      </c>
      <c r="U143" s="376">
        <v>0</v>
      </c>
      <c r="V143" s="376">
        <v>0</v>
      </c>
      <c r="W143" s="377">
        <v>4.0999999999999996</v>
      </c>
      <c r="AD143" s="41"/>
      <c r="AE143" s="41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  <c r="AP143" s="47"/>
      <c r="AQ143" s="47"/>
      <c r="AR143" s="47"/>
      <c r="AS143" s="47"/>
      <c r="AT143" s="47"/>
      <c r="AU143" s="48"/>
      <c r="AV143" s="47"/>
      <c r="AW143" s="47"/>
      <c r="AX143" s="47"/>
      <c r="AY143" s="47"/>
      <c r="AZ143" s="47"/>
      <c r="BA143" s="47"/>
      <c r="BB143" s="47"/>
      <c r="BC143" s="47"/>
    </row>
    <row r="144" spans="1:55" s="46" customFormat="1" ht="22.5" customHeight="1" thickBot="1" x14ac:dyDescent="0.25">
      <c r="A144" s="666"/>
      <c r="B144" s="677"/>
      <c r="C144" s="586"/>
      <c r="D144" s="588"/>
      <c r="E144" s="590"/>
      <c r="F144" s="584"/>
      <c r="G144" s="708"/>
      <c r="H144" s="676"/>
      <c r="I144" s="676"/>
      <c r="J144" s="582"/>
      <c r="K144" s="208" t="s">
        <v>10</v>
      </c>
      <c r="L144" s="15">
        <f t="shared" ref="L144:W144" si="27">SUM(L142:L143)</f>
        <v>0</v>
      </c>
      <c r="M144" s="3">
        <f t="shared" si="27"/>
        <v>0</v>
      </c>
      <c r="N144" s="3">
        <f t="shared" si="27"/>
        <v>0</v>
      </c>
      <c r="O144" s="16">
        <f t="shared" si="27"/>
        <v>0</v>
      </c>
      <c r="P144" s="15">
        <f t="shared" si="27"/>
        <v>4.0999999999999996</v>
      </c>
      <c r="Q144" s="3">
        <f t="shared" si="27"/>
        <v>0</v>
      </c>
      <c r="R144" s="3">
        <f t="shared" si="27"/>
        <v>0</v>
      </c>
      <c r="S144" s="16">
        <f t="shared" si="27"/>
        <v>4.0999999999999996</v>
      </c>
      <c r="T144" s="15">
        <f t="shared" si="27"/>
        <v>4.0999999999999996</v>
      </c>
      <c r="U144" s="3">
        <f t="shared" si="27"/>
        <v>0</v>
      </c>
      <c r="V144" s="3">
        <f t="shared" si="27"/>
        <v>0</v>
      </c>
      <c r="W144" s="16">
        <f t="shared" si="27"/>
        <v>4.0999999999999996</v>
      </c>
      <c r="AD144" s="41"/>
      <c r="AE144" s="41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  <c r="AS144" s="47"/>
      <c r="AT144" s="47"/>
      <c r="AU144" s="48"/>
      <c r="AV144" s="47"/>
      <c r="AW144" s="47"/>
      <c r="AX144" s="47"/>
      <c r="AY144" s="47"/>
      <c r="AZ144" s="47"/>
      <c r="BA144" s="47"/>
      <c r="BB144" s="47"/>
      <c r="BC144" s="47"/>
    </row>
    <row r="145" spans="1:1007" ht="19.5" customHeight="1" thickBot="1" x14ac:dyDescent="0.25">
      <c r="A145" s="668" t="s">
        <v>13</v>
      </c>
      <c r="B145" s="746" t="s">
        <v>14</v>
      </c>
      <c r="C145" s="585" t="s">
        <v>14</v>
      </c>
      <c r="D145" s="587" t="s">
        <v>169</v>
      </c>
      <c r="E145" s="589" t="s">
        <v>170</v>
      </c>
      <c r="F145" s="583" t="s">
        <v>199</v>
      </c>
      <c r="G145" s="757" t="s">
        <v>161</v>
      </c>
      <c r="H145" s="754" t="s">
        <v>17</v>
      </c>
      <c r="I145" s="754" t="s">
        <v>18</v>
      </c>
      <c r="J145" s="578" t="s">
        <v>486</v>
      </c>
      <c r="K145" s="150" t="s">
        <v>24</v>
      </c>
      <c r="L145" s="151">
        <f>+M145+O145</f>
        <v>0</v>
      </c>
      <c r="M145" s="348">
        <v>0</v>
      </c>
      <c r="N145" s="348">
        <v>0</v>
      </c>
      <c r="O145" s="361">
        <v>0</v>
      </c>
      <c r="P145" s="151">
        <f>+Q145+S145</f>
        <v>0</v>
      </c>
      <c r="Q145" s="348">
        <v>0</v>
      </c>
      <c r="R145" s="348">
        <v>0</v>
      </c>
      <c r="S145" s="361">
        <v>0</v>
      </c>
      <c r="T145" s="151">
        <f>+U145+W145</f>
        <v>0</v>
      </c>
      <c r="U145" s="348">
        <v>0</v>
      </c>
      <c r="V145" s="348">
        <v>0</v>
      </c>
      <c r="W145" s="361">
        <v>0</v>
      </c>
      <c r="X145" s="27"/>
      <c r="Y145" s="27"/>
      <c r="Z145" s="27"/>
      <c r="AA145" s="27"/>
      <c r="AB145" s="27"/>
      <c r="AC145" s="27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40"/>
      <c r="AV145" s="39"/>
      <c r="AW145" s="39"/>
      <c r="AX145" s="39"/>
      <c r="AY145" s="39"/>
      <c r="AZ145" s="39"/>
      <c r="BA145" s="39"/>
      <c r="BB145" s="39"/>
      <c r="BC145" s="39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  <c r="BO145" s="27"/>
      <c r="BP145" s="27"/>
      <c r="BQ145" s="27"/>
      <c r="BR145" s="27"/>
      <c r="BS145" s="27"/>
      <c r="BT145" s="27"/>
      <c r="BU145" s="27"/>
      <c r="BV145" s="27"/>
      <c r="BW145" s="27"/>
      <c r="BX145" s="27"/>
      <c r="BY145" s="27"/>
      <c r="BZ145" s="27"/>
      <c r="CA145" s="27"/>
      <c r="CB145" s="27"/>
      <c r="CC145" s="27"/>
      <c r="CD145" s="27"/>
      <c r="CE145" s="27"/>
      <c r="CF145" s="27"/>
      <c r="CG145" s="27"/>
      <c r="CH145" s="27"/>
      <c r="CI145" s="27"/>
      <c r="CJ145" s="27"/>
      <c r="CK145" s="27"/>
      <c r="CL145" s="27"/>
      <c r="CM145" s="27"/>
      <c r="CN145" s="27"/>
      <c r="CO145" s="27"/>
      <c r="CP145" s="27"/>
      <c r="CQ145" s="27"/>
      <c r="CR145" s="27"/>
      <c r="CS145" s="27"/>
      <c r="CT145" s="27"/>
      <c r="CU145" s="27"/>
      <c r="CV145" s="27"/>
      <c r="CW145" s="27"/>
      <c r="CX145" s="27"/>
      <c r="CY145" s="27"/>
      <c r="CZ145" s="27"/>
      <c r="DA145" s="27"/>
      <c r="DB145" s="27"/>
      <c r="DC145" s="27"/>
      <c r="DD145" s="27"/>
      <c r="DE145" s="27"/>
      <c r="DF145" s="27"/>
      <c r="DG145" s="27"/>
      <c r="DH145" s="27"/>
      <c r="DI145" s="27"/>
      <c r="DJ145" s="27"/>
      <c r="DK145" s="27"/>
      <c r="DL145" s="27"/>
      <c r="DM145" s="27"/>
      <c r="DN145" s="27"/>
      <c r="DO145" s="27"/>
      <c r="DP145" s="27"/>
      <c r="DQ145" s="27"/>
      <c r="DR145" s="27"/>
      <c r="DS145" s="27"/>
      <c r="DT145" s="27"/>
      <c r="DU145" s="27"/>
      <c r="DV145" s="27"/>
      <c r="DW145" s="27"/>
      <c r="DX145" s="27"/>
      <c r="DY145" s="27"/>
      <c r="DZ145" s="27"/>
      <c r="EA145" s="27"/>
      <c r="EB145" s="27"/>
      <c r="EC145" s="27"/>
      <c r="ED145" s="27"/>
      <c r="EE145" s="27"/>
      <c r="EF145" s="27"/>
      <c r="EG145" s="27"/>
      <c r="EH145" s="27"/>
      <c r="EI145" s="27"/>
      <c r="EJ145" s="27"/>
      <c r="EK145" s="27"/>
      <c r="EL145" s="27"/>
      <c r="EM145" s="27"/>
      <c r="EN145" s="27"/>
      <c r="EO145" s="27"/>
      <c r="EP145" s="27"/>
      <c r="EQ145" s="27"/>
      <c r="ER145" s="27"/>
      <c r="ES145" s="27"/>
      <c r="ET145" s="27"/>
      <c r="EU145" s="27"/>
      <c r="EV145" s="27"/>
      <c r="EW145" s="27"/>
      <c r="EX145" s="27"/>
      <c r="EY145" s="27"/>
      <c r="EZ145" s="27"/>
      <c r="FA145" s="27"/>
      <c r="FB145" s="27"/>
      <c r="FC145" s="27"/>
      <c r="FD145" s="27"/>
      <c r="FE145" s="27"/>
      <c r="FF145" s="27"/>
      <c r="FG145" s="27"/>
      <c r="FH145" s="27"/>
      <c r="FI145" s="27"/>
      <c r="FJ145" s="27"/>
      <c r="FK145" s="27"/>
      <c r="FL145" s="27"/>
      <c r="FM145" s="27"/>
      <c r="FN145" s="27"/>
      <c r="FO145" s="27"/>
      <c r="FP145" s="27"/>
      <c r="FQ145" s="27"/>
      <c r="FR145" s="27"/>
      <c r="FS145" s="27"/>
      <c r="FT145" s="27"/>
      <c r="FU145" s="27"/>
      <c r="FV145" s="27"/>
      <c r="FW145" s="27"/>
      <c r="FX145" s="27"/>
      <c r="FY145" s="27"/>
      <c r="FZ145" s="27"/>
      <c r="GA145" s="27"/>
      <c r="GB145" s="27"/>
      <c r="GC145" s="27"/>
      <c r="GD145" s="27"/>
      <c r="GE145" s="27"/>
      <c r="GF145" s="27"/>
      <c r="GG145" s="27"/>
      <c r="GH145" s="27"/>
      <c r="GI145" s="27"/>
      <c r="GJ145" s="27"/>
      <c r="GK145" s="27"/>
      <c r="GL145" s="27"/>
      <c r="GM145" s="27"/>
      <c r="GN145" s="27"/>
      <c r="GO145" s="27"/>
      <c r="GP145" s="27"/>
      <c r="GQ145" s="27"/>
      <c r="GR145" s="27"/>
      <c r="GS145" s="27"/>
      <c r="GT145" s="27"/>
      <c r="GU145" s="27"/>
      <c r="GV145" s="27"/>
      <c r="GW145" s="27"/>
      <c r="GX145" s="27"/>
      <c r="GY145" s="27"/>
      <c r="GZ145" s="27"/>
      <c r="HA145" s="27"/>
      <c r="HB145" s="27"/>
      <c r="HC145" s="27"/>
      <c r="HD145" s="27"/>
      <c r="HE145" s="27"/>
      <c r="HF145" s="27"/>
      <c r="HG145" s="27"/>
      <c r="HH145" s="27"/>
      <c r="HI145" s="27"/>
      <c r="HJ145" s="27"/>
      <c r="HK145" s="27"/>
      <c r="HL145" s="27"/>
      <c r="HM145" s="27"/>
      <c r="HN145" s="27"/>
      <c r="HO145" s="27"/>
      <c r="HP145" s="27"/>
      <c r="HQ145" s="27"/>
      <c r="HR145" s="27"/>
      <c r="HS145" s="27"/>
      <c r="HT145" s="27"/>
      <c r="HU145" s="27"/>
      <c r="HV145" s="27"/>
      <c r="HW145" s="27"/>
      <c r="HX145" s="27"/>
      <c r="HY145" s="27"/>
      <c r="HZ145" s="27"/>
      <c r="IA145" s="27"/>
      <c r="IB145" s="27"/>
      <c r="IC145" s="27"/>
      <c r="ID145" s="27"/>
      <c r="IE145" s="27"/>
      <c r="IF145" s="27"/>
      <c r="IG145" s="27"/>
      <c r="IH145" s="27"/>
      <c r="II145" s="27"/>
      <c r="IJ145" s="27"/>
      <c r="IK145" s="27"/>
      <c r="IL145" s="27"/>
      <c r="IM145" s="27"/>
      <c r="IN145" s="27"/>
      <c r="IO145" s="27"/>
      <c r="IP145" s="27"/>
      <c r="IQ145" s="27"/>
      <c r="IR145" s="27"/>
      <c r="IS145" s="27"/>
      <c r="IT145" s="27"/>
      <c r="IU145" s="27"/>
      <c r="IV145" s="27"/>
      <c r="IW145" s="27"/>
      <c r="IX145" s="27"/>
      <c r="IY145" s="27"/>
      <c r="IZ145" s="27"/>
      <c r="JA145" s="27"/>
      <c r="JB145" s="27"/>
      <c r="JC145" s="27"/>
      <c r="JD145" s="27"/>
      <c r="JE145" s="27"/>
      <c r="JF145" s="27"/>
      <c r="JG145" s="27"/>
      <c r="JH145" s="27"/>
      <c r="JI145" s="27"/>
      <c r="JJ145" s="27"/>
      <c r="JK145" s="27"/>
      <c r="JL145" s="27"/>
      <c r="JM145" s="27"/>
      <c r="JN145" s="27"/>
      <c r="JO145" s="27"/>
      <c r="JP145" s="27"/>
      <c r="JQ145" s="27"/>
      <c r="JR145" s="27"/>
      <c r="JS145" s="27"/>
      <c r="JT145" s="27"/>
      <c r="JU145" s="27"/>
      <c r="JV145" s="27"/>
      <c r="JW145" s="27"/>
      <c r="JX145" s="27"/>
      <c r="JY145" s="27"/>
      <c r="JZ145" s="27"/>
      <c r="KA145" s="27"/>
      <c r="KB145" s="27"/>
      <c r="KC145" s="27"/>
      <c r="KD145" s="27"/>
      <c r="KE145" s="27"/>
      <c r="KF145" s="27"/>
      <c r="KG145" s="27"/>
      <c r="KH145" s="27"/>
      <c r="KI145" s="27"/>
      <c r="KJ145" s="27"/>
      <c r="KK145" s="27"/>
      <c r="KL145" s="27"/>
      <c r="KM145" s="27"/>
      <c r="KN145" s="27"/>
      <c r="KO145" s="27"/>
      <c r="KP145" s="27"/>
      <c r="KQ145" s="27"/>
      <c r="KR145" s="27"/>
      <c r="KS145" s="27"/>
      <c r="KT145" s="27"/>
      <c r="KU145" s="27"/>
      <c r="KV145" s="27"/>
      <c r="KW145" s="27"/>
      <c r="KX145" s="27"/>
      <c r="KY145" s="27"/>
      <c r="KZ145" s="27"/>
      <c r="LA145" s="27"/>
      <c r="LB145" s="27"/>
      <c r="LC145" s="27"/>
      <c r="LD145" s="27"/>
      <c r="LE145" s="27"/>
      <c r="LF145" s="27"/>
      <c r="LG145" s="27"/>
      <c r="LH145" s="27"/>
      <c r="LI145" s="27"/>
      <c r="LJ145" s="27"/>
      <c r="LK145" s="27"/>
      <c r="LL145" s="27"/>
      <c r="LM145" s="27"/>
      <c r="LN145" s="27"/>
      <c r="LO145" s="27"/>
      <c r="LP145" s="27"/>
      <c r="LQ145" s="27"/>
      <c r="LR145" s="27"/>
      <c r="LS145" s="27"/>
      <c r="LT145" s="27"/>
      <c r="LU145" s="27"/>
      <c r="LV145" s="27"/>
      <c r="LW145" s="27"/>
      <c r="LX145" s="27"/>
      <c r="LY145" s="27"/>
      <c r="LZ145" s="27"/>
      <c r="MA145" s="27"/>
      <c r="MB145" s="27"/>
      <c r="MC145" s="27"/>
      <c r="MD145" s="27"/>
      <c r="ME145" s="27"/>
      <c r="MF145" s="27"/>
      <c r="MG145" s="27"/>
      <c r="MH145" s="27"/>
      <c r="MI145" s="27"/>
      <c r="MJ145" s="27"/>
      <c r="MK145" s="27"/>
      <c r="ML145" s="27"/>
      <c r="MM145" s="27"/>
      <c r="MN145" s="27"/>
      <c r="MO145" s="27"/>
      <c r="MP145" s="27"/>
      <c r="MQ145" s="27"/>
      <c r="MR145" s="27"/>
      <c r="MS145" s="27"/>
      <c r="MT145" s="27"/>
      <c r="MU145" s="27"/>
      <c r="MV145" s="27"/>
      <c r="MW145" s="27"/>
      <c r="MX145" s="27"/>
      <c r="MY145" s="27"/>
      <c r="MZ145" s="27"/>
      <c r="NA145" s="27"/>
      <c r="NB145" s="27"/>
      <c r="NC145" s="27"/>
      <c r="ND145" s="27"/>
      <c r="NE145" s="27"/>
      <c r="NF145" s="27"/>
      <c r="NG145" s="27"/>
      <c r="NH145" s="27"/>
      <c r="NI145" s="27"/>
      <c r="NJ145" s="27"/>
      <c r="NK145" s="27"/>
      <c r="NL145" s="27"/>
      <c r="NM145" s="27"/>
      <c r="NN145" s="27"/>
      <c r="NO145" s="27"/>
      <c r="NP145" s="27"/>
      <c r="NQ145" s="27"/>
      <c r="NR145" s="27"/>
      <c r="NS145" s="27"/>
      <c r="NT145" s="27"/>
      <c r="NU145" s="27"/>
      <c r="NV145" s="27"/>
      <c r="NW145" s="27"/>
      <c r="NX145" s="27"/>
      <c r="NY145" s="27"/>
      <c r="NZ145" s="27"/>
      <c r="OA145" s="27"/>
      <c r="OB145" s="27"/>
      <c r="OC145" s="27"/>
      <c r="OD145" s="27"/>
      <c r="OE145" s="27"/>
      <c r="OF145" s="27"/>
      <c r="OG145" s="27"/>
      <c r="OH145" s="27"/>
      <c r="OI145" s="27"/>
      <c r="OJ145" s="27"/>
      <c r="OK145" s="27"/>
      <c r="OL145" s="27"/>
      <c r="OM145" s="27"/>
      <c r="ON145" s="27"/>
      <c r="OO145" s="27"/>
      <c r="OP145" s="27"/>
      <c r="OQ145" s="27"/>
      <c r="OR145" s="27"/>
      <c r="OS145" s="27"/>
      <c r="OT145" s="27"/>
      <c r="OU145" s="27"/>
      <c r="OV145" s="27"/>
      <c r="OW145" s="27"/>
      <c r="OX145" s="27"/>
      <c r="OY145" s="27"/>
      <c r="OZ145" s="27"/>
      <c r="PA145" s="27"/>
      <c r="PB145" s="27"/>
      <c r="PC145" s="27"/>
      <c r="PD145" s="27"/>
      <c r="PE145" s="27"/>
      <c r="PF145" s="27"/>
      <c r="PG145" s="27"/>
      <c r="PH145" s="27"/>
      <c r="PI145" s="27"/>
      <c r="PJ145" s="27"/>
      <c r="PK145" s="27"/>
      <c r="PL145" s="27"/>
      <c r="PM145" s="27"/>
      <c r="PN145" s="27"/>
      <c r="PO145" s="27"/>
      <c r="PP145" s="27"/>
      <c r="PQ145" s="27"/>
      <c r="PR145" s="27"/>
      <c r="PS145" s="27"/>
      <c r="PT145" s="27"/>
      <c r="PU145" s="27"/>
      <c r="PV145" s="27"/>
      <c r="PW145" s="27"/>
      <c r="PX145" s="27"/>
      <c r="PY145" s="27"/>
      <c r="PZ145" s="27"/>
      <c r="QA145" s="27"/>
      <c r="QB145" s="27"/>
      <c r="QC145" s="27"/>
      <c r="QD145" s="27"/>
      <c r="QE145" s="27"/>
      <c r="QF145" s="27"/>
      <c r="QG145" s="27"/>
      <c r="QH145" s="27"/>
      <c r="QI145" s="27"/>
      <c r="QJ145" s="27"/>
      <c r="QK145" s="27"/>
      <c r="QL145" s="27"/>
      <c r="QM145" s="27"/>
      <c r="QN145" s="27"/>
      <c r="QO145" s="27"/>
      <c r="QP145" s="27"/>
      <c r="QQ145" s="27"/>
      <c r="QR145" s="27"/>
      <c r="QS145" s="27"/>
      <c r="QT145" s="27"/>
      <c r="QU145" s="27"/>
      <c r="QV145" s="27"/>
      <c r="QW145" s="27"/>
      <c r="QX145" s="27"/>
      <c r="QY145" s="27"/>
      <c r="QZ145" s="27"/>
      <c r="RA145" s="27"/>
      <c r="RB145" s="27"/>
      <c r="RC145" s="27"/>
      <c r="RD145" s="27"/>
      <c r="RE145" s="27"/>
      <c r="RF145" s="27"/>
      <c r="RG145" s="27"/>
      <c r="RH145" s="27"/>
      <c r="RI145" s="27"/>
      <c r="RJ145" s="27"/>
      <c r="RK145" s="27"/>
      <c r="RL145" s="27"/>
      <c r="RM145" s="27"/>
      <c r="RN145" s="27"/>
      <c r="RO145" s="27"/>
      <c r="RP145" s="27"/>
      <c r="RQ145" s="27"/>
      <c r="RR145" s="27"/>
      <c r="RS145" s="27"/>
      <c r="RT145" s="27"/>
      <c r="RU145" s="27"/>
      <c r="RV145" s="27"/>
      <c r="RW145" s="27"/>
      <c r="RX145" s="27"/>
      <c r="RY145" s="27"/>
      <c r="RZ145" s="27"/>
      <c r="SA145" s="27"/>
      <c r="SB145" s="27"/>
      <c r="SC145" s="27"/>
      <c r="SD145" s="27"/>
      <c r="SE145" s="27"/>
      <c r="SF145" s="27"/>
      <c r="SG145" s="27"/>
      <c r="SH145" s="27"/>
      <c r="SI145" s="27"/>
      <c r="SJ145" s="27"/>
      <c r="SK145" s="27"/>
      <c r="SL145" s="27"/>
      <c r="SM145" s="27"/>
      <c r="SN145" s="27"/>
      <c r="SO145" s="27"/>
      <c r="SP145" s="27"/>
      <c r="SQ145" s="27"/>
      <c r="SR145" s="27"/>
      <c r="SS145" s="27"/>
      <c r="ST145" s="27"/>
      <c r="SU145" s="27"/>
      <c r="SV145" s="27"/>
      <c r="SW145" s="27"/>
      <c r="SX145" s="27"/>
      <c r="SY145" s="27"/>
      <c r="SZ145" s="27"/>
      <c r="TA145" s="27"/>
      <c r="TB145" s="27"/>
      <c r="TC145" s="27"/>
      <c r="TD145" s="27"/>
      <c r="TE145" s="27"/>
      <c r="TF145" s="27"/>
      <c r="TG145" s="27"/>
      <c r="TH145" s="27"/>
      <c r="TI145" s="27"/>
      <c r="TJ145" s="27"/>
      <c r="TK145" s="27"/>
      <c r="TL145" s="27"/>
      <c r="TM145" s="27"/>
      <c r="TN145" s="27"/>
      <c r="TO145" s="27"/>
      <c r="TP145" s="27"/>
      <c r="TQ145" s="27"/>
      <c r="TR145" s="27"/>
      <c r="TS145" s="27"/>
      <c r="TT145" s="27"/>
      <c r="TU145" s="27"/>
      <c r="TV145" s="27"/>
      <c r="TW145" s="27"/>
      <c r="TX145" s="27"/>
      <c r="TY145" s="27"/>
      <c r="TZ145" s="27"/>
      <c r="UA145" s="27"/>
      <c r="UB145" s="27"/>
      <c r="UC145" s="27"/>
      <c r="UD145" s="27"/>
      <c r="UE145" s="27"/>
      <c r="UF145" s="27"/>
      <c r="UG145" s="27"/>
      <c r="UH145" s="27"/>
      <c r="UI145" s="27"/>
      <c r="UJ145" s="27"/>
      <c r="UK145" s="27"/>
      <c r="UL145" s="27"/>
      <c r="UM145" s="27"/>
      <c r="UN145" s="27"/>
      <c r="UO145" s="27"/>
      <c r="UP145" s="27"/>
      <c r="UQ145" s="27"/>
      <c r="UR145" s="27"/>
      <c r="US145" s="27"/>
      <c r="UT145" s="27"/>
      <c r="UU145" s="27"/>
      <c r="UV145" s="27"/>
      <c r="UW145" s="27"/>
      <c r="UX145" s="27"/>
      <c r="UY145" s="27"/>
      <c r="UZ145" s="27"/>
      <c r="VA145" s="27"/>
      <c r="VB145" s="27"/>
      <c r="VC145" s="27"/>
      <c r="VD145" s="27"/>
      <c r="VE145" s="27"/>
      <c r="VF145" s="27"/>
      <c r="VG145" s="27"/>
      <c r="VH145" s="27"/>
      <c r="VI145" s="27"/>
      <c r="VJ145" s="27"/>
      <c r="VK145" s="27"/>
      <c r="VL145" s="27"/>
      <c r="VM145" s="27"/>
      <c r="VN145" s="27"/>
      <c r="VO145" s="27"/>
      <c r="VP145" s="27"/>
      <c r="VQ145" s="27"/>
      <c r="VR145" s="27"/>
      <c r="VS145" s="27"/>
      <c r="VT145" s="27"/>
      <c r="VU145" s="27"/>
      <c r="VV145" s="27"/>
      <c r="VW145" s="27"/>
      <c r="VX145" s="27"/>
      <c r="VY145" s="27"/>
      <c r="VZ145" s="27"/>
      <c r="WA145" s="27"/>
      <c r="WB145" s="27"/>
      <c r="WC145" s="27"/>
      <c r="WD145" s="27"/>
      <c r="WE145" s="27"/>
      <c r="WF145" s="27"/>
      <c r="WG145" s="27"/>
      <c r="WH145" s="27"/>
      <c r="WI145" s="27"/>
      <c r="WJ145" s="27"/>
      <c r="WK145" s="27"/>
      <c r="WL145" s="27"/>
      <c r="WM145" s="27"/>
      <c r="WN145" s="27"/>
      <c r="WO145" s="27"/>
      <c r="WP145" s="27"/>
      <c r="WQ145" s="27"/>
      <c r="WR145" s="27"/>
      <c r="WS145" s="27"/>
      <c r="WT145" s="27"/>
      <c r="WU145" s="27"/>
      <c r="WV145" s="27"/>
      <c r="WW145" s="27"/>
      <c r="WX145" s="27"/>
      <c r="WY145" s="27"/>
      <c r="WZ145" s="27"/>
      <c r="XA145" s="27"/>
      <c r="XB145" s="27"/>
      <c r="XC145" s="27"/>
      <c r="XD145" s="27"/>
      <c r="XE145" s="27"/>
      <c r="XF145" s="27"/>
      <c r="XG145" s="27"/>
      <c r="XH145" s="27"/>
      <c r="XI145" s="27"/>
      <c r="XJ145" s="27"/>
      <c r="XK145" s="27"/>
      <c r="XL145" s="27"/>
      <c r="XM145" s="27"/>
      <c r="XN145" s="27"/>
      <c r="XO145" s="27"/>
      <c r="XP145" s="27"/>
      <c r="XQ145" s="27"/>
      <c r="XR145" s="27"/>
      <c r="XS145" s="27"/>
      <c r="XT145" s="27"/>
      <c r="XU145" s="27"/>
      <c r="XV145" s="27"/>
      <c r="XW145" s="27"/>
      <c r="XX145" s="27"/>
      <c r="XY145" s="27"/>
      <c r="XZ145" s="27"/>
      <c r="YA145" s="27"/>
      <c r="YB145" s="27"/>
      <c r="YC145" s="27"/>
      <c r="YD145" s="27"/>
      <c r="YE145" s="27"/>
      <c r="YF145" s="27"/>
      <c r="YG145" s="27"/>
      <c r="YH145" s="27"/>
      <c r="YI145" s="27"/>
      <c r="YJ145" s="27"/>
      <c r="YK145" s="27"/>
      <c r="YL145" s="27"/>
      <c r="YM145" s="27"/>
      <c r="YN145" s="27"/>
      <c r="YO145" s="27"/>
      <c r="YP145" s="27"/>
      <c r="YQ145" s="27"/>
      <c r="YR145" s="27"/>
      <c r="YS145" s="27"/>
      <c r="YT145" s="27"/>
      <c r="YU145" s="27"/>
      <c r="YV145" s="27"/>
      <c r="YW145" s="27"/>
      <c r="YX145" s="27"/>
      <c r="YY145" s="27"/>
      <c r="YZ145" s="27"/>
      <c r="ZA145" s="27"/>
      <c r="ZB145" s="27"/>
      <c r="ZC145" s="27"/>
      <c r="ZD145" s="27"/>
      <c r="ZE145" s="27"/>
      <c r="ZF145" s="27"/>
      <c r="ZG145" s="27"/>
      <c r="ZH145" s="27"/>
      <c r="ZI145" s="27"/>
      <c r="ZJ145" s="27"/>
      <c r="ZK145" s="27"/>
      <c r="ZL145" s="27"/>
      <c r="ZM145" s="27"/>
      <c r="ZN145" s="27"/>
      <c r="ZO145" s="27"/>
      <c r="ZP145" s="27"/>
      <c r="ZQ145" s="27"/>
      <c r="ZR145" s="27"/>
      <c r="ZS145" s="27"/>
      <c r="ZT145" s="27"/>
      <c r="ZU145" s="27"/>
      <c r="ZV145" s="27"/>
      <c r="ZW145" s="27"/>
      <c r="ZX145" s="27"/>
      <c r="ZY145" s="27"/>
      <c r="ZZ145" s="27"/>
      <c r="AAA145" s="27"/>
      <c r="AAB145" s="27"/>
      <c r="AAC145" s="27"/>
      <c r="AAD145" s="27"/>
      <c r="AAE145" s="27"/>
      <c r="AAF145" s="27"/>
      <c r="AAG145" s="27"/>
      <c r="AAH145" s="27"/>
      <c r="AAI145" s="27"/>
      <c r="AAJ145" s="27"/>
      <c r="AAK145" s="27"/>
      <c r="AAL145" s="27"/>
      <c r="AAM145" s="27"/>
      <c r="AAN145" s="27"/>
      <c r="AAO145" s="27"/>
      <c r="AAP145" s="27"/>
      <c r="AAQ145" s="27"/>
      <c r="AAR145" s="27"/>
      <c r="AAS145" s="27"/>
      <c r="AAT145" s="27"/>
      <c r="AAU145" s="27"/>
      <c r="AAV145" s="27"/>
      <c r="AAW145" s="27"/>
      <c r="AAX145" s="27"/>
      <c r="AAY145" s="27"/>
      <c r="AAZ145" s="27"/>
      <c r="ABA145" s="27"/>
      <c r="ABB145" s="27"/>
      <c r="ABC145" s="27"/>
      <c r="ABD145" s="27"/>
      <c r="ABE145" s="27"/>
      <c r="ABF145" s="27"/>
      <c r="ABG145" s="27"/>
      <c r="ABH145" s="27"/>
      <c r="ABI145" s="27"/>
      <c r="ABJ145" s="27"/>
      <c r="ABK145" s="27"/>
      <c r="ABL145" s="27"/>
      <c r="ABM145" s="27"/>
      <c r="ABN145" s="27"/>
      <c r="ABO145" s="27"/>
      <c r="ABP145" s="27"/>
      <c r="ABQ145" s="27"/>
      <c r="ABR145" s="27"/>
      <c r="ABS145" s="27"/>
      <c r="ABT145" s="27"/>
      <c r="ABU145" s="27"/>
      <c r="ABV145" s="27"/>
      <c r="ABW145" s="27"/>
      <c r="ABX145" s="27"/>
      <c r="ABY145" s="27"/>
      <c r="ABZ145" s="27"/>
      <c r="ACA145" s="27"/>
      <c r="ACB145" s="27"/>
      <c r="ACC145" s="27"/>
      <c r="ACD145" s="27"/>
      <c r="ACE145" s="27"/>
      <c r="ACF145" s="27"/>
      <c r="ACG145" s="27"/>
      <c r="ACH145" s="27"/>
      <c r="ACI145" s="27"/>
      <c r="ACJ145" s="27"/>
      <c r="ACK145" s="27"/>
      <c r="ACL145" s="27"/>
      <c r="ACM145" s="27"/>
      <c r="ACN145" s="27"/>
      <c r="ACO145" s="27"/>
      <c r="ACP145" s="27"/>
      <c r="ACQ145" s="27"/>
      <c r="ACR145" s="27"/>
      <c r="ACS145" s="27"/>
      <c r="ACT145" s="27"/>
      <c r="ACU145" s="27"/>
      <c r="ACV145" s="27"/>
      <c r="ACW145" s="27"/>
      <c r="ACX145" s="27"/>
      <c r="ACY145" s="27"/>
      <c r="ACZ145" s="27"/>
      <c r="ADA145" s="27"/>
      <c r="ADB145" s="27"/>
      <c r="ADC145" s="27"/>
      <c r="ADD145" s="27"/>
      <c r="ADE145" s="27"/>
      <c r="ADF145" s="27"/>
      <c r="ADG145" s="27"/>
      <c r="ADH145" s="27"/>
      <c r="ADI145" s="27"/>
      <c r="ADJ145" s="27"/>
      <c r="ADK145" s="27"/>
      <c r="ADL145" s="27"/>
      <c r="ADM145" s="27"/>
      <c r="ADN145" s="27"/>
      <c r="ADO145" s="27"/>
      <c r="ADP145" s="27"/>
      <c r="ADQ145" s="27"/>
      <c r="ADR145" s="27"/>
      <c r="ADS145" s="27"/>
      <c r="ADT145" s="27"/>
      <c r="ADU145" s="27"/>
      <c r="ADV145" s="27"/>
      <c r="ADW145" s="27"/>
      <c r="ADX145" s="27"/>
      <c r="ADY145" s="27"/>
      <c r="ADZ145" s="27"/>
      <c r="AEA145" s="27"/>
      <c r="AEB145" s="27"/>
      <c r="AEC145" s="27"/>
      <c r="AED145" s="27"/>
      <c r="AEE145" s="27"/>
      <c r="AEF145" s="27"/>
      <c r="AEG145" s="27"/>
      <c r="AEH145" s="27"/>
      <c r="AEI145" s="27"/>
      <c r="AEJ145" s="27"/>
      <c r="AEK145" s="27"/>
      <c r="AEL145" s="27"/>
      <c r="AEM145" s="27"/>
      <c r="AEN145" s="27"/>
      <c r="AEO145" s="27"/>
      <c r="AEP145" s="27"/>
      <c r="AEQ145" s="27"/>
      <c r="AER145" s="27"/>
      <c r="AES145" s="27"/>
      <c r="AET145" s="27"/>
      <c r="AEU145" s="27"/>
      <c r="AEV145" s="27"/>
      <c r="AEW145" s="27"/>
      <c r="AEX145" s="27"/>
      <c r="AEY145" s="27"/>
      <c r="AEZ145" s="27"/>
      <c r="AFA145" s="27"/>
      <c r="AFB145" s="27"/>
      <c r="AFC145" s="27"/>
      <c r="AFD145" s="27"/>
      <c r="AFE145" s="27"/>
      <c r="AFF145" s="27"/>
      <c r="AFG145" s="27"/>
      <c r="AFH145" s="27"/>
      <c r="AFI145" s="27"/>
      <c r="AFJ145" s="27"/>
      <c r="AFK145" s="27"/>
      <c r="AFL145" s="27"/>
      <c r="AFM145" s="27"/>
      <c r="AFN145" s="27"/>
      <c r="AFO145" s="27"/>
      <c r="AFP145" s="27"/>
      <c r="AFQ145" s="27"/>
      <c r="AFR145" s="27"/>
      <c r="AFS145" s="27"/>
      <c r="AFT145" s="27"/>
      <c r="AFU145" s="27"/>
      <c r="AFV145" s="27"/>
      <c r="AFW145" s="27"/>
      <c r="AFX145" s="27"/>
      <c r="AFY145" s="27"/>
      <c r="AFZ145" s="27"/>
      <c r="AGA145" s="27"/>
      <c r="AGB145" s="27"/>
      <c r="AGC145" s="27"/>
      <c r="AGD145" s="27"/>
      <c r="AGE145" s="27"/>
      <c r="AGF145" s="27"/>
      <c r="AGG145" s="27"/>
      <c r="AGH145" s="27"/>
      <c r="AGI145" s="27"/>
      <c r="AGJ145" s="27"/>
      <c r="AGK145" s="27"/>
      <c r="AGL145" s="27"/>
      <c r="AGM145" s="27"/>
      <c r="AGN145" s="27"/>
      <c r="AGO145" s="27"/>
      <c r="AGP145" s="27"/>
      <c r="AGQ145" s="27"/>
      <c r="AGR145" s="27"/>
      <c r="AGS145" s="27"/>
      <c r="AGT145" s="27"/>
      <c r="AGU145" s="27"/>
      <c r="AGV145" s="27"/>
      <c r="AGW145" s="27"/>
      <c r="AGX145" s="27"/>
      <c r="AGY145" s="27"/>
      <c r="AGZ145" s="27"/>
      <c r="AHA145" s="27"/>
      <c r="AHB145" s="27"/>
      <c r="AHC145" s="27"/>
      <c r="AHD145" s="27"/>
      <c r="AHE145" s="27"/>
      <c r="AHF145" s="27"/>
      <c r="AHG145" s="27"/>
      <c r="AHH145" s="27"/>
      <c r="AHI145" s="27"/>
      <c r="AHJ145" s="27"/>
      <c r="AHK145" s="27"/>
      <c r="AHL145" s="27"/>
      <c r="AHM145" s="27"/>
      <c r="AHN145" s="27"/>
      <c r="AHO145" s="27"/>
      <c r="AHP145" s="27"/>
      <c r="AHQ145" s="27"/>
      <c r="AHR145" s="27"/>
      <c r="AHS145" s="27"/>
      <c r="AHT145" s="27"/>
      <c r="AHU145" s="27"/>
      <c r="AHV145" s="27"/>
      <c r="AHW145" s="27"/>
      <c r="AHX145" s="27"/>
      <c r="AHY145" s="27"/>
      <c r="AHZ145" s="27"/>
      <c r="AIA145" s="27"/>
      <c r="AIB145" s="27"/>
      <c r="AIC145" s="27"/>
      <c r="AID145" s="27"/>
      <c r="AIE145" s="27"/>
      <c r="AIF145" s="27"/>
      <c r="AIG145" s="27"/>
      <c r="AIH145" s="27"/>
      <c r="AII145" s="27"/>
      <c r="AIJ145" s="27"/>
      <c r="AIK145" s="27"/>
      <c r="AIL145" s="27"/>
      <c r="AIM145" s="27"/>
      <c r="AIN145" s="27"/>
      <c r="AIO145" s="27"/>
      <c r="AIP145" s="27"/>
      <c r="AIQ145" s="27"/>
      <c r="AIR145" s="27"/>
      <c r="AIS145" s="27"/>
      <c r="AIT145" s="27"/>
      <c r="AIU145" s="27"/>
      <c r="AIV145" s="27"/>
      <c r="AIW145" s="27"/>
      <c r="AIX145" s="27"/>
      <c r="AIY145" s="27"/>
      <c r="AIZ145" s="27"/>
      <c r="AJA145" s="27"/>
      <c r="AJB145" s="27"/>
      <c r="AJC145" s="27"/>
      <c r="AJD145" s="27"/>
      <c r="AJE145" s="27"/>
      <c r="AJF145" s="27"/>
      <c r="AJG145" s="27"/>
      <c r="AJH145" s="27"/>
      <c r="AJI145" s="27"/>
      <c r="AJJ145" s="27"/>
      <c r="AJK145" s="27"/>
      <c r="AJL145" s="27"/>
      <c r="AJM145" s="27"/>
      <c r="AJN145" s="27"/>
      <c r="AJO145" s="27"/>
      <c r="AJP145" s="27"/>
      <c r="AJQ145" s="27"/>
      <c r="AJR145" s="27"/>
      <c r="AJS145" s="27"/>
      <c r="AJT145" s="27"/>
      <c r="AJU145" s="27"/>
      <c r="AJV145" s="27"/>
      <c r="AJW145" s="27"/>
      <c r="AJX145" s="27"/>
      <c r="AJY145" s="27"/>
      <c r="AJZ145" s="27"/>
      <c r="AKA145" s="27"/>
      <c r="AKB145" s="27"/>
      <c r="AKC145" s="27"/>
      <c r="AKD145" s="27"/>
      <c r="AKE145" s="27"/>
      <c r="AKF145" s="27"/>
      <c r="AKG145" s="27"/>
      <c r="AKH145" s="27"/>
      <c r="AKI145" s="27"/>
      <c r="AKJ145" s="27"/>
      <c r="AKK145" s="27"/>
      <c r="AKL145" s="27"/>
      <c r="AKM145" s="27"/>
      <c r="AKN145" s="27"/>
      <c r="AKO145" s="27"/>
      <c r="AKP145" s="27"/>
      <c r="AKQ145" s="27"/>
      <c r="AKR145" s="27"/>
      <c r="AKS145" s="27"/>
      <c r="AKT145" s="27"/>
      <c r="AKU145" s="27"/>
      <c r="AKV145" s="27"/>
      <c r="AKW145" s="27"/>
      <c r="AKX145" s="27"/>
      <c r="AKY145" s="27"/>
      <c r="AKZ145" s="27"/>
      <c r="ALA145" s="27"/>
      <c r="ALB145" s="27"/>
      <c r="ALC145" s="27"/>
      <c r="ALD145" s="27"/>
      <c r="ALE145" s="27"/>
      <c r="ALF145" s="27"/>
      <c r="ALG145" s="27"/>
      <c r="ALH145" s="27"/>
      <c r="ALI145" s="27"/>
      <c r="ALJ145" s="27"/>
      <c r="ALK145" s="27"/>
      <c r="ALL145" s="27"/>
      <c r="ALM145" s="27"/>
      <c r="ALN145" s="27"/>
      <c r="ALO145" s="27"/>
      <c r="ALP145" s="27"/>
      <c r="ALQ145" s="27"/>
      <c r="ALR145" s="27"/>
      <c r="ALS145" s="27"/>
    </row>
    <row r="146" spans="1:1007" ht="20.25" customHeight="1" thickBot="1" x14ac:dyDescent="0.25">
      <c r="A146" s="666"/>
      <c r="B146" s="677"/>
      <c r="C146" s="586"/>
      <c r="D146" s="588"/>
      <c r="E146" s="590"/>
      <c r="F146" s="584"/>
      <c r="G146" s="708"/>
      <c r="H146" s="676"/>
      <c r="I146" s="676"/>
      <c r="J146" s="581"/>
      <c r="K146" s="165" t="s">
        <v>21</v>
      </c>
      <c r="L146" s="375">
        <f>M146+O146</f>
        <v>0</v>
      </c>
      <c r="M146" s="376">
        <v>0</v>
      </c>
      <c r="N146" s="376">
        <v>0</v>
      </c>
      <c r="O146" s="377">
        <v>0</v>
      </c>
      <c r="P146" s="375">
        <f>Q146+S146</f>
        <v>0</v>
      </c>
      <c r="Q146" s="376">
        <v>0</v>
      </c>
      <c r="R146" s="376">
        <v>0</v>
      </c>
      <c r="S146" s="377">
        <v>0</v>
      </c>
      <c r="T146" s="375">
        <f>U146+W146</f>
        <v>0</v>
      </c>
      <c r="U146" s="376">
        <v>0</v>
      </c>
      <c r="V146" s="376">
        <v>0</v>
      </c>
      <c r="W146" s="377">
        <v>0</v>
      </c>
      <c r="X146" s="27"/>
      <c r="Y146" s="27"/>
      <c r="Z146" s="27"/>
      <c r="AA146" s="27"/>
      <c r="AB146" s="27"/>
      <c r="AC146" s="27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40"/>
      <c r="AV146" s="39"/>
      <c r="AW146" s="39"/>
      <c r="AX146" s="39"/>
      <c r="AY146" s="39"/>
      <c r="AZ146" s="39"/>
      <c r="BA146" s="39"/>
      <c r="BB146" s="39"/>
      <c r="BC146" s="39"/>
      <c r="BD146" s="27"/>
      <c r="BE146" s="27"/>
      <c r="BF146" s="27"/>
      <c r="BG146" s="27"/>
      <c r="BH146" s="27"/>
      <c r="BI146" s="27"/>
      <c r="BJ146" s="27"/>
      <c r="BK146" s="27"/>
      <c r="BL146" s="27"/>
      <c r="BM146" s="27"/>
      <c r="BN146" s="27"/>
      <c r="BO146" s="27"/>
      <c r="BP146" s="27"/>
      <c r="BQ146" s="27"/>
      <c r="BR146" s="27"/>
      <c r="BS146" s="27"/>
      <c r="BT146" s="27"/>
      <c r="BU146" s="27"/>
      <c r="BV146" s="27"/>
      <c r="BW146" s="27"/>
      <c r="BX146" s="27"/>
      <c r="BY146" s="27"/>
      <c r="BZ146" s="27"/>
      <c r="CA146" s="27"/>
      <c r="CB146" s="27"/>
      <c r="CC146" s="27"/>
      <c r="CD146" s="27"/>
      <c r="CE146" s="27"/>
      <c r="CF146" s="27"/>
      <c r="CG146" s="27"/>
      <c r="CH146" s="27"/>
      <c r="CI146" s="27"/>
      <c r="CJ146" s="27"/>
      <c r="CK146" s="27"/>
      <c r="CL146" s="27"/>
      <c r="CM146" s="27"/>
      <c r="CN146" s="27"/>
      <c r="CO146" s="27"/>
      <c r="CP146" s="27"/>
      <c r="CQ146" s="27"/>
      <c r="CR146" s="27"/>
      <c r="CS146" s="27"/>
      <c r="CT146" s="27"/>
      <c r="CU146" s="27"/>
      <c r="CV146" s="27"/>
      <c r="CW146" s="27"/>
      <c r="CX146" s="27"/>
      <c r="CY146" s="27"/>
      <c r="CZ146" s="27"/>
      <c r="DA146" s="27"/>
      <c r="DB146" s="27"/>
      <c r="DC146" s="27"/>
      <c r="DD146" s="27"/>
      <c r="DE146" s="27"/>
      <c r="DF146" s="27"/>
      <c r="DG146" s="27"/>
      <c r="DH146" s="27"/>
      <c r="DI146" s="27"/>
      <c r="DJ146" s="27"/>
      <c r="DK146" s="27"/>
      <c r="DL146" s="27"/>
      <c r="DM146" s="27"/>
      <c r="DN146" s="27"/>
      <c r="DO146" s="27"/>
      <c r="DP146" s="27"/>
      <c r="DQ146" s="27"/>
      <c r="DR146" s="27"/>
      <c r="DS146" s="27"/>
      <c r="DT146" s="27"/>
      <c r="DU146" s="27"/>
      <c r="DV146" s="27"/>
      <c r="DW146" s="27"/>
      <c r="DX146" s="27"/>
      <c r="DY146" s="27"/>
      <c r="DZ146" s="27"/>
      <c r="EA146" s="27"/>
      <c r="EB146" s="27"/>
      <c r="EC146" s="27"/>
      <c r="ED146" s="27"/>
      <c r="EE146" s="27"/>
      <c r="EF146" s="27"/>
      <c r="EG146" s="27"/>
      <c r="EH146" s="27"/>
      <c r="EI146" s="27"/>
      <c r="EJ146" s="27"/>
      <c r="EK146" s="27"/>
      <c r="EL146" s="27"/>
      <c r="EM146" s="27"/>
      <c r="EN146" s="27"/>
      <c r="EO146" s="27"/>
      <c r="EP146" s="27"/>
      <c r="EQ146" s="27"/>
      <c r="ER146" s="27"/>
      <c r="ES146" s="27"/>
      <c r="ET146" s="27"/>
      <c r="EU146" s="27"/>
      <c r="EV146" s="27"/>
      <c r="EW146" s="27"/>
      <c r="EX146" s="27"/>
      <c r="EY146" s="27"/>
      <c r="EZ146" s="27"/>
      <c r="FA146" s="27"/>
      <c r="FB146" s="27"/>
      <c r="FC146" s="27"/>
      <c r="FD146" s="27"/>
      <c r="FE146" s="27"/>
      <c r="FF146" s="27"/>
      <c r="FG146" s="27"/>
      <c r="FH146" s="27"/>
      <c r="FI146" s="27"/>
      <c r="FJ146" s="27"/>
      <c r="FK146" s="27"/>
      <c r="FL146" s="27"/>
      <c r="FM146" s="27"/>
      <c r="FN146" s="27"/>
      <c r="FO146" s="27"/>
      <c r="FP146" s="27"/>
      <c r="FQ146" s="27"/>
      <c r="FR146" s="27"/>
      <c r="FS146" s="27"/>
      <c r="FT146" s="27"/>
      <c r="FU146" s="27"/>
      <c r="FV146" s="27"/>
      <c r="FW146" s="27"/>
      <c r="FX146" s="27"/>
      <c r="FY146" s="27"/>
      <c r="FZ146" s="27"/>
      <c r="GA146" s="27"/>
      <c r="GB146" s="27"/>
      <c r="GC146" s="27"/>
      <c r="GD146" s="27"/>
      <c r="GE146" s="27"/>
      <c r="GF146" s="27"/>
      <c r="GG146" s="27"/>
      <c r="GH146" s="27"/>
      <c r="GI146" s="27"/>
      <c r="GJ146" s="27"/>
      <c r="GK146" s="27"/>
      <c r="GL146" s="27"/>
      <c r="GM146" s="27"/>
      <c r="GN146" s="27"/>
      <c r="GO146" s="27"/>
      <c r="GP146" s="27"/>
      <c r="GQ146" s="27"/>
      <c r="GR146" s="27"/>
      <c r="GS146" s="27"/>
      <c r="GT146" s="27"/>
      <c r="GU146" s="27"/>
      <c r="GV146" s="27"/>
      <c r="GW146" s="27"/>
      <c r="GX146" s="27"/>
      <c r="GY146" s="27"/>
      <c r="GZ146" s="27"/>
      <c r="HA146" s="27"/>
      <c r="HB146" s="27"/>
      <c r="HC146" s="27"/>
      <c r="HD146" s="27"/>
      <c r="HE146" s="27"/>
      <c r="HF146" s="27"/>
      <c r="HG146" s="27"/>
      <c r="HH146" s="27"/>
      <c r="HI146" s="27"/>
      <c r="HJ146" s="27"/>
      <c r="HK146" s="27"/>
      <c r="HL146" s="27"/>
      <c r="HM146" s="27"/>
      <c r="HN146" s="27"/>
      <c r="HO146" s="27"/>
      <c r="HP146" s="27"/>
      <c r="HQ146" s="27"/>
      <c r="HR146" s="27"/>
      <c r="HS146" s="27"/>
      <c r="HT146" s="27"/>
      <c r="HU146" s="27"/>
      <c r="HV146" s="27"/>
      <c r="HW146" s="27"/>
      <c r="HX146" s="27"/>
      <c r="HY146" s="27"/>
      <c r="HZ146" s="27"/>
      <c r="IA146" s="27"/>
      <c r="IB146" s="27"/>
      <c r="IC146" s="27"/>
      <c r="ID146" s="27"/>
      <c r="IE146" s="27"/>
      <c r="IF146" s="27"/>
      <c r="IG146" s="27"/>
      <c r="IH146" s="27"/>
      <c r="II146" s="27"/>
      <c r="IJ146" s="27"/>
      <c r="IK146" s="27"/>
      <c r="IL146" s="27"/>
      <c r="IM146" s="27"/>
      <c r="IN146" s="27"/>
      <c r="IO146" s="27"/>
      <c r="IP146" s="27"/>
      <c r="IQ146" s="27"/>
      <c r="IR146" s="27"/>
      <c r="IS146" s="27"/>
      <c r="IT146" s="27"/>
      <c r="IU146" s="27"/>
      <c r="IV146" s="27"/>
      <c r="IW146" s="27"/>
      <c r="IX146" s="27"/>
      <c r="IY146" s="27"/>
      <c r="IZ146" s="27"/>
      <c r="JA146" s="27"/>
      <c r="JB146" s="27"/>
      <c r="JC146" s="27"/>
      <c r="JD146" s="27"/>
      <c r="JE146" s="27"/>
      <c r="JF146" s="27"/>
      <c r="JG146" s="27"/>
      <c r="JH146" s="27"/>
      <c r="JI146" s="27"/>
      <c r="JJ146" s="27"/>
      <c r="JK146" s="27"/>
      <c r="JL146" s="27"/>
      <c r="JM146" s="27"/>
      <c r="JN146" s="27"/>
      <c r="JO146" s="27"/>
      <c r="JP146" s="27"/>
      <c r="JQ146" s="27"/>
      <c r="JR146" s="27"/>
      <c r="JS146" s="27"/>
      <c r="JT146" s="27"/>
      <c r="JU146" s="27"/>
      <c r="JV146" s="27"/>
      <c r="JW146" s="27"/>
      <c r="JX146" s="27"/>
      <c r="JY146" s="27"/>
      <c r="JZ146" s="27"/>
      <c r="KA146" s="27"/>
      <c r="KB146" s="27"/>
      <c r="KC146" s="27"/>
      <c r="KD146" s="27"/>
      <c r="KE146" s="27"/>
      <c r="KF146" s="27"/>
      <c r="KG146" s="27"/>
      <c r="KH146" s="27"/>
      <c r="KI146" s="27"/>
      <c r="KJ146" s="27"/>
      <c r="KK146" s="27"/>
      <c r="KL146" s="27"/>
      <c r="KM146" s="27"/>
      <c r="KN146" s="27"/>
      <c r="KO146" s="27"/>
      <c r="KP146" s="27"/>
      <c r="KQ146" s="27"/>
      <c r="KR146" s="27"/>
      <c r="KS146" s="27"/>
      <c r="KT146" s="27"/>
      <c r="KU146" s="27"/>
      <c r="KV146" s="27"/>
      <c r="KW146" s="27"/>
      <c r="KX146" s="27"/>
      <c r="KY146" s="27"/>
      <c r="KZ146" s="27"/>
      <c r="LA146" s="27"/>
      <c r="LB146" s="27"/>
      <c r="LC146" s="27"/>
      <c r="LD146" s="27"/>
      <c r="LE146" s="27"/>
      <c r="LF146" s="27"/>
      <c r="LG146" s="27"/>
      <c r="LH146" s="27"/>
      <c r="LI146" s="27"/>
      <c r="LJ146" s="27"/>
      <c r="LK146" s="27"/>
      <c r="LL146" s="27"/>
      <c r="LM146" s="27"/>
      <c r="LN146" s="27"/>
      <c r="LO146" s="27"/>
      <c r="LP146" s="27"/>
      <c r="LQ146" s="27"/>
      <c r="LR146" s="27"/>
      <c r="LS146" s="27"/>
      <c r="LT146" s="27"/>
      <c r="LU146" s="27"/>
      <c r="LV146" s="27"/>
      <c r="LW146" s="27"/>
      <c r="LX146" s="27"/>
      <c r="LY146" s="27"/>
      <c r="LZ146" s="27"/>
      <c r="MA146" s="27"/>
      <c r="MB146" s="27"/>
      <c r="MC146" s="27"/>
      <c r="MD146" s="27"/>
      <c r="ME146" s="27"/>
      <c r="MF146" s="27"/>
      <c r="MG146" s="27"/>
      <c r="MH146" s="27"/>
      <c r="MI146" s="27"/>
      <c r="MJ146" s="27"/>
      <c r="MK146" s="27"/>
      <c r="ML146" s="27"/>
      <c r="MM146" s="27"/>
      <c r="MN146" s="27"/>
      <c r="MO146" s="27"/>
      <c r="MP146" s="27"/>
      <c r="MQ146" s="27"/>
      <c r="MR146" s="27"/>
      <c r="MS146" s="27"/>
      <c r="MT146" s="27"/>
      <c r="MU146" s="27"/>
      <c r="MV146" s="27"/>
      <c r="MW146" s="27"/>
      <c r="MX146" s="27"/>
      <c r="MY146" s="27"/>
      <c r="MZ146" s="27"/>
      <c r="NA146" s="27"/>
      <c r="NB146" s="27"/>
      <c r="NC146" s="27"/>
      <c r="ND146" s="27"/>
      <c r="NE146" s="27"/>
      <c r="NF146" s="27"/>
      <c r="NG146" s="27"/>
      <c r="NH146" s="27"/>
      <c r="NI146" s="27"/>
      <c r="NJ146" s="27"/>
      <c r="NK146" s="27"/>
      <c r="NL146" s="27"/>
      <c r="NM146" s="27"/>
      <c r="NN146" s="27"/>
      <c r="NO146" s="27"/>
      <c r="NP146" s="27"/>
      <c r="NQ146" s="27"/>
      <c r="NR146" s="27"/>
      <c r="NS146" s="27"/>
      <c r="NT146" s="27"/>
      <c r="NU146" s="27"/>
      <c r="NV146" s="27"/>
      <c r="NW146" s="27"/>
      <c r="NX146" s="27"/>
      <c r="NY146" s="27"/>
      <c r="NZ146" s="27"/>
      <c r="OA146" s="27"/>
      <c r="OB146" s="27"/>
      <c r="OC146" s="27"/>
      <c r="OD146" s="27"/>
      <c r="OE146" s="27"/>
      <c r="OF146" s="27"/>
      <c r="OG146" s="27"/>
      <c r="OH146" s="27"/>
      <c r="OI146" s="27"/>
      <c r="OJ146" s="27"/>
      <c r="OK146" s="27"/>
      <c r="OL146" s="27"/>
      <c r="OM146" s="27"/>
      <c r="ON146" s="27"/>
      <c r="OO146" s="27"/>
      <c r="OP146" s="27"/>
      <c r="OQ146" s="27"/>
      <c r="OR146" s="27"/>
      <c r="OS146" s="27"/>
      <c r="OT146" s="27"/>
      <c r="OU146" s="27"/>
      <c r="OV146" s="27"/>
      <c r="OW146" s="27"/>
      <c r="OX146" s="27"/>
      <c r="OY146" s="27"/>
      <c r="OZ146" s="27"/>
      <c r="PA146" s="27"/>
      <c r="PB146" s="27"/>
      <c r="PC146" s="27"/>
      <c r="PD146" s="27"/>
      <c r="PE146" s="27"/>
      <c r="PF146" s="27"/>
      <c r="PG146" s="27"/>
      <c r="PH146" s="27"/>
      <c r="PI146" s="27"/>
      <c r="PJ146" s="27"/>
      <c r="PK146" s="27"/>
      <c r="PL146" s="27"/>
      <c r="PM146" s="27"/>
      <c r="PN146" s="27"/>
      <c r="PO146" s="27"/>
      <c r="PP146" s="27"/>
      <c r="PQ146" s="27"/>
      <c r="PR146" s="27"/>
      <c r="PS146" s="27"/>
      <c r="PT146" s="27"/>
      <c r="PU146" s="27"/>
      <c r="PV146" s="27"/>
      <c r="PW146" s="27"/>
      <c r="PX146" s="27"/>
      <c r="PY146" s="27"/>
      <c r="PZ146" s="27"/>
      <c r="QA146" s="27"/>
      <c r="QB146" s="27"/>
      <c r="QC146" s="27"/>
      <c r="QD146" s="27"/>
      <c r="QE146" s="27"/>
      <c r="QF146" s="27"/>
      <c r="QG146" s="27"/>
      <c r="QH146" s="27"/>
      <c r="QI146" s="27"/>
      <c r="QJ146" s="27"/>
      <c r="QK146" s="27"/>
      <c r="QL146" s="27"/>
      <c r="QM146" s="27"/>
      <c r="QN146" s="27"/>
      <c r="QO146" s="27"/>
      <c r="QP146" s="27"/>
      <c r="QQ146" s="27"/>
      <c r="QR146" s="27"/>
      <c r="QS146" s="27"/>
      <c r="QT146" s="27"/>
      <c r="QU146" s="27"/>
      <c r="QV146" s="27"/>
      <c r="QW146" s="27"/>
      <c r="QX146" s="27"/>
      <c r="QY146" s="27"/>
      <c r="QZ146" s="27"/>
      <c r="RA146" s="27"/>
      <c r="RB146" s="27"/>
      <c r="RC146" s="27"/>
      <c r="RD146" s="27"/>
      <c r="RE146" s="27"/>
      <c r="RF146" s="27"/>
      <c r="RG146" s="27"/>
      <c r="RH146" s="27"/>
      <c r="RI146" s="27"/>
      <c r="RJ146" s="27"/>
      <c r="RK146" s="27"/>
      <c r="RL146" s="27"/>
      <c r="RM146" s="27"/>
      <c r="RN146" s="27"/>
      <c r="RO146" s="27"/>
      <c r="RP146" s="27"/>
      <c r="RQ146" s="27"/>
      <c r="RR146" s="27"/>
      <c r="RS146" s="27"/>
      <c r="RT146" s="27"/>
      <c r="RU146" s="27"/>
      <c r="RV146" s="27"/>
      <c r="RW146" s="27"/>
      <c r="RX146" s="27"/>
      <c r="RY146" s="27"/>
      <c r="RZ146" s="27"/>
      <c r="SA146" s="27"/>
      <c r="SB146" s="27"/>
      <c r="SC146" s="27"/>
      <c r="SD146" s="27"/>
      <c r="SE146" s="27"/>
      <c r="SF146" s="27"/>
      <c r="SG146" s="27"/>
      <c r="SH146" s="27"/>
      <c r="SI146" s="27"/>
      <c r="SJ146" s="27"/>
      <c r="SK146" s="27"/>
      <c r="SL146" s="27"/>
      <c r="SM146" s="27"/>
      <c r="SN146" s="27"/>
      <c r="SO146" s="27"/>
      <c r="SP146" s="27"/>
      <c r="SQ146" s="27"/>
      <c r="SR146" s="27"/>
      <c r="SS146" s="27"/>
      <c r="ST146" s="27"/>
      <c r="SU146" s="27"/>
      <c r="SV146" s="27"/>
      <c r="SW146" s="27"/>
      <c r="SX146" s="27"/>
      <c r="SY146" s="27"/>
      <c r="SZ146" s="27"/>
      <c r="TA146" s="27"/>
      <c r="TB146" s="27"/>
      <c r="TC146" s="27"/>
      <c r="TD146" s="27"/>
      <c r="TE146" s="27"/>
      <c r="TF146" s="27"/>
      <c r="TG146" s="27"/>
      <c r="TH146" s="27"/>
      <c r="TI146" s="27"/>
      <c r="TJ146" s="27"/>
      <c r="TK146" s="27"/>
      <c r="TL146" s="27"/>
      <c r="TM146" s="27"/>
      <c r="TN146" s="27"/>
      <c r="TO146" s="27"/>
      <c r="TP146" s="27"/>
      <c r="TQ146" s="27"/>
      <c r="TR146" s="27"/>
      <c r="TS146" s="27"/>
      <c r="TT146" s="27"/>
      <c r="TU146" s="27"/>
      <c r="TV146" s="27"/>
      <c r="TW146" s="27"/>
      <c r="TX146" s="27"/>
      <c r="TY146" s="27"/>
      <c r="TZ146" s="27"/>
      <c r="UA146" s="27"/>
      <c r="UB146" s="27"/>
      <c r="UC146" s="27"/>
      <c r="UD146" s="27"/>
      <c r="UE146" s="27"/>
      <c r="UF146" s="27"/>
      <c r="UG146" s="27"/>
      <c r="UH146" s="27"/>
      <c r="UI146" s="27"/>
      <c r="UJ146" s="27"/>
      <c r="UK146" s="27"/>
      <c r="UL146" s="27"/>
      <c r="UM146" s="27"/>
      <c r="UN146" s="27"/>
      <c r="UO146" s="27"/>
      <c r="UP146" s="27"/>
      <c r="UQ146" s="27"/>
      <c r="UR146" s="27"/>
      <c r="US146" s="27"/>
      <c r="UT146" s="27"/>
      <c r="UU146" s="27"/>
      <c r="UV146" s="27"/>
      <c r="UW146" s="27"/>
      <c r="UX146" s="27"/>
      <c r="UY146" s="27"/>
      <c r="UZ146" s="27"/>
      <c r="VA146" s="27"/>
      <c r="VB146" s="27"/>
      <c r="VC146" s="27"/>
      <c r="VD146" s="27"/>
      <c r="VE146" s="27"/>
      <c r="VF146" s="27"/>
      <c r="VG146" s="27"/>
      <c r="VH146" s="27"/>
      <c r="VI146" s="27"/>
      <c r="VJ146" s="27"/>
      <c r="VK146" s="27"/>
      <c r="VL146" s="27"/>
      <c r="VM146" s="27"/>
      <c r="VN146" s="27"/>
      <c r="VO146" s="27"/>
      <c r="VP146" s="27"/>
      <c r="VQ146" s="27"/>
      <c r="VR146" s="27"/>
      <c r="VS146" s="27"/>
      <c r="VT146" s="27"/>
      <c r="VU146" s="27"/>
      <c r="VV146" s="27"/>
      <c r="VW146" s="27"/>
      <c r="VX146" s="27"/>
      <c r="VY146" s="27"/>
      <c r="VZ146" s="27"/>
      <c r="WA146" s="27"/>
      <c r="WB146" s="27"/>
      <c r="WC146" s="27"/>
      <c r="WD146" s="27"/>
      <c r="WE146" s="27"/>
      <c r="WF146" s="27"/>
      <c r="WG146" s="27"/>
      <c r="WH146" s="27"/>
      <c r="WI146" s="27"/>
      <c r="WJ146" s="27"/>
      <c r="WK146" s="27"/>
      <c r="WL146" s="27"/>
      <c r="WM146" s="27"/>
      <c r="WN146" s="27"/>
      <c r="WO146" s="27"/>
      <c r="WP146" s="27"/>
      <c r="WQ146" s="27"/>
      <c r="WR146" s="27"/>
      <c r="WS146" s="27"/>
      <c r="WT146" s="27"/>
      <c r="WU146" s="27"/>
      <c r="WV146" s="27"/>
      <c r="WW146" s="27"/>
      <c r="WX146" s="27"/>
      <c r="WY146" s="27"/>
      <c r="WZ146" s="27"/>
      <c r="XA146" s="27"/>
      <c r="XB146" s="27"/>
      <c r="XC146" s="27"/>
      <c r="XD146" s="27"/>
      <c r="XE146" s="27"/>
      <c r="XF146" s="27"/>
      <c r="XG146" s="27"/>
      <c r="XH146" s="27"/>
      <c r="XI146" s="27"/>
      <c r="XJ146" s="27"/>
      <c r="XK146" s="27"/>
      <c r="XL146" s="27"/>
      <c r="XM146" s="27"/>
      <c r="XN146" s="27"/>
      <c r="XO146" s="27"/>
      <c r="XP146" s="27"/>
      <c r="XQ146" s="27"/>
      <c r="XR146" s="27"/>
      <c r="XS146" s="27"/>
      <c r="XT146" s="27"/>
      <c r="XU146" s="27"/>
      <c r="XV146" s="27"/>
      <c r="XW146" s="27"/>
      <c r="XX146" s="27"/>
      <c r="XY146" s="27"/>
      <c r="XZ146" s="27"/>
      <c r="YA146" s="27"/>
      <c r="YB146" s="27"/>
      <c r="YC146" s="27"/>
      <c r="YD146" s="27"/>
      <c r="YE146" s="27"/>
      <c r="YF146" s="27"/>
      <c r="YG146" s="27"/>
      <c r="YH146" s="27"/>
      <c r="YI146" s="27"/>
      <c r="YJ146" s="27"/>
      <c r="YK146" s="27"/>
      <c r="YL146" s="27"/>
      <c r="YM146" s="27"/>
      <c r="YN146" s="27"/>
      <c r="YO146" s="27"/>
      <c r="YP146" s="27"/>
      <c r="YQ146" s="27"/>
      <c r="YR146" s="27"/>
      <c r="YS146" s="27"/>
      <c r="YT146" s="27"/>
      <c r="YU146" s="27"/>
      <c r="YV146" s="27"/>
      <c r="YW146" s="27"/>
      <c r="YX146" s="27"/>
      <c r="YY146" s="27"/>
      <c r="YZ146" s="27"/>
      <c r="ZA146" s="27"/>
      <c r="ZB146" s="27"/>
      <c r="ZC146" s="27"/>
      <c r="ZD146" s="27"/>
      <c r="ZE146" s="27"/>
      <c r="ZF146" s="27"/>
      <c r="ZG146" s="27"/>
      <c r="ZH146" s="27"/>
      <c r="ZI146" s="27"/>
      <c r="ZJ146" s="27"/>
      <c r="ZK146" s="27"/>
      <c r="ZL146" s="27"/>
      <c r="ZM146" s="27"/>
      <c r="ZN146" s="27"/>
      <c r="ZO146" s="27"/>
      <c r="ZP146" s="27"/>
      <c r="ZQ146" s="27"/>
      <c r="ZR146" s="27"/>
      <c r="ZS146" s="27"/>
      <c r="ZT146" s="27"/>
      <c r="ZU146" s="27"/>
      <c r="ZV146" s="27"/>
      <c r="ZW146" s="27"/>
      <c r="ZX146" s="27"/>
      <c r="ZY146" s="27"/>
      <c r="ZZ146" s="27"/>
      <c r="AAA146" s="27"/>
      <c r="AAB146" s="27"/>
      <c r="AAC146" s="27"/>
      <c r="AAD146" s="27"/>
      <c r="AAE146" s="27"/>
      <c r="AAF146" s="27"/>
      <c r="AAG146" s="27"/>
      <c r="AAH146" s="27"/>
      <c r="AAI146" s="27"/>
      <c r="AAJ146" s="27"/>
      <c r="AAK146" s="27"/>
      <c r="AAL146" s="27"/>
      <c r="AAM146" s="27"/>
      <c r="AAN146" s="27"/>
      <c r="AAO146" s="27"/>
      <c r="AAP146" s="27"/>
      <c r="AAQ146" s="27"/>
      <c r="AAR146" s="27"/>
      <c r="AAS146" s="27"/>
      <c r="AAT146" s="27"/>
      <c r="AAU146" s="27"/>
      <c r="AAV146" s="27"/>
      <c r="AAW146" s="27"/>
      <c r="AAX146" s="27"/>
      <c r="AAY146" s="27"/>
      <c r="AAZ146" s="27"/>
      <c r="ABA146" s="27"/>
      <c r="ABB146" s="27"/>
      <c r="ABC146" s="27"/>
      <c r="ABD146" s="27"/>
      <c r="ABE146" s="27"/>
      <c r="ABF146" s="27"/>
      <c r="ABG146" s="27"/>
      <c r="ABH146" s="27"/>
      <c r="ABI146" s="27"/>
      <c r="ABJ146" s="27"/>
      <c r="ABK146" s="27"/>
      <c r="ABL146" s="27"/>
      <c r="ABM146" s="27"/>
      <c r="ABN146" s="27"/>
      <c r="ABO146" s="27"/>
      <c r="ABP146" s="27"/>
      <c r="ABQ146" s="27"/>
      <c r="ABR146" s="27"/>
      <c r="ABS146" s="27"/>
      <c r="ABT146" s="27"/>
      <c r="ABU146" s="27"/>
      <c r="ABV146" s="27"/>
      <c r="ABW146" s="27"/>
      <c r="ABX146" s="27"/>
      <c r="ABY146" s="27"/>
      <c r="ABZ146" s="27"/>
      <c r="ACA146" s="27"/>
      <c r="ACB146" s="27"/>
      <c r="ACC146" s="27"/>
      <c r="ACD146" s="27"/>
      <c r="ACE146" s="27"/>
      <c r="ACF146" s="27"/>
      <c r="ACG146" s="27"/>
      <c r="ACH146" s="27"/>
      <c r="ACI146" s="27"/>
      <c r="ACJ146" s="27"/>
      <c r="ACK146" s="27"/>
      <c r="ACL146" s="27"/>
      <c r="ACM146" s="27"/>
      <c r="ACN146" s="27"/>
      <c r="ACO146" s="27"/>
      <c r="ACP146" s="27"/>
      <c r="ACQ146" s="27"/>
      <c r="ACR146" s="27"/>
      <c r="ACS146" s="27"/>
      <c r="ACT146" s="27"/>
      <c r="ACU146" s="27"/>
      <c r="ACV146" s="27"/>
      <c r="ACW146" s="27"/>
      <c r="ACX146" s="27"/>
      <c r="ACY146" s="27"/>
      <c r="ACZ146" s="27"/>
      <c r="ADA146" s="27"/>
      <c r="ADB146" s="27"/>
      <c r="ADC146" s="27"/>
      <c r="ADD146" s="27"/>
      <c r="ADE146" s="27"/>
      <c r="ADF146" s="27"/>
      <c r="ADG146" s="27"/>
      <c r="ADH146" s="27"/>
      <c r="ADI146" s="27"/>
      <c r="ADJ146" s="27"/>
      <c r="ADK146" s="27"/>
      <c r="ADL146" s="27"/>
      <c r="ADM146" s="27"/>
      <c r="ADN146" s="27"/>
      <c r="ADO146" s="27"/>
      <c r="ADP146" s="27"/>
      <c r="ADQ146" s="27"/>
      <c r="ADR146" s="27"/>
      <c r="ADS146" s="27"/>
      <c r="ADT146" s="27"/>
      <c r="ADU146" s="27"/>
      <c r="ADV146" s="27"/>
      <c r="ADW146" s="27"/>
      <c r="ADX146" s="27"/>
      <c r="ADY146" s="27"/>
      <c r="ADZ146" s="27"/>
      <c r="AEA146" s="27"/>
      <c r="AEB146" s="27"/>
      <c r="AEC146" s="27"/>
      <c r="AED146" s="27"/>
      <c r="AEE146" s="27"/>
      <c r="AEF146" s="27"/>
      <c r="AEG146" s="27"/>
      <c r="AEH146" s="27"/>
      <c r="AEI146" s="27"/>
      <c r="AEJ146" s="27"/>
      <c r="AEK146" s="27"/>
      <c r="AEL146" s="27"/>
      <c r="AEM146" s="27"/>
      <c r="AEN146" s="27"/>
      <c r="AEO146" s="27"/>
      <c r="AEP146" s="27"/>
      <c r="AEQ146" s="27"/>
      <c r="AER146" s="27"/>
      <c r="AES146" s="27"/>
      <c r="AET146" s="27"/>
      <c r="AEU146" s="27"/>
      <c r="AEV146" s="27"/>
      <c r="AEW146" s="27"/>
      <c r="AEX146" s="27"/>
      <c r="AEY146" s="27"/>
      <c r="AEZ146" s="27"/>
      <c r="AFA146" s="27"/>
      <c r="AFB146" s="27"/>
      <c r="AFC146" s="27"/>
      <c r="AFD146" s="27"/>
      <c r="AFE146" s="27"/>
      <c r="AFF146" s="27"/>
      <c r="AFG146" s="27"/>
      <c r="AFH146" s="27"/>
      <c r="AFI146" s="27"/>
      <c r="AFJ146" s="27"/>
      <c r="AFK146" s="27"/>
      <c r="AFL146" s="27"/>
      <c r="AFM146" s="27"/>
      <c r="AFN146" s="27"/>
      <c r="AFO146" s="27"/>
      <c r="AFP146" s="27"/>
      <c r="AFQ146" s="27"/>
      <c r="AFR146" s="27"/>
      <c r="AFS146" s="27"/>
      <c r="AFT146" s="27"/>
      <c r="AFU146" s="27"/>
      <c r="AFV146" s="27"/>
      <c r="AFW146" s="27"/>
      <c r="AFX146" s="27"/>
      <c r="AFY146" s="27"/>
      <c r="AFZ146" s="27"/>
      <c r="AGA146" s="27"/>
      <c r="AGB146" s="27"/>
      <c r="AGC146" s="27"/>
      <c r="AGD146" s="27"/>
      <c r="AGE146" s="27"/>
      <c r="AGF146" s="27"/>
      <c r="AGG146" s="27"/>
      <c r="AGH146" s="27"/>
      <c r="AGI146" s="27"/>
      <c r="AGJ146" s="27"/>
      <c r="AGK146" s="27"/>
      <c r="AGL146" s="27"/>
      <c r="AGM146" s="27"/>
      <c r="AGN146" s="27"/>
      <c r="AGO146" s="27"/>
      <c r="AGP146" s="27"/>
      <c r="AGQ146" s="27"/>
      <c r="AGR146" s="27"/>
      <c r="AGS146" s="27"/>
      <c r="AGT146" s="27"/>
      <c r="AGU146" s="27"/>
      <c r="AGV146" s="27"/>
      <c r="AGW146" s="27"/>
      <c r="AGX146" s="27"/>
      <c r="AGY146" s="27"/>
      <c r="AGZ146" s="27"/>
      <c r="AHA146" s="27"/>
      <c r="AHB146" s="27"/>
      <c r="AHC146" s="27"/>
      <c r="AHD146" s="27"/>
      <c r="AHE146" s="27"/>
      <c r="AHF146" s="27"/>
      <c r="AHG146" s="27"/>
      <c r="AHH146" s="27"/>
      <c r="AHI146" s="27"/>
      <c r="AHJ146" s="27"/>
      <c r="AHK146" s="27"/>
      <c r="AHL146" s="27"/>
      <c r="AHM146" s="27"/>
      <c r="AHN146" s="27"/>
      <c r="AHO146" s="27"/>
      <c r="AHP146" s="27"/>
      <c r="AHQ146" s="27"/>
      <c r="AHR146" s="27"/>
      <c r="AHS146" s="27"/>
      <c r="AHT146" s="27"/>
      <c r="AHU146" s="27"/>
      <c r="AHV146" s="27"/>
      <c r="AHW146" s="27"/>
      <c r="AHX146" s="27"/>
      <c r="AHY146" s="27"/>
      <c r="AHZ146" s="27"/>
      <c r="AIA146" s="27"/>
      <c r="AIB146" s="27"/>
      <c r="AIC146" s="27"/>
      <c r="AID146" s="27"/>
      <c r="AIE146" s="27"/>
      <c r="AIF146" s="27"/>
      <c r="AIG146" s="27"/>
      <c r="AIH146" s="27"/>
      <c r="AII146" s="27"/>
      <c r="AIJ146" s="27"/>
      <c r="AIK146" s="27"/>
      <c r="AIL146" s="27"/>
      <c r="AIM146" s="27"/>
      <c r="AIN146" s="27"/>
      <c r="AIO146" s="27"/>
      <c r="AIP146" s="27"/>
      <c r="AIQ146" s="27"/>
      <c r="AIR146" s="27"/>
      <c r="AIS146" s="27"/>
      <c r="AIT146" s="27"/>
      <c r="AIU146" s="27"/>
      <c r="AIV146" s="27"/>
      <c r="AIW146" s="27"/>
      <c r="AIX146" s="27"/>
      <c r="AIY146" s="27"/>
      <c r="AIZ146" s="27"/>
      <c r="AJA146" s="27"/>
      <c r="AJB146" s="27"/>
      <c r="AJC146" s="27"/>
      <c r="AJD146" s="27"/>
      <c r="AJE146" s="27"/>
      <c r="AJF146" s="27"/>
      <c r="AJG146" s="27"/>
      <c r="AJH146" s="27"/>
      <c r="AJI146" s="27"/>
      <c r="AJJ146" s="27"/>
      <c r="AJK146" s="27"/>
      <c r="AJL146" s="27"/>
      <c r="AJM146" s="27"/>
      <c r="AJN146" s="27"/>
      <c r="AJO146" s="27"/>
      <c r="AJP146" s="27"/>
      <c r="AJQ146" s="27"/>
      <c r="AJR146" s="27"/>
      <c r="AJS146" s="27"/>
      <c r="AJT146" s="27"/>
      <c r="AJU146" s="27"/>
      <c r="AJV146" s="27"/>
      <c r="AJW146" s="27"/>
      <c r="AJX146" s="27"/>
      <c r="AJY146" s="27"/>
      <c r="AJZ146" s="27"/>
      <c r="AKA146" s="27"/>
      <c r="AKB146" s="27"/>
      <c r="AKC146" s="27"/>
      <c r="AKD146" s="27"/>
      <c r="AKE146" s="27"/>
      <c r="AKF146" s="27"/>
      <c r="AKG146" s="27"/>
      <c r="AKH146" s="27"/>
      <c r="AKI146" s="27"/>
      <c r="AKJ146" s="27"/>
      <c r="AKK146" s="27"/>
      <c r="AKL146" s="27"/>
      <c r="AKM146" s="27"/>
      <c r="AKN146" s="27"/>
      <c r="AKO146" s="27"/>
      <c r="AKP146" s="27"/>
      <c r="AKQ146" s="27"/>
      <c r="AKR146" s="27"/>
      <c r="AKS146" s="27"/>
      <c r="AKT146" s="27"/>
      <c r="AKU146" s="27"/>
      <c r="AKV146" s="27"/>
      <c r="AKW146" s="27"/>
      <c r="AKX146" s="27"/>
      <c r="AKY146" s="27"/>
      <c r="AKZ146" s="27"/>
      <c r="ALA146" s="27"/>
      <c r="ALB146" s="27"/>
      <c r="ALC146" s="27"/>
      <c r="ALD146" s="27"/>
      <c r="ALE146" s="27"/>
      <c r="ALF146" s="27"/>
      <c r="ALG146" s="27"/>
      <c r="ALH146" s="27"/>
      <c r="ALI146" s="27"/>
      <c r="ALJ146" s="27"/>
      <c r="ALK146" s="27"/>
      <c r="ALL146" s="27"/>
      <c r="ALM146" s="27"/>
      <c r="ALN146" s="27"/>
      <c r="ALO146" s="27"/>
      <c r="ALP146" s="27"/>
      <c r="ALQ146" s="27"/>
      <c r="ALR146" s="27"/>
      <c r="ALS146" s="27"/>
    </row>
    <row r="147" spans="1:1007" ht="24" customHeight="1" thickBot="1" x14ac:dyDescent="0.25">
      <c r="A147" s="666"/>
      <c r="B147" s="677"/>
      <c r="C147" s="586"/>
      <c r="D147" s="588"/>
      <c r="E147" s="590"/>
      <c r="F147" s="584"/>
      <c r="G147" s="708"/>
      <c r="H147" s="676"/>
      <c r="I147" s="676"/>
      <c r="J147" s="582"/>
      <c r="K147" s="208" t="s">
        <v>10</v>
      </c>
      <c r="L147" s="15">
        <f t="shared" ref="L147:W147" si="28">SUM(L145:L146)</f>
        <v>0</v>
      </c>
      <c r="M147" s="3">
        <f t="shared" si="28"/>
        <v>0</v>
      </c>
      <c r="N147" s="3">
        <f t="shared" si="28"/>
        <v>0</v>
      </c>
      <c r="O147" s="16">
        <f t="shared" si="28"/>
        <v>0</v>
      </c>
      <c r="P147" s="15">
        <f t="shared" si="28"/>
        <v>0</v>
      </c>
      <c r="Q147" s="3">
        <f t="shared" si="28"/>
        <v>0</v>
      </c>
      <c r="R147" s="3">
        <f t="shared" si="28"/>
        <v>0</v>
      </c>
      <c r="S147" s="16">
        <f t="shared" si="28"/>
        <v>0</v>
      </c>
      <c r="T147" s="15">
        <f t="shared" si="28"/>
        <v>0</v>
      </c>
      <c r="U147" s="3">
        <f t="shared" si="28"/>
        <v>0</v>
      </c>
      <c r="V147" s="3">
        <f t="shared" si="28"/>
        <v>0</v>
      </c>
      <c r="W147" s="16">
        <f t="shared" si="28"/>
        <v>0</v>
      </c>
      <c r="X147" s="27"/>
      <c r="Y147" s="27"/>
      <c r="Z147" s="27"/>
      <c r="AA147" s="27"/>
      <c r="AB147" s="27"/>
      <c r="AC147" s="27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40"/>
      <c r="AV147" s="39"/>
      <c r="AW147" s="39"/>
      <c r="AX147" s="39"/>
      <c r="AY147" s="39"/>
      <c r="AZ147" s="39"/>
      <c r="BA147" s="39"/>
      <c r="BB147" s="39"/>
      <c r="BC147" s="39"/>
      <c r="BD147" s="27"/>
      <c r="BE147" s="27"/>
      <c r="BF147" s="27"/>
      <c r="BG147" s="27"/>
      <c r="BH147" s="27"/>
      <c r="BI147" s="27"/>
      <c r="BJ147" s="27"/>
      <c r="BK147" s="27"/>
      <c r="BL147" s="27"/>
      <c r="BM147" s="27"/>
      <c r="BN147" s="27"/>
      <c r="BO147" s="27"/>
      <c r="BP147" s="27"/>
      <c r="BQ147" s="27"/>
      <c r="BR147" s="27"/>
      <c r="BS147" s="27"/>
      <c r="BT147" s="27"/>
      <c r="BU147" s="27"/>
      <c r="BV147" s="27"/>
      <c r="BW147" s="27"/>
      <c r="BX147" s="27"/>
      <c r="BY147" s="27"/>
      <c r="BZ147" s="27"/>
      <c r="CA147" s="27"/>
      <c r="CB147" s="27"/>
      <c r="CC147" s="27"/>
      <c r="CD147" s="27"/>
      <c r="CE147" s="27"/>
      <c r="CF147" s="27"/>
      <c r="CG147" s="27"/>
      <c r="CH147" s="27"/>
      <c r="CI147" s="27"/>
      <c r="CJ147" s="27"/>
      <c r="CK147" s="27"/>
      <c r="CL147" s="27"/>
      <c r="CM147" s="27"/>
      <c r="CN147" s="27"/>
      <c r="CO147" s="27"/>
      <c r="CP147" s="27"/>
      <c r="CQ147" s="27"/>
      <c r="CR147" s="27"/>
      <c r="CS147" s="27"/>
      <c r="CT147" s="27"/>
      <c r="CU147" s="27"/>
      <c r="CV147" s="27"/>
      <c r="CW147" s="27"/>
      <c r="CX147" s="27"/>
      <c r="CY147" s="27"/>
      <c r="CZ147" s="27"/>
      <c r="DA147" s="27"/>
      <c r="DB147" s="27"/>
      <c r="DC147" s="27"/>
      <c r="DD147" s="27"/>
      <c r="DE147" s="27"/>
      <c r="DF147" s="27"/>
      <c r="DG147" s="27"/>
      <c r="DH147" s="27"/>
      <c r="DI147" s="27"/>
      <c r="DJ147" s="27"/>
      <c r="DK147" s="27"/>
      <c r="DL147" s="27"/>
      <c r="DM147" s="27"/>
      <c r="DN147" s="27"/>
      <c r="DO147" s="27"/>
      <c r="DP147" s="27"/>
      <c r="DQ147" s="27"/>
      <c r="DR147" s="27"/>
      <c r="DS147" s="27"/>
      <c r="DT147" s="27"/>
      <c r="DU147" s="27"/>
      <c r="DV147" s="27"/>
      <c r="DW147" s="27"/>
      <c r="DX147" s="27"/>
      <c r="DY147" s="27"/>
      <c r="DZ147" s="27"/>
      <c r="EA147" s="27"/>
      <c r="EB147" s="27"/>
      <c r="EC147" s="27"/>
      <c r="ED147" s="27"/>
      <c r="EE147" s="27"/>
      <c r="EF147" s="27"/>
      <c r="EG147" s="27"/>
      <c r="EH147" s="27"/>
      <c r="EI147" s="27"/>
      <c r="EJ147" s="27"/>
      <c r="EK147" s="27"/>
      <c r="EL147" s="27"/>
      <c r="EM147" s="27"/>
      <c r="EN147" s="27"/>
      <c r="EO147" s="27"/>
      <c r="EP147" s="27"/>
      <c r="EQ147" s="27"/>
      <c r="ER147" s="27"/>
      <c r="ES147" s="27"/>
      <c r="ET147" s="27"/>
      <c r="EU147" s="27"/>
      <c r="EV147" s="27"/>
      <c r="EW147" s="27"/>
      <c r="EX147" s="27"/>
      <c r="EY147" s="27"/>
      <c r="EZ147" s="27"/>
      <c r="FA147" s="27"/>
      <c r="FB147" s="27"/>
      <c r="FC147" s="27"/>
      <c r="FD147" s="27"/>
      <c r="FE147" s="27"/>
      <c r="FF147" s="27"/>
      <c r="FG147" s="27"/>
      <c r="FH147" s="27"/>
      <c r="FI147" s="27"/>
      <c r="FJ147" s="27"/>
      <c r="FK147" s="27"/>
      <c r="FL147" s="27"/>
      <c r="FM147" s="27"/>
      <c r="FN147" s="27"/>
      <c r="FO147" s="27"/>
      <c r="FP147" s="27"/>
      <c r="FQ147" s="27"/>
      <c r="FR147" s="27"/>
      <c r="FS147" s="27"/>
      <c r="FT147" s="27"/>
      <c r="FU147" s="27"/>
      <c r="FV147" s="27"/>
      <c r="FW147" s="27"/>
      <c r="FX147" s="27"/>
      <c r="FY147" s="27"/>
      <c r="FZ147" s="27"/>
      <c r="GA147" s="27"/>
      <c r="GB147" s="27"/>
      <c r="GC147" s="27"/>
      <c r="GD147" s="27"/>
      <c r="GE147" s="27"/>
      <c r="GF147" s="27"/>
      <c r="GG147" s="27"/>
      <c r="GH147" s="27"/>
      <c r="GI147" s="27"/>
      <c r="GJ147" s="27"/>
      <c r="GK147" s="27"/>
      <c r="GL147" s="27"/>
      <c r="GM147" s="27"/>
      <c r="GN147" s="27"/>
      <c r="GO147" s="27"/>
      <c r="GP147" s="27"/>
      <c r="GQ147" s="27"/>
      <c r="GR147" s="27"/>
      <c r="GS147" s="27"/>
      <c r="GT147" s="27"/>
      <c r="GU147" s="27"/>
      <c r="GV147" s="27"/>
      <c r="GW147" s="27"/>
      <c r="GX147" s="27"/>
      <c r="GY147" s="27"/>
      <c r="GZ147" s="27"/>
      <c r="HA147" s="27"/>
      <c r="HB147" s="27"/>
      <c r="HC147" s="27"/>
      <c r="HD147" s="27"/>
      <c r="HE147" s="27"/>
      <c r="HF147" s="27"/>
      <c r="HG147" s="27"/>
      <c r="HH147" s="27"/>
      <c r="HI147" s="27"/>
      <c r="HJ147" s="27"/>
      <c r="HK147" s="27"/>
      <c r="HL147" s="27"/>
      <c r="HM147" s="27"/>
      <c r="HN147" s="27"/>
      <c r="HO147" s="27"/>
      <c r="HP147" s="27"/>
      <c r="HQ147" s="27"/>
      <c r="HR147" s="27"/>
      <c r="HS147" s="27"/>
      <c r="HT147" s="27"/>
      <c r="HU147" s="27"/>
      <c r="HV147" s="27"/>
      <c r="HW147" s="27"/>
      <c r="HX147" s="27"/>
      <c r="HY147" s="27"/>
      <c r="HZ147" s="27"/>
      <c r="IA147" s="27"/>
      <c r="IB147" s="27"/>
      <c r="IC147" s="27"/>
      <c r="ID147" s="27"/>
      <c r="IE147" s="27"/>
      <c r="IF147" s="27"/>
      <c r="IG147" s="27"/>
      <c r="IH147" s="27"/>
      <c r="II147" s="27"/>
      <c r="IJ147" s="27"/>
      <c r="IK147" s="27"/>
      <c r="IL147" s="27"/>
      <c r="IM147" s="27"/>
      <c r="IN147" s="27"/>
      <c r="IO147" s="27"/>
      <c r="IP147" s="27"/>
      <c r="IQ147" s="27"/>
      <c r="IR147" s="27"/>
      <c r="IS147" s="27"/>
      <c r="IT147" s="27"/>
      <c r="IU147" s="27"/>
      <c r="IV147" s="27"/>
      <c r="IW147" s="27"/>
      <c r="IX147" s="27"/>
      <c r="IY147" s="27"/>
      <c r="IZ147" s="27"/>
      <c r="JA147" s="27"/>
      <c r="JB147" s="27"/>
      <c r="JC147" s="27"/>
      <c r="JD147" s="27"/>
      <c r="JE147" s="27"/>
      <c r="JF147" s="27"/>
      <c r="JG147" s="27"/>
      <c r="JH147" s="27"/>
      <c r="JI147" s="27"/>
      <c r="JJ147" s="27"/>
      <c r="JK147" s="27"/>
      <c r="JL147" s="27"/>
      <c r="JM147" s="27"/>
      <c r="JN147" s="27"/>
      <c r="JO147" s="27"/>
      <c r="JP147" s="27"/>
      <c r="JQ147" s="27"/>
      <c r="JR147" s="27"/>
      <c r="JS147" s="27"/>
      <c r="JT147" s="27"/>
      <c r="JU147" s="27"/>
      <c r="JV147" s="27"/>
      <c r="JW147" s="27"/>
      <c r="JX147" s="27"/>
      <c r="JY147" s="27"/>
      <c r="JZ147" s="27"/>
      <c r="KA147" s="27"/>
      <c r="KB147" s="27"/>
      <c r="KC147" s="27"/>
      <c r="KD147" s="27"/>
      <c r="KE147" s="27"/>
      <c r="KF147" s="27"/>
      <c r="KG147" s="27"/>
      <c r="KH147" s="27"/>
      <c r="KI147" s="27"/>
      <c r="KJ147" s="27"/>
      <c r="KK147" s="27"/>
      <c r="KL147" s="27"/>
      <c r="KM147" s="27"/>
      <c r="KN147" s="27"/>
      <c r="KO147" s="27"/>
      <c r="KP147" s="27"/>
      <c r="KQ147" s="27"/>
      <c r="KR147" s="27"/>
      <c r="KS147" s="27"/>
      <c r="KT147" s="27"/>
      <c r="KU147" s="27"/>
      <c r="KV147" s="27"/>
      <c r="KW147" s="27"/>
      <c r="KX147" s="27"/>
      <c r="KY147" s="27"/>
      <c r="KZ147" s="27"/>
      <c r="LA147" s="27"/>
      <c r="LB147" s="27"/>
      <c r="LC147" s="27"/>
      <c r="LD147" s="27"/>
      <c r="LE147" s="27"/>
      <c r="LF147" s="27"/>
      <c r="LG147" s="27"/>
      <c r="LH147" s="27"/>
      <c r="LI147" s="27"/>
      <c r="LJ147" s="27"/>
      <c r="LK147" s="27"/>
      <c r="LL147" s="27"/>
      <c r="LM147" s="27"/>
      <c r="LN147" s="27"/>
      <c r="LO147" s="27"/>
      <c r="LP147" s="27"/>
      <c r="LQ147" s="27"/>
      <c r="LR147" s="27"/>
      <c r="LS147" s="27"/>
      <c r="LT147" s="27"/>
      <c r="LU147" s="27"/>
      <c r="LV147" s="27"/>
      <c r="LW147" s="27"/>
      <c r="LX147" s="27"/>
      <c r="LY147" s="27"/>
      <c r="LZ147" s="27"/>
      <c r="MA147" s="27"/>
      <c r="MB147" s="27"/>
      <c r="MC147" s="27"/>
      <c r="MD147" s="27"/>
      <c r="ME147" s="27"/>
      <c r="MF147" s="27"/>
      <c r="MG147" s="27"/>
      <c r="MH147" s="27"/>
      <c r="MI147" s="27"/>
      <c r="MJ147" s="27"/>
      <c r="MK147" s="27"/>
      <c r="ML147" s="27"/>
      <c r="MM147" s="27"/>
      <c r="MN147" s="27"/>
      <c r="MO147" s="27"/>
      <c r="MP147" s="27"/>
      <c r="MQ147" s="27"/>
      <c r="MR147" s="27"/>
      <c r="MS147" s="27"/>
      <c r="MT147" s="27"/>
      <c r="MU147" s="27"/>
      <c r="MV147" s="27"/>
      <c r="MW147" s="27"/>
      <c r="MX147" s="27"/>
      <c r="MY147" s="27"/>
      <c r="MZ147" s="27"/>
      <c r="NA147" s="27"/>
      <c r="NB147" s="27"/>
      <c r="NC147" s="27"/>
      <c r="ND147" s="27"/>
      <c r="NE147" s="27"/>
      <c r="NF147" s="27"/>
      <c r="NG147" s="27"/>
      <c r="NH147" s="27"/>
      <c r="NI147" s="27"/>
      <c r="NJ147" s="27"/>
      <c r="NK147" s="27"/>
      <c r="NL147" s="27"/>
      <c r="NM147" s="27"/>
      <c r="NN147" s="27"/>
      <c r="NO147" s="27"/>
      <c r="NP147" s="27"/>
      <c r="NQ147" s="27"/>
      <c r="NR147" s="27"/>
      <c r="NS147" s="27"/>
      <c r="NT147" s="27"/>
      <c r="NU147" s="27"/>
      <c r="NV147" s="27"/>
      <c r="NW147" s="27"/>
      <c r="NX147" s="27"/>
      <c r="NY147" s="27"/>
      <c r="NZ147" s="27"/>
      <c r="OA147" s="27"/>
      <c r="OB147" s="27"/>
      <c r="OC147" s="27"/>
      <c r="OD147" s="27"/>
      <c r="OE147" s="27"/>
      <c r="OF147" s="27"/>
      <c r="OG147" s="27"/>
      <c r="OH147" s="27"/>
      <c r="OI147" s="27"/>
      <c r="OJ147" s="27"/>
      <c r="OK147" s="27"/>
      <c r="OL147" s="27"/>
      <c r="OM147" s="27"/>
      <c r="ON147" s="27"/>
      <c r="OO147" s="27"/>
      <c r="OP147" s="27"/>
      <c r="OQ147" s="27"/>
      <c r="OR147" s="27"/>
      <c r="OS147" s="27"/>
      <c r="OT147" s="27"/>
      <c r="OU147" s="27"/>
      <c r="OV147" s="27"/>
      <c r="OW147" s="27"/>
      <c r="OX147" s="27"/>
      <c r="OY147" s="27"/>
      <c r="OZ147" s="27"/>
      <c r="PA147" s="27"/>
      <c r="PB147" s="27"/>
      <c r="PC147" s="27"/>
      <c r="PD147" s="27"/>
      <c r="PE147" s="27"/>
      <c r="PF147" s="27"/>
      <c r="PG147" s="27"/>
      <c r="PH147" s="27"/>
      <c r="PI147" s="27"/>
      <c r="PJ147" s="27"/>
      <c r="PK147" s="27"/>
      <c r="PL147" s="27"/>
      <c r="PM147" s="27"/>
      <c r="PN147" s="27"/>
      <c r="PO147" s="27"/>
      <c r="PP147" s="27"/>
      <c r="PQ147" s="27"/>
      <c r="PR147" s="27"/>
      <c r="PS147" s="27"/>
      <c r="PT147" s="27"/>
      <c r="PU147" s="27"/>
      <c r="PV147" s="27"/>
      <c r="PW147" s="27"/>
      <c r="PX147" s="27"/>
      <c r="PY147" s="27"/>
      <c r="PZ147" s="27"/>
      <c r="QA147" s="27"/>
      <c r="QB147" s="27"/>
      <c r="QC147" s="27"/>
      <c r="QD147" s="27"/>
      <c r="QE147" s="27"/>
      <c r="QF147" s="27"/>
      <c r="QG147" s="27"/>
      <c r="QH147" s="27"/>
      <c r="QI147" s="27"/>
      <c r="QJ147" s="27"/>
      <c r="QK147" s="27"/>
      <c r="QL147" s="27"/>
      <c r="QM147" s="27"/>
      <c r="QN147" s="27"/>
      <c r="QO147" s="27"/>
      <c r="QP147" s="27"/>
      <c r="QQ147" s="27"/>
      <c r="QR147" s="27"/>
      <c r="QS147" s="27"/>
      <c r="QT147" s="27"/>
      <c r="QU147" s="27"/>
      <c r="QV147" s="27"/>
      <c r="QW147" s="27"/>
      <c r="QX147" s="27"/>
      <c r="QY147" s="27"/>
      <c r="QZ147" s="27"/>
      <c r="RA147" s="27"/>
      <c r="RB147" s="27"/>
      <c r="RC147" s="27"/>
      <c r="RD147" s="27"/>
      <c r="RE147" s="27"/>
      <c r="RF147" s="27"/>
      <c r="RG147" s="27"/>
      <c r="RH147" s="27"/>
      <c r="RI147" s="27"/>
      <c r="RJ147" s="27"/>
      <c r="RK147" s="27"/>
      <c r="RL147" s="27"/>
      <c r="RM147" s="27"/>
      <c r="RN147" s="27"/>
      <c r="RO147" s="27"/>
      <c r="RP147" s="27"/>
      <c r="RQ147" s="27"/>
      <c r="RR147" s="27"/>
      <c r="RS147" s="27"/>
      <c r="RT147" s="27"/>
      <c r="RU147" s="27"/>
      <c r="RV147" s="27"/>
      <c r="RW147" s="27"/>
      <c r="RX147" s="27"/>
      <c r="RY147" s="27"/>
      <c r="RZ147" s="27"/>
      <c r="SA147" s="27"/>
      <c r="SB147" s="27"/>
      <c r="SC147" s="27"/>
      <c r="SD147" s="27"/>
      <c r="SE147" s="27"/>
      <c r="SF147" s="27"/>
      <c r="SG147" s="27"/>
      <c r="SH147" s="27"/>
      <c r="SI147" s="27"/>
      <c r="SJ147" s="27"/>
      <c r="SK147" s="27"/>
      <c r="SL147" s="27"/>
      <c r="SM147" s="27"/>
      <c r="SN147" s="27"/>
      <c r="SO147" s="27"/>
      <c r="SP147" s="27"/>
      <c r="SQ147" s="27"/>
      <c r="SR147" s="27"/>
      <c r="SS147" s="27"/>
      <c r="ST147" s="27"/>
      <c r="SU147" s="27"/>
      <c r="SV147" s="27"/>
      <c r="SW147" s="27"/>
      <c r="SX147" s="27"/>
      <c r="SY147" s="27"/>
      <c r="SZ147" s="27"/>
      <c r="TA147" s="27"/>
      <c r="TB147" s="27"/>
      <c r="TC147" s="27"/>
      <c r="TD147" s="27"/>
      <c r="TE147" s="27"/>
      <c r="TF147" s="27"/>
      <c r="TG147" s="27"/>
      <c r="TH147" s="27"/>
      <c r="TI147" s="27"/>
      <c r="TJ147" s="27"/>
      <c r="TK147" s="27"/>
      <c r="TL147" s="27"/>
      <c r="TM147" s="27"/>
      <c r="TN147" s="27"/>
      <c r="TO147" s="27"/>
      <c r="TP147" s="27"/>
      <c r="TQ147" s="27"/>
      <c r="TR147" s="27"/>
      <c r="TS147" s="27"/>
      <c r="TT147" s="27"/>
      <c r="TU147" s="27"/>
      <c r="TV147" s="27"/>
      <c r="TW147" s="27"/>
      <c r="TX147" s="27"/>
      <c r="TY147" s="27"/>
      <c r="TZ147" s="27"/>
      <c r="UA147" s="27"/>
      <c r="UB147" s="27"/>
      <c r="UC147" s="27"/>
      <c r="UD147" s="27"/>
      <c r="UE147" s="27"/>
      <c r="UF147" s="27"/>
      <c r="UG147" s="27"/>
      <c r="UH147" s="27"/>
      <c r="UI147" s="27"/>
      <c r="UJ147" s="27"/>
      <c r="UK147" s="27"/>
      <c r="UL147" s="27"/>
      <c r="UM147" s="27"/>
      <c r="UN147" s="27"/>
      <c r="UO147" s="27"/>
      <c r="UP147" s="27"/>
      <c r="UQ147" s="27"/>
      <c r="UR147" s="27"/>
      <c r="US147" s="27"/>
      <c r="UT147" s="27"/>
      <c r="UU147" s="27"/>
      <c r="UV147" s="27"/>
      <c r="UW147" s="27"/>
      <c r="UX147" s="27"/>
      <c r="UY147" s="27"/>
      <c r="UZ147" s="27"/>
      <c r="VA147" s="27"/>
      <c r="VB147" s="27"/>
      <c r="VC147" s="27"/>
      <c r="VD147" s="27"/>
      <c r="VE147" s="27"/>
      <c r="VF147" s="27"/>
      <c r="VG147" s="27"/>
      <c r="VH147" s="27"/>
      <c r="VI147" s="27"/>
      <c r="VJ147" s="27"/>
      <c r="VK147" s="27"/>
      <c r="VL147" s="27"/>
      <c r="VM147" s="27"/>
      <c r="VN147" s="27"/>
      <c r="VO147" s="27"/>
      <c r="VP147" s="27"/>
      <c r="VQ147" s="27"/>
      <c r="VR147" s="27"/>
      <c r="VS147" s="27"/>
      <c r="VT147" s="27"/>
      <c r="VU147" s="27"/>
      <c r="VV147" s="27"/>
      <c r="VW147" s="27"/>
      <c r="VX147" s="27"/>
      <c r="VY147" s="27"/>
      <c r="VZ147" s="27"/>
      <c r="WA147" s="27"/>
      <c r="WB147" s="27"/>
      <c r="WC147" s="27"/>
      <c r="WD147" s="27"/>
      <c r="WE147" s="27"/>
      <c r="WF147" s="27"/>
      <c r="WG147" s="27"/>
      <c r="WH147" s="27"/>
      <c r="WI147" s="27"/>
      <c r="WJ147" s="27"/>
      <c r="WK147" s="27"/>
      <c r="WL147" s="27"/>
      <c r="WM147" s="27"/>
      <c r="WN147" s="27"/>
      <c r="WO147" s="27"/>
      <c r="WP147" s="27"/>
      <c r="WQ147" s="27"/>
      <c r="WR147" s="27"/>
      <c r="WS147" s="27"/>
      <c r="WT147" s="27"/>
      <c r="WU147" s="27"/>
      <c r="WV147" s="27"/>
      <c r="WW147" s="27"/>
      <c r="WX147" s="27"/>
      <c r="WY147" s="27"/>
      <c r="WZ147" s="27"/>
      <c r="XA147" s="27"/>
      <c r="XB147" s="27"/>
      <c r="XC147" s="27"/>
      <c r="XD147" s="27"/>
      <c r="XE147" s="27"/>
      <c r="XF147" s="27"/>
      <c r="XG147" s="27"/>
      <c r="XH147" s="27"/>
      <c r="XI147" s="27"/>
      <c r="XJ147" s="27"/>
      <c r="XK147" s="27"/>
      <c r="XL147" s="27"/>
      <c r="XM147" s="27"/>
      <c r="XN147" s="27"/>
      <c r="XO147" s="27"/>
      <c r="XP147" s="27"/>
      <c r="XQ147" s="27"/>
      <c r="XR147" s="27"/>
      <c r="XS147" s="27"/>
      <c r="XT147" s="27"/>
      <c r="XU147" s="27"/>
      <c r="XV147" s="27"/>
      <c r="XW147" s="27"/>
      <c r="XX147" s="27"/>
      <c r="XY147" s="27"/>
      <c r="XZ147" s="27"/>
      <c r="YA147" s="27"/>
      <c r="YB147" s="27"/>
      <c r="YC147" s="27"/>
      <c r="YD147" s="27"/>
      <c r="YE147" s="27"/>
      <c r="YF147" s="27"/>
      <c r="YG147" s="27"/>
      <c r="YH147" s="27"/>
      <c r="YI147" s="27"/>
      <c r="YJ147" s="27"/>
      <c r="YK147" s="27"/>
      <c r="YL147" s="27"/>
      <c r="YM147" s="27"/>
      <c r="YN147" s="27"/>
      <c r="YO147" s="27"/>
      <c r="YP147" s="27"/>
      <c r="YQ147" s="27"/>
      <c r="YR147" s="27"/>
      <c r="YS147" s="27"/>
      <c r="YT147" s="27"/>
      <c r="YU147" s="27"/>
      <c r="YV147" s="27"/>
      <c r="YW147" s="27"/>
      <c r="YX147" s="27"/>
      <c r="YY147" s="27"/>
      <c r="YZ147" s="27"/>
      <c r="ZA147" s="27"/>
      <c r="ZB147" s="27"/>
      <c r="ZC147" s="27"/>
      <c r="ZD147" s="27"/>
      <c r="ZE147" s="27"/>
      <c r="ZF147" s="27"/>
      <c r="ZG147" s="27"/>
      <c r="ZH147" s="27"/>
      <c r="ZI147" s="27"/>
      <c r="ZJ147" s="27"/>
      <c r="ZK147" s="27"/>
      <c r="ZL147" s="27"/>
      <c r="ZM147" s="27"/>
      <c r="ZN147" s="27"/>
      <c r="ZO147" s="27"/>
      <c r="ZP147" s="27"/>
      <c r="ZQ147" s="27"/>
      <c r="ZR147" s="27"/>
      <c r="ZS147" s="27"/>
      <c r="ZT147" s="27"/>
      <c r="ZU147" s="27"/>
      <c r="ZV147" s="27"/>
      <c r="ZW147" s="27"/>
      <c r="ZX147" s="27"/>
      <c r="ZY147" s="27"/>
      <c r="ZZ147" s="27"/>
      <c r="AAA147" s="27"/>
      <c r="AAB147" s="27"/>
      <c r="AAC147" s="27"/>
      <c r="AAD147" s="27"/>
      <c r="AAE147" s="27"/>
      <c r="AAF147" s="27"/>
      <c r="AAG147" s="27"/>
      <c r="AAH147" s="27"/>
      <c r="AAI147" s="27"/>
      <c r="AAJ147" s="27"/>
      <c r="AAK147" s="27"/>
      <c r="AAL147" s="27"/>
      <c r="AAM147" s="27"/>
      <c r="AAN147" s="27"/>
      <c r="AAO147" s="27"/>
      <c r="AAP147" s="27"/>
      <c r="AAQ147" s="27"/>
      <c r="AAR147" s="27"/>
      <c r="AAS147" s="27"/>
      <c r="AAT147" s="27"/>
      <c r="AAU147" s="27"/>
      <c r="AAV147" s="27"/>
      <c r="AAW147" s="27"/>
      <c r="AAX147" s="27"/>
      <c r="AAY147" s="27"/>
      <c r="AAZ147" s="27"/>
      <c r="ABA147" s="27"/>
      <c r="ABB147" s="27"/>
      <c r="ABC147" s="27"/>
      <c r="ABD147" s="27"/>
      <c r="ABE147" s="27"/>
      <c r="ABF147" s="27"/>
      <c r="ABG147" s="27"/>
      <c r="ABH147" s="27"/>
      <c r="ABI147" s="27"/>
      <c r="ABJ147" s="27"/>
      <c r="ABK147" s="27"/>
      <c r="ABL147" s="27"/>
      <c r="ABM147" s="27"/>
      <c r="ABN147" s="27"/>
      <c r="ABO147" s="27"/>
      <c r="ABP147" s="27"/>
      <c r="ABQ147" s="27"/>
      <c r="ABR147" s="27"/>
      <c r="ABS147" s="27"/>
      <c r="ABT147" s="27"/>
      <c r="ABU147" s="27"/>
      <c r="ABV147" s="27"/>
      <c r="ABW147" s="27"/>
      <c r="ABX147" s="27"/>
      <c r="ABY147" s="27"/>
      <c r="ABZ147" s="27"/>
      <c r="ACA147" s="27"/>
      <c r="ACB147" s="27"/>
      <c r="ACC147" s="27"/>
      <c r="ACD147" s="27"/>
      <c r="ACE147" s="27"/>
      <c r="ACF147" s="27"/>
      <c r="ACG147" s="27"/>
      <c r="ACH147" s="27"/>
      <c r="ACI147" s="27"/>
      <c r="ACJ147" s="27"/>
      <c r="ACK147" s="27"/>
      <c r="ACL147" s="27"/>
      <c r="ACM147" s="27"/>
      <c r="ACN147" s="27"/>
      <c r="ACO147" s="27"/>
      <c r="ACP147" s="27"/>
      <c r="ACQ147" s="27"/>
      <c r="ACR147" s="27"/>
      <c r="ACS147" s="27"/>
      <c r="ACT147" s="27"/>
      <c r="ACU147" s="27"/>
      <c r="ACV147" s="27"/>
      <c r="ACW147" s="27"/>
      <c r="ACX147" s="27"/>
      <c r="ACY147" s="27"/>
      <c r="ACZ147" s="27"/>
      <c r="ADA147" s="27"/>
      <c r="ADB147" s="27"/>
      <c r="ADC147" s="27"/>
      <c r="ADD147" s="27"/>
      <c r="ADE147" s="27"/>
      <c r="ADF147" s="27"/>
      <c r="ADG147" s="27"/>
      <c r="ADH147" s="27"/>
      <c r="ADI147" s="27"/>
      <c r="ADJ147" s="27"/>
      <c r="ADK147" s="27"/>
      <c r="ADL147" s="27"/>
      <c r="ADM147" s="27"/>
      <c r="ADN147" s="27"/>
      <c r="ADO147" s="27"/>
      <c r="ADP147" s="27"/>
      <c r="ADQ147" s="27"/>
      <c r="ADR147" s="27"/>
      <c r="ADS147" s="27"/>
      <c r="ADT147" s="27"/>
      <c r="ADU147" s="27"/>
      <c r="ADV147" s="27"/>
      <c r="ADW147" s="27"/>
      <c r="ADX147" s="27"/>
      <c r="ADY147" s="27"/>
      <c r="ADZ147" s="27"/>
      <c r="AEA147" s="27"/>
      <c r="AEB147" s="27"/>
      <c r="AEC147" s="27"/>
      <c r="AED147" s="27"/>
      <c r="AEE147" s="27"/>
      <c r="AEF147" s="27"/>
      <c r="AEG147" s="27"/>
      <c r="AEH147" s="27"/>
      <c r="AEI147" s="27"/>
      <c r="AEJ147" s="27"/>
      <c r="AEK147" s="27"/>
      <c r="AEL147" s="27"/>
      <c r="AEM147" s="27"/>
      <c r="AEN147" s="27"/>
      <c r="AEO147" s="27"/>
      <c r="AEP147" s="27"/>
      <c r="AEQ147" s="27"/>
      <c r="AER147" s="27"/>
      <c r="AES147" s="27"/>
      <c r="AET147" s="27"/>
      <c r="AEU147" s="27"/>
      <c r="AEV147" s="27"/>
      <c r="AEW147" s="27"/>
      <c r="AEX147" s="27"/>
      <c r="AEY147" s="27"/>
      <c r="AEZ147" s="27"/>
      <c r="AFA147" s="27"/>
      <c r="AFB147" s="27"/>
      <c r="AFC147" s="27"/>
      <c r="AFD147" s="27"/>
      <c r="AFE147" s="27"/>
      <c r="AFF147" s="27"/>
      <c r="AFG147" s="27"/>
      <c r="AFH147" s="27"/>
      <c r="AFI147" s="27"/>
      <c r="AFJ147" s="27"/>
      <c r="AFK147" s="27"/>
      <c r="AFL147" s="27"/>
      <c r="AFM147" s="27"/>
      <c r="AFN147" s="27"/>
      <c r="AFO147" s="27"/>
      <c r="AFP147" s="27"/>
      <c r="AFQ147" s="27"/>
      <c r="AFR147" s="27"/>
      <c r="AFS147" s="27"/>
      <c r="AFT147" s="27"/>
      <c r="AFU147" s="27"/>
      <c r="AFV147" s="27"/>
      <c r="AFW147" s="27"/>
      <c r="AFX147" s="27"/>
      <c r="AFY147" s="27"/>
      <c r="AFZ147" s="27"/>
      <c r="AGA147" s="27"/>
      <c r="AGB147" s="27"/>
      <c r="AGC147" s="27"/>
      <c r="AGD147" s="27"/>
      <c r="AGE147" s="27"/>
      <c r="AGF147" s="27"/>
      <c r="AGG147" s="27"/>
      <c r="AGH147" s="27"/>
      <c r="AGI147" s="27"/>
      <c r="AGJ147" s="27"/>
      <c r="AGK147" s="27"/>
      <c r="AGL147" s="27"/>
      <c r="AGM147" s="27"/>
      <c r="AGN147" s="27"/>
      <c r="AGO147" s="27"/>
      <c r="AGP147" s="27"/>
      <c r="AGQ147" s="27"/>
      <c r="AGR147" s="27"/>
      <c r="AGS147" s="27"/>
      <c r="AGT147" s="27"/>
      <c r="AGU147" s="27"/>
      <c r="AGV147" s="27"/>
      <c r="AGW147" s="27"/>
      <c r="AGX147" s="27"/>
      <c r="AGY147" s="27"/>
      <c r="AGZ147" s="27"/>
      <c r="AHA147" s="27"/>
      <c r="AHB147" s="27"/>
      <c r="AHC147" s="27"/>
      <c r="AHD147" s="27"/>
      <c r="AHE147" s="27"/>
      <c r="AHF147" s="27"/>
      <c r="AHG147" s="27"/>
      <c r="AHH147" s="27"/>
      <c r="AHI147" s="27"/>
      <c r="AHJ147" s="27"/>
      <c r="AHK147" s="27"/>
      <c r="AHL147" s="27"/>
      <c r="AHM147" s="27"/>
      <c r="AHN147" s="27"/>
      <c r="AHO147" s="27"/>
      <c r="AHP147" s="27"/>
      <c r="AHQ147" s="27"/>
      <c r="AHR147" s="27"/>
      <c r="AHS147" s="27"/>
      <c r="AHT147" s="27"/>
      <c r="AHU147" s="27"/>
      <c r="AHV147" s="27"/>
      <c r="AHW147" s="27"/>
      <c r="AHX147" s="27"/>
      <c r="AHY147" s="27"/>
      <c r="AHZ147" s="27"/>
      <c r="AIA147" s="27"/>
      <c r="AIB147" s="27"/>
      <c r="AIC147" s="27"/>
      <c r="AID147" s="27"/>
      <c r="AIE147" s="27"/>
      <c r="AIF147" s="27"/>
      <c r="AIG147" s="27"/>
      <c r="AIH147" s="27"/>
      <c r="AII147" s="27"/>
      <c r="AIJ147" s="27"/>
      <c r="AIK147" s="27"/>
      <c r="AIL147" s="27"/>
      <c r="AIM147" s="27"/>
      <c r="AIN147" s="27"/>
      <c r="AIO147" s="27"/>
      <c r="AIP147" s="27"/>
      <c r="AIQ147" s="27"/>
      <c r="AIR147" s="27"/>
      <c r="AIS147" s="27"/>
      <c r="AIT147" s="27"/>
      <c r="AIU147" s="27"/>
      <c r="AIV147" s="27"/>
      <c r="AIW147" s="27"/>
      <c r="AIX147" s="27"/>
      <c r="AIY147" s="27"/>
      <c r="AIZ147" s="27"/>
      <c r="AJA147" s="27"/>
      <c r="AJB147" s="27"/>
      <c r="AJC147" s="27"/>
      <c r="AJD147" s="27"/>
      <c r="AJE147" s="27"/>
      <c r="AJF147" s="27"/>
      <c r="AJG147" s="27"/>
      <c r="AJH147" s="27"/>
      <c r="AJI147" s="27"/>
      <c r="AJJ147" s="27"/>
      <c r="AJK147" s="27"/>
      <c r="AJL147" s="27"/>
      <c r="AJM147" s="27"/>
      <c r="AJN147" s="27"/>
      <c r="AJO147" s="27"/>
      <c r="AJP147" s="27"/>
      <c r="AJQ147" s="27"/>
      <c r="AJR147" s="27"/>
      <c r="AJS147" s="27"/>
      <c r="AJT147" s="27"/>
      <c r="AJU147" s="27"/>
      <c r="AJV147" s="27"/>
      <c r="AJW147" s="27"/>
      <c r="AJX147" s="27"/>
      <c r="AJY147" s="27"/>
      <c r="AJZ147" s="27"/>
      <c r="AKA147" s="27"/>
      <c r="AKB147" s="27"/>
      <c r="AKC147" s="27"/>
      <c r="AKD147" s="27"/>
      <c r="AKE147" s="27"/>
      <c r="AKF147" s="27"/>
      <c r="AKG147" s="27"/>
      <c r="AKH147" s="27"/>
      <c r="AKI147" s="27"/>
      <c r="AKJ147" s="27"/>
      <c r="AKK147" s="27"/>
      <c r="AKL147" s="27"/>
      <c r="AKM147" s="27"/>
      <c r="AKN147" s="27"/>
      <c r="AKO147" s="27"/>
      <c r="AKP147" s="27"/>
      <c r="AKQ147" s="27"/>
      <c r="AKR147" s="27"/>
      <c r="AKS147" s="27"/>
      <c r="AKT147" s="27"/>
      <c r="AKU147" s="27"/>
      <c r="AKV147" s="27"/>
      <c r="AKW147" s="27"/>
      <c r="AKX147" s="27"/>
      <c r="AKY147" s="27"/>
      <c r="AKZ147" s="27"/>
      <c r="ALA147" s="27"/>
      <c r="ALB147" s="27"/>
      <c r="ALC147" s="27"/>
      <c r="ALD147" s="27"/>
      <c r="ALE147" s="27"/>
      <c r="ALF147" s="27"/>
      <c r="ALG147" s="27"/>
      <c r="ALH147" s="27"/>
      <c r="ALI147" s="27"/>
      <c r="ALJ147" s="27"/>
      <c r="ALK147" s="27"/>
      <c r="ALL147" s="27"/>
      <c r="ALM147" s="27"/>
      <c r="ALN147" s="27"/>
      <c r="ALO147" s="27"/>
      <c r="ALP147" s="27"/>
      <c r="ALQ147" s="27"/>
      <c r="ALR147" s="27"/>
      <c r="ALS147" s="27"/>
    </row>
    <row r="148" spans="1:1007" ht="18" customHeight="1" thickBot="1" x14ac:dyDescent="0.25">
      <c r="A148" s="668" t="s">
        <v>13</v>
      </c>
      <c r="B148" s="746" t="s">
        <v>14</v>
      </c>
      <c r="C148" s="585" t="s">
        <v>14</v>
      </c>
      <c r="D148" s="587" t="s">
        <v>171</v>
      </c>
      <c r="E148" s="589" t="s">
        <v>172</v>
      </c>
      <c r="F148" s="583" t="s">
        <v>199</v>
      </c>
      <c r="G148" s="757" t="s">
        <v>138</v>
      </c>
      <c r="H148" s="754" t="s">
        <v>17</v>
      </c>
      <c r="I148" s="754" t="s">
        <v>18</v>
      </c>
      <c r="J148" s="578" t="s">
        <v>487</v>
      </c>
      <c r="K148" s="150" t="s">
        <v>24</v>
      </c>
      <c r="L148" s="151">
        <f>+M148+O148</f>
        <v>150</v>
      </c>
      <c r="M148" s="348">
        <v>0</v>
      </c>
      <c r="N148" s="348">
        <v>0</v>
      </c>
      <c r="O148" s="361">
        <v>150</v>
      </c>
      <c r="P148" s="151">
        <f>+Q148+S148</f>
        <v>224.3</v>
      </c>
      <c r="Q148" s="348">
        <v>0</v>
      </c>
      <c r="R148" s="348">
        <v>0</v>
      </c>
      <c r="S148" s="361">
        <v>224.3</v>
      </c>
      <c r="T148" s="151">
        <f>+U148+W148</f>
        <v>224.3</v>
      </c>
      <c r="U148" s="348">
        <v>0</v>
      </c>
      <c r="V148" s="348">
        <v>0</v>
      </c>
      <c r="W148" s="361">
        <v>224.3</v>
      </c>
      <c r="X148" s="27"/>
      <c r="Y148" s="27"/>
      <c r="Z148" s="27"/>
      <c r="AA148" s="27"/>
      <c r="AB148" s="27"/>
      <c r="AC148" s="27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40"/>
      <c r="AV148" s="39"/>
      <c r="AW148" s="39"/>
      <c r="AX148" s="39"/>
      <c r="AY148" s="39"/>
      <c r="AZ148" s="39"/>
      <c r="BA148" s="39"/>
      <c r="BB148" s="39"/>
      <c r="BC148" s="39"/>
      <c r="BD148" s="27"/>
      <c r="BE148" s="27"/>
      <c r="BF148" s="27"/>
      <c r="BG148" s="27"/>
      <c r="BH148" s="27"/>
      <c r="BI148" s="27"/>
      <c r="BJ148" s="27"/>
      <c r="BK148" s="27"/>
      <c r="BL148" s="27"/>
      <c r="BM148" s="27"/>
      <c r="BN148" s="27"/>
      <c r="BO148" s="27"/>
      <c r="BP148" s="27"/>
      <c r="BQ148" s="27"/>
      <c r="BR148" s="27"/>
      <c r="BS148" s="27"/>
      <c r="BT148" s="27"/>
      <c r="BU148" s="27"/>
      <c r="BV148" s="27"/>
      <c r="BW148" s="27"/>
      <c r="BX148" s="27"/>
      <c r="BY148" s="27"/>
      <c r="BZ148" s="27"/>
      <c r="CA148" s="27"/>
      <c r="CB148" s="27"/>
      <c r="CC148" s="27"/>
      <c r="CD148" s="27"/>
      <c r="CE148" s="27"/>
      <c r="CF148" s="27"/>
      <c r="CG148" s="27"/>
      <c r="CH148" s="27"/>
      <c r="CI148" s="27"/>
      <c r="CJ148" s="27"/>
      <c r="CK148" s="27"/>
      <c r="CL148" s="27"/>
      <c r="CM148" s="27"/>
      <c r="CN148" s="27"/>
      <c r="CO148" s="27"/>
      <c r="CP148" s="27"/>
      <c r="CQ148" s="27"/>
      <c r="CR148" s="27"/>
      <c r="CS148" s="27"/>
      <c r="CT148" s="27"/>
      <c r="CU148" s="27"/>
      <c r="CV148" s="27"/>
      <c r="CW148" s="27"/>
      <c r="CX148" s="27"/>
      <c r="CY148" s="27"/>
      <c r="CZ148" s="27"/>
      <c r="DA148" s="27"/>
      <c r="DB148" s="27"/>
      <c r="DC148" s="27"/>
      <c r="DD148" s="27"/>
      <c r="DE148" s="27"/>
      <c r="DF148" s="27"/>
      <c r="DG148" s="27"/>
      <c r="DH148" s="27"/>
      <c r="DI148" s="27"/>
      <c r="DJ148" s="27"/>
      <c r="DK148" s="27"/>
      <c r="DL148" s="27"/>
      <c r="DM148" s="27"/>
      <c r="DN148" s="27"/>
      <c r="DO148" s="27"/>
      <c r="DP148" s="27"/>
      <c r="DQ148" s="27"/>
      <c r="DR148" s="27"/>
      <c r="DS148" s="27"/>
      <c r="DT148" s="27"/>
      <c r="DU148" s="27"/>
      <c r="DV148" s="27"/>
      <c r="DW148" s="27"/>
      <c r="DX148" s="27"/>
      <c r="DY148" s="27"/>
      <c r="DZ148" s="27"/>
      <c r="EA148" s="27"/>
      <c r="EB148" s="27"/>
      <c r="EC148" s="27"/>
      <c r="ED148" s="27"/>
      <c r="EE148" s="27"/>
      <c r="EF148" s="27"/>
      <c r="EG148" s="27"/>
      <c r="EH148" s="27"/>
      <c r="EI148" s="27"/>
      <c r="EJ148" s="27"/>
      <c r="EK148" s="27"/>
      <c r="EL148" s="27"/>
      <c r="EM148" s="27"/>
      <c r="EN148" s="27"/>
      <c r="EO148" s="27"/>
      <c r="EP148" s="27"/>
      <c r="EQ148" s="27"/>
      <c r="ER148" s="27"/>
      <c r="ES148" s="27"/>
      <c r="ET148" s="27"/>
      <c r="EU148" s="27"/>
      <c r="EV148" s="27"/>
      <c r="EW148" s="27"/>
      <c r="EX148" s="27"/>
      <c r="EY148" s="27"/>
      <c r="EZ148" s="27"/>
      <c r="FA148" s="27"/>
      <c r="FB148" s="27"/>
      <c r="FC148" s="27"/>
      <c r="FD148" s="27"/>
      <c r="FE148" s="27"/>
      <c r="FF148" s="27"/>
      <c r="FG148" s="27"/>
      <c r="FH148" s="27"/>
      <c r="FI148" s="27"/>
      <c r="FJ148" s="27"/>
      <c r="FK148" s="27"/>
      <c r="FL148" s="27"/>
      <c r="FM148" s="27"/>
      <c r="FN148" s="27"/>
      <c r="FO148" s="27"/>
      <c r="FP148" s="27"/>
      <c r="FQ148" s="27"/>
      <c r="FR148" s="27"/>
      <c r="FS148" s="27"/>
      <c r="FT148" s="27"/>
      <c r="FU148" s="27"/>
      <c r="FV148" s="27"/>
      <c r="FW148" s="27"/>
      <c r="FX148" s="27"/>
      <c r="FY148" s="27"/>
      <c r="FZ148" s="27"/>
      <c r="GA148" s="27"/>
      <c r="GB148" s="27"/>
      <c r="GC148" s="27"/>
      <c r="GD148" s="27"/>
      <c r="GE148" s="27"/>
      <c r="GF148" s="27"/>
      <c r="GG148" s="27"/>
      <c r="GH148" s="27"/>
      <c r="GI148" s="27"/>
      <c r="GJ148" s="27"/>
      <c r="GK148" s="27"/>
      <c r="GL148" s="27"/>
      <c r="GM148" s="27"/>
      <c r="GN148" s="27"/>
      <c r="GO148" s="27"/>
      <c r="GP148" s="27"/>
      <c r="GQ148" s="27"/>
      <c r="GR148" s="27"/>
      <c r="GS148" s="27"/>
      <c r="GT148" s="27"/>
      <c r="GU148" s="27"/>
      <c r="GV148" s="27"/>
      <c r="GW148" s="27"/>
      <c r="GX148" s="27"/>
      <c r="GY148" s="27"/>
      <c r="GZ148" s="27"/>
      <c r="HA148" s="27"/>
      <c r="HB148" s="27"/>
      <c r="HC148" s="27"/>
      <c r="HD148" s="27"/>
      <c r="HE148" s="27"/>
      <c r="HF148" s="27"/>
      <c r="HG148" s="27"/>
      <c r="HH148" s="27"/>
      <c r="HI148" s="27"/>
      <c r="HJ148" s="27"/>
      <c r="HK148" s="27"/>
      <c r="HL148" s="27"/>
      <c r="HM148" s="27"/>
      <c r="HN148" s="27"/>
      <c r="HO148" s="27"/>
      <c r="HP148" s="27"/>
      <c r="HQ148" s="27"/>
      <c r="HR148" s="27"/>
      <c r="HS148" s="27"/>
      <c r="HT148" s="27"/>
      <c r="HU148" s="27"/>
      <c r="HV148" s="27"/>
      <c r="HW148" s="27"/>
      <c r="HX148" s="27"/>
      <c r="HY148" s="27"/>
      <c r="HZ148" s="27"/>
      <c r="IA148" s="27"/>
      <c r="IB148" s="27"/>
      <c r="IC148" s="27"/>
      <c r="ID148" s="27"/>
      <c r="IE148" s="27"/>
      <c r="IF148" s="27"/>
      <c r="IG148" s="27"/>
      <c r="IH148" s="27"/>
      <c r="II148" s="27"/>
      <c r="IJ148" s="27"/>
      <c r="IK148" s="27"/>
      <c r="IL148" s="27"/>
      <c r="IM148" s="27"/>
      <c r="IN148" s="27"/>
      <c r="IO148" s="27"/>
      <c r="IP148" s="27"/>
      <c r="IQ148" s="27"/>
      <c r="IR148" s="27"/>
      <c r="IS148" s="27"/>
      <c r="IT148" s="27"/>
      <c r="IU148" s="27"/>
      <c r="IV148" s="27"/>
      <c r="IW148" s="27"/>
      <c r="IX148" s="27"/>
      <c r="IY148" s="27"/>
      <c r="IZ148" s="27"/>
      <c r="JA148" s="27"/>
      <c r="JB148" s="27"/>
      <c r="JC148" s="27"/>
      <c r="JD148" s="27"/>
      <c r="JE148" s="27"/>
      <c r="JF148" s="27"/>
      <c r="JG148" s="27"/>
      <c r="JH148" s="27"/>
      <c r="JI148" s="27"/>
      <c r="JJ148" s="27"/>
      <c r="JK148" s="27"/>
      <c r="JL148" s="27"/>
      <c r="JM148" s="27"/>
      <c r="JN148" s="27"/>
      <c r="JO148" s="27"/>
      <c r="JP148" s="27"/>
      <c r="JQ148" s="27"/>
      <c r="JR148" s="27"/>
      <c r="JS148" s="27"/>
      <c r="JT148" s="27"/>
      <c r="JU148" s="27"/>
      <c r="JV148" s="27"/>
      <c r="JW148" s="27"/>
      <c r="JX148" s="27"/>
      <c r="JY148" s="27"/>
      <c r="JZ148" s="27"/>
      <c r="KA148" s="27"/>
      <c r="KB148" s="27"/>
      <c r="KC148" s="27"/>
      <c r="KD148" s="27"/>
      <c r="KE148" s="27"/>
      <c r="KF148" s="27"/>
      <c r="KG148" s="27"/>
      <c r="KH148" s="27"/>
      <c r="KI148" s="27"/>
      <c r="KJ148" s="27"/>
      <c r="KK148" s="27"/>
      <c r="KL148" s="27"/>
      <c r="KM148" s="27"/>
      <c r="KN148" s="27"/>
      <c r="KO148" s="27"/>
      <c r="KP148" s="27"/>
      <c r="KQ148" s="27"/>
      <c r="KR148" s="27"/>
      <c r="KS148" s="27"/>
      <c r="KT148" s="27"/>
      <c r="KU148" s="27"/>
      <c r="KV148" s="27"/>
      <c r="KW148" s="27"/>
      <c r="KX148" s="27"/>
      <c r="KY148" s="27"/>
      <c r="KZ148" s="27"/>
      <c r="LA148" s="27"/>
      <c r="LB148" s="27"/>
      <c r="LC148" s="27"/>
      <c r="LD148" s="27"/>
      <c r="LE148" s="27"/>
      <c r="LF148" s="27"/>
      <c r="LG148" s="27"/>
      <c r="LH148" s="27"/>
      <c r="LI148" s="27"/>
      <c r="LJ148" s="27"/>
      <c r="LK148" s="27"/>
      <c r="LL148" s="27"/>
      <c r="LM148" s="27"/>
      <c r="LN148" s="27"/>
      <c r="LO148" s="27"/>
      <c r="LP148" s="27"/>
      <c r="LQ148" s="27"/>
      <c r="LR148" s="27"/>
      <c r="LS148" s="27"/>
      <c r="LT148" s="27"/>
      <c r="LU148" s="27"/>
      <c r="LV148" s="27"/>
      <c r="LW148" s="27"/>
      <c r="LX148" s="27"/>
      <c r="LY148" s="27"/>
      <c r="LZ148" s="27"/>
      <c r="MA148" s="27"/>
      <c r="MB148" s="27"/>
      <c r="MC148" s="27"/>
      <c r="MD148" s="27"/>
      <c r="ME148" s="27"/>
      <c r="MF148" s="27"/>
      <c r="MG148" s="27"/>
      <c r="MH148" s="27"/>
      <c r="MI148" s="27"/>
      <c r="MJ148" s="27"/>
      <c r="MK148" s="27"/>
      <c r="ML148" s="27"/>
      <c r="MM148" s="27"/>
      <c r="MN148" s="27"/>
      <c r="MO148" s="27"/>
      <c r="MP148" s="27"/>
      <c r="MQ148" s="27"/>
      <c r="MR148" s="27"/>
      <c r="MS148" s="27"/>
      <c r="MT148" s="27"/>
      <c r="MU148" s="27"/>
      <c r="MV148" s="27"/>
      <c r="MW148" s="27"/>
      <c r="MX148" s="27"/>
      <c r="MY148" s="27"/>
      <c r="MZ148" s="27"/>
      <c r="NA148" s="27"/>
      <c r="NB148" s="27"/>
      <c r="NC148" s="27"/>
      <c r="ND148" s="27"/>
      <c r="NE148" s="27"/>
      <c r="NF148" s="27"/>
      <c r="NG148" s="27"/>
      <c r="NH148" s="27"/>
      <c r="NI148" s="27"/>
      <c r="NJ148" s="27"/>
      <c r="NK148" s="27"/>
      <c r="NL148" s="27"/>
      <c r="NM148" s="27"/>
      <c r="NN148" s="27"/>
      <c r="NO148" s="27"/>
      <c r="NP148" s="27"/>
      <c r="NQ148" s="27"/>
      <c r="NR148" s="27"/>
      <c r="NS148" s="27"/>
      <c r="NT148" s="27"/>
      <c r="NU148" s="27"/>
      <c r="NV148" s="27"/>
      <c r="NW148" s="27"/>
      <c r="NX148" s="27"/>
      <c r="NY148" s="27"/>
      <c r="NZ148" s="27"/>
      <c r="OA148" s="27"/>
      <c r="OB148" s="27"/>
      <c r="OC148" s="27"/>
      <c r="OD148" s="27"/>
      <c r="OE148" s="27"/>
      <c r="OF148" s="27"/>
      <c r="OG148" s="27"/>
      <c r="OH148" s="27"/>
      <c r="OI148" s="27"/>
      <c r="OJ148" s="27"/>
      <c r="OK148" s="27"/>
      <c r="OL148" s="27"/>
      <c r="OM148" s="27"/>
      <c r="ON148" s="27"/>
      <c r="OO148" s="27"/>
      <c r="OP148" s="27"/>
      <c r="OQ148" s="27"/>
      <c r="OR148" s="27"/>
      <c r="OS148" s="27"/>
      <c r="OT148" s="27"/>
      <c r="OU148" s="27"/>
      <c r="OV148" s="27"/>
      <c r="OW148" s="27"/>
      <c r="OX148" s="27"/>
      <c r="OY148" s="27"/>
      <c r="OZ148" s="27"/>
      <c r="PA148" s="27"/>
      <c r="PB148" s="27"/>
      <c r="PC148" s="27"/>
      <c r="PD148" s="27"/>
      <c r="PE148" s="27"/>
      <c r="PF148" s="27"/>
      <c r="PG148" s="27"/>
      <c r="PH148" s="27"/>
      <c r="PI148" s="27"/>
      <c r="PJ148" s="27"/>
      <c r="PK148" s="27"/>
      <c r="PL148" s="27"/>
      <c r="PM148" s="27"/>
      <c r="PN148" s="27"/>
      <c r="PO148" s="27"/>
      <c r="PP148" s="27"/>
      <c r="PQ148" s="27"/>
      <c r="PR148" s="27"/>
      <c r="PS148" s="27"/>
      <c r="PT148" s="27"/>
      <c r="PU148" s="27"/>
      <c r="PV148" s="27"/>
      <c r="PW148" s="27"/>
      <c r="PX148" s="27"/>
      <c r="PY148" s="27"/>
      <c r="PZ148" s="27"/>
      <c r="QA148" s="27"/>
      <c r="QB148" s="27"/>
      <c r="QC148" s="27"/>
      <c r="QD148" s="27"/>
      <c r="QE148" s="27"/>
      <c r="QF148" s="27"/>
      <c r="QG148" s="27"/>
      <c r="QH148" s="27"/>
      <c r="QI148" s="27"/>
      <c r="QJ148" s="27"/>
      <c r="QK148" s="27"/>
      <c r="QL148" s="27"/>
      <c r="QM148" s="27"/>
      <c r="QN148" s="27"/>
      <c r="QO148" s="27"/>
      <c r="QP148" s="27"/>
      <c r="QQ148" s="27"/>
      <c r="QR148" s="27"/>
      <c r="QS148" s="27"/>
      <c r="QT148" s="27"/>
      <c r="QU148" s="27"/>
      <c r="QV148" s="27"/>
      <c r="QW148" s="27"/>
      <c r="QX148" s="27"/>
      <c r="QY148" s="27"/>
      <c r="QZ148" s="27"/>
      <c r="RA148" s="27"/>
      <c r="RB148" s="27"/>
      <c r="RC148" s="27"/>
      <c r="RD148" s="27"/>
      <c r="RE148" s="27"/>
      <c r="RF148" s="27"/>
      <c r="RG148" s="27"/>
      <c r="RH148" s="27"/>
      <c r="RI148" s="27"/>
      <c r="RJ148" s="27"/>
      <c r="RK148" s="27"/>
      <c r="RL148" s="27"/>
      <c r="RM148" s="27"/>
      <c r="RN148" s="27"/>
      <c r="RO148" s="27"/>
      <c r="RP148" s="27"/>
      <c r="RQ148" s="27"/>
      <c r="RR148" s="27"/>
      <c r="RS148" s="27"/>
      <c r="RT148" s="27"/>
      <c r="RU148" s="27"/>
      <c r="RV148" s="27"/>
      <c r="RW148" s="27"/>
      <c r="RX148" s="27"/>
      <c r="RY148" s="27"/>
      <c r="RZ148" s="27"/>
      <c r="SA148" s="27"/>
      <c r="SB148" s="27"/>
      <c r="SC148" s="27"/>
      <c r="SD148" s="27"/>
      <c r="SE148" s="27"/>
      <c r="SF148" s="27"/>
      <c r="SG148" s="27"/>
      <c r="SH148" s="27"/>
      <c r="SI148" s="27"/>
      <c r="SJ148" s="27"/>
      <c r="SK148" s="27"/>
      <c r="SL148" s="27"/>
      <c r="SM148" s="27"/>
      <c r="SN148" s="27"/>
      <c r="SO148" s="27"/>
      <c r="SP148" s="27"/>
      <c r="SQ148" s="27"/>
      <c r="SR148" s="27"/>
      <c r="SS148" s="27"/>
      <c r="ST148" s="27"/>
      <c r="SU148" s="27"/>
      <c r="SV148" s="27"/>
      <c r="SW148" s="27"/>
      <c r="SX148" s="27"/>
      <c r="SY148" s="27"/>
      <c r="SZ148" s="27"/>
      <c r="TA148" s="27"/>
      <c r="TB148" s="27"/>
      <c r="TC148" s="27"/>
      <c r="TD148" s="27"/>
      <c r="TE148" s="27"/>
      <c r="TF148" s="27"/>
      <c r="TG148" s="27"/>
      <c r="TH148" s="27"/>
      <c r="TI148" s="27"/>
      <c r="TJ148" s="27"/>
      <c r="TK148" s="27"/>
      <c r="TL148" s="27"/>
      <c r="TM148" s="27"/>
      <c r="TN148" s="27"/>
      <c r="TO148" s="27"/>
      <c r="TP148" s="27"/>
      <c r="TQ148" s="27"/>
      <c r="TR148" s="27"/>
      <c r="TS148" s="27"/>
      <c r="TT148" s="27"/>
      <c r="TU148" s="27"/>
      <c r="TV148" s="27"/>
      <c r="TW148" s="27"/>
      <c r="TX148" s="27"/>
      <c r="TY148" s="27"/>
      <c r="TZ148" s="27"/>
      <c r="UA148" s="27"/>
      <c r="UB148" s="27"/>
      <c r="UC148" s="27"/>
      <c r="UD148" s="27"/>
      <c r="UE148" s="27"/>
      <c r="UF148" s="27"/>
      <c r="UG148" s="27"/>
      <c r="UH148" s="27"/>
      <c r="UI148" s="27"/>
      <c r="UJ148" s="27"/>
      <c r="UK148" s="27"/>
      <c r="UL148" s="27"/>
      <c r="UM148" s="27"/>
      <c r="UN148" s="27"/>
      <c r="UO148" s="27"/>
      <c r="UP148" s="27"/>
      <c r="UQ148" s="27"/>
      <c r="UR148" s="27"/>
      <c r="US148" s="27"/>
      <c r="UT148" s="27"/>
      <c r="UU148" s="27"/>
      <c r="UV148" s="27"/>
      <c r="UW148" s="27"/>
      <c r="UX148" s="27"/>
      <c r="UY148" s="27"/>
      <c r="UZ148" s="27"/>
      <c r="VA148" s="27"/>
      <c r="VB148" s="27"/>
      <c r="VC148" s="27"/>
      <c r="VD148" s="27"/>
      <c r="VE148" s="27"/>
      <c r="VF148" s="27"/>
      <c r="VG148" s="27"/>
      <c r="VH148" s="27"/>
      <c r="VI148" s="27"/>
      <c r="VJ148" s="27"/>
      <c r="VK148" s="27"/>
      <c r="VL148" s="27"/>
      <c r="VM148" s="27"/>
      <c r="VN148" s="27"/>
      <c r="VO148" s="27"/>
      <c r="VP148" s="27"/>
      <c r="VQ148" s="27"/>
      <c r="VR148" s="27"/>
      <c r="VS148" s="27"/>
      <c r="VT148" s="27"/>
      <c r="VU148" s="27"/>
      <c r="VV148" s="27"/>
      <c r="VW148" s="27"/>
      <c r="VX148" s="27"/>
      <c r="VY148" s="27"/>
      <c r="VZ148" s="27"/>
      <c r="WA148" s="27"/>
      <c r="WB148" s="27"/>
      <c r="WC148" s="27"/>
      <c r="WD148" s="27"/>
      <c r="WE148" s="27"/>
      <c r="WF148" s="27"/>
      <c r="WG148" s="27"/>
      <c r="WH148" s="27"/>
      <c r="WI148" s="27"/>
      <c r="WJ148" s="27"/>
      <c r="WK148" s="27"/>
      <c r="WL148" s="27"/>
      <c r="WM148" s="27"/>
      <c r="WN148" s="27"/>
      <c r="WO148" s="27"/>
      <c r="WP148" s="27"/>
      <c r="WQ148" s="27"/>
      <c r="WR148" s="27"/>
      <c r="WS148" s="27"/>
      <c r="WT148" s="27"/>
      <c r="WU148" s="27"/>
      <c r="WV148" s="27"/>
      <c r="WW148" s="27"/>
      <c r="WX148" s="27"/>
      <c r="WY148" s="27"/>
      <c r="WZ148" s="27"/>
      <c r="XA148" s="27"/>
      <c r="XB148" s="27"/>
      <c r="XC148" s="27"/>
      <c r="XD148" s="27"/>
      <c r="XE148" s="27"/>
      <c r="XF148" s="27"/>
      <c r="XG148" s="27"/>
      <c r="XH148" s="27"/>
      <c r="XI148" s="27"/>
      <c r="XJ148" s="27"/>
      <c r="XK148" s="27"/>
      <c r="XL148" s="27"/>
      <c r="XM148" s="27"/>
      <c r="XN148" s="27"/>
      <c r="XO148" s="27"/>
      <c r="XP148" s="27"/>
      <c r="XQ148" s="27"/>
      <c r="XR148" s="27"/>
      <c r="XS148" s="27"/>
      <c r="XT148" s="27"/>
      <c r="XU148" s="27"/>
      <c r="XV148" s="27"/>
      <c r="XW148" s="27"/>
      <c r="XX148" s="27"/>
      <c r="XY148" s="27"/>
      <c r="XZ148" s="27"/>
      <c r="YA148" s="27"/>
      <c r="YB148" s="27"/>
      <c r="YC148" s="27"/>
      <c r="YD148" s="27"/>
      <c r="YE148" s="27"/>
      <c r="YF148" s="27"/>
      <c r="YG148" s="27"/>
      <c r="YH148" s="27"/>
      <c r="YI148" s="27"/>
      <c r="YJ148" s="27"/>
      <c r="YK148" s="27"/>
      <c r="YL148" s="27"/>
      <c r="YM148" s="27"/>
      <c r="YN148" s="27"/>
      <c r="YO148" s="27"/>
      <c r="YP148" s="27"/>
      <c r="YQ148" s="27"/>
      <c r="YR148" s="27"/>
      <c r="YS148" s="27"/>
      <c r="YT148" s="27"/>
      <c r="YU148" s="27"/>
      <c r="YV148" s="27"/>
      <c r="YW148" s="27"/>
      <c r="YX148" s="27"/>
      <c r="YY148" s="27"/>
      <c r="YZ148" s="27"/>
      <c r="ZA148" s="27"/>
      <c r="ZB148" s="27"/>
      <c r="ZC148" s="27"/>
      <c r="ZD148" s="27"/>
      <c r="ZE148" s="27"/>
      <c r="ZF148" s="27"/>
      <c r="ZG148" s="27"/>
      <c r="ZH148" s="27"/>
      <c r="ZI148" s="27"/>
      <c r="ZJ148" s="27"/>
      <c r="ZK148" s="27"/>
      <c r="ZL148" s="27"/>
      <c r="ZM148" s="27"/>
      <c r="ZN148" s="27"/>
      <c r="ZO148" s="27"/>
      <c r="ZP148" s="27"/>
      <c r="ZQ148" s="27"/>
      <c r="ZR148" s="27"/>
      <c r="ZS148" s="27"/>
      <c r="ZT148" s="27"/>
      <c r="ZU148" s="27"/>
      <c r="ZV148" s="27"/>
      <c r="ZW148" s="27"/>
      <c r="ZX148" s="27"/>
      <c r="ZY148" s="27"/>
      <c r="ZZ148" s="27"/>
      <c r="AAA148" s="27"/>
      <c r="AAB148" s="27"/>
      <c r="AAC148" s="27"/>
      <c r="AAD148" s="27"/>
      <c r="AAE148" s="27"/>
      <c r="AAF148" s="27"/>
      <c r="AAG148" s="27"/>
      <c r="AAH148" s="27"/>
      <c r="AAI148" s="27"/>
      <c r="AAJ148" s="27"/>
      <c r="AAK148" s="27"/>
      <c r="AAL148" s="27"/>
      <c r="AAM148" s="27"/>
      <c r="AAN148" s="27"/>
      <c r="AAO148" s="27"/>
      <c r="AAP148" s="27"/>
      <c r="AAQ148" s="27"/>
      <c r="AAR148" s="27"/>
      <c r="AAS148" s="27"/>
      <c r="AAT148" s="27"/>
      <c r="AAU148" s="27"/>
      <c r="AAV148" s="27"/>
      <c r="AAW148" s="27"/>
      <c r="AAX148" s="27"/>
      <c r="AAY148" s="27"/>
      <c r="AAZ148" s="27"/>
      <c r="ABA148" s="27"/>
      <c r="ABB148" s="27"/>
      <c r="ABC148" s="27"/>
      <c r="ABD148" s="27"/>
      <c r="ABE148" s="27"/>
      <c r="ABF148" s="27"/>
      <c r="ABG148" s="27"/>
      <c r="ABH148" s="27"/>
      <c r="ABI148" s="27"/>
      <c r="ABJ148" s="27"/>
      <c r="ABK148" s="27"/>
      <c r="ABL148" s="27"/>
      <c r="ABM148" s="27"/>
      <c r="ABN148" s="27"/>
      <c r="ABO148" s="27"/>
      <c r="ABP148" s="27"/>
      <c r="ABQ148" s="27"/>
      <c r="ABR148" s="27"/>
      <c r="ABS148" s="27"/>
      <c r="ABT148" s="27"/>
      <c r="ABU148" s="27"/>
      <c r="ABV148" s="27"/>
      <c r="ABW148" s="27"/>
      <c r="ABX148" s="27"/>
      <c r="ABY148" s="27"/>
      <c r="ABZ148" s="27"/>
      <c r="ACA148" s="27"/>
      <c r="ACB148" s="27"/>
      <c r="ACC148" s="27"/>
      <c r="ACD148" s="27"/>
      <c r="ACE148" s="27"/>
      <c r="ACF148" s="27"/>
      <c r="ACG148" s="27"/>
      <c r="ACH148" s="27"/>
      <c r="ACI148" s="27"/>
      <c r="ACJ148" s="27"/>
      <c r="ACK148" s="27"/>
      <c r="ACL148" s="27"/>
      <c r="ACM148" s="27"/>
      <c r="ACN148" s="27"/>
      <c r="ACO148" s="27"/>
      <c r="ACP148" s="27"/>
      <c r="ACQ148" s="27"/>
      <c r="ACR148" s="27"/>
      <c r="ACS148" s="27"/>
      <c r="ACT148" s="27"/>
      <c r="ACU148" s="27"/>
      <c r="ACV148" s="27"/>
      <c r="ACW148" s="27"/>
      <c r="ACX148" s="27"/>
      <c r="ACY148" s="27"/>
      <c r="ACZ148" s="27"/>
      <c r="ADA148" s="27"/>
      <c r="ADB148" s="27"/>
      <c r="ADC148" s="27"/>
      <c r="ADD148" s="27"/>
      <c r="ADE148" s="27"/>
      <c r="ADF148" s="27"/>
      <c r="ADG148" s="27"/>
      <c r="ADH148" s="27"/>
      <c r="ADI148" s="27"/>
      <c r="ADJ148" s="27"/>
      <c r="ADK148" s="27"/>
      <c r="ADL148" s="27"/>
      <c r="ADM148" s="27"/>
      <c r="ADN148" s="27"/>
      <c r="ADO148" s="27"/>
      <c r="ADP148" s="27"/>
      <c r="ADQ148" s="27"/>
      <c r="ADR148" s="27"/>
      <c r="ADS148" s="27"/>
      <c r="ADT148" s="27"/>
      <c r="ADU148" s="27"/>
      <c r="ADV148" s="27"/>
      <c r="ADW148" s="27"/>
      <c r="ADX148" s="27"/>
      <c r="ADY148" s="27"/>
      <c r="ADZ148" s="27"/>
      <c r="AEA148" s="27"/>
      <c r="AEB148" s="27"/>
      <c r="AEC148" s="27"/>
      <c r="AED148" s="27"/>
      <c r="AEE148" s="27"/>
      <c r="AEF148" s="27"/>
      <c r="AEG148" s="27"/>
      <c r="AEH148" s="27"/>
      <c r="AEI148" s="27"/>
      <c r="AEJ148" s="27"/>
      <c r="AEK148" s="27"/>
      <c r="AEL148" s="27"/>
      <c r="AEM148" s="27"/>
      <c r="AEN148" s="27"/>
      <c r="AEO148" s="27"/>
      <c r="AEP148" s="27"/>
      <c r="AEQ148" s="27"/>
      <c r="AER148" s="27"/>
      <c r="AES148" s="27"/>
      <c r="AET148" s="27"/>
      <c r="AEU148" s="27"/>
      <c r="AEV148" s="27"/>
      <c r="AEW148" s="27"/>
      <c r="AEX148" s="27"/>
      <c r="AEY148" s="27"/>
      <c r="AEZ148" s="27"/>
      <c r="AFA148" s="27"/>
      <c r="AFB148" s="27"/>
      <c r="AFC148" s="27"/>
      <c r="AFD148" s="27"/>
      <c r="AFE148" s="27"/>
      <c r="AFF148" s="27"/>
      <c r="AFG148" s="27"/>
      <c r="AFH148" s="27"/>
      <c r="AFI148" s="27"/>
      <c r="AFJ148" s="27"/>
      <c r="AFK148" s="27"/>
      <c r="AFL148" s="27"/>
      <c r="AFM148" s="27"/>
      <c r="AFN148" s="27"/>
      <c r="AFO148" s="27"/>
      <c r="AFP148" s="27"/>
      <c r="AFQ148" s="27"/>
      <c r="AFR148" s="27"/>
      <c r="AFS148" s="27"/>
      <c r="AFT148" s="27"/>
      <c r="AFU148" s="27"/>
      <c r="AFV148" s="27"/>
      <c r="AFW148" s="27"/>
      <c r="AFX148" s="27"/>
      <c r="AFY148" s="27"/>
      <c r="AFZ148" s="27"/>
      <c r="AGA148" s="27"/>
      <c r="AGB148" s="27"/>
      <c r="AGC148" s="27"/>
      <c r="AGD148" s="27"/>
      <c r="AGE148" s="27"/>
      <c r="AGF148" s="27"/>
      <c r="AGG148" s="27"/>
      <c r="AGH148" s="27"/>
      <c r="AGI148" s="27"/>
      <c r="AGJ148" s="27"/>
      <c r="AGK148" s="27"/>
      <c r="AGL148" s="27"/>
      <c r="AGM148" s="27"/>
      <c r="AGN148" s="27"/>
      <c r="AGO148" s="27"/>
      <c r="AGP148" s="27"/>
      <c r="AGQ148" s="27"/>
      <c r="AGR148" s="27"/>
      <c r="AGS148" s="27"/>
      <c r="AGT148" s="27"/>
      <c r="AGU148" s="27"/>
      <c r="AGV148" s="27"/>
      <c r="AGW148" s="27"/>
      <c r="AGX148" s="27"/>
      <c r="AGY148" s="27"/>
      <c r="AGZ148" s="27"/>
      <c r="AHA148" s="27"/>
      <c r="AHB148" s="27"/>
      <c r="AHC148" s="27"/>
      <c r="AHD148" s="27"/>
      <c r="AHE148" s="27"/>
      <c r="AHF148" s="27"/>
      <c r="AHG148" s="27"/>
      <c r="AHH148" s="27"/>
      <c r="AHI148" s="27"/>
      <c r="AHJ148" s="27"/>
      <c r="AHK148" s="27"/>
      <c r="AHL148" s="27"/>
      <c r="AHM148" s="27"/>
      <c r="AHN148" s="27"/>
      <c r="AHO148" s="27"/>
      <c r="AHP148" s="27"/>
      <c r="AHQ148" s="27"/>
      <c r="AHR148" s="27"/>
      <c r="AHS148" s="27"/>
      <c r="AHT148" s="27"/>
      <c r="AHU148" s="27"/>
      <c r="AHV148" s="27"/>
      <c r="AHW148" s="27"/>
      <c r="AHX148" s="27"/>
      <c r="AHY148" s="27"/>
      <c r="AHZ148" s="27"/>
      <c r="AIA148" s="27"/>
      <c r="AIB148" s="27"/>
      <c r="AIC148" s="27"/>
      <c r="AID148" s="27"/>
      <c r="AIE148" s="27"/>
      <c r="AIF148" s="27"/>
      <c r="AIG148" s="27"/>
      <c r="AIH148" s="27"/>
      <c r="AII148" s="27"/>
      <c r="AIJ148" s="27"/>
      <c r="AIK148" s="27"/>
      <c r="AIL148" s="27"/>
      <c r="AIM148" s="27"/>
      <c r="AIN148" s="27"/>
      <c r="AIO148" s="27"/>
      <c r="AIP148" s="27"/>
      <c r="AIQ148" s="27"/>
      <c r="AIR148" s="27"/>
      <c r="AIS148" s="27"/>
      <c r="AIT148" s="27"/>
      <c r="AIU148" s="27"/>
      <c r="AIV148" s="27"/>
      <c r="AIW148" s="27"/>
      <c r="AIX148" s="27"/>
      <c r="AIY148" s="27"/>
      <c r="AIZ148" s="27"/>
      <c r="AJA148" s="27"/>
      <c r="AJB148" s="27"/>
      <c r="AJC148" s="27"/>
      <c r="AJD148" s="27"/>
      <c r="AJE148" s="27"/>
      <c r="AJF148" s="27"/>
      <c r="AJG148" s="27"/>
      <c r="AJH148" s="27"/>
      <c r="AJI148" s="27"/>
      <c r="AJJ148" s="27"/>
      <c r="AJK148" s="27"/>
      <c r="AJL148" s="27"/>
      <c r="AJM148" s="27"/>
      <c r="AJN148" s="27"/>
      <c r="AJO148" s="27"/>
      <c r="AJP148" s="27"/>
      <c r="AJQ148" s="27"/>
      <c r="AJR148" s="27"/>
      <c r="AJS148" s="27"/>
      <c r="AJT148" s="27"/>
      <c r="AJU148" s="27"/>
      <c r="AJV148" s="27"/>
      <c r="AJW148" s="27"/>
      <c r="AJX148" s="27"/>
      <c r="AJY148" s="27"/>
      <c r="AJZ148" s="27"/>
      <c r="AKA148" s="27"/>
      <c r="AKB148" s="27"/>
      <c r="AKC148" s="27"/>
      <c r="AKD148" s="27"/>
      <c r="AKE148" s="27"/>
      <c r="AKF148" s="27"/>
      <c r="AKG148" s="27"/>
      <c r="AKH148" s="27"/>
      <c r="AKI148" s="27"/>
      <c r="AKJ148" s="27"/>
      <c r="AKK148" s="27"/>
      <c r="AKL148" s="27"/>
      <c r="AKM148" s="27"/>
      <c r="AKN148" s="27"/>
      <c r="AKO148" s="27"/>
      <c r="AKP148" s="27"/>
      <c r="AKQ148" s="27"/>
      <c r="AKR148" s="27"/>
      <c r="AKS148" s="27"/>
      <c r="AKT148" s="27"/>
      <c r="AKU148" s="27"/>
      <c r="AKV148" s="27"/>
      <c r="AKW148" s="27"/>
      <c r="AKX148" s="27"/>
      <c r="AKY148" s="27"/>
      <c r="AKZ148" s="27"/>
      <c r="ALA148" s="27"/>
      <c r="ALB148" s="27"/>
      <c r="ALC148" s="27"/>
      <c r="ALD148" s="27"/>
      <c r="ALE148" s="27"/>
      <c r="ALF148" s="27"/>
      <c r="ALG148" s="27"/>
      <c r="ALH148" s="27"/>
      <c r="ALI148" s="27"/>
      <c r="ALJ148" s="27"/>
      <c r="ALK148" s="27"/>
      <c r="ALL148" s="27"/>
      <c r="ALM148" s="27"/>
      <c r="ALN148" s="27"/>
      <c r="ALO148" s="27"/>
      <c r="ALP148" s="27"/>
      <c r="ALQ148" s="27"/>
      <c r="ALR148" s="27"/>
      <c r="ALS148" s="27"/>
    </row>
    <row r="149" spans="1:1007" ht="20.25" customHeight="1" thickBot="1" x14ac:dyDescent="0.25">
      <c r="A149" s="666"/>
      <c r="B149" s="677"/>
      <c r="C149" s="586"/>
      <c r="D149" s="588"/>
      <c r="E149" s="590"/>
      <c r="F149" s="584"/>
      <c r="G149" s="708"/>
      <c r="H149" s="676"/>
      <c r="I149" s="676"/>
      <c r="J149" s="581"/>
      <c r="K149" s="165" t="s">
        <v>21</v>
      </c>
      <c r="L149" s="375">
        <f>M149+O149</f>
        <v>850</v>
      </c>
      <c r="M149" s="376">
        <v>0</v>
      </c>
      <c r="N149" s="376">
        <v>0</v>
      </c>
      <c r="O149" s="377">
        <v>850</v>
      </c>
      <c r="P149" s="375">
        <f>Q149+S149</f>
        <v>490.5</v>
      </c>
      <c r="Q149" s="376">
        <v>0</v>
      </c>
      <c r="R149" s="376">
        <v>0</v>
      </c>
      <c r="S149" s="377">
        <v>490.5</v>
      </c>
      <c r="T149" s="375">
        <f>U149+W149</f>
        <v>490.5</v>
      </c>
      <c r="U149" s="376">
        <v>0</v>
      </c>
      <c r="V149" s="376">
        <v>0</v>
      </c>
      <c r="W149" s="377">
        <v>490.5</v>
      </c>
      <c r="X149" s="27"/>
      <c r="Y149" s="27"/>
      <c r="Z149" s="27"/>
      <c r="AA149" s="27"/>
      <c r="AB149" s="27"/>
      <c r="AC149" s="27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40"/>
      <c r="AV149" s="39"/>
      <c r="AW149" s="39"/>
      <c r="AX149" s="39"/>
      <c r="AY149" s="39"/>
      <c r="AZ149" s="39"/>
      <c r="BA149" s="39"/>
      <c r="BB149" s="39"/>
      <c r="BC149" s="39"/>
      <c r="BD149" s="27"/>
      <c r="BE149" s="27"/>
      <c r="BF149" s="27"/>
      <c r="BG149" s="27"/>
      <c r="BH149" s="27"/>
      <c r="BI149" s="27"/>
      <c r="BJ149" s="27"/>
      <c r="BK149" s="27"/>
      <c r="BL149" s="27"/>
      <c r="BM149" s="27"/>
      <c r="BN149" s="27"/>
      <c r="BO149" s="27"/>
      <c r="BP149" s="27"/>
      <c r="BQ149" s="27"/>
      <c r="BR149" s="27"/>
      <c r="BS149" s="27"/>
      <c r="BT149" s="27"/>
      <c r="BU149" s="27"/>
      <c r="BV149" s="27"/>
      <c r="BW149" s="27"/>
      <c r="BX149" s="27"/>
      <c r="BY149" s="27"/>
      <c r="BZ149" s="27"/>
      <c r="CA149" s="27"/>
      <c r="CB149" s="27"/>
      <c r="CC149" s="27"/>
      <c r="CD149" s="27"/>
      <c r="CE149" s="27"/>
      <c r="CF149" s="27"/>
      <c r="CG149" s="27"/>
      <c r="CH149" s="27"/>
      <c r="CI149" s="27"/>
      <c r="CJ149" s="27"/>
      <c r="CK149" s="27"/>
      <c r="CL149" s="27"/>
      <c r="CM149" s="27"/>
      <c r="CN149" s="27"/>
      <c r="CO149" s="27"/>
      <c r="CP149" s="27"/>
      <c r="CQ149" s="27"/>
      <c r="CR149" s="27"/>
      <c r="CS149" s="27"/>
      <c r="CT149" s="27"/>
      <c r="CU149" s="27"/>
      <c r="CV149" s="27"/>
      <c r="CW149" s="27"/>
      <c r="CX149" s="27"/>
      <c r="CY149" s="27"/>
      <c r="CZ149" s="27"/>
      <c r="DA149" s="27"/>
      <c r="DB149" s="27"/>
      <c r="DC149" s="27"/>
      <c r="DD149" s="27"/>
      <c r="DE149" s="27"/>
      <c r="DF149" s="27"/>
      <c r="DG149" s="27"/>
      <c r="DH149" s="27"/>
      <c r="DI149" s="27"/>
      <c r="DJ149" s="27"/>
      <c r="DK149" s="27"/>
      <c r="DL149" s="27"/>
      <c r="DM149" s="27"/>
      <c r="DN149" s="27"/>
      <c r="DO149" s="27"/>
      <c r="DP149" s="27"/>
      <c r="DQ149" s="27"/>
      <c r="DR149" s="27"/>
      <c r="DS149" s="27"/>
      <c r="DT149" s="27"/>
      <c r="DU149" s="27"/>
      <c r="DV149" s="27"/>
      <c r="DW149" s="27"/>
      <c r="DX149" s="27"/>
      <c r="DY149" s="27"/>
      <c r="DZ149" s="27"/>
      <c r="EA149" s="27"/>
      <c r="EB149" s="27"/>
      <c r="EC149" s="27"/>
      <c r="ED149" s="27"/>
      <c r="EE149" s="27"/>
      <c r="EF149" s="27"/>
      <c r="EG149" s="27"/>
      <c r="EH149" s="27"/>
      <c r="EI149" s="27"/>
      <c r="EJ149" s="27"/>
      <c r="EK149" s="27"/>
      <c r="EL149" s="27"/>
      <c r="EM149" s="27"/>
      <c r="EN149" s="27"/>
      <c r="EO149" s="27"/>
      <c r="EP149" s="27"/>
      <c r="EQ149" s="27"/>
      <c r="ER149" s="27"/>
      <c r="ES149" s="27"/>
      <c r="ET149" s="27"/>
      <c r="EU149" s="27"/>
      <c r="EV149" s="27"/>
      <c r="EW149" s="27"/>
      <c r="EX149" s="27"/>
      <c r="EY149" s="27"/>
      <c r="EZ149" s="27"/>
      <c r="FA149" s="27"/>
      <c r="FB149" s="27"/>
      <c r="FC149" s="27"/>
      <c r="FD149" s="27"/>
      <c r="FE149" s="27"/>
      <c r="FF149" s="27"/>
      <c r="FG149" s="27"/>
      <c r="FH149" s="27"/>
      <c r="FI149" s="27"/>
      <c r="FJ149" s="27"/>
      <c r="FK149" s="27"/>
      <c r="FL149" s="27"/>
      <c r="FM149" s="27"/>
      <c r="FN149" s="27"/>
      <c r="FO149" s="27"/>
      <c r="FP149" s="27"/>
      <c r="FQ149" s="27"/>
      <c r="FR149" s="27"/>
      <c r="FS149" s="27"/>
      <c r="FT149" s="27"/>
      <c r="FU149" s="27"/>
      <c r="FV149" s="27"/>
      <c r="FW149" s="27"/>
      <c r="FX149" s="27"/>
      <c r="FY149" s="27"/>
      <c r="FZ149" s="27"/>
      <c r="GA149" s="27"/>
      <c r="GB149" s="27"/>
      <c r="GC149" s="27"/>
      <c r="GD149" s="27"/>
      <c r="GE149" s="27"/>
      <c r="GF149" s="27"/>
      <c r="GG149" s="27"/>
      <c r="GH149" s="27"/>
      <c r="GI149" s="27"/>
      <c r="GJ149" s="27"/>
      <c r="GK149" s="27"/>
      <c r="GL149" s="27"/>
      <c r="GM149" s="27"/>
      <c r="GN149" s="27"/>
      <c r="GO149" s="27"/>
      <c r="GP149" s="27"/>
      <c r="GQ149" s="27"/>
      <c r="GR149" s="27"/>
      <c r="GS149" s="27"/>
      <c r="GT149" s="27"/>
      <c r="GU149" s="27"/>
      <c r="GV149" s="27"/>
      <c r="GW149" s="27"/>
      <c r="GX149" s="27"/>
      <c r="GY149" s="27"/>
      <c r="GZ149" s="27"/>
      <c r="HA149" s="27"/>
      <c r="HB149" s="27"/>
      <c r="HC149" s="27"/>
      <c r="HD149" s="27"/>
      <c r="HE149" s="27"/>
      <c r="HF149" s="27"/>
      <c r="HG149" s="27"/>
      <c r="HH149" s="27"/>
      <c r="HI149" s="27"/>
      <c r="HJ149" s="27"/>
      <c r="HK149" s="27"/>
      <c r="HL149" s="27"/>
      <c r="HM149" s="27"/>
      <c r="HN149" s="27"/>
      <c r="HO149" s="27"/>
      <c r="HP149" s="27"/>
      <c r="HQ149" s="27"/>
      <c r="HR149" s="27"/>
      <c r="HS149" s="27"/>
      <c r="HT149" s="27"/>
      <c r="HU149" s="27"/>
      <c r="HV149" s="27"/>
      <c r="HW149" s="27"/>
      <c r="HX149" s="27"/>
      <c r="HY149" s="27"/>
      <c r="HZ149" s="27"/>
      <c r="IA149" s="27"/>
      <c r="IB149" s="27"/>
      <c r="IC149" s="27"/>
      <c r="ID149" s="27"/>
      <c r="IE149" s="27"/>
      <c r="IF149" s="27"/>
      <c r="IG149" s="27"/>
      <c r="IH149" s="27"/>
      <c r="II149" s="27"/>
      <c r="IJ149" s="27"/>
      <c r="IK149" s="27"/>
      <c r="IL149" s="27"/>
      <c r="IM149" s="27"/>
      <c r="IN149" s="27"/>
      <c r="IO149" s="27"/>
      <c r="IP149" s="27"/>
      <c r="IQ149" s="27"/>
      <c r="IR149" s="27"/>
      <c r="IS149" s="27"/>
      <c r="IT149" s="27"/>
      <c r="IU149" s="27"/>
      <c r="IV149" s="27"/>
      <c r="IW149" s="27"/>
      <c r="IX149" s="27"/>
      <c r="IY149" s="27"/>
      <c r="IZ149" s="27"/>
      <c r="JA149" s="27"/>
      <c r="JB149" s="27"/>
      <c r="JC149" s="27"/>
      <c r="JD149" s="27"/>
      <c r="JE149" s="27"/>
      <c r="JF149" s="27"/>
      <c r="JG149" s="27"/>
      <c r="JH149" s="27"/>
      <c r="JI149" s="27"/>
      <c r="JJ149" s="27"/>
      <c r="JK149" s="27"/>
      <c r="JL149" s="27"/>
      <c r="JM149" s="27"/>
      <c r="JN149" s="27"/>
      <c r="JO149" s="27"/>
      <c r="JP149" s="27"/>
      <c r="JQ149" s="27"/>
      <c r="JR149" s="27"/>
      <c r="JS149" s="27"/>
      <c r="JT149" s="27"/>
      <c r="JU149" s="27"/>
      <c r="JV149" s="27"/>
      <c r="JW149" s="27"/>
      <c r="JX149" s="27"/>
      <c r="JY149" s="27"/>
      <c r="JZ149" s="27"/>
      <c r="KA149" s="27"/>
      <c r="KB149" s="27"/>
      <c r="KC149" s="27"/>
      <c r="KD149" s="27"/>
      <c r="KE149" s="27"/>
      <c r="KF149" s="27"/>
      <c r="KG149" s="27"/>
      <c r="KH149" s="27"/>
      <c r="KI149" s="27"/>
      <c r="KJ149" s="27"/>
      <c r="KK149" s="27"/>
      <c r="KL149" s="27"/>
      <c r="KM149" s="27"/>
      <c r="KN149" s="27"/>
      <c r="KO149" s="27"/>
      <c r="KP149" s="27"/>
      <c r="KQ149" s="27"/>
      <c r="KR149" s="27"/>
      <c r="KS149" s="27"/>
      <c r="KT149" s="27"/>
      <c r="KU149" s="27"/>
      <c r="KV149" s="27"/>
      <c r="KW149" s="27"/>
      <c r="KX149" s="27"/>
      <c r="KY149" s="27"/>
      <c r="KZ149" s="27"/>
      <c r="LA149" s="27"/>
      <c r="LB149" s="27"/>
      <c r="LC149" s="27"/>
      <c r="LD149" s="27"/>
      <c r="LE149" s="27"/>
      <c r="LF149" s="27"/>
      <c r="LG149" s="27"/>
      <c r="LH149" s="27"/>
      <c r="LI149" s="27"/>
      <c r="LJ149" s="27"/>
      <c r="LK149" s="27"/>
      <c r="LL149" s="27"/>
      <c r="LM149" s="27"/>
      <c r="LN149" s="27"/>
      <c r="LO149" s="27"/>
      <c r="LP149" s="27"/>
      <c r="LQ149" s="27"/>
      <c r="LR149" s="27"/>
      <c r="LS149" s="27"/>
      <c r="LT149" s="27"/>
      <c r="LU149" s="27"/>
      <c r="LV149" s="27"/>
      <c r="LW149" s="27"/>
      <c r="LX149" s="27"/>
      <c r="LY149" s="27"/>
      <c r="LZ149" s="27"/>
      <c r="MA149" s="27"/>
      <c r="MB149" s="27"/>
      <c r="MC149" s="27"/>
      <c r="MD149" s="27"/>
      <c r="ME149" s="27"/>
      <c r="MF149" s="27"/>
      <c r="MG149" s="27"/>
      <c r="MH149" s="27"/>
      <c r="MI149" s="27"/>
      <c r="MJ149" s="27"/>
      <c r="MK149" s="27"/>
      <c r="ML149" s="27"/>
      <c r="MM149" s="27"/>
      <c r="MN149" s="27"/>
      <c r="MO149" s="27"/>
      <c r="MP149" s="27"/>
      <c r="MQ149" s="27"/>
      <c r="MR149" s="27"/>
      <c r="MS149" s="27"/>
      <c r="MT149" s="27"/>
      <c r="MU149" s="27"/>
      <c r="MV149" s="27"/>
      <c r="MW149" s="27"/>
      <c r="MX149" s="27"/>
      <c r="MY149" s="27"/>
      <c r="MZ149" s="27"/>
      <c r="NA149" s="27"/>
      <c r="NB149" s="27"/>
      <c r="NC149" s="27"/>
      <c r="ND149" s="27"/>
      <c r="NE149" s="27"/>
      <c r="NF149" s="27"/>
      <c r="NG149" s="27"/>
      <c r="NH149" s="27"/>
      <c r="NI149" s="27"/>
      <c r="NJ149" s="27"/>
      <c r="NK149" s="27"/>
      <c r="NL149" s="27"/>
      <c r="NM149" s="27"/>
      <c r="NN149" s="27"/>
      <c r="NO149" s="27"/>
      <c r="NP149" s="27"/>
      <c r="NQ149" s="27"/>
      <c r="NR149" s="27"/>
      <c r="NS149" s="27"/>
      <c r="NT149" s="27"/>
      <c r="NU149" s="27"/>
      <c r="NV149" s="27"/>
      <c r="NW149" s="27"/>
      <c r="NX149" s="27"/>
      <c r="NY149" s="27"/>
      <c r="NZ149" s="27"/>
      <c r="OA149" s="27"/>
      <c r="OB149" s="27"/>
      <c r="OC149" s="27"/>
      <c r="OD149" s="27"/>
      <c r="OE149" s="27"/>
      <c r="OF149" s="27"/>
      <c r="OG149" s="27"/>
      <c r="OH149" s="27"/>
      <c r="OI149" s="27"/>
      <c r="OJ149" s="27"/>
      <c r="OK149" s="27"/>
      <c r="OL149" s="27"/>
      <c r="OM149" s="27"/>
      <c r="ON149" s="27"/>
      <c r="OO149" s="27"/>
      <c r="OP149" s="27"/>
      <c r="OQ149" s="27"/>
      <c r="OR149" s="27"/>
      <c r="OS149" s="27"/>
      <c r="OT149" s="27"/>
      <c r="OU149" s="27"/>
      <c r="OV149" s="27"/>
      <c r="OW149" s="27"/>
      <c r="OX149" s="27"/>
      <c r="OY149" s="27"/>
      <c r="OZ149" s="27"/>
      <c r="PA149" s="27"/>
      <c r="PB149" s="27"/>
      <c r="PC149" s="27"/>
      <c r="PD149" s="27"/>
      <c r="PE149" s="27"/>
      <c r="PF149" s="27"/>
      <c r="PG149" s="27"/>
      <c r="PH149" s="27"/>
      <c r="PI149" s="27"/>
      <c r="PJ149" s="27"/>
      <c r="PK149" s="27"/>
      <c r="PL149" s="27"/>
      <c r="PM149" s="27"/>
      <c r="PN149" s="27"/>
      <c r="PO149" s="27"/>
      <c r="PP149" s="27"/>
      <c r="PQ149" s="27"/>
      <c r="PR149" s="27"/>
      <c r="PS149" s="27"/>
      <c r="PT149" s="27"/>
      <c r="PU149" s="27"/>
      <c r="PV149" s="27"/>
      <c r="PW149" s="27"/>
      <c r="PX149" s="27"/>
      <c r="PY149" s="27"/>
      <c r="PZ149" s="27"/>
      <c r="QA149" s="27"/>
      <c r="QB149" s="27"/>
      <c r="QC149" s="27"/>
      <c r="QD149" s="27"/>
      <c r="QE149" s="27"/>
      <c r="QF149" s="27"/>
      <c r="QG149" s="27"/>
      <c r="QH149" s="27"/>
      <c r="QI149" s="27"/>
      <c r="QJ149" s="27"/>
      <c r="QK149" s="27"/>
      <c r="QL149" s="27"/>
      <c r="QM149" s="27"/>
      <c r="QN149" s="27"/>
      <c r="QO149" s="27"/>
      <c r="QP149" s="27"/>
      <c r="QQ149" s="27"/>
      <c r="QR149" s="27"/>
      <c r="QS149" s="27"/>
      <c r="QT149" s="27"/>
      <c r="QU149" s="27"/>
      <c r="QV149" s="27"/>
      <c r="QW149" s="27"/>
      <c r="QX149" s="27"/>
      <c r="QY149" s="27"/>
      <c r="QZ149" s="27"/>
      <c r="RA149" s="27"/>
      <c r="RB149" s="27"/>
      <c r="RC149" s="27"/>
      <c r="RD149" s="27"/>
      <c r="RE149" s="27"/>
      <c r="RF149" s="27"/>
      <c r="RG149" s="27"/>
      <c r="RH149" s="27"/>
      <c r="RI149" s="27"/>
      <c r="RJ149" s="27"/>
      <c r="RK149" s="27"/>
      <c r="RL149" s="27"/>
      <c r="RM149" s="27"/>
      <c r="RN149" s="27"/>
      <c r="RO149" s="27"/>
      <c r="RP149" s="27"/>
      <c r="RQ149" s="27"/>
      <c r="RR149" s="27"/>
      <c r="RS149" s="27"/>
      <c r="RT149" s="27"/>
      <c r="RU149" s="27"/>
      <c r="RV149" s="27"/>
      <c r="RW149" s="27"/>
      <c r="RX149" s="27"/>
      <c r="RY149" s="27"/>
      <c r="RZ149" s="27"/>
      <c r="SA149" s="27"/>
      <c r="SB149" s="27"/>
      <c r="SC149" s="27"/>
      <c r="SD149" s="27"/>
      <c r="SE149" s="27"/>
      <c r="SF149" s="27"/>
      <c r="SG149" s="27"/>
      <c r="SH149" s="27"/>
      <c r="SI149" s="27"/>
      <c r="SJ149" s="27"/>
      <c r="SK149" s="27"/>
      <c r="SL149" s="27"/>
      <c r="SM149" s="27"/>
      <c r="SN149" s="27"/>
      <c r="SO149" s="27"/>
      <c r="SP149" s="27"/>
      <c r="SQ149" s="27"/>
      <c r="SR149" s="27"/>
      <c r="SS149" s="27"/>
      <c r="ST149" s="27"/>
      <c r="SU149" s="27"/>
      <c r="SV149" s="27"/>
      <c r="SW149" s="27"/>
      <c r="SX149" s="27"/>
      <c r="SY149" s="27"/>
      <c r="SZ149" s="27"/>
      <c r="TA149" s="27"/>
      <c r="TB149" s="27"/>
      <c r="TC149" s="27"/>
      <c r="TD149" s="27"/>
      <c r="TE149" s="27"/>
      <c r="TF149" s="27"/>
      <c r="TG149" s="27"/>
      <c r="TH149" s="27"/>
      <c r="TI149" s="27"/>
      <c r="TJ149" s="27"/>
      <c r="TK149" s="27"/>
      <c r="TL149" s="27"/>
      <c r="TM149" s="27"/>
      <c r="TN149" s="27"/>
      <c r="TO149" s="27"/>
      <c r="TP149" s="27"/>
      <c r="TQ149" s="27"/>
      <c r="TR149" s="27"/>
      <c r="TS149" s="27"/>
      <c r="TT149" s="27"/>
      <c r="TU149" s="27"/>
      <c r="TV149" s="27"/>
      <c r="TW149" s="27"/>
      <c r="TX149" s="27"/>
      <c r="TY149" s="27"/>
      <c r="TZ149" s="27"/>
      <c r="UA149" s="27"/>
      <c r="UB149" s="27"/>
      <c r="UC149" s="27"/>
      <c r="UD149" s="27"/>
      <c r="UE149" s="27"/>
      <c r="UF149" s="27"/>
      <c r="UG149" s="27"/>
      <c r="UH149" s="27"/>
      <c r="UI149" s="27"/>
      <c r="UJ149" s="27"/>
      <c r="UK149" s="27"/>
      <c r="UL149" s="27"/>
      <c r="UM149" s="27"/>
      <c r="UN149" s="27"/>
      <c r="UO149" s="27"/>
      <c r="UP149" s="27"/>
      <c r="UQ149" s="27"/>
      <c r="UR149" s="27"/>
      <c r="US149" s="27"/>
      <c r="UT149" s="27"/>
      <c r="UU149" s="27"/>
      <c r="UV149" s="27"/>
      <c r="UW149" s="27"/>
      <c r="UX149" s="27"/>
      <c r="UY149" s="27"/>
      <c r="UZ149" s="27"/>
      <c r="VA149" s="27"/>
      <c r="VB149" s="27"/>
      <c r="VC149" s="27"/>
      <c r="VD149" s="27"/>
      <c r="VE149" s="27"/>
      <c r="VF149" s="27"/>
      <c r="VG149" s="27"/>
      <c r="VH149" s="27"/>
      <c r="VI149" s="27"/>
      <c r="VJ149" s="27"/>
      <c r="VK149" s="27"/>
      <c r="VL149" s="27"/>
      <c r="VM149" s="27"/>
      <c r="VN149" s="27"/>
      <c r="VO149" s="27"/>
      <c r="VP149" s="27"/>
      <c r="VQ149" s="27"/>
      <c r="VR149" s="27"/>
      <c r="VS149" s="27"/>
      <c r="VT149" s="27"/>
      <c r="VU149" s="27"/>
      <c r="VV149" s="27"/>
      <c r="VW149" s="27"/>
      <c r="VX149" s="27"/>
      <c r="VY149" s="27"/>
      <c r="VZ149" s="27"/>
      <c r="WA149" s="27"/>
      <c r="WB149" s="27"/>
      <c r="WC149" s="27"/>
      <c r="WD149" s="27"/>
      <c r="WE149" s="27"/>
      <c r="WF149" s="27"/>
      <c r="WG149" s="27"/>
      <c r="WH149" s="27"/>
      <c r="WI149" s="27"/>
      <c r="WJ149" s="27"/>
      <c r="WK149" s="27"/>
      <c r="WL149" s="27"/>
      <c r="WM149" s="27"/>
      <c r="WN149" s="27"/>
      <c r="WO149" s="27"/>
      <c r="WP149" s="27"/>
      <c r="WQ149" s="27"/>
      <c r="WR149" s="27"/>
      <c r="WS149" s="27"/>
      <c r="WT149" s="27"/>
      <c r="WU149" s="27"/>
      <c r="WV149" s="27"/>
      <c r="WW149" s="27"/>
      <c r="WX149" s="27"/>
      <c r="WY149" s="27"/>
      <c r="WZ149" s="27"/>
      <c r="XA149" s="27"/>
      <c r="XB149" s="27"/>
      <c r="XC149" s="27"/>
      <c r="XD149" s="27"/>
      <c r="XE149" s="27"/>
      <c r="XF149" s="27"/>
      <c r="XG149" s="27"/>
      <c r="XH149" s="27"/>
      <c r="XI149" s="27"/>
      <c r="XJ149" s="27"/>
      <c r="XK149" s="27"/>
      <c r="XL149" s="27"/>
      <c r="XM149" s="27"/>
      <c r="XN149" s="27"/>
      <c r="XO149" s="27"/>
      <c r="XP149" s="27"/>
      <c r="XQ149" s="27"/>
      <c r="XR149" s="27"/>
      <c r="XS149" s="27"/>
      <c r="XT149" s="27"/>
      <c r="XU149" s="27"/>
      <c r="XV149" s="27"/>
      <c r="XW149" s="27"/>
      <c r="XX149" s="27"/>
      <c r="XY149" s="27"/>
      <c r="XZ149" s="27"/>
      <c r="YA149" s="27"/>
      <c r="YB149" s="27"/>
      <c r="YC149" s="27"/>
      <c r="YD149" s="27"/>
      <c r="YE149" s="27"/>
      <c r="YF149" s="27"/>
      <c r="YG149" s="27"/>
      <c r="YH149" s="27"/>
      <c r="YI149" s="27"/>
      <c r="YJ149" s="27"/>
      <c r="YK149" s="27"/>
      <c r="YL149" s="27"/>
      <c r="YM149" s="27"/>
      <c r="YN149" s="27"/>
      <c r="YO149" s="27"/>
      <c r="YP149" s="27"/>
      <c r="YQ149" s="27"/>
      <c r="YR149" s="27"/>
      <c r="YS149" s="27"/>
      <c r="YT149" s="27"/>
      <c r="YU149" s="27"/>
      <c r="YV149" s="27"/>
      <c r="YW149" s="27"/>
      <c r="YX149" s="27"/>
      <c r="YY149" s="27"/>
      <c r="YZ149" s="27"/>
      <c r="ZA149" s="27"/>
      <c r="ZB149" s="27"/>
      <c r="ZC149" s="27"/>
      <c r="ZD149" s="27"/>
      <c r="ZE149" s="27"/>
      <c r="ZF149" s="27"/>
      <c r="ZG149" s="27"/>
      <c r="ZH149" s="27"/>
      <c r="ZI149" s="27"/>
      <c r="ZJ149" s="27"/>
      <c r="ZK149" s="27"/>
      <c r="ZL149" s="27"/>
      <c r="ZM149" s="27"/>
      <c r="ZN149" s="27"/>
      <c r="ZO149" s="27"/>
      <c r="ZP149" s="27"/>
      <c r="ZQ149" s="27"/>
      <c r="ZR149" s="27"/>
      <c r="ZS149" s="27"/>
      <c r="ZT149" s="27"/>
      <c r="ZU149" s="27"/>
      <c r="ZV149" s="27"/>
      <c r="ZW149" s="27"/>
      <c r="ZX149" s="27"/>
      <c r="ZY149" s="27"/>
      <c r="ZZ149" s="27"/>
      <c r="AAA149" s="27"/>
      <c r="AAB149" s="27"/>
      <c r="AAC149" s="27"/>
      <c r="AAD149" s="27"/>
      <c r="AAE149" s="27"/>
      <c r="AAF149" s="27"/>
      <c r="AAG149" s="27"/>
      <c r="AAH149" s="27"/>
      <c r="AAI149" s="27"/>
      <c r="AAJ149" s="27"/>
      <c r="AAK149" s="27"/>
      <c r="AAL149" s="27"/>
      <c r="AAM149" s="27"/>
      <c r="AAN149" s="27"/>
      <c r="AAO149" s="27"/>
      <c r="AAP149" s="27"/>
      <c r="AAQ149" s="27"/>
      <c r="AAR149" s="27"/>
      <c r="AAS149" s="27"/>
      <c r="AAT149" s="27"/>
      <c r="AAU149" s="27"/>
      <c r="AAV149" s="27"/>
      <c r="AAW149" s="27"/>
      <c r="AAX149" s="27"/>
      <c r="AAY149" s="27"/>
      <c r="AAZ149" s="27"/>
      <c r="ABA149" s="27"/>
      <c r="ABB149" s="27"/>
      <c r="ABC149" s="27"/>
      <c r="ABD149" s="27"/>
      <c r="ABE149" s="27"/>
      <c r="ABF149" s="27"/>
      <c r="ABG149" s="27"/>
      <c r="ABH149" s="27"/>
      <c r="ABI149" s="27"/>
      <c r="ABJ149" s="27"/>
      <c r="ABK149" s="27"/>
      <c r="ABL149" s="27"/>
      <c r="ABM149" s="27"/>
      <c r="ABN149" s="27"/>
      <c r="ABO149" s="27"/>
      <c r="ABP149" s="27"/>
      <c r="ABQ149" s="27"/>
      <c r="ABR149" s="27"/>
      <c r="ABS149" s="27"/>
      <c r="ABT149" s="27"/>
      <c r="ABU149" s="27"/>
      <c r="ABV149" s="27"/>
      <c r="ABW149" s="27"/>
      <c r="ABX149" s="27"/>
      <c r="ABY149" s="27"/>
      <c r="ABZ149" s="27"/>
      <c r="ACA149" s="27"/>
      <c r="ACB149" s="27"/>
      <c r="ACC149" s="27"/>
      <c r="ACD149" s="27"/>
      <c r="ACE149" s="27"/>
      <c r="ACF149" s="27"/>
      <c r="ACG149" s="27"/>
      <c r="ACH149" s="27"/>
      <c r="ACI149" s="27"/>
      <c r="ACJ149" s="27"/>
      <c r="ACK149" s="27"/>
      <c r="ACL149" s="27"/>
      <c r="ACM149" s="27"/>
      <c r="ACN149" s="27"/>
      <c r="ACO149" s="27"/>
      <c r="ACP149" s="27"/>
      <c r="ACQ149" s="27"/>
      <c r="ACR149" s="27"/>
      <c r="ACS149" s="27"/>
      <c r="ACT149" s="27"/>
      <c r="ACU149" s="27"/>
      <c r="ACV149" s="27"/>
      <c r="ACW149" s="27"/>
      <c r="ACX149" s="27"/>
      <c r="ACY149" s="27"/>
      <c r="ACZ149" s="27"/>
      <c r="ADA149" s="27"/>
      <c r="ADB149" s="27"/>
      <c r="ADC149" s="27"/>
      <c r="ADD149" s="27"/>
      <c r="ADE149" s="27"/>
      <c r="ADF149" s="27"/>
      <c r="ADG149" s="27"/>
      <c r="ADH149" s="27"/>
      <c r="ADI149" s="27"/>
      <c r="ADJ149" s="27"/>
      <c r="ADK149" s="27"/>
      <c r="ADL149" s="27"/>
      <c r="ADM149" s="27"/>
      <c r="ADN149" s="27"/>
      <c r="ADO149" s="27"/>
      <c r="ADP149" s="27"/>
      <c r="ADQ149" s="27"/>
      <c r="ADR149" s="27"/>
      <c r="ADS149" s="27"/>
      <c r="ADT149" s="27"/>
      <c r="ADU149" s="27"/>
      <c r="ADV149" s="27"/>
      <c r="ADW149" s="27"/>
      <c r="ADX149" s="27"/>
      <c r="ADY149" s="27"/>
      <c r="ADZ149" s="27"/>
      <c r="AEA149" s="27"/>
      <c r="AEB149" s="27"/>
      <c r="AEC149" s="27"/>
      <c r="AED149" s="27"/>
      <c r="AEE149" s="27"/>
      <c r="AEF149" s="27"/>
      <c r="AEG149" s="27"/>
      <c r="AEH149" s="27"/>
      <c r="AEI149" s="27"/>
      <c r="AEJ149" s="27"/>
      <c r="AEK149" s="27"/>
      <c r="AEL149" s="27"/>
      <c r="AEM149" s="27"/>
      <c r="AEN149" s="27"/>
      <c r="AEO149" s="27"/>
      <c r="AEP149" s="27"/>
      <c r="AEQ149" s="27"/>
      <c r="AER149" s="27"/>
      <c r="AES149" s="27"/>
      <c r="AET149" s="27"/>
      <c r="AEU149" s="27"/>
      <c r="AEV149" s="27"/>
      <c r="AEW149" s="27"/>
      <c r="AEX149" s="27"/>
      <c r="AEY149" s="27"/>
      <c r="AEZ149" s="27"/>
      <c r="AFA149" s="27"/>
      <c r="AFB149" s="27"/>
      <c r="AFC149" s="27"/>
      <c r="AFD149" s="27"/>
      <c r="AFE149" s="27"/>
      <c r="AFF149" s="27"/>
      <c r="AFG149" s="27"/>
      <c r="AFH149" s="27"/>
      <c r="AFI149" s="27"/>
      <c r="AFJ149" s="27"/>
      <c r="AFK149" s="27"/>
      <c r="AFL149" s="27"/>
      <c r="AFM149" s="27"/>
      <c r="AFN149" s="27"/>
      <c r="AFO149" s="27"/>
      <c r="AFP149" s="27"/>
      <c r="AFQ149" s="27"/>
      <c r="AFR149" s="27"/>
      <c r="AFS149" s="27"/>
      <c r="AFT149" s="27"/>
      <c r="AFU149" s="27"/>
      <c r="AFV149" s="27"/>
      <c r="AFW149" s="27"/>
      <c r="AFX149" s="27"/>
      <c r="AFY149" s="27"/>
      <c r="AFZ149" s="27"/>
      <c r="AGA149" s="27"/>
      <c r="AGB149" s="27"/>
      <c r="AGC149" s="27"/>
      <c r="AGD149" s="27"/>
      <c r="AGE149" s="27"/>
      <c r="AGF149" s="27"/>
      <c r="AGG149" s="27"/>
      <c r="AGH149" s="27"/>
      <c r="AGI149" s="27"/>
      <c r="AGJ149" s="27"/>
      <c r="AGK149" s="27"/>
      <c r="AGL149" s="27"/>
      <c r="AGM149" s="27"/>
      <c r="AGN149" s="27"/>
      <c r="AGO149" s="27"/>
      <c r="AGP149" s="27"/>
      <c r="AGQ149" s="27"/>
      <c r="AGR149" s="27"/>
      <c r="AGS149" s="27"/>
      <c r="AGT149" s="27"/>
      <c r="AGU149" s="27"/>
      <c r="AGV149" s="27"/>
      <c r="AGW149" s="27"/>
      <c r="AGX149" s="27"/>
      <c r="AGY149" s="27"/>
      <c r="AGZ149" s="27"/>
      <c r="AHA149" s="27"/>
      <c r="AHB149" s="27"/>
      <c r="AHC149" s="27"/>
      <c r="AHD149" s="27"/>
      <c r="AHE149" s="27"/>
      <c r="AHF149" s="27"/>
      <c r="AHG149" s="27"/>
      <c r="AHH149" s="27"/>
      <c r="AHI149" s="27"/>
      <c r="AHJ149" s="27"/>
      <c r="AHK149" s="27"/>
      <c r="AHL149" s="27"/>
      <c r="AHM149" s="27"/>
      <c r="AHN149" s="27"/>
      <c r="AHO149" s="27"/>
      <c r="AHP149" s="27"/>
      <c r="AHQ149" s="27"/>
      <c r="AHR149" s="27"/>
      <c r="AHS149" s="27"/>
      <c r="AHT149" s="27"/>
      <c r="AHU149" s="27"/>
      <c r="AHV149" s="27"/>
      <c r="AHW149" s="27"/>
      <c r="AHX149" s="27"/>
      <c r="AHY149" s="27"/>
      <c r="AHZ149" s="27"/>
      <c r="AIA149" s="27"/>
      <c r="AIB149" s="27"/>
      <c r="AIC149" s="27"/>
      <c r="AID149" s="27"/>
      <c r="AIE149" s="27"/>
      <c r="AIF149" s="27"/>
      <c r="AIG149" s="27"/>
      <c r="AIH149" s="27"/>
      <c r="AII149" s="27"/>
      <c r="AIJ149" s="27"/>
      <c r="AIK149" s="27"/>
      <c r="AIL149" s="27"/>
      <c r="AIM149" s="27"/>
      <c r="AIN149" s="27"/>
      <c r="AIO149" s="27"/>
      <c r="AIP149" s="27"/>
      <c r="AIQ149" s="27"/>
      <c r="AIR149" s="27"/>
      <c r="AIS149" s="27"/>
      <c r="AIT149" s="27"/>
      <c r="AIU149" s="27"/>
      <c r="AIV149" s="27"/>
      <c r="AIW149" s="27"/>
      <c r="AIX149" s="27"/>
      <c r="AIY149" s="27"/>
      <c r="AIZ149" s="27"/>
      <c r="AJA149" s="27"/>
      <c r="AJB149" s="27"/>
      <c r="AJC149" s="27"/>
      <c r="AJD149" s="27"/>
      <c r="AJE149" s="27"/>
      <c r="AJF149" s="27"/>
      <c r="AJG149" s="27"/>
      <c r="AJH149" s="27"/>
      <c r="AJI149" s="27"/>
      <c r="AJJ149" s="27"/>
      <c r="AJK149" s="27"/>
      <c r="AJL149" s="27"/>
      <c r="AJM149" s="27"/>
      <c r="AJN149" s="27"/>
      <c r="AJO149" s="27"/>
      <c r="AJP149" s="27"/>
      <c r="AJQ149" s="27"/>
      <c r="AJR149" s="27"/>
      <c r="AJS149" s="27"/>
      <c r="AJT149" s="27"/>
      <c r="AJU149" s="27"/>
      <c r="AJV149" s="27"/>
      <c r="AJW149" s="27"/>
      <c r="AJX149" s="27"/>
      <c r="AJY149" s="27"/>
      <c r="AJZ149" s="27"/>
      <c r="AKA149" s="27"/>
      <c r="AKB149" s="27"/>
      <c r="AKC149" s="27"/>
      <c r="AKD149" s="27"/>
      <c r="AKE149" s="27"/>
      <c r="AKF149" s="27"/>
      <c r="AKG149" s="27"/>
      <c r="AKH149" s="27"/>
      <c r="AKI149" s="27"/>
      <c r="AKJ149" s="27"/>
      <c r="AKK149" s="27"/>
      <c r="AKL149" s="27"/>
      <c r="AKM149" s="27"/>
      <c r="AKN149" s="27"/>
      <c r="AKO149" s="27"/>
      <c r="AKP149" s="27"/>
      <c r="AKQ149" s="27"/>
      <c r="AKR149" s="27"/>
      <c r="AKS149" s="27"/>
      <c r="AKT149" s="27"/>
      <c r="AKU149" s="27"/>
      <c r="AKV149" s="27"/>
      <c r="AKW149" s="27"/>
      <c r="AKX149" s="27"/>
      <c r="AKY149" s="27"/>
      <c r="AKZ149" s="27"/>
      <c r="ALA149" s="27"/>
      <c r="ALB149" s="27"/>
      <c r="ALC149" s="27"/>
      <c r="ALD149" s="27"/>
      <c r="ALE149" s="27"/>
      <c r="ALF149" s="27"/>
      <c r="ALG149" s="27"/>
      <c r="ALH149" s="27"/>
      <c r="ALI149" s="27"/>
      <c r="ALJ149" s="27"/>
      <c r="ALK149" s="27"/>
      <c r="ALL149" s="27"/>
      <c r="ALM149" s="27"/>
      <c r="ALN149" s="27"/>
      <c r="ALO149" s="27"/>
      <c r="ALP149" s="27"/>
      <c r="ALQ149" s="27"/>
      <c r="ALR149" s="27"/>
      <c r="ALS149" s="27"/>
    </row>
    <row r="150" spans="1:1007" ht="21" customHeight="1" thickBot="1" x14ac:dyDescent="0.25">
      <c r="A150" s="666"/>
      <c r="B150" s="677"/>
      <c r="C150" s="586"/>
      <c r="D150" s="588"/>
      <c r="E150" s="590"/>
      <c r="F150" s="584"/>
      <c r="G150" s="708"/>
      <c r="H150" s="676"/>
      <c r="I150" s="676"/>
      <c r="J150" s="582"/>
      <c r="K150" s="208" t="s">
        <v>10</v>
      </c>
      <c r="L150" s="15">
        <f t="shared" ref="L150:W150" si="29">SUM(L148:L149)</f>
        <v>1000</v>
      </c>
      <c r="M150" s="3">
        <f t="shared" si="29"/>
        <v>0</v>
      </c>
      <c r="N150" s="3">
        <f t="shared" si="29"/>
        <v>0</v>
      </c>
      <c r="O150" s="16">
        <f t="shared" si="29"/>
        <v>1000</v>
      </c>
      <c r="P150" s="15">
        <f t="shared" si="29"/>
        <v>714.8</v>
      </c>
      <c r="Q150" s="3">
        <f t="shared" si="29"/>
        <v>0</v>
      </c>
      <c r="R150" s="3">
        <f t="shared" si="29"/>
        <v>0</v>
      </c>
      <c r="S150" s="16">
        <f t="shared" si="29"/>
        <v>714.8</v>
      </c>
      <c r="T150" s="15">
        <f t="shared" si="29"/>
        <v>714.8</v>
      </c>
      <c r="U150" s="3">
        <f t="shared" si="29"/>
        <v>0</v>
      </c>
      <c r="V150" s="3">
        <f t="shared" si="29"/>
        <v>0</v>
      </c>
      <c r="W150" s="16">
        <f t="shared" si="29"/>
        <v>714.8</v>
      </c>
      <c r="X150" s="27"/>
      <c r="Y150" s="27"/>
      <c r="Z150" s="27"/>
      <c r="AA150" s="27"/>
      <c r="AB150" s="27"/>
      <c r="AC150" s="27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40"/>
      <c r="AV150" s="39"/>
      <c r="AW150" s="39"/>
      <c r="AX150" s="39"/>
      <c r="AY150" s="39"/>
      <c r="AZ150" s="39"/>
      <c r="BA150" s="39"/>
      <c r="BB150" s="39"/>
      <c r="BC150" s="39"/>
      <c r="BD150" s="27"/>
      <c r="BE150" s="27"/>
      <c r="BF150" s="27"/>
      <c r="BG150" s="27"/>
      <c r="BH150" s="27"/>
      <c r="BI150" s="27"/>
      <c r="BJ150" s="27"/>
      <c r="BK150" s="27"/>
      <c r="BL150" s="27"/>
      <c r="BM150" s="27"/>
      <c r="BN150" s="27"/>
      <c r="BO150" s="27"/>
      <c r="BP150" s="27"/>
      <c r="BQ150" s="27"/>
      <c r="BR150" s="27"/>
      <c r="BS150" s="27"/>
      <c r="BT150" s="27"/>
      <c r="BU150" s="27"/>
      <c r="BV150" s="27"/>
      <c r="BW150" s="27"/>
      <c r="BX150" s="27"/>
      <c r="BY150" s="27"/>
      <c r="BZ150" s="27"/>
      <c r="CA150" s="27"/>
      <c r="CB150" s="27"/>
      <c r="CC150" s="27"/>
      <c r="CD150" s="27"/>
      <c r="CE150" s="27"/>
      <c r="CF150" s="27"/>
      <c r="CG150" s="27"/>
      <c r="CH150" s="27"/>
      <c r="CI150" s="27"/>
      <c r="CJ150" s="27"/>
      <c r="CK150" s="27"/>
      <c r="CL150" s="27"/>
      <c r="CM150" s="27"/>
      <c r="CN150" s="27"/>
      <c r="CO150" s="27"/>
      <c r="CP150" s="27"/>
      <c r="CQ150" s="27"/>
      <c r="CR150" s="27"/>
      <c r="CS150" s="27"/>
      <c r="CT150" s="27"/>
      <c r="CU150" s="27"/>
      <c r="CV150" s="27"/>
      <c r="CW150" s="27"/>
      <c r="CX150" s="27"/>
      <c r="CY150" s="27"/>
      <c r="CZ150" s="27"/>
      <c r="DA150" s="27"/>
      <c r="DB150" s="27"/>
      <c r="DC150" s="27"/>
      <c r="DD150" s="27"/>
      <c r="DE150" s="27"/>
      <c r="DF150" s="27"/>
      <c r="DG150" s="27"/>
      <c r="DH150" s="27"/>
      <c r="DI150" s="27"/>
      <c r="DJ150" s="27"/>
      <c r="DK150" s="27"/>
      <c r="DL150" s="27"/>
      <c r="DM150" s="27"/>
      <c r="DN150" s="27"/>
      <c r="DO150" s="27"/>
      <c r="DP150" s="27"/>
      <c r="DQ150" s="27"/>
      <c r="DR150" s="27"/>
      <c r="DS150" s="27"/>
      <c r="DT150" s="27"/>
      <c r="DU150" s="27"/>
      <c r="DV150" s="27"/>
      <c r="DW150" s="27"/>
      <c r="DX150" s="27"/>
      <c r="DY150" s="27"/>
      <c r="DZ150" s="27"/>
      <c r="EA150" s="27"/>
      <c r="EB150" s="27"/>
      <c r="EC150" s="27"/>
      <c r="ED150" s="27"/>
      <c r="EE150" s="27"/>
      <c r="EF150" s="27"/>
      <c r="EG150" s="27"/>
      <c r="EH150" s="27"/>
      <c r="EI150" s="27"/>
      <c r="EJ150" s="27"/>
      <c r="EK150" s="27"/>
      <c r="EL150" s="27"/>
      <c r="EM150" s="27"/>
      <c r="EN150" s="27"/>
      <c r="EO150" s="27"/>
      <c r="EP150" s="27"/>
      <c r="EQ150" s="27"/>
      <c r="ER150" s="27"/>
      <c r="ES150" s="27"/>
      <c r="ET150" s="27"/>
      <c r="EU150" s="27"/>
      <c r="EV150" s="27"/>
      <c r="EW150" s="27"/>
      <c r="EX150" s="27"/>
      <c r="EY150" s="27"/>
      <c r="EZ150" s="27"/>
      <c r="FA150" s="27"/>
      <c r="FB150" s="27"/>
      <c r="FC150" s="27"/>
      <c r="FD150" s="27"/>
      <c r="FE150" s="27"/>
      <c r="FF150" s="27"/>
      <c r="FG150" s="27"/>
      <c r="FH150" s="27"/>
      <c r="FI150" s="27"/>
      <c r="FJ150" s="27"/>
      <c r="FK150" s="27"/>
      <c r="FL150" s="27"/>
      <c r="FM150" s="27"/>
      <c r="FN150" s="27"/>
      <c r="FO150" s="27"/>
      <c r="FP150" s="27"/>
      <c r="FQ150" s="27"/>
      <c r="FR150" s="27"/>
      <c r="FS150" s="27"/>
      <c r="FT150" s="27"/>
      <c r="FU150" s="27"/>
      <c r="FV150" s="27"/>
      <c r="FW150" s="27"/>
      <c r="FX150" s="27"/>
      <c r="FY150" s="27"/>
      <c r="FZ150" s="27"/>
      <c r="GA150" s="27"/>
      <c r="GB150" s="27"/>
      <c r="GC150" s="27"/>
      <c r="GD150" s="27"/>
      <c r="GE150" s="27"/>
      <c r="GF150" s="27"/>
      <c r="GG150" s="27"/>
      <c r="GH150" s="27"/>
      <c r="GI150" s="27"/>
      <c r="GJ150" s="27"/>
      <c r="GK150" s="27"/>
      <c r="GL150" s="27"/>
      <c r="GM150" s="27"/>
      <c r="GN150" s="27"/>
      <c r="GO150" s="27"/>
      <c r="GP150" s="27"/>
      <c r="GQ150" s="27"/>
      <c r="GR150" s="27"/>
      <c r="GS150" s="27"/>
      <c r="GT150" s="27"/>
      <c r="GU150" s="27"/>
      <c r="GV150" s="27"/>
      <c r="GW150" s="27"/>
      <c r="GX150" s="27"/>
      <c r="GY150" s="27"/>
      <c r="GZ150" s="27"/>
      <c r="HA150" s="27"/>
      <c r="HB150" s="27"/>
      <c r="HC150" s="27"/>
      <c r="HD150" s="27"/>
      <c r="HE150" s="27"/>
      <c r="HF150" s="27"/>
      <c r="HG150" s="27"/>
      <c r="HH150" s="27"/>
      <c r="HI150" s="27"/>
      <c r="HJ150" s="27"/>
      <c r="HK150" s="27"/>
      <c r="HL150" s="27"/>
      <c r="HM150" s="27"/>
      <c r="HN150" s="27"/>
      <c r="HO150" s="27"/>
      <c r="HP150" s="27"/>
      <c r="HQ150" s="27"/>
      <c r="HR150" s="27"/>
      <c r="HS150" s="27"/>
      <c r="HT150" s="27"/>
      <c r="HU150" s="27"/>
      <c r="HV150" s="27"/>
      <c r="HW150" s="27"/>
      <c r="HX150" s="27"/>
      <c r="HY150" s="27"/>
      <c r="HZ150" s="27"/>
      <c r="IA150" s="27"/>
      <c r="IB150" s="27"/>
      <c r="IC150" s="27"/>
      <c r="ID150" s="27"/>
      <c r="IE150" s="27"/>
      <c r="IF150" s="27"/>
      <c r="IG150" s="27"/>
      <c r="IH150" s="27"/>
      <c r="II150" s="27"/>
      <c r="IJ150" s="27"/>
      <c r="IK150" s="27"/>
      <c r="IL150" s="27"/>
      <c r="IM150" s="27"/>
      <c r="IN150" s="27"/>
      <c r="IO150" s="27"/>
      <c r="IP150" s="27"/>
      <c r="IQ150" s="27"/>
      <c r="IR150" s="27"/>
      <c r="IS150" s="27"/>
      <c r="IT150" s="27"/>
      <c r="IU150" s="27"/>
      <c r="IV150" s="27"/>
      <c r="IW150" s="27"/>
      <c r="IX150" s="27"/>
      <c r="IY150" s="27"/>
      <c r="IZ150" s="27"/>
      <c r="JA150" s="27"/>
      <c r="JB150" s="27"/>
      <c r="JC150" s="27"/>
      <c r="JD150" s="27"/>
      <c r="JE150" s="27"/>
      <c r="JF150" s="27"/>
      <c r="JG150" s="27"/>
      <c r="JH150" s="27"/>
      <c r="JI150" s="27"/>
      <c r="JJ150" s="27"/>
      <c r="JK150" s="27"/>
      <c r="JL150" s="27"/>
      <c r="JM150" s="27"/>
      <c r="JN150" s="27"/>
      <c r="JO150" s="27"/>
      <c r="JP150" s="27"/>
      <c r="JQ150" s="27"/>
      <c r="JR150" s="27"/>
      <c r="JS150" s="27"/>
      <c r="JT150" s="27"/>
      <c r="JU150" s="27"/>
      <c r="JV150" s="27"/>
      <c r="JW150" s="27"/>
      <c r="JX150" s="27"/>
      <c r="JY150" s="27"/>
      <c r="JZ150" s="27"/>
      <c r="KA150" s="27"/>
      <c r="KB150" s="27"/>
      <c r="KC150" s="27"/>
      <c r="KD150" s="27"/>
      <c r="KE150" s="27"/>
      <c r="KF150" s="27"/>
      <c r="KG150" s="27"/>
      <c r="KH150" s="27"/>
      <c r="KI150" s="27"/>
      <c r="KJ150" s="27"/>
      <c r="KK150" s="27"/>
      <c r="KL150" s="27"/>
      <c r="KM150" s="27"/>
      <c r="KN150" s="27"/>
      <c r="KO150" s="27"/>
      <c r="KP150" s="27"/>
      <c r="KQ150" s="27"/>
      <c r="KR150" s="27"/>
      <c r="KS150" s="27"/>
      <c r="KT150" s="27"/>
      <c r="KU150" s="27"/>
      <c r="KV150" s="27"/>
      <c r="KW150" s="27"/>
      <c r="KX150" s="27"/>
      <c r="KY150" s="27"/>
      <c r="KZ150" s="27"/>
      <c r="LA150" s="27"/>
      <c r="LB150" s="27"/>
      <c r="LC150" s="27"/>
      <c r="LD150" s="27"/>
      <c r="LE150" s="27"/>
      <c r="LF150" s="27"/>
      <c r="LG150" s="27"/>
      <c r="LH150" s="27"/>
      <c r="LI150" s="27"/>
      <c r="LJ150" s="27"/>
      <c r="LK150" s="27"/>
      <c r="LL150" s="27"/>
      <c r="LM150" s="27"/>
      <c r="LN150" s="27"/>
      <c r="LO150" s="27"/>
      <c r="LP150" s="27"/>
      <c r="LQ150" s="27"/>
      <c r="LR150" s="27"/>
      <c r="LS150" s="27"/>
      <c r="LT150" s="27"/>
      <c r="LU150" s="27"/>
      <c r="LV150" s="27"/>
      <c r="LW150" s="27"/>
      <c r="LX150" s="27"/>
      <c r="LY150" s="27"/>
      <c r="LZ150" s="27"/>
      <c r="MA150" s="27"/>
      <c r="MB150" s="27"/>
      <c r="MC150" s="27"/>
      <c r="MD150" s="27"/>
      <c r="ME150" s="27"/>
      <c r="MF150" s="27"/>
      <c r="MG150" s="27"/>
      <c r="MH150" s="27"/>
      <c r="MI150" s="27"/>
      <c r="MJ150" s="27"/>
      <c r="MK150" s="27"/>
      <c r="ML150" s="27"/>
      <c r="MM150" s="27"/>
      <c r="MN150" s="27"/>
      <c r="MO150" s="27"/>
      <c r="MP150" s="27"/>
      <c r="MQ150" s="27"/>
      <c r="MR150" s="27"/>
      <c r="MS150" s="27"/>
      <c r="MT150" s="27"/>
      <c r="MU150" s="27"/>
      <c r="MV150" s="27"/>
      <c r="MW150" s="27"/>
      <c r="MX150" s="27"/>
      <c r="MY150" s="27"/>
      <c r="MZ150" s="27"/>
      <c r="NA150" s="27"/>
      <c r="NB150" s="27"/>
      <c r="NC150" s="27"/>
      <c r="ND150" s="27"/>
      <c r="NE150" s="27"/>
      <c r="NF150" s="27"/>
      <c r="NG150" s="27"/>
      <c r="NH150" s="27"/>
      <c r="NI150" s="27"/>
      <c r="NJ150" s="27"/>
      <c r="NK150" s="27"/>
      <c r="NL150" s="27"/>
      <c r="NM150" s="27"/>
      <c r="NN150" s="27"/>
      <c r="NO150" s="27"/>
      <c r="NP150" s="27"/>
      <c r="NQ150" s="27"/>
      <c r="NR150" s="27"/>
      <c r="NS150" s="27"/>
      <c r="NT150" s="27"/>
      <c r="NU150" s="27"/>
      <c r="NV150" s="27"/>
      <c r="NW150" s="27"/>
      <c r="NX150" s="27"/>
      <c r="NY150" s="27"/>
      <c r="NZ150" s="27"/>
      <c r="OA150" s="27"/>
      <c r="OB150" s="27"/>
      <c r="OC150" s="27"/>
      <c r="OD150" s="27"/>
      <c r="OE150" s="27"/>
      <c r="OF150" s="27"/>
      <c r="OG150" s="27"/>
      <c r="OH150" s="27"/>
      <c r="OI150" s="27"/>
      <c r="OJ150" s="27"/>
      <c r="OK150" s="27"/>
      <c r="OL150" s="27"/>
      <c r="OM150" s="27"/>
      <c r="ON150" s="27"/>
      <c r="OO150" s="27"/>
      <c r="OP150" s="27"/>
      <c r="OQ150" s="27"/>
      <c r="OR150" s="27"/>
      <c r="OS150" s="27"/>
      <c r="OT150" s="27"/>
      <c r="OU150" s="27"/>
      <c r="OV150" s="27"/>
      <c r="OW150" s="27"/>
      <c r="OX150" s="27"/>
      <c r="OY150" s="27"/>
      <c r="OZ150" s="27"/>
      <c r="PA150" s="27"/>
      <c r="PB150" s="27"/>
      <c r="PC150" s="27"/>
      <c r="PD150" s="27"/>
      <c r="PE150" s="27"/>
      <c r="PF150" s="27"/>
      <c r="PG150" s="27"/>
      <c r="PH150" s="27"/>
      <c r="PI150" s="27"/>
      <c r="PJ150" s="27"/>
      <c r="PK150" s="27"/>
      <c r="PL150" s="27"/>
      <c r="PM150" s="27"/>
      <c r="PN150" s="27"/>
      <c r="PO150" s="27"/>
      <c r="PP150" s="27"/>
      <c r="PQ150" s="27"/>
      <c r="PR150" s="27"/>
      <c r="PS150" s="27"/>
      <c r="PT150" s="27"/>
      <c r="PU150" s="27"/>
      <c r="PV150" s="27"/>
      <c r="PW150" s="27"/>
      <c r="PX150" s="27"/>
      <c r="PY150" s="27"/>
      <c r="PZ150" s="27"/>
      <c r="QA150" s="27"/>
      <c r="QB150" s="27"/>
      <c r="QC150" s="27"/>
      <c r="QD150" s="27"/>
      <c r="QE150" s="27"/>
      <c r="QF150" s="27"/>
      <c r="QG150" s="27"/>
      <c r="QH150" s="27"/>
      <c r="QI150" s="27"/>
      <c r="QJ150" s="27"/>
      <c r="QK150" s="27"/>
      <c r="QL150" s="27"/>
      <c r="QM150" s="27"/>
      <c r="QN150" s="27"/>
      <c r="QO150" s="27"/>
      <c r="QP150" s="27"/>
      <c r="QQ150" s="27"/>
      <c r="QR150" s="27"/>
      <c r="QS150" s="27"/>
      <c r="QT150" s="27"/>
      <c r="QU150" s="27"/>
      <c r="QV150" s="27"/>
      <c r="QW150" s="27"/>
      <c r="QX150" s="27"/>
      <c r="QY150" s="27"/>
      <c r="QZ150" s="27"/>
      <c r="RA150" s="27"/>
      <c r="RB150" s="27"/>
      <c r="RC150" s="27"/>
      <c r="RD150" s="27"/>
      <c r="RE150" s="27"/>
      <c r="RF150" s="27"/>
      <c r="RG150" s="27"/>
      <c r="RH150" s="27"/>
      <c r="RI150" s="27"/>
      <c r="RJ150" s="27"/>
      <c r="RK150" s="27"/>
      <c r="RL150" s="27"/>
      <c r="RM150" s="27"/>
      <c r="RN150" s="27"/>
      <c r="RO150" s="27"/>
      <c r="RP150" s="27"/>
      <c r="RQ150" s="27"/>
      <c r="RR150" s="27"/>
      <c r="RS150" s="27"/>
      <c r="RT150" s="27"/>
      <c r="RU150" s="27"/>
      <c r="RV150" s="27"/>
      <c r="RW150" s="27"/>
      <c r="RX150" s="27"/>
      <c r="RY150" s="27"/>
      <c r="RZ150" s="27"/>
      <c r="SA150" s="27"/>
      <c r="SB150" s="27"/>
      <c r="SC150" s="27"/>
      <c r="SD150" s="27"/>
      <c r="SE150" s="27"/>
      <c r="SF150" s="27"/>
      <c r="SG150" s="27"/>
      <c r="SH150" s="27"/>
      <c r="SI150" s="27"/>
      <c r="SJ150" s="27"/>
      <c r="SK150" s="27"/>
      <c r="SL150" s="27"/>
      <c r="SM150" s="27"/>
      <c r="SN150" s="27"/>
      <c r="SO150" s="27"/>
      <c r="SP150" s="27"/>
      <c r="SQ150" s="27"/>
      <c r="SR150" s="27"/>
      <c r="SS150" s="27"/>
      <c r="ST150" s="27"/>
      <c r="SU150" s="27"/>
      <c r="SV150" s="27"/>
      <c r="SW150" s="27"/>
      <c r="SX150" s="27"/>
      <c r="SY150" s="27"/>
      <c r="SZ150" s="27"/>
      <c r="TA150" s="27"/>
      <c r="TB150" s="27"/>
      <c r="TC150" s="27"/>
      <c r="TD150" s="27"/>
      <c r="TE150" s="27"/>
      <c r="TF150" s="27"/>
      <c r="TG150" s="27"/>
      <c r="TH150" s="27"/>
      <c r="TI150" s="27"/>
      <c r="TJ150" s="27"/>
      <c r="TK150" s="27"/>
      <c r="TL150" s="27"/>
      <c r="TM150" s="27"/>
      <c r="TN150" s="27"/>
      <c r="TO150" s="27"/>
      <c r="TP150" s="27"/>
      <c r="TQ150" s="27"/>
      <c r="TR150" s="27"/>
      <c r="TS150" s="27"/>
      <c r="TT150" s="27"/>
      <c r="TU150" s="27"/>
      <c r="TV150" s="27"/>
      <c r="TW150" s="27"/>
      <c r="TX150" s="27"/>
      <c r="TY150" s="27"/>
      <c r="TZ150" s="27"/>
      <c r="UA150" s="27"/>
      <c r="UB150" s="27"/>
      <c r="UC150" s="27"/>
      <c r="UD150" s="27"/>
      <c r="UE150" s="27"/>
      <c r="UF150" s="27"/>
      <c r="UG150" s="27"/>
      <c r="UH150" s="27"/>
      <c r="UI150" s="27"/>
      <c r="UJ150" s="27"/>
      <c r="UK150" s="27"/>
      <c r="UL150" s="27"/>
      <c r="UM150" s="27"/>
      <c r="UN150" s="27"/>
      <c r="UO150" s="27"/>
      <c r="UP150" s="27"/>
      <c r="UQ150" s="27"/>
      <c r="UR150" s="27"/>
      <c r="US150" s="27"/>
      <c r="UT150" s="27"/>
      <c r="UU150" s="27"/>
      <c r="UV150" s="27"/>
      <c r="UW150" s="27"/>
      <c r="UX150" s="27"/>
      <c r="UY150" s="27"/>
      <c r="UZ150" s="27"/>
      <c r="VA150" s="27"/>
      <c r="VB150" s="27"/>
      <c r="VC150" s="27"/>
      <c r="VD150" s="27"/>
      <c r="VE150" s="27"/>
      <c r="VF150" s="27"/>
      <c r="VG150" s="27"/>
      <c r="VH150" s="27"/>
      <c r="VI150" s="27"/>
      <c r="VJ150" s="27"/>
      <c r="VK150" s="27"/>
      <c r="VL150" s="27"/>
      <c r="VM150" s="27"/>
      <c r="VN150" s="27"/>
      <c r="VO150" s="27"/>
      <c r="VP150" s="27"/>
      <c r="VQ150" s="27"/>
      <c r="VR150" s="27"/>
      <c r="VS150" s="27"/>
      <c r="VT150" s="27"/>
      <c r="VU150" s="27"/>
      <c r="VV150" s="27"/>
      <c r="VW150" s="27"/>
      <c r="VX150" s="27"/>
      <c r="VY150" s="27"/>
      <c r="VZ150" s="27"/>
      <c r="WA150" s="27"/>
      <c r="WB150" s="27"/>
      <c r="WC150" s="27"/>
      <c r="WD150" s="27"/>
      <c r="WE150" s="27"/>
      <c r="WF150" s="27"/>
      <c r="WG150" s="27"/>
      <c r="WH150" s="27"/>
      <c r="WI150" s="27"/>
      <c r="WJ150" s="27"/>
      <c r="WK150" s="27"/>
      <c r="WL150" s="27"/>
      <c r="WM150" s="27"/>
      <c r="WN150" s="27"/>
      <c r="WO150" s="27"/>
      <c r="WP150" s="27"/>
      <c r="WQ150" s="27"/>
      <c r="WR150" s="27"/>
      <c r="WS150" s="27"/>
      <c r="WT150" s="27"/>
      <c r="WU150" s="27"/>
      <c r="WV150" s="27"/>
      <c r="WW150" s="27"/>
      <c r="WX150" s="27"/>
      <c r="WY150" s="27"/>
      <c r="WZ150" s="27"/>
      <c r="XA150" s="27"/>
      <c r="XB150" s="27"/>
      <c r="XC150" s="27"/>
      <c r="XD150" s="27"/>
      <c r="XE150" s="27"/>
      <c r="XF150" s="27"/>
      <c r="XG150" s="27"/>
      <c r="XH150" s="27"/>
      <c r="XI150" s="27"/>
      <c r="XJ150" s="27"/>
      <c r="XK150" s="27"/>
      <c r="XL150" s="27"/>
      <c r="XM150" s="27"/>
      <c r="XN150" s="27"/>
      <c r="XO150" s="27"/>
      <c r="XP150" s="27"/>
      <c r="XQ150" s="27"/>
      <c r="XR150" s="27"/>
      <c r="XS150" s="27"/>
      <c r="XT150" s="27"/>
      <c r="XU150" s="27"/>
      <c r="XV150" s="27"/>
      <c r="XW150" s="27"/>
      <c r="XX150" s="27"/>
      <c r="XY150" s="27"/>
      <c r="XZ150" s="27"/>
      <c r="YA150" s="27"/>
      <c r="YB150" s="27"/>
      <c r="YC150" s="27"/>
      <c r="YD150" s="27"/>
      <c r="YE150" s="27"/>
      <c r="YF150" s="27"/>
      <c r="YG150" s="27"/>
      <c r="YH150" s="27"/>
      <c r="YI150" s="27"/>
      <c r="YJ150" s="27"/>
      <c r="YK150" s="27"/>
      <c r="YL150" s="27"/>
      <c r="YM150" s="27"/>
      <c r="YN150" s="27"/>
      <c r="YO150" s="27"/>
      <c r="YP150" s="27"/>
      <c r="YQ150" s="27"/>
      <c r="YR150" s="27"/>
      <c r="YS150" s="27"/>
      <c r="YT150" s="27"/>
      <c r="YU150" s="27"/>
      <c r="YV150" s="27"/>
      <c r="YW150" s="27"/>
      <c r="YX150" s="27"/>
      <c r="YY150" s="27"/>
      <c r="YZ150" s="27"/>
      <c r="ZA150" s="27"/>
      <c r="ZB150" s="27"/>
      <c r="ZC150" s="27"/>
      <c r="ZD150" s="27"/>
      <c r="ZE150" s="27"/>
      <c r="ZF150" s="27"/>
      <c r="ZG150" s="27"/>
      <c r="ZH150" s="27"/>
      <c r="ZI150" s="27"/>
      <c r="ZJ150" s="27"/>
      <c r="ZK150" s="27"/>
      <c r="ZL150" s="27"/>
      <c r="ZM150" s="27"/>
      <c r="ZN150" s="27"/>
      <c r="ZO150" s="27"/>
      <c r="ZP150" s="27"/>
      <c r="ZQ150" s="27"/>
      <c r="ZR150" s="27"/>
      <c r="ZS150" s="27"/>
      <c r="ZT150" s="27"/>
      <c r="ZU150" s="27"/>
      <c r="ZV150" s="27"/>
      <c r="ZW150" s="27"/>
      <c r="ZX150" s="27"/>
      <c r="ZY150" s="27"/>
      <c r="ZZ150" s="27"/>
      <c r="AAA150" s="27"/>
      <c r="AAB150" s="27"/>
      <c r="AAC150" s="27"/>
      <c r="AAD150" s="27"/>
      <c r="AAE150" s="27"/>
      <c r="AAF150" s="27"/>
      <c r="AAG150" s="27"/>
      <c r="AAH150" s="27"/>
      <c r="AAI150" s="27"/>
      <c r="AAJ150" s="27"/>
      <c r="AAK150" s="27"/>
      <c r="AAL150" s="27"/>
      <c r="AAM150" s="27"/>
      <c r="AAN150" s="27"/>
      <c r="AAO150" s="27"/>
      <c r="AAP150" s="27"/>
      <c r="AAQ150" s="27"/>
      <c r="AAR150" s="27"/>
      <c r="AAS150" s="27"/>
      <c r="AAT150" s="27"/>
      <c r="AAU150" s="27"/>
      <c r="AAV150" s="27"/>
      <c r="AAW150" s="27"/>
      <c r="AAX150" s="27"/>
      <c r="AAY150" s="27"/>
      <c r="AAZ150" s="27"/>
      <c r="ABA150" s="27"/>
      <c r="ABB150" s="27"/>
      <c r="ABC150" s="27"/>
      <c r="ABD150" s="27"/>
      <c r="ABE150" s="27"/>
      <c r="ABF150" s="27"/>
      <c r="ABG150" s="27"/>
      <c r="ABH150" s="27"/>
      <c r="ABI150" s="27"/>
      <c r="ABJ150" s="27"/>
      <c r="ABK150" s="27"/>
      <c r="ABL150" s="27"/>
      <c r="ABM150" s="27"/>
      <c r="ABN150" s="27"/>
      <c r="ABO150" s="27"/>
      <c r="ABP150" s="27"/>
      <c r="ABQ150" s="27"/>
      <c r="ABR150" s="27"/>
      <c r="ABS150" s="27"/>
      <c r="ABT150" s="27"/>
      <c r="ABU150" s="27"/>
      <c r="ABV150" s="27"/>
      <c r="ABW150" s="27"/>
      <c r="ABX150" s="27"/>
      <c r="ABY150" s="27"/>
      <c r="ABZ150" s="27"/>
      <c r="ACA150" s="27"/>
      <c r="ACB150" s="27"/>
      <c r="ACC150" s="27"/>
      <c r="ACD150" s="27"/>
      <c r="ACE150" s="27"/>
      <c r="ACF150" s="27"/>
      <c r="ACG150" s="27"/>
      <c r="ACH150" s="27"/>
      <c r="ACI150" s="27"/>
      <c r="ACJ150" s="27"/>
      <c r="ACK150" s="27"/>
      <c r="ACL150" s="27"/>
      <c r="ACM150" s="27"/>
      <c r="ACN150" s="27"/>
      <c r="ACO150" s="27"/>
      <c r="ACP150" s="27"/>
      <c r="ACQ150" s="27"/>
      <c r="ACR150" s="27"/>
      <c r="ACS150" s="27"/>
      <c r="ACT150" s="27"/>
      <c r="ACU150" s="27"/>
      <c r="ACV150" s="27"/>
      <c r="ACW150" s="27"/>
      <c r="ACX150" s="27"/>
      <c r="ACY150" s="27"/>
      <c r="ACZ150" s="27"/>
      <c r="ADA150" s="27"/>
      <c r="ADB150" s="27"/>
      <c r="ADC150" s="27"/>
      <c r="ADD150" s="27"/>
      <c r="ADE150" s="27"/>
      <c r="ADF150" s="27"/>
      <c r="ADG150" s="27"/>
      <c r="ADH150" s="27"/>
      <c r="ADI150" s="27"/>
      <c r="ADJ150" s="27"/>
      <c r="ADK150" s="27"/>
      <c r="ADL150" s="27"/>
      <c r="ADM150" s="27"/>
      <c r="ADN150" s="27"/>
      <c r="ADO150" s="27"/>
      <c r="ADP150" s="27"/>
      <c r="ADQ150" s="27"/>
      <c r="ADR150" s="27"/>
      <c r="ADS150" s="27"/>
      <c r="ADT150" s="27"/>
      <c r="ADU150" s="27"/>
      <c r="ADV150" s="27"/>
      <c r="ADW150" s="27"/>
      <c r="ADX150" s="27"/>
      <c r="ADY150" s="27"/>
      <c r="ADZ150" s="27"/>
      <c r="AEA150" s="27"/>
      <c r="AEB150" s="27"/>
      <c r="AEC150" s="27"/>
      <c r="AED150" s="27"/>
      <c r="AEE150" s="27"/>
      <c r="AEF150" s="27"/>
      <c r="AEG150" s="27"/>
      <c r="AEH150" s="27"/>
      <c r="AEI150" s="27"/>
      <c r="AEJ150" s="27"/>
      <c r="AEK150" s="27"/>
      <c r="AEL150" s="27"/>
      <c r="AEM150" s="27"/>
      <c r="AEN150" s="27"/>
      <c r="AEO150" s="27"/>
      <c r="AEP150" s="27"/>
      <c r="AEQ150" s="27"/>
      <c r="AER150" s="27"/>
      <c r="AES150" s="27"/>
      <c r="AET150" s="27"/>
      <c r="AEU150" s="27"/>
      <c r="AEV150" s="27"/>
      <c r="AEW150" s="27"/>
      <c r="AEX150" s="27"/>
      <c r="AEY150" s="27"/>
      <c r="AEZ150" s="27"/>
      <c r="AFA150" s="27"/>
      <c r="AFB150" s="27"/>
      <c r="AFC150" s="27"/>
      <c r="AFD150" s="27"/>
      <c r="AFE150" s="27"/>
      <c r="AFF150" s="27"/>
      <c r="AFG150" s="27"/>
      <c r="AFH150" s="27"/>
      <c r="AFI150" s="27"/>
      <c r="AFJ150" s="27"/>
      <c r="AFK150" s="27"/>
      <c r="AFL150" s="27"/>
      <c r="AFM150" s="27"/>
      <c r="AFN150" s="27"/>
      <c r="AFO150" s="27"/>
      <c r="AFP150" s="27"/>
      <c r="AFQ150" s="27"/>
      <c r="AFR150" s="27"/>
      <c r="AFS150" s="27"/>
      <c r="AFT150" s="27"/>
      <c r="AFU150" s="27"/>
      <c r="AFV150" s="27"/>
      <c r="AFW150" s="27"/>
      <c r="AFX150" s="27"/>
      <c r="AFY150" s="27"/>
      <c r="AFZ150" s="27"/>
      <c r="AGA150" s="27"/>
      <c r="AGB150" s="27"/>
      <c r="AGC150" s="27"/>
      <c r="AGD150" s="27"/>
      <c r="AGE150" s="27"/>
      <c r="AGF150" s="27"/>
      <c r="AGG150" s="27"/>
      <c r="AGH150" s="27"/>
      <c r="AGI150" s="27"/>
      <c r="AGJ150" s="27"/>
      <c r="AGK150" s="27"/>
      <c r="AGL150" s="27"/>
      <c r="AGM150" s="27"/>
      <c r="AGN150" s="27"/>
      <c r="AGO150" s="27"/>
      <c r="AGP150" s="27"/>
      <c r="AGQ150" s="27"/>
      <c r="AGR150" s="27"/>
      <c r="AGS150" s="27"/>
      <c r="AGT150" s="27"/>
      <c r="AGU150" s="27"/>
      <c r="AGV150" s="27"/>
      <c r="AGW150" s="27"/>
      <c r="AGX150" s="27"/>
      <c r="AGY150" s="27"/>
      <c r="AGZ150" s="27"/>
      <c r="AHA150" s="27"/>
      <c r="AHB150" s="27"/>
      <c r="AHC150" s="27"/>
      <c r="AHD150" s="27"/>
      <c r="AHE150" s="27"/>
      <c r="AHF150" s="27"/>
      <c r="AHG150" s="27"/>
      <c r="AHH150" s="27"/>
      <c r="AHI150" s="27"/>
      <c r="AHJ150" s="27"/>
      <c r="AHK150" s="27"/>
      <c r="AHL150" s="27"/>
      <c r="AHM150" s="27"/>
      <c r="AHN150" s="27"/>
      <c r="AHO150" s="27"/>
      <c r="AHP150" s="27"/>
      <c r="AHQ150" s="27"/>
      <c r="AHR150" s="27"/>
      <c r="AHS150" s="27"/>
      <c r="AHT150" s="27"/>
      <c r="AHU150" s="27"/>
      <c r="AHV150" s="27"/>
      <c r="AHW150" s="27"/>
      <c r="AHX150" s="27"/>
      <c r="AHY150" s="27"/>
      <c r="AHZ150" s="27"/>
      <c r="AIA150" s="27"/>
      <c r="AIB150" s="27"/>
      <c r="AIC150" s="27"/>
      <c r="AID150" s="27"/>
      <c r="AIE150" s="27"/>
      <c r="AIF150" s="27"/>
      <c r="AIG150" s="27"/>
      <c r="AIH150" s="27"/>
      <c r="AII150" s="27"/>
      <c r="AIJ150" s="27"/>
      <c r="AIK150" s="27"/>
      <c r="AIL150" s="27"/>
      <c r="AIM150" s="27"/>
      <c r="AIN150" s="27"/>
      <c r="AIO150" s="27"/>
      <c r="AIP150" s="27"/>
      <c r="AIQ150" s="27"/>
      <c r="AIR150" s="27"/>
      <c r="AIS150" s="27"/>
      <c r="AIT150" s="27"/>
      <c r="AIU150" s="27"/>
      <c r="AIV150" s="27"/>
      <c r="AIW150" s="27"/>
      <c r="AIX150" s="27"/>
      <c r="AIY150" s="27"/>
      <c r="AIZ150" s="27"/>
      <c r="AJA150" s="27"/>
      <c r="AJB150" s="27"/>
      <c r="AJC150" s="27"/>
      <c r="AJD150" s="27"/>
      <c r="AJE150" s="27"/>
      <c r="AJF150" s="27"/>
      <c r="AJG150" s="27"/>
      <c r="AJH150" s="27"/>
      <c r="AJI150" s="27"/>
      <c r="AJJ150" s="27"/>
      <c r="AJK150" s="27"/>
      <c r="AJL150" s="27"/>
      <c r="AJM150" s="27"/>
      <c r="AJN150" s="27"/>
      <c r="AJO150" s="27"/>
      <c r="AJP150" s="27"/>
      <c r="AJQ150" s="27"/>
      <c r="AJR150" s="27"/>
      <c r="AJS150" s="27"/>
      <c r="AJT150" s="27"/>
      <c r="AJU150" s="27"/>
      <c r="AJV150" s="27"/>
      <c r="AJW150" s="27"/>
      <c r="AJX150" s="27"/>
      <c r="AJY150" s="27"/>
      <c r="AJZ150" s="27"/>
      <c r="AKA150" s="27"/>
      <c r="AKB150" s="27"/>
      <c r="AKC150" s="27"/>
      <c r="AKD150" s="27"/>
      <c r="AKE150" s="27"/>
      <c r="AKF150" s="27"/>
      <c r="AKG150" s="27"/>
      <c r="AKH150" s="27"/>
      <c r="AKI150" s="27"/>
      <c r="AKJ150" s="27"/>
      <c r="AKK150" s="27"/>
      <c r="AKL150" s="27"/>
      <c r="AKM150" s="27"/>
      <c r="AKN150" s="27"/>
      <c r="AKO150" s="27"/>
      <c r="AKP150" s="27"/>
      <c r="AKQ150" s="27"/>
      <c r="AKR150" s="27"/>
      <c r="AKS150" s="27"/>
      <c r="AKT150" s="27"/>
      <c r="AKU150" s="27"/>
      <c r="AKV150" s="27"/>
      <c r="AKW150" s="27"/>
      <c r="AKX150" s="27"/>
      <c r="AKY150" s="27"/>
      <c r="AKZ150" s="27"/>
      <c r="ALA150" s="27"/>
      <c r="ALB150" s="27"/>
      <c r="ALC150" s="27"/>
      <c r="ALD150" s="27"/>
      <c r="ALE150" s="27"/>
      <c r="ALF150" s="27"/>
      <c r="ALG150" s="27"/>
      <c r="ALH150" s="27"/>
      <c r="ALI150" s="27"/>
      <c r="ALJ150" s="27"/>
      <c r="ALK150" s="27"/>
      <c r="ALL150" s="27"/>
      <c r="ALM150" s="27"/>
      <c r="ALN150" s="27"/>
      <c r="ALO150" s="27"/>
      <c r="ALP150" s="27"/>
      <c r="ALQ150" s="27"/>
      <c r="ALR150" s="27"/>
      <c r="ALS150" s="27"/>
    </row>
    <row r="151" spans="1:1007" ht="18" customHeight="1" thickBot="1" x14ac:dyDescent="0.25">
      <c r="A151" s="668" t="s">
        <v>13</v>
      </c>
      <c r="B151" s="746" t="s">
        <v>14</v>
      </c>
      <c r="C151" s="585" t="s">
        <v>14</v>
      </c>
      <c r="D151" s="587" t="s">
        <v>173</v>
      </c>
      <c r="E151" s="589" t="s">
        <v>174</v>
      </c>
      <c r="F151" s="583" t="s">
        <v>199</v>
      </c>
      <c r="G151" s="757" t="s">
        <v>138</v>
      </c>
      <c r="H151" s="754" t="s">
        <v>17</v>
      </c>
      <c r="I151" s="754" t="s">
        <v>18</v>
      </c>
      <c r="J151" s="591" t="s">
        <v>488</v>
      </c>
      <c r="K151" s="150" t="s">
        <v>24</v>
      </c>
      <c r="L151" s="151">
        <f>+M151+O151</f>
        <v>100</v>
      </c>
      <c r="M151" s="348">
        <v>0</v>
      </c>
      <c r="N151" s="348">
        <v>0</v>
      </c>
      <c r="O151" s="361">
        <v>100</v>
      </c>
      <c r="P151" s="151">
        <f>+Q151+S151</f>
        <v>201</v>
      </c>
      <c r="Q151" s="348">
        <v>134.30000000000001</v>
      </c>
      <c r="R151" s="348">
        <v>0</v>
      </c>
      <c r="S151" s="361">
        <v>66.7</v>
      </c>
      <c r="T151" s="151">
        <f>+U151+W151</f>
        <v>201</v>
      </c>
      <c r="U151" s="348">
        <v>134.30000000000001</v>
      </c>
      <c r="V151" s="348">
        <v>0</v>
      </c>
      <c r="W151" s="361">
        <v>66.7</v>
      </c>
      <c r="X151" s="27"/>
      <c r="Y151" s="27"/>
      <c r="Z151" s="27"/>
      <c r="AA151" s="27"/>
      <c r="AB151" s="27"/>
      <c r="AC151" s="27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40"/>
      <c r="AV151" s="39"/>
      <c r="AW151" s="39"/>
      <c r="AX151" s="39"/>
      <c r="AY151" s="39"/>
      <c r="AZ151" s="39"/>
      <c r="BA151" s="39"/>
      <c r="BB151" s="39"/>
      <c r="BC151" s="39"/>
      <c r="BD151" s="27"/>
      <c r="BE151" s="27"/>
      <c r="BF151" s="27"/>
      <c r="BG151" s="27"/>
      <c r="BH151" s="27"/>
      <c r="BI151" s="27"/>
      <c r="BJ151" s="27"/>
      <c r="BK151" s="27"/>
      <c r="BL151" s="27"/>
      <c r="BM151" s="27"/>
      <c r="BN151" s="27"/>
      <c r="BO151" s="27"/>
      <c r="BP151" s="27"/>
      <c r="BQ151" s="27"/>
      <c r="BR151" s="27"/>
      <c r="BS151" s="27"/>
      <c r="BT151" s="27"/>
      <c r="BU151" s="27"/>
      <c r="BV151" s="27"/>
      <c r="BW151" s="27"/>
      <c r="BX151" s="27"/>
      <c r="BY151" s="27"/>
      <c r="BZ151" s="27"/>
      <c r="CA151" s="27"/>
      <c r="CB151" s="27"/>
      <c r="CC151" s="27"/>
      <c r="CD151" s="27"/>
      <c r="CE151" s="27"/>
      <c r="CF151" s="27"/>
      <c r="CG151" s="27"/>
      <c r="CH151" s="27"/>
      <c r="CI151" s="27"/>
      <c r="CJ151" s="27"/>
      <c r="CK151" s="27"/>
      <c r="CL151" s="27"/>
      <c r="CM151" s="27"/>
      <c r="CN151" s="27"/>
      <c r="CO151" s="27"/>
      <c r="CP151" s="27"/>
      <c r="CQ151" s="27"/>
      <c r="CR151" s="27"/>
      <c r="CS151" s="27"/>
      <c r="CT151" s="27"/>
      <c r="CU151" s="27"/>
      <c r="CV151" s="27"/>
      <c r="CW151" s="27"/>
      <c r="CX151" s="27"/>
      <c r="CY151" s="27"/>
      <c r="CZ151" s="27"/>
      <c r="DA151" s="27"/>
      <c r="DB151" s="27"/>
      <c r="DC151" s="27"/>
      <c r="DD151" s="27"/>
      <c r="DE151" s="27"/>
      <c r="DF151" s="27"/>
      <c r="DG151" s="27"/>
      <c r="DH151" s="27"/>
      <c r="DI151" s="27"/>
      <c r="DJ151" s="27"/>
      <c r="DK151" s="27"/>
      <c r="DL151" s="27"/>
      <c r="DM151" s="27"/>
      <c r="DN151" s="27"/>
      <c r="DO151" s="27"/>
      <c r="DP151" s="27"/>
      <c r="DQ151" s="27"/>
      <c r="DR151" s="27"/>
      <c r="DS151" s="27"/>
      <c r="DT151" s="27"/>
      <c r="DU151" s="27"/>
      <c r="DV151" s="27"/>
      <c r="DW151" s="27"/>
      <c r="DX151" s="27"/>
      <c r="DY151" s="27"/>
      <c r="DZ151" s="27"/>
      <c r="EA151" s="27"/>
      <c r="EB151" s="27"/>
      <c r="EC151" s="27"/>
      <c r="ED151" s="27"/>
      <c r="EE151" s="27"/>
      <c r="EF151" s="27"/>
      <c r="EG151" s="27"/>
      <c r="EH151" s="27"/>
      <c r="EI151" s="27"/>
      <c r="EJ151" s="27"/>
      <c r="EK151" s="27"/>
      <c r="EL151" s="27"/>
      <c r="EM151" s="27"/>
      <c r="EN151" s="27"/>
      <c r="EO151" s="27"/>
      <c r="EP151" s="27"/>
      <c r="EQ151" s="27"/>
      <c r="ER151" s="27"/>
      <c r="ES151" s="27"/>
      <c r="ET151" s="27"/>
      <c r="EU151" s="27"/>
      <c r="EV151" s="27"/>
      <c r="EW151" s="27"/>
      <c r="EX151" s="27"/>
      <c r="EY151" s="27"/>
      <c r="EZ151" s="27"/>
      <c r="FA151" s="27"/>
      <c r="FB151" s="27"/>
      <c r="FC151" s="27"/>
      <c r="FD151" s="27"/>
      <c r="FE151" s="27"/>
      <c r="FF151" s="27"/>
      <c r="FG151" s="27"/>
      <c r="FH151" s="27"/>
      <c r="FI151" s="27"/>
      <c r="FJ151" s="27"/>
      <c r="FK151" s="27"/>
      <c r="FL151" s="27"/>
      <c r="FM151" s="27"/>
      <c r="FN151" s="27"/>
      <c r="FO151" s="27"/>
      <c r="FP151" s="27"/>
      <c r="FQ151" s="27"/>
      <c r="FR151" s="27"/>
      <c r="FS151" s="27"/>
      <c r="FT151" s="27"/>
      <c r="FU151" s="27"/>
      <c r="FV151" s="27"/>
      <c r="FW151" s="27"/>
      <c r="FX151" s="27"/>
      <c r="FY151" s="27"/>
      <c r="FZ151" s="27"/>
      <c r="GA151" s="27"/>
      <c r="GB151" s="27"/>
      <c r="GC151" s="27"/>
      <c r="GD151" s="27"/>
      <c r="GE151" s="27"/>
      <c r="GF151" s="27"/>
      <c r="GG151" s="27"/>
      <c r="GH151" s="27"/>
      <c r="GI151" s="27"/>
      <c r="GJ151" s="27"/>
      <c r="GK151" s="27"/>
      <c r="GL151" s="27"/>
      <c r="GM151" s="27"/>
      <c r="GN151" s="27"/>
      <c r="GO151" s="27"/>
      <c r="GP151" s="27"/>
      <c r="GQ151" s="27"/>
      <c r="GR151" s="27"/>
      <c r="GS151" s="27"/>
      <c r="GT151" s="27"/>
      <c r="GU151" s="27"/>
      <c r="GV151" s="27"/>
      <c r="GW151" s="27"/>
      <c r="GX151" s="27"/>
      <c r="GY151" s="27"/>
      <c r="GZ151" s="27"/>
      <c r="HA151" s="27"/>
      <c r="HB151" s="27"/>
      <c r="HC151" s="27"/>
      <c r="HD151" s="27"/>
      <c r="HE151" s="27"/>
      <c r="HF151" s="27"/>
      <c r="HG151" s="27"/>
      <c r="HH151" s="27"/>
      <c r="HI151" s="27"/>
      <c r="HJ151" s="27"/>
      <c r="HK151" s="27"/>
      <c r="HL151" s="27"/>
      <c r="HM151" s="27"/>
      <c r="HN151" s="27"/>
      <c r="HO151" s="27"/>
      <c r="HP151" s="27"/>
      <c r="HQ151" s="27"/>
      <c r="HR151" s="27"/>
      <c r="HS151" s="27"/>
      <c r="HT151" s="27"/>
      <c r="HU151" s="27"/>
      <c r="HV151" s="27"/>
      <c r="HW151" s="27"/>
      <c r="HX151" s="27"/>
      <c r="HY151" s="27"/>
      <c r="HZ151" s="27"/>
      <c r="IA151" s="27"/>
      <c r="IB151" s="27"/>
      <c r="IC151" s="27"/>
      <c r="ID151" s="27"/>
      <c r="IE151" s="27"/>
      <c r="IF151" s="27"/>
      <c r="IG151" s="27"/>
      <c r="IH151" s="27"/>
      <c r="II151" s="27"/>
      <c r="IJ151" s="27"/>
      <c r="IK151" s="27"/>
      <c r="IL151" s="27"/>
      <c r="IM151" s="27"/>
      <c r="IN151" s="27"/>
      <c r="IO151" s="27"/>
      <c r="IP151" s="27"/>
      <c r="IQ151" s="27"/>
      <c r="IR151" s="27"/>
      <c r="IS151" s="27"/>
      <c r="IT151" s="27"/>
      <c r="IU151" s="27"/>
      <c r="IV151" s="27"/>
      <c r="IW151" s="27"/>
      <c r="IX151" s="27"/>
      <c r="IY151" s="27"/>
      <c r="IZ151" s="27"/>
      <c r="JA151" s="27"/>
      <c r="JB151" s="27"/>
      <c r="JC151" s="27"/>
      <c r="JD151" s="27"/>
      <c r="JE151" s="27"/>
      <c r="JF151" s="27"/>
      <c r="JG151" s="27"/>
      <c r="JH151" s="27"/>
      <c r="JI151" s="27"/>
      <c r="JJ151" s="27"/>
      <c r="JK151" s="27"/>
      <c r="JL151" s="27"/>
      <c r="JM151" s="27"/>
      <c r="JN151" s="27"/>
      <c r="JO151" s="27"/>
      <c r="JP151" s="27"/>
      <c r="JQ151" s="27"/>
      <c r="JR151" s="27"/>
      <c r="JS151" s="27"/>
      <c r="JT151" s="27"/>
      <c r="JU151" s="27"/>
      <c r="JV151" s="27"/>
      <c r="JW151" s="27"/>
      <c r="JX151" s="27"/>
      <c r="JY151" s="27"/>
      <c r="JZ151" s="27"/>
      <c r="KA151" s="27"/>
      <c r="KB151" s="27"/>
      <c r="KC151" s="27"/>
      <c r="KD151" s="27"/>
      <c r="KE151" s="27"/>
      <c r="KF151" s="27"/>
      <c r="KG151" s="27"/>
      <c r="KH151" s="27"/>
      <c r="KI151" s="27"/>
      <c r="KJ151" s="27"/>
      <c r="KK151" s="27"/>
      <c r="KL151" s="27"/>
      <c r="KM151" s="27"/>
      <c r="KN151" s="27"/>
      <c r="KO151" s="27"/>
      <c r="KP151" s="27"/>
      <c r="KQ151" s="27"/>
      <c r="KR151" s="27"/>
      <c r="KS151" s="27"/>
      <c r="KT151" s="27"/>
      <c r="KU151" s="27"/>
      <c r="KV151" s="27"/>
      <c r="KW151" s="27"/>
      <c r="KX151" s="27"/>
      <c r="KY151" s="27"/>
      <c r="KZ151" s="27"/>
      <c r="LA151" s="27"/>
      <c r="LB151" s="27"/>
      <c r="LC151" s="27"/>
      <c r="LD151" s="27"/>
      <c r="LE151" s="27"/>
      <c r="LF151" s="27"/>
      <c r="LG151" s="27"/>
      <c r="LH151" s="27"/>
      <c r="LI151" s="27"/>
      <c r="LJ151" s="27"/>
      <c r="LK151" s="27"/>
      <c r="LL151" s="27"/>
      <c r="LM151" s="27"/>
      <c r="LN151" s="27"/>
      <c r="LO151" s="27"/>
      <c r="LP151" s="27"/>
      <c r="LQ151" s="27"/>
      <c r="LR151" s="27"/>
      <c r="LS151" s="27"/>
      <c r="LT151" s="27"/>
      <c r="LU151" s="27"/>
      <c r="LV151" s="27"/>
      <c r="LW151" s="27"/>
      <c r="LX151" s="27"/>
      <c r="LY151" s="27"/>
      <c r="LZ151" s="27"/>
      <c r="MA151" s="27"/>
      <c r="MB151" s="27"/>
      <c r="MC151" s="27"/>
      <c r="MD151" s="27"/>
      <c r="ME151" s="27"/>
      <c r="MF151" s="27"/>
      <c r="MG151" s="27"/>
      <c r="MH151" s="27"/>
      <c r="MI151" s="27"/>
      <c r="MJ151" s="27"/>
      <c r="MK151" s="27"/>
      <c r="ML151" s="27"/>
      <c r="MM151" s="27"/>
      <c r="MN151" s="27"/>
      <c r="MO151" s="27"/>
      <c r="MP151" s="27"/>
      <c r="MQ151" s="27"/>
      <c r="MR151" s="27"/>
      <c r="MS151" s="27"/>
      <c r="MT151" s="27"/>
      <c r="MU151" s="27"/>
      <c r="MV151" s="27"/>
      <c r="MW151" s="27"/>
      <c r="MX151" s="27"/>
      <c r="MY151" s="27"/>
      <c r="MZ151" s="27"/>
      <c r="NA151" s="27"/>
      <c r="NB151" s="27"/>
      <c r="NC151" s="27"/>
      <c r="ND151" s="27"/>
      <c r="NE151" s="27"/>
      <c r="NF151" s="27"/>
      <c r="NG151" s="27"/>
      <c r="NH151" s="27"/>
      <c r="NI151" s="27"/>
      <c r="NJ151" s="27"/>
      <c r="NK151" s="27"/>
      <c r="NL151" s="27"/>
      <c r="NM151" s="27"/>
      <c r="NN151" s="27"/>
      <c r="NO151" s="27"/>
      <c r="NP151" s="27"/>
      <c r="NQ151" s="27"/>
      <c r="NR151" s="27"/>
      <c r="NS151" s="27"/>
      <c r="NT151" s="27"/>
      <c r="NU151" s="27"/>
      <c r="NV151" s="27"/>
      <c r="NW151" s="27"/>
      <c r="NX151" s="27"/>
      <c r="NY151" s="27"/>
      <c r="NZ151" s="27"/>
      <c r="OA151" s="27"/>
      <c r="OB151" s="27"/>
      <c r="OC151" s="27"/>
      <c r="OD151" s="27"/>
      <c r="OE151" s="27"/>
      <c r="OF151" s="27"/>
      <c r="OG151" s="27"/>
      <c r="OH151" s="27"/>
      <c r="OI151" s="27"/>
      <c r="OJ151" s="27"/>
      <c r="OK151" s="27"/>
      <c r="OL151" s="27"/>
      <c r="OM151" s="27"/>
      <c r="ON151" s="27"/>
      <c r="OO151" s="27"/>
      <c r="OP151" s="27"/>
      <c r="OQ151" s="27"/>
      <c r="OR151" s="27"/>
      <c r="OS151" s="27"/>
      <c r="OT151" s="27"/>
      <c r="OU151" s="27"/>
      <c r="OV151" s="27"/>
      <c r="OW151" s="27"/>
      <c r="OX151" s="27"/>
      <c r="OY151" s="27"/>
      <c r="OZ151" s="27"/>
      <c r="PA151" s="27"/>
      <c r="PB151" s="27"/>
      <c r="PC151" s="27"/>
      <c r="PD151" s="27"/>
      <c r="PE151" s="27"/>
      <c r="PF151" s="27"/>
      <c r="PG151" s="27"/>
      <c r="PH151" s="27"/>
      <c r="PI151" s="27"/>
      <c r="PJ151" s="27"/>
      <c r="PK151" s="27"/>
      <c r="PL151" s="27"/>
      <c r="PM151" s="27"/>
      <c r="PN151" s="27"/>
      <c r="PO151" s="27"/>
      <c r="PP151" s="27"/>
      <c r="PQ151" s="27"/>
      <c r="PR151" s="27"/>
      <c r="PS151" s="27"/>
      <c r="PT151" s="27"/>
      <c r="PU151" s="27"/>
      <c r="PV151" s="27"/>
      <c r="PW151" s="27"/>
      <c r="PX151" s="27"/>
      <c r="PY151" s="27"/>
      <c r="PZ151" s="27"/>
      <c r="QA151" s="27"/>
      <c r="QB151" s="27"/>
      <c r="QC151" s="27"/>
      <c r="QD151" s="27"/>
      <c r="QE151" s="27"/>
      <c r="QF151" s="27"/>
      <c r="QG151" s="27"/>
      <c r="QH151" s="27"/>
      <c r="QI151" s="27"/>
      <c r="QJ151" s="27"/>
      <c r="QK151" s="27"/>
      <c r="QL151" s="27"/>
      <c r="QM151" s="27"/>
      <c r="QN151" s="27"/>
      <c r="QO151" s="27"/>
      <c r="QP151" s="27"/>
      <c r="QQ151" s="27"/>
      <c r="QR151" s="27"/>
      <c r="QS151" s="27"/>
      <c r="QT151" s="27"/>
      <c r="QU151" s="27"/>
      <c r="QV151" s="27"/>
      <c r="QW151" s="27"/>
      <c r="QX151" s="27"/>
      <c r="QY151" s="27"/>
      <c r="QZ151" s="27"/>
      <c r="RA151" s="27"/>
      <c r="RB151" s="27"/>
      <c r="RC151" s="27"/>
      <c r="RD151" s="27"/>
      <c r="RE151" s="27"/>
      <c r="RF151" s="27"/>
      <c r="RG151" s="27"/>
      <c r="RH151" s="27"/>
      <c r="RI151" s="27"/>
      <c r="RJ151" s="27"/>
      <c r="RK151" s="27"/>
      <c r="RL151" s="27"/>
      <c r="RM151" s="27"/>
      <c r="RN151" s="27"/>
      <c r="RO151" s="27"/>
      <c r="RP151" s="27"/>
      <c r="RQ151" s="27"/>
      <c r="RR151" s="27"/>
      <c r="RS151" s="27"/>
      <c r="RT151" s="27"/>
      <c r="RU151" s="27"/>
      <c r="RV151" s="27"/>
      <c r="RW151" s="27"/>
      <c r="RX151" s="27"/>
      <c r="RY151" s="27"/>
      <c r="RZ151" s="27"/>
      <c r="SA151" s="27"/>
      <c r="SB151" s="27"/>
      <c r="SC151" s="27"/>
      <c r="SD151" s="27"/>
      <c r="SE151" s="27"/>
      <c r="SF151" s="27"/>
      <c r="SG151" s="27"/>
      <c r="SH151" s="27"/>
      <c r="SI151" s="27"/>
      <c r="SJ151" s="27"/>
      <c r="SK151" s="27"/>
      <c r="SL151" s="27"/>
      <c r="SM151" s="27"/>
      <c r="SN151" s="27"/>
      <c r="SO151" s="27"/>
      <c r="SP151" s="27"/>
      <c r="SQ151" s="27"/>
      <c r="SR151" s="27"/>
      <c r="SS151" s="27"/>
      <c r="ST151" s="27"/>
      <c r="SU151" s="27"/>
      <c r="SV151" s="27"/>
      <c r="SW151" s="27"/>
      <c r="SX151" s="27"/>
      <c r="SY151" s="27"/>
      <c r="SZ151" s="27"/>
      <c r="TA151" s="27"/>
      <c r="TB151" s="27"/>
      <c r="TC151" s="27"/>
      <c r="TD151" s="27"/>
      <c r="TE151" s="27"/>
      <c r="TF151" s="27"/>
      <c r="TG151" s="27"/>
      <c r="TH151" s="27"/>
      <c r="TI151" s="27"/>
      <c r="TJ151" s="27"/>
      <c r="TK151" s="27"/>
      <c r="TL151" s="27"/>
      <c r="TM151" s="27"/>
      <c r="TN151" s="27"/>
      <c r="TO151" s="27"/>
      <c r="TP151" s="27"/>
      <c r="TQ151" s="27"/>
      <c r="TR151" s="27"/>
      <c r="TS151" s="27"/>
      <c r="TT151" s="27"/>
      <c r="TU151" s="27"/>
      <c r="TV151" s="27"/>
      <c r="TW151" s="27"/>
      <c r="TX151" s="27"/>
      <c r="TY151" s="27"/>
      <c r="TZ151" s="27"/>
      <c r="UA151" s="27"/>
      <c r="UB151" s="27"/>
      <c r="UC151" s="27"/>
      <c r="UD151" s="27"/>
      <c r="UE151" s="27"/>
      <c r="UF151" s="27"/>
      <c r="UG151" s="27"/>
      <c r="UH151" s="27"/>
      <c r="UI151" s="27"/>
      <c r="UJ151" s="27"/>
      <c r="UK151" s="27"/>
      <c r="UL151" s="27"/>
      <c r="UM151" s="27"/>
      <c r="UN151" s="27"/>
      <c r="UO151" s="27"/>
      <c r="UP151" s="27"/>
      <c r="UQ151" s="27"/>
      <c r="UR151" s="27"/>
      <c r="US151" s="27"/>
      <c r="UT151" s="27"/>
      <c r="UU151" s="27"/>
      <c r="UV151" s="27"/>
      <c r="UW151" s="27"/>
      <c r="UX151" s="27"/>
      <c r="UY151" s="27"/>
      <c r="UZ151" s="27"/>
      <c r="VA151" s="27"/>
      <c r="VB151" s="27"/>
      <c r="VC151" s="27"/>
      <c r="VD151" s="27"/>
      <c r="VE151" s="27"/>
      <c r="VF151" s="27"/>
      <c r="VG151" s="27"/>
      <c r="VH151" s="27"/>
      <c r="VI151" s="27"/>
      <c r="VJ151" s="27"/>
      <c r="VK151" s="27"/>
      <c r="VL151" s="27"/>
      <c r="VM151" s="27"/>
      <c r="VN151" s="27"/>
      <c r="VO151" s="27"/>
      <c r="VP151" s="27"/>
      <c r="VQ151" s="27"/>
      <c r="VR151" s="27"/>
      <c r="VS151" s="27"/>
      <c r="VT151" s="27"/>
      <c r="VU151" s="27"/>
      <c r="VV151" s="27"/>
      <c r="VW151" s="27"/>
      <c r="VX151" s="27"/>
      <c r="VY151" s="27"/>
      <c r="VZ151" s="27"/>
      <c r="WA151" s="27"/>
      <c r="WB151" s="27"/>
      <c r="WC151" s="27"/>
      <c r="WD151" s="27"/>
      <c r="WE151" s="27"/>
      <c r="WF151" s="27"/>
      <c r="WG151" s="27"/>
      <c r="WH151" s="27"/>
      <c r="WI151" s="27"/>
      <c r="WJ151" s="27"/>
      <c r="WK151" s="27"/>
      <c r="WL151" s="27"/>
      <c r="WM151" s="27"/>
      <c r="WN151" s="27"/>
      <c r="WO151" s="27"/>
      <c r="WP151" s="27"/>
      <c r="WQ151" s="27"/>
      <c r="WR151" s="27"/>
      <c r="WS151" s="27"/>
      <c r="WT151" s="27"/>
      <c r="WU151" s="27"/>
      <c r="WV151" s="27"/>
      <c r="WW151" s="27"/>
      <c r="WX151" s="27"/>
      <c r="WY151" s="27"/>
      <c r="WZ151" s="27"/>
      <c r="XA151" s="27"/>
      <c r="XB151" s="27"/>
      <c r="XC151" s="27"/>
      <c r="XD151" s="27"/>
      <c r="XE151" s="27"/>
      <c r="XF151" s="27"/>
      <c r="XG151" s="27"/>
      <c r="XH151" s="27"/>
      <c r="XI151" s="27"/>
      <c r="XJ151" s="27"/>
      <c r="XK151" s="27"/>
      <c r="XL151" s="27"/>
      <c r="XM151" s="27"/>
      <c r="XN151" s="27"/>
      <c r="XO151" s="27"/>
      <c r="XP151" s="27"/>
      <c r="XQ151" s="27"/>
      <c r="XR151" s="27"/>
      <c r="XS151" s="27"/>
      <c r="XT151" s="27"/>
      <c r="XU151" s="27"/>
      <c r="XV151" s="27"/>
      <c r="XW151" s="27"/>
      <c r="XX151" s="27"/>
      <c r="XY151" s="27"/>
      <c r="XZ151" s="27"/>
      <c r="YA151" s="27"/>
      <c r="YB151" s="27"/>
      <c r="YC151" s="27"/>
      <c r="YD151" s="27"/>
      <c r="YE151" s="27"/>
      <c r="YF151" s="27"/>
      <c r="YG151" s="27"/>
      <c r="YH151" s="27"/>
      <c r="YI151" s="27"/>
      <c r="YJ151" s="27"/>
      <c r="YK151" s="27"/>
      <c r="YL151" s="27"/>
      <c r="YM151" s="27"/>
      <c r="YN151" s="27"/>
      <c r="YO151" s="27"/>
      <c r="YP151" s="27"/>
      <c r="YQ151" s="27"/>
      <c r="YR151" s="27"/>
      <c r="YS151" s="27"/>
      <c r="YT151" s="27"/>
      <c r="YU151" s="27"/>
      <c r="YV151" s="27"/>
      <c r="YW151" s="27"/>
      <c r="YX151" s="27"/>
      <c r="YY151" s="27"/>
      <c r="YZ151" s="27"/>
      <c r="ZA151" s="27"/>
      <c r="ZB151" s="27"/>
      <c r="ZC151" s="27"/>
      <c r="ZD151" s="27"/>
      <c r="ZE151" s="27"/>
      <c r="ZF151" s="27"/>
      <c r="ZG151" s="27"/>
      <c r="ZH151" s="27"/>
      <c r="ZI151" s="27"/>
      <c r="ZJ151" s="27"/>
      <c r="ZK151" s="27"/>
      <c r="ZL151" s="27"/>
      <c r="ZM151" s="27"/>
      <c r="ZN151" s="27"/>
      <c r="ZO151" s="27"/>
      <c r="ZP151" s="27"/>
      <c r="ZQ151" s="27"/>
      <c r="ZR151" s="27"/>
      <c r="ZS151" s="27"/>
      <c r="ZT151" s="27"/>
      <c r="ZU151" s="27"/>
      <c r="ZV151" s="27"/>
      <c r="ZW151" s="27"/>
      <c r="ZX151" s="27"/>
      <c r="ZY151" s="27"/>
      <c r="ZZ151" s="27"/>
      <c r="AAA151" s="27"/>
      <c r="AAB151" s="27"/>
      <c r="AAC151" s="27"/>
      <c r="AAD151" s="27"/>
      <c r="AAE151" s="27"/>
      <c r="AAF151" s="27"/>
      <c r="AAG151" s="27"/>
      <c r="AAH151" s="27"/>
      <c r="AAI151" s="27"/>
      <c r="AAJ151" s="27"/>
      <c r="AAK151" s="27"/>
      <c r="AAL151" s="27"/>
      <c r="AAM151" s="27"/>
      <c r="AAN151" s="27"/>
      <c r="AAO151" s="27"/>
      <c r="AAP151" s="27"/>
      <c r="AAQ151" s="27"/>
      <c r="AAR151" s="27"/>
      <c r="AAS151" s="27"/>
      <c r="AAT151" s="27"/>
      <c r="AAU151" s="27"/>
      <c r="AAV151" s="27"/>
      <c r="AAW151" s="27"/>
      <c r="AAX151" s="27"/>
      <c r="AAY151" s="27"/>
      <c r="AAZ151" s="27"/>
      <c r="ABA151" s="27"/>
      <c r="ABB151" s="27"/>
      <c r="ABC151" s="27"/>
      <c r="ABD151" s="27"/>
      <c r="ABE151" s="27"/>
      <c r="ABF151" s="27"/>
      <c r="ABG151" s="27"/>
      <c r="ABH151" s="27"/>
      <c r="ABI151" s="27"/>
      <c r="ABJ151" s="27"/>
      <c r="ABK151" s="27"/>
      <c r="ABL151" s="27"/>
      <c r="ABM151" s="27"/>
      <c r="ABN151" s="27"/>
      <c r="ABO151" s="27"/>
      <c r="ABP151" s="27"/>
      <c r="ABQ151" s="27"/>
      <c r="ABR151" s="27"/>
      <c r="ABS151" s="27"/>
      <c r="ABT151" s="27"/>
      <c r="ABU151" s="27"/>
      <c r="ABV151" s="27"/>
      <c r="ABW151" s="27"/>
      <c r="ABX151" s="27"/>
      <c r="ABY151" s="27"/>
      <c r="ABZ151" s="27"/>
      <c r="ACA151" s="27"/>
      <c r="ACB151" s="27"/>
      <c r="ACC151" s="27"/>
      <c r="ACD151" s="27"/>
      <c r="ACE151" s="27"/>
      <c r="ACF151" s="27"/>
      <c r="ACG151" s="27"/>
      <c r="ACH151" s="27"/>
      <c r="ACI151" s="27"/>
      <c r="ACJ151" s="27"/>
      <c r="ACK151" s="27"/>
      <c r="ACL151" s="27"/>
      <c r="ACM151" s="27"/>
      <c r="ACN151" s="27"/>
      <c r="ACO151" s="27"/>
      <c r="ACP151" s="27"/>
      <c r="ACQ151" s="27"/>
      <c r="ACR151" s="27"/>
      <c r="ACS151" s="27"/>
      <c r="ACT151" s="27"/>
      <c r="ACU151" s="27"/>
      <c r="ACV151" s="27"/>
      <c r="ACW151" s="27"/>
      <c r="ACX151" s="27"/>
      <c r="ACY151" s="27"/>
      <c r="ACZ151" s="27"/>
      <c r="ADA151" s="27"/>
      <c r="ADB151" s="27"/>
      <c r="ADC151" s="27"/>
      <c r="ADD151" s="27"/>
      <c r="ADE151" s="27"/>
      <c r="ADF151" s="27"/>
      <c r="ADG151" s="27"/>
      <c r="ADH151" s="27"/>
      <c r="ADI151" s="27"/>
      <c r="ADJ151" s="27"/>
      <c r="ADK151" s="27"/>
      <c r="ADL151" s="27"/>
      <c r="ADM151" s="27"/>
      <c r="ADN151" s="27"/>
      <c r="ADO151" s="27"/>
      <c r="ADP151" s="27"/>
      <c r="ADQ151" s="27"/>
      <c r="ADR151" s="27"/>
      <c r="ADS151" s="27"/>
      <c r="ADT151" s="27"/>
      <c r="ADU151" s="27"/>
      <c r="ADV151" s="27"/>
      <c r="ADW151" s="27"/>
      <c r="ADX151" s="27"/>
      <c r="ADY151" s="27"/>
      <c r="ADZ151" s="27"/>
      <c r="AEA151" s="27"/>
      <c r="AEB151" s="27"/>
      <c r="AEC151" s="27"/>
      <c r="AED151" s="27"/>
      <c r="AEE151" s="27"/>
      <c r="AEF151" s="27"/>
      <c r="AEG151" s="27"/>
      <c r="AEH151" s="27"/>
      <c r="AEI151" s="27"/>
      <c r="AEJ151" s="27"/>
      <c r="AEK151" s="27"/>
      <c r="AEL151" s="27"/>
      <c r="AEM151" s="27"/>
      <c r="AEN151" s="27"/>
      <c r="AEO151" s="27"/>
      <c r="AEP151" s="27"/>
      <c r="AEQ151" s="27"/>
      <c r="AER151" s="27"/>
      <c r="AES151" s="27"/>
      <c r="AET151" s="27"/>
      <c r="AEU151" s="27"/>
      <c r="AEV151" s="27"/>
      <c r="AEW151" s="27"/>
      <c r="AEX151" s="27"/>
      <c r="AEY151" s="27"/>
      <c r="AEZ151" s="27"/>
      <c r="AFA151" s="27"/>
      <c r="AFB151" s="27"/>
      <c r="AFC151" s="27"/>
      <c r="AFD151" s="27"/>
      <c r="AFE151" s="27"/>
      <c r="AFF151" s="27"/>
      <c r="AFG151" s="27"/>
      <c r="AFH151" s="27"/>
      <c r="AFI151" s="27"/>
      <c r="AFJ151" s="27"/>
      <c r="AFK151" s="27"/>
      <c r="AFL151" s="27"/>
      <c r="AFM151" s="27"/>
      <c r="AFN151" s="27"/>
      <c r="AFO151" s="27"/>
      <c r="AFP151" s="27"/>
      <c r="AFQ151" s="27"/>
      <c r="AFR151" s="27"/>
      <c r="AFS151" s="27"/>
      <c r="AFT151" s="27"/>
      <c r="AFU151" s="27"/>
      <c r="AFV151" s="27"/>
      <c r="AFW151" s="27"/>
      <c r="AFX151" s="27"/>
      <c r="AFY151" s="27"/>
      <c r="AFZ151" s="27"/>
      <c r="AGA151" s="27"/>
      <c r="AGB151" s="27"/>
      <c r="AGC151" s="27"/>
      <c r="AGD151" s="27"/>
      <c r="AGE151" s="27"/>
      <c r="AGF151" s="27"/>
      <c r="AGG151" s="27"/>
      <c r="AGH151" s="27"/>
      <c r="AGI151" s="27"/>
      <c r="AGJ151" s="27"/>
      <c r="AGK151" s="27"/>
      <c r="AGL151" s="27"/>
      <c r="AGM151" s="27"/>
      <c r="AGN151" s="27"/>
      <c r="AGO151" s="27"/>
      <c r="AGP151" s="27"/>
      <c r="AGQ151" s="27"/>
      <c r="AGR151" s="27"/>
      <c r="AGS151" s="27"/>
      <c r="AGT151" s="27"/>
      <c r="AGU151" s="27"/>
      <c r="AGV151" s="27"/>
      <c r="AGW151" s="27"/>
      <c r="AGX151" s="27"/>
      <c r="AGY151" s="27"/>
      <c r="AGZ151" s="27"/>
      <c r="AHA151" s="27"/>
      <c r="AHB151" s="27"/>
      <c r="AHC151" s="27"/>
      <c r="AHD151" s="27"/>
      <c r="AHE151" s="27"/>
      <c r="AHF151" s="27"/>
      <c r="AHG151" s="27"/>
      <c r="AHH151" s="27"/>
      <c r="AHI151" s="27"/>
      <c r="AHJ151" s="27"/>
      <c r="AHK151" s="27"/>
      <c r="AHL151" s="27"/>
      <c r="AHM151" s="27"/>
      <c r="AHN151" s="27"/>
      <c r="AHO151" s="27"/>
      <c r="AHP151" s="27"/>
      <c r="AHQ151" s="27"/>
      <c r="AHR151" s="27"/>
      <c r="AHS151" s="27"/>
      <c r="AHT151" s="27"/>
      <c r="AHU151" s="27"/>
      <c r="AHV151" s="27"/>
      <c r="AHW151" s="27"/>
      <c r="AHX151" s="27"/>
      <c r="AHY151" s="27"/>
      <c r="AHZ151" s="27"/>
      <c r="AIA151" s="27"/>
      <c r="AIB151" s="27"/>
      <c r="AIC151" s="27"/>
      <c r="AID151" s="27"/>
      <c r="AIE151" s="27"/>
      <c r="AIF151" s="27"/>
      <c r="AIG151" s="27"/>
      <c r="AIH151" s="27"/>
      <c r="AII151" s="27"/>
      <c r="AIJ151" s="27"/>
      <c r="AIK151" s="27"/>
      <c r="AIL151" s="27"/>
      <c r="AIM151" s="27"/>
      <c r="AIN151" s="27"/>
      <c r="AIO151" s="27"/>
      <c r="AIP151" s="27"/>
      <c r="AIQ151" s="27"/>
      <c r="AIR151" s="27"/>
      <c r="AIS151" s="27"/>
      <c r="AIT151" s="27"/>
      <c r="AIU151" s="27"/>
      <c r="AIV151" s="27"/>
      <c r="AIW151" s="27"/>
      <c r="AIX151" s="27"/>
      <c r="AIY151" s="27"/>
      <c r="AIZ151" s="27"/>
      <c r="AJA151" s="27"/>
      <c r="AJB151" s="27"/>
      <c r="AJC151" s="27"/>
      <c r="AJD151" s="27"/>
      <c r="AJE151" s="27"/>
      <c r="AJF151" s="27"/>
      <c r="AJG151" s="27"/>
      <c r="AJH151" s="27"/>
      <c r="AJI151" s="27"/>
      <c r="AJJ151" s="27"/>
      <c r="AJK151" s="27"/>
      <c r="AJL151" s="27"/>
      <c r="AJM151" s="27"/>
      <c r="AJN151" s="27"/>
      <c r="AJO151" s="27"/>
      <c r="AJP151" s="27"/>
      <c r="AJQ151" s="27"/>
      <c r="AJR151" s="27"/>
      <c r="AJS151" s="27"/>
      <c r="AJT151" s="27"/>
      <c r="AJU151" s="27"/>
      <c r="AJV151" s="27"/>
      <c r="AJW151" s="27"/>
      <c r="AJX151" s="27"/>
      <c r="AJY151" s="27"/>
      <c r="AJZ151" s="27"/>
      <c r="AKA151" s="27"/>
      <c r="AKB151" s="27"/>
      <c r="AKC151" s="27"/>
      <c r="AKD151" s="27"/>
      <c r="AKE151" s="27"/>
      <c r="AKF151" s="27"/>
      <c r="AKG151" s="27"/>
      <c r="AKH151" s="27"/>
      <c r="AKI151" s="27"/>
      <c r="AKJ151" s="27"/>
      <c r="AKK151" s="27"/>
      <c r="AKL151" s="27"/>
      <c r="AKM151" s="27"/>
      <c r="AKN151" s="27"/>
      <c r="AKO151" s="27"/>
      <c r="AKP151" s="27"/>
      <c r="AKQ151" s="27"/>
      <c r="AKR151" s="27"/>
      <c r="AKS151" s="27"/>
      <c r="AKT151" s="27"/>
      <c r="AKU151" s="27"/>
      <c r="AKV151" s="27"/>
      <c r="AKW151" s="27"/>
      <c r="AKX151" s="27"/>
      <c r="AKY151" s="27"/>
      <c r="AKZ151" s="27"/>
      <c r="ALA151" s="27"/>
      <c r="ALB151" s="27"/>
      <c r="ALC151" s="27"/>
      <c r="ALD151" s="27"/>
      <c r="ALE151" s="27"/>
      <c r="ALF151" s="27"/>
      <c r="ALG151" s="27"/>
      <c r="ALH151" s="27"/>
      <c r="ALI151" s="27"/>
      <c r="ALJ151" s="27"/>
      <c r="ALK151" s="27"/>
      <c r="ALL151" s="27"/>
      <c r="ALM151" s="27"/>
      <c r="ALN151" s="27"/>
      <c r="ALO151" s="27"/>
      <c r="ALP151" s="27"/>
      <c r="ALQ151" s="27"/>
      <c r="ALR151" s="27"/>
      <c r="ALS151" s="27"/>
    </row>
    <row r="152" spans="1:1007" ht="20.25" customHeight="1" thickBot="1" x14ac:dyDescent="0.25">
      <c r="A152" s="666"/>
      <c r="B152" s="677"/>
      <c r="C152" s="586"/>
      <c r="D152" s="588"/>
      <c r="E152" s="590"/>
      <c r="F152" s="584"/>
      <c r="G152" s="708"/>
      <c r="H152" s="676"/>
      <c r="I152" s="676"/>
      <c r="J152" s="579"/>
      <c r="K152" s="165" t="s">
        <v>21</v>
      </c>
      <c r="L152" s="375">
        <f>M152+O152</f>
        <v>566.70000000000005</v>
      </c>
      <c r="M152" s="376">
        <v>0</v>
      </c>
      <c r="N152" s="376">
        <v>0</v>
      </c>
      <c r="O152" s="377">
        <v>566.70000000000005</v>
      </c>
      <c r="P152" s="375">
        <f>Q152+S152</f>
        <v>346.8</v>
      </c>
      <c r="Q152" s="376">
        <v>200.5</v>
      </c>
      <c r="R152" s="376">
        <v>0</v>
      </c>
      <c r="S152" s="377">
        <v>146.30000000000001</v>
      </c>
      <c r="T152" s="375">
        <f>U152+W152</f>
        <v>346.8</v>
      </c>
      <c r="U152" s="376">
        <v>200.5</v>
      </c>
      <c r="V152" s="376">
        <v>0</v>
      </c>
      <c r="W152" s="377">
        <v>146.30000000000001</v>
      </c>
      <c r="X152" s="27"/>
      <c r="Y152" s="27"/>
      <c r="Z152" s="27"/>
      <c r="AA152" s="27"/>
      <c r="AB152" s="27"/>
      <c r="AC152" s="27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40"/>
      <c r="AV152" s="39"/>
      <c r="AW152" s="39"/>
      <c r="AX152" s="39"/>
      <c r="AY152" s="39"/>
      <c r="AZ152" s="39"/>
      <c r="BA152" s="39"/>
      <c r="BB152" s="39"/>
      <c r="BC152" s="39"/>
      <c r="BD152" s="27"/>
      <c r="BE152" s="27"/>
      <c r="BF152" s="27"/>
      <c r="BG152" s="27"/>
      <c r="BH152" s="27"/>
      <c r="BI152" s="27"/>
      <c r="BJ152" s="27"/>
      <c r="BK152" s="27"/>
      <c r="BL152" s="27"/>
      <c r="BM152" s="27"/>
      <c r="BN152" s="27"/>
      <c r="BO152" s="27"/>
      <c r="BP152" s="27"/>
      <c r="BQ152" s="27"/>
      <c r="BR152" s="27"/>
      <c r="BS152" s="27"/>
      <c r="BT152" s="27"/>
      <c r="BU152" s="27"/>
      <c r="BV152" s="27"/>
      <c r="BW152" s="27"/>
      <c r="BX152" s="27"/>
      <c r="BY152" s="27"/>
      <c r="BZ152" s="27"/>
      <c r="CA152" s="27"/>
      <c r="CB152" s="27"/>
      <c r="CC152" s="27"/>
      <c r="CD152" s="27"/>
      <c r="CE152" s="27"/>
      <c r="CF152" s="27"/>
      <c r="CG152" s="27"/>
      <c r="CH152" s="27"/>
      <c r="CI152" s="27"/>
      <c r="CJ152" s="27"/>
      <c r="CK152" s="27"/>
      <c r="CL152" s="27"/>
      <c r="CM152" s="27"/>
      <c r="CN152" s="27"/>
      <c r="CO152" s="27"/>
      <c r="CP152" s="27"/>
      <c r="CQ152" s="27"/>
      <c r="CR152" s="27"/>
      <c r="CS152" s="27"/>
      <c r="CT152" s="27"/>
      <c r="CU152" s="27"/>
      <c r="CV152" s="27"/>
      <c r="CW152" s="27"/>
      <c r="CX152" s="27"/>
      <c r="CY152" s="27"/>
      <c r="CZ152" s="27"/>
      <c r="DA152" s="27"/>
      <c r="DB152" s="27"/>
      <c r="DC152" s="27"/>
      <c r="DD152" s="27"/>
      <c r="DE152" s="27"/>
      <c r="DF152" s="27"/>
      <c r="DG152" s="27"/>
      <c r="DH152" s="27"/>
      <c r="DI152" s="27"/>
      <c r="DJ152" s="27"/>
      <c r="DK152" s="27"/>
      <c r="DL152" s="27"/>
      <c r="DM152" s="27"/>
      <c r="DN152" s="27"/>
      <c r="DO152" s="27"/>
      <c r="DP152" s="27"/>
      <c r="DQ152" s="27"/>
      <c r="DR152" s="27"/>
      <c r="DS152" s="27"/>
      <c r="DT152" s="27"/>
      <c r="DU152" s="27"/>
      <c r="DV152" s="27"/>
      <c r="DW152" s="27"/>
      <c r="DX152" s="27"/>
      <c r="DY152" s="27"/>
      <c r="DZ152" s="27"/>
      <c r="EA152" s="27"/>
      <c r="EB152" s="27"/>
      <c r="EC152" s="27"/>
      <c r="ED152" s="27"/>
      <c r="EE152" s="27"/>
      <c r="EF152" s="27"/>
      <c r="EG152" s="27"/>
      <c r="EH152" s="27"/>
      <c r="EI152" s="27"/>
      <c r="EJ152" s="27"/>
      <c r="EK152" s="27"/>
      <c r="EL152" s="27"/>
      <c r="EM152" s="27"/>
      <c r="EN152" s="27"/>
      <c r="EO152" s="27"/>
      <c r="EP152" s="27"/>
      <c r="EQ152" s="27"/>
      <c r="ER152" s="27"/>
      <c r="ES152" s="27"/>
      <c r="ET152" s="27"/>
      <c r="EU152" s="27"/>
      <c r="EV152" s="27"/>
      <c r="EW152" s="27"/>
      <c r="EX152" s="27"/>
      <c r="EY152" s="27"/>
      <c r="EZ152" s="27"/>
      <c r="FA152" s="27"/>
      <c r="FB152" s="27"/>
      <c r="FC152" s="27"/>
      <c r="FD152" s="27"/>
      <c r="FE152" s="27"/>
      <c r="FF152" s="27"/>
      <c r="FG152" s="27"/>
      <c r="FH152" s="27"/>
      <c r="FI152" s="27"/>
      <c r="FJ152" s="27"/>
      <c r="FK152" s="27"/>
      <c r="FL152" s="27"/>
      <c r="FM152" s="27"/>
      <c r="FN152" s="27"/>
      <c r="FO152" s="27"/>
      <c r="FP152" s="27"/>
      <c r="FQ152" s="27"/>
      <c r="FR152" s="27"/>
      <c r="FS152" s="27"/>
      <c r="FT152" s="27"/>
      <c r="FU152" s="27"/>
      <c r="FV152" s="27"/>
      <c r="FW152" s="27"/>
      <c r="FX152" s="27"/>
      <c r="FY152" s="27"/>
      <c r="FZ152" s="27"/>
      <c r="GA152" s="27"/>
      <c r="GB152" s="27"/>
      <c r="GC152" s="27"/>
      <c r="GD152" s="27"/>
      <c r="GE152" s="27"/>
      <c r="GF152" s="27"/>
      <c r="GG152" s="27"/>
      <c r="GH152" s="27"/>
      <c r="GI152" s="27"/>
      <c r="GJ152" s="27"/>
      <c r="GK152" s="27"/>
      <c r="GL152" s="27"/>
      <c r="GM152" s="27"/>
      <c r="GN152" s="27"/>
      <c r="GO152" s="27"/>
      <c r="GP152" s="27"/>
      <c r="GQ152" s="27"/>
      <c r="GR152" s="27"/>
      <c r="GS152" s="27"/>
      <c r="GT152" s="27"/>
      <c r="GU152" s="27"/>
      <c r="GV152" s="27"/>
      <c r="GW152" s="27"/>
      <c r="GX152" s="27"/>
      <c r="GY152" s="27"/>
      <c r="GZ152" s="27"/>
      <c r="HA152" s="27"/>
      <c r="HB152" s="27"/>
      <c r="HC152" s="27"/>
      <c r="HD152" s="27"/>
      <c r="HE152" s="27"/>
      <c r="HF152" s="27"/>
      <c r="HG152" s="27"/>
      <c r="HH152" s="27"/>
      <c r="HI152" s="27"/>
      <c r="HJ152" s="27"/>
      <c r="HK152" s="27"/>
      <c r="HL152" s="27"/>
      <c r="HM152" s="27"/>
      <c r="HN152" s="27"/>
      <c r="HO152" s="27"/>
      <c r="HP152" s="27"/>
      <c r="HQ152" s="27"/>
      <c r="HR152" s="27"/>
      <c r="HS152" s="27"/>
      <c r="HT152" s="27"/>
      <c r="HU152" s="27"/>
      <c r="HV152" s="27"/>
      <c r="HW152" s="27"/>
      <c r="HX152" s="27"/>
      <c r="HY152" s="27"/>
      <c r="HZ152" s="27"/>
      <c r="IA152" s="27"/>
      <c r="IB152" s="27"/>
      <c r="IC152" s="27"/>
      <c r="ID152" s="27"/>
      <c r="IE152" s="27"/>
      <c r="IF152" s="27"/>
      <c r="IG152" s="27"/>
      <c r="IH152" s="27"/>
      <c r="II152" s="27"/>
      <c r="IJ152" s="27"/>
      <c r="IK152" s="27"/>
      <c r="IL152" s="27"/>
      <c r="IM152" s="27"/>
      <c r="IN152" s="27"/>
      <c r="IO152" s="27"/>
      <c r="IP152" s="27"/>
      <c r="IQ152" s="27"/>
      <c r="IR152" s="27"/>
      <c r="IS152" s="27"/>
      <c r="IT152" s="27"/>
      <c r="IU152" s="27"/>
      <c r="IV152" s="27"/>
      <c r="IW152" s="27"/>
      <c r="IX152" s="27"/>
      <c r="IY152" s="27"/>
      <c r="IZ152" s="27"/>
      <c r="JA152" s="27"/>
      <c r="JB152" s="27"/>
      <c r="JC152" s="27"/>
      <c r="JD152" s="27"/>
      <c r="JE152" s="27"/>
      <c r="JF152" s="27"/>
      <c r="JG152" s="27"/>
      <c r="JH152" s="27"/>
      <c r="JI152" s="27"/>
      <c r="JJ152" s="27"/>
      <c r="JK152" s="27"/>
      <c r="JL152" s="27"/>
      <c r="JM152" s="27"/>
      <c r="JN152" s="27"/>
      <c r="JO152" s="27"/>
      <c r="JP152" s="27"/>
      <c r="JQ152" s="27"/>
      <c r="JR152" s="27"/>
      <c r="JS152" s="27"/>
      <c r="JT152" s="27"/>
      <c r="JU152" s="27"/>
      <c r="JV152" s="27"/>
      <c r="JW152" s="27"/>
      <c r="JX152" s="27"/>
      <c r="JY152" s="27"/>
      <c r="JZ152" s="27"/>
      <c r="KA152" s="27"/>
      <c r="KB152" s="27"/>
      <c r="KC152" s="27"/>
      <c r="KD152" s="27"/>
      <c r="KE152" s="27"/>
      <c r="KF152" s="27"/>
      <c r="KG152" s="27"/>
      <c r="KH152" s="27"/>
      <c r="KI152" s="27"/>
      <c r="KJ152" s="27"/>
      <c r="KK152" s="27"/>
      <c r="KL152" s="27"/>
      <c r="KM152" s="27"/>
      <c r="KN152" s="27"/>
      <c r="KO152" s="27"/>
      <c r="KP152" s="27"/>
      <c r="KQ152" s="27"/>
      <c r="KR152" s="27"/>
      <c r="KS152" s="27"/>
      <c r="KT152" s="27"/>
      <c r="KU152" s="27"/>
      <c r="KV152" s="27"/>
      <c r="KW152" s="27"/>
      <c r="KX152" s="27"/>
      <c r="KY152" s="27"/>
      <c r="KZ152" s="27"/>
      <c r="LA152" s="27"/>
      <c r="LB152" s="27"/>
      <c r="LC152" s="27"/>
      <c r="LD152" s="27"/>
      <c r="LE152" s="27"/>
      <c r="LF152" s="27"/>
      <c r="LG152" s="27"/>
      <c r="LH152" s="27"/>
      <c r="LI152" s="27"/>
      <c r="LJ152" s="27"/>
      <c r="LK152" s="27"/>
      <c r="LL152" s="27"/>
      <c r="LM152" s="27"/>
      <c r="LN152" s="27"/>
      <c r="LO152" s="27"/>
      <c r="LP152" s="27"/>
      <c r="LQ152" s="27"/>
      <c r="LR152" s="27"/>
      <c r="LS152" s="27"/>
      <c r="LT152" s="27"/>
      <c r="LU152" s="27"/>
      <c r="LV152" s="27"/>
      <c r="LW152" s="27"/>
      <c r="LX152" s="27"/>
      <c r="LY152" s="27"/>
      <c r="LZ152" s="27"/>
      <c r="MA152" s="27"/>
      <c r="MB152" s="27"/>
      <c r="MC152" s="27"/>
      <c r="MD152" s="27"/>
      <c r="ME152" s="27"/>
      <c r="MF152" s="27"/>
      <c r="MG152" s="27"/>
      <c r="MH152" s="27"/>
      <c r="MI152" s="27"/>
      <c r="MJ152" s="27"/>
      <c r="MK152" s="27"/>
      <c r="ML152" s="27"/>
      <c r="MM152" s="27"/>
      <c r="MN152" s="27"/>
      <c r="MO152" s="27"/>
      <c r="MP152" s="27"/>
      <c r="MQ152" s="27"/>
      <c r="MR152" s="27"/>
      <c r="MS152" s="27"/>
      <c r="MT152" s="27"/>
      <c r="MU152" s="27"/>
      <c r="MV152" s="27"/>
      <c r="MW152" s="27"/>
      <c r="MX152" s="27"/>
      <c r="MY152" s="27"/>
      <c r="MZ152" s="27"/>
      <c r="NA152" s="27"/>
      <c r="NB152" s="27"/>
      <c r="NC152" s="27"/>
      <c r="ND152" s="27"/>
      <c r="NE152" s="27"/>
      <c r="NF152" s="27"/>
      <c r="NG152" s="27"/>
      <c r="NH152" s="27"/>
      <c r="NI152" s="27"/>
      <c r="NJ152" s="27"/>
      <c r="NK152" s="27"/>
      <c r="NL152" s="27"/>
      <c r="NM152" s="27"/>
      <c r="NN152" s="27"/>
      <c r="NO152" s="27"/>
      <c r="NP152" s="27"/>
      <c r="NQ152" s="27"/>
      <c r="NR152" s="27"/>
      <c r="NS152" s="27"/>
      <c r="NT152" s="27"/>
      <c r="NU152" s="27"/>
      <c r="NV152" s="27"/>
      <c r="NW152" s="27"/>
      <c r="NX152" s="27"/>
      <c r="NY152" s="27"/>
      <c r="NZ152" s="27"/>
      <c r="OA152" s="27"/>
      <c r="OB152" s="27"/>
      <c r="OC152" s="27"/>
      <c r="OD152" s="27"/>
      <c r="OE152" s="27"/>
      <c r="OF152" s="27"/>
      <c r="OG152" s="27"/>
      <c r="OH152" s="27"/>
      <c r="OI152" s="27"/>
      <c r="OJ152" s="27"/>
      <c r="OK152" s="27"/>
      <c r="OL152" s="27"/>
      <c r="OM152" s="27"/>
      <c r="ON152" s="27"/>
      <c r="OO152" s="27"/>
      <c r="OP152" s="27"/>
      <c r="OQ152" s="27"/>
      <c r="OR152" s="27"/>
      <c r="OS152" s="27"/>
      <c r="OT152" s="27"/>
      <c r="OU152" s="27"/>
      <c r="OV152" s="27"/>
      <c r="OW152" s="27"/>
      <c r="OX152" s="27"/>
      <c r="OY152" s="27"/>
      <c r="OZ152" s="27"/>
      <c r="PA152" s="27"/>
      <c r="PB152" s="27"/>
      <c r="PC152" s="27"/>
      <c r="PD152" s="27"/>
      <c r="PE152" s="27"/>
      <c r="PF152" s="27"/>
      <c r="PG152" s="27"/>
      <c r="PH152" s="27"/>
      <c r="PI152" s="27"/>
      <c r="PJ152" s="27"/>
      <c r="PK152" s="27"/>
      <c r="PL152" s="27"/>
      <c r="PM152" s="27"/>
      <c r="PN152" s="27"/>
      <c r="PO152" s="27"/>
      <c r="PP152" s="27"/>
      <c r="PQ152" s="27"/>
      <c r="PR152" s="27"/>
      <c r="PS152" s="27"/>
      <c r="PT152" s="27"/>
      <c r="PU152" s="27"/>
      <c r="PV152" s="27"/>
      <c r="PW152" s="27"/>
      <c r="PX152" s="27"/>
      <c r="PY152" s="27"/>
      <c r="PZ152" s="27"/>
      <c r="QA152" s="27"/>
      <c r="QB152" s="27"/>
      <c r="QC152" s="27"/>
      <c r="QD152" s="27"/>
      <c r="QE152" s="27"/>
      <c r="QF152" s="27"/>
      <c r="QG152" s="27"/>
      <c r="QH152" s="27"/>
      <c r="QI152" s="27"/>
      <c r="QJ152" s="27"/>
      <c r="QK152" s="27"/>
      <c r="QL152" s="27"/>
      <c r="QM152" s="27"/>
      <c r="QN152" s="27"/>
      <c r="QO152" s="27"/>
      <c r="QP152" s="27"/>
      <c r="QQ152" s="27"/>
      <c r="QR152" s="27"/>
      <c r="QS152" s="27"/>
      <c r="QT152" s="27"/>
      <c r="QU152" s="27"/>
      <c r="QV152" s="27"/>
      <c r="QW152" s="27"/>
      <c r="QX152" s="27"/>
      <c r="QY152" s="27"/>
      <c r="QZ152" s="27"/>
      <c r="RA152" s="27"/>
      <c r="RB152" s="27"/>
      <c r="RC152" s="27"/>
      <c r="RD152" s="27"/>
      <c r="RE152" s="27"/>
      <c r="RF152" s="27"/>
      <c r="RG152" s="27"/>
      <c r="RH152" s="27"/>
      <c r="RI152" s="27"/>
      <c r="RJ152" s="27"/>
      <c r="RK152" s="27"/>
      <c r="RL152" s="27"/>
      <c r="RM152" s="27"/>
      <c r="RN152" s="27"/>
      <c r="RO152" s="27"/>
      <c r="RP152" s="27"/>
      <c r="RQ152" s="27"/>
      <c r="RR152" s="27"/>
      <c r="RS152" s="27"/>
      <c r="RT152" s="27"/>
      <c r="RU152" s="27"/>
      <c r="RV152" s="27"/>
      <c r="RW152" s="27"/>
      <c r="RX152" s="27"/>
      <c r="RY152" s="27"/>
      <c r="RZ152" s="27"/>
      <c r="SA152" s="27"/>
      <c r="SB152" s="27"/>
      <c r="SC152" s="27"/>
      <c r="SD152" s="27"/>
      <c r="SE152" s="27"/>
      <c r="SF152" s="27"/>
      <c r="SG152" s="27"/>
      <c r="SH152" s="27"/>
      <c r="SI152" s="27"/>
      <c r="SJ152" s="27"/>
      <c r="SK152" s="27"/>
      <c r="SL152" s="27"/>
      <c r="SM152" s="27"/>
      <c r="SN152" s="27"/>
      <c r="SO152" s="27"/>
      <c r="SP152" s="27"/>
      <c r="SQ152" s="27"/>
      <c r="SR152" s="27"/>
      <c r="SS152" s="27"/>
      <c r="ST152" s="27"/>
      <c r="SU152" s="27"/>
      <c r="SV152" s="27"/>
      <c r="SW152" s="27"/>
      <c r="SX152" s="27"/>
      <c r="SY152" s="27"/>
      <c r="SZ152" s="27"/>
      <c r="TA152" s="27"/>
      <c r="TB152" s="27"/>
      <c r="TC152" s="27"/>
      <c r="TD152" s="27"/>
      <c r="TE152" s="27"/>
      <c r="TF152" s="27"/>
      <c r="TG152" s="27"/>
      <c r="TH152" s="27"/>
      <c r="TI152" s="27"/>
      <c r="TJ152" s="27"/>
      <c r="TK152" s="27"/>
      <c r="TL152" s="27"/>
      <c r="TM152" s="27"/>
      <c r="TN152" s="27"/>
      <c r="TO152" s="27"/>
      <c r="TP152" s="27"/>
      <c r="TQ152" s="27"/>
      <c r="TR152" s="27"/>
      <c r="TS152" s="27"/>
      <c r="TT152" s="27"/>
      <c r="TU152" s="27"/>
      <c r="TV152" s="27"/>
      <c r="TW152" s="27"/>
      <c r="TX152" s="27"/>
      <c r="TY152" s="27"/>
      <c r="TZ152" s="27"/>
      <c r="UA152" s="27"/>
      <c r="UB152" s="27"/>
      <c r="UC152" s="27"/>
      <c r="UD152" s="27"/>
      <c r="UE152" s="27"/>
      <c r="UF152" s="27"/>
      <c r="UG152" s="27"/>
      <c r="UH152" s="27"/>
      <c r="UI152" s="27"/>
      <c r="UJ152" s="27"/>
      <c r="UK152" s="27"/>
      <c r="UL152" s="27"/>
      <c r="UM152" s="27"/>
      <c r="UN152" s="27"/>
      <c r="UO152" s="27"/>
      <c r="UP152" s="27"/>
      <c r="UQ152" s="27"/>
      <c r="UR152" s="27"/>
      <c r="US152" s="27"/>
      <c r="UT152" s="27"/>
      <c r="UU152" s="27"/>
      <c r="UV152" s="27"/>
      <c r="UW152" s="27"/>
      <c r="UX152" s="27"/>
      <c r="UY152" s="27"/>
      <c r="UZ152" s="27"/>
      <c r="VA152" s="27"/>
      <c r="VB152" s="27"/>
      <c r="VC152" s="27"/>
      <c r="VD152" s="27"/>
      <c r="VE152" s="27"/>
      <c r="VF152" s="27"/>
      <c r="VG152" s="27"/>
      <c r="VH152" s="27"/>
      <c r="VI152" s="27"/>
      <c r="VJ152" s="27"/>
      <c r="VK152" s="27"/>
      <c r="VL152" s="27"/>
      <c r="VM152" s="27"/>
      <c r="VN152" s="27"/>
      <c r="VO152" s="27"/>
      <c r="VP152" s="27"/>
      <c r="VQ152" s="27"/>
      <c r="VR152" s="27"/>
      <c r="VS152" s="27"/>
      <c r="VT152" s="27"/>
      <c r="VU152" s="27"/>
      <c r="VV152" s="27"/>
      <c r="VW152" s="27"/>
      <c r="VX152" s="27"/>
      <c r="VY152" s="27"/>
      <c r="VZ152" s="27"/>
      <c r="WA152" s="27"/>
      <c r="WB152" s="27"/>
      <c r="WC152" s="27"/>
      <c r="WD152" s="27"/>
      <c r="WE152" s="27"/>
      <c r="WF152" s="27"/>
      <c r="WG152" s="27"/>
      <c r="WH152" s="27"/>
      <c r="WI152" s="27"/>
      <c r="WJ152" s="27"/>
      <c r="WK152" s="27"/>
      <c r="WL152" s="27"/>
      <c r="WM152" s="27"/>
      <c r="WN152" s="27"/>
      <c r="WO152" s="27"/>
      <c r="WP152" s="27"/>
      <c r="WQ152" s="27"/>
      <c r="WR152" s="27"/>
      <c r="WS152" s="27"/>
      <c r="WT152" s="27"/>
      <c r="WU152" s="27"/>
      <c r="WV152" s="27"/>
      <c r="WW152" s="27"/>
      <c r="WX152" s="27"/>
      <c r="WY152" s="27"/>
      <c r="WZ152" s="27"/>
      <c r="XA152" s="27"/>
      <c r="XB152" s="27"/>
      <c r="XC152" s="27"/>
      <c r="XD152" s="27"/>
      <c r="XE152" s="27"/>
      <c r="XF152" s="27"/>
      <c r="XG152" s="27"/>
      <c r="XH152" s="27"/>
      <c r="XI152" s="27"/>
      <c r="XJ152" s="27"/>
      <c r="XK152" s="27"/>
      <c r="XL152" s="27"/>
      <c r="XM152" s="27"/>
      <c r="XN152" s="27"/>
      <c r="XO152" s="27"/>
      <c r="XP152" s="27"/>
      <c r="XQ152" s="27"/>
      <c r="XR152" s="27"/>
      <c r="XS152" s="27"/>
      <c r="XT152" s="27"/>
      <c r="XU152" s="27"/>
      <c r="XV152" s="27"/>
      <c r="XW152" s="27"/>
      <c r="XX152" s="27"/>
      <c r="XY152" s="27"/>
      <c r="XZ152" s="27"/>
      <c r="YA152" s="27"/>
      <c r="YB152" s="27"/>
      <c r="YC152" s="27"/>
      <c r="YD152" s="27"/>
      <c r="YE152" s="27"/>
      <c r="YF152" s="27"/>
      <c r="YG152" s="27"/>
      <c r="YH152" s="27"/>
      <c r="YI152" s="27"/>
      <c r="YJ152" s="27"/>
      <c r="YK152" s="27"/>
      <c r="YL152" s="27"/>
      <c r="YM152" s="27"/>
      <c r="YN152" s="27"/>
      <c r="YO152" s="27"/>
      <c r="YP152" s="27"/>
      <c r="YQ152" s="27"/>
      <c r="YR152" s="27"/>
      <c r="YS152" s="27"/>
      <c r="YT152" s="27"/>
      <c r="YU152" s="27"/>
      <c r="YV152" s="27"/>
      <c r="YW152" s="27"/>
      <c r="YX152" s="27"/>
      <c r="YY152" s="27"/>
      <c r="YZ152" s="27"/>
      <c r="ZA152" s="27"/>
      <c r="ZB152" s="27"/>
      <c r="ZC152" s="27"/>
      <c r="ZD152" s="27"/>
      <c r="ZE152" s="27"/>
      <c r="ZF152" s="27"/>
      <c r="ZG152" s="27"/>
      <c r="ZH152" s="27"/>
      <c r="ZI152" s="27"/>
      <c r="ZJ152" s="27"/>
      <c r="ZK152" s="27"/>
      <c r="ZL152" s="27"/>
      <c r="ZM152" s="27"/>
      <c r="ZN152" s="27"/>
      <c r="ZO152" s="27"/>
      <c r="ZP152" s="27"/>
      <c r="ZQ152" s="27"/>
      <c r="ZR152" s="27"/>
      <c r="ZS152" s="27"/>
      <c r="ZT152" s="27"/>
      <c r="ZU152" s="27"/>
      <c r="ZV152" s="27"/>
      <c r="ZW152" s="27"/>
      <c r="ZX152" s="27"/>
      <c r="ZY152" s="27"/>
      <c r="ZZ152" s="27"/>
      <c r="AAA152" s="27"/>
      <c r="AAB152" s="27"/>
      <c r="AAC152" s="27"/>
      <c r="AAD152" s="27"/>
      <c r="AAE152" s="27"/>
      <c r="AAF152" s="27"/>
      <c r="AAG152" s="27"/>
      <c r="AAH152" s="27"/>
      <c r="AAI152" s="27"/>
      <c r="AAJ152" s="27"/>
      <c r="AAK152" s="27"/>
      <c r="AAL152" s="27"/>
      <c r="AAM152" s="27"/>
      <c r="AAN152" s="27"/>
      <c r="AAO152" s="27"/>
      <c r="AAP152" s="27"/>
      <c r="AAQ152" s="27"/>
      <c r="AAR152" s="27"/>
      <c r="AAS152" s="27"/>
      <c r="AAT152" s="27"/>
      <c r="AAU152" s="27"/>
      <c r="AAV152" s="27"/>
      <c r="AAW152" s="27"/>
      <c r="AAX152" s="27"/>
      <c r="AAY152" s="27"/>
      <c r="AAZ152" s="27"/>
      <c r="ABA152" s="27"/>
      <c r="ABB152" s="27"/>
      <c r="ABC152" s="27"/>
      <c r="ABD152" s="27"/>
      <c r="ABE152" s="27"/>
      <c r="ABF152" s="27"/>
      <c r="ABG152" s="27"/>
      <c r="ABH152" s="27"/>
      <c r="ABI152" s="27"/>
      <c r="ABJ152" s="27"/>
      <c r="ABK152" s="27"/>
      <c r="ABL152" s="27"/>
      <c r="ABM152" s="27"/>
      <c r="ABN152" s="27"/>
      <c r="ABO152" s="27"/>
      <c r="ABP152" s="27"/>
      <c r="ABQ152" s="27"/>
      <c r="ABR152" s="27"/>
      <c r="ABS152" s="27"/>
      <c r="ABT152" s="27"/>
      <c r="ABU152" s="27"/>
      <c r="ABV152" s="27"/>
      <c r="ABW152" s="27"/>
      <c r="ABX152" s="27"/>
      <c r="ABY152" s="27"/>
      <c r="ABZ152" s="27"/>
      <c r="ACA152" s="27"/>
      <c r="ACB152" s="27"/>
      <c r="ACC152" s="27"/>
      <c r="ACD152" s="27"/>
      <c r="ACE152" s="27"/>
      <c r="ACF152" s="27"/>
      <c r="ACG152" s="27"/>
      <c r="ACH152" s="27"/>
      <c r="ACI152" s="27"/>
      <c r="ACJ152" s="27"/>
      <c r="ACK152" s="27"/>
      <c r="ACL152" s="27"/>
      <c r="ACM152" s="27"/>
      <c r="ACN152" s="27"/>
      <c r="ACO152" s="27"/>
      <c r="ACP152" s="27"/>
      <c r="ACQ152" s="27"/>
      <c r="ACR152" s="27"/>
      <c r="ACS152" s="27"/>
      <c r="ACT152" s="27"/>
      <c r="ACU152" s="27"/>
      <c r="ACV152" s="27"/>
      <c r="ACW152" s="27"/>
      <c r="ACX152" s="27"/>
      <c r="ACY152" s="27"/>
      <c r="ACZ152" s="27"/>
      <c r="ADA152" s="27"/>
      <c r="ADB152" s="27"/>
      <c r="ADC152" s="27"/>
      <c r="ADD152" s="27"/>
      <c r="ADE152" s="27"/>
      <c r="ADF152" s="27"/>
      <c r="ADG152" s="27"/>
      <c r="ADH152" s="27"/>
      <c r="ADI152" s="27"/>
      <c r="ADJ152" s="27"/>
      <c r="ADK152" s="27"/>
      <c r="ADL152" s="27"/>
      <c r="ADM152" s="27"/>
      <c r="ADN152" s="27"/>
      <c r="ADO152" s="27"/>
      <c r="ADP152" s="27"/>
      <c r="ADQ152" s="27"/>
      <c r="ADR152" s="27"/>
      <c r="ADS152" s="27"/>
      <c r="ADT152" s="27"/>
      <c r="ADU152" s="27"/>
      <c r="ADV152" s="27"/>
      <c r="ADW152" s="27"/>
      <c r="ADX152" s="27"/>
      <c r="ADY152" s="27"/>
      <c r="ADZ152" s="27"/>
      <c r="AEA152" s="27"/>
      <c r="AEB152" s="27"/>
      <c r="AEC152" s="27"/>
      <c r="AED152" s="27"/>
      <c r="AEE152" s="27"/>
      <c r="AEF152" s="27"/>
      <c r="AEG152" s="27"/>
      <c r="AEH152" s="27"/>
      <c r="AEI152" s="27"/>
      <c r="AEJ152" s="27"/>
      <c r="AEK152" s="27"/>
      <c r="AEL152" s="27"/>
      <c r="AEM152" s="27"/>
      <c r="AEN152" s="27"/>
      <c r="AEO152" s="27"/>
      <c r="AEP152" s="27"/>
      <c r="AEQ152" s="27"/>
      <c r="AER152" s="27"/>
      <c r="AES152" s="27"/>
      <c r="AET152" s="27"/>
      <c r="AEU152" s="27"/>
      <c r="AEV152" s="27"/>
      <c r="AEW152" s="27"/>
      <c r="AEX152" s="27"/>
      <c r="AEY152" s="27"/>
      <c r="AEZ152" s="27"/>
      <c r="AFA152" s="27"/>
      <c r="AFB152" s="27"/>
      <c r="AFC152" s="27"/>
      <c r="AFD152" s="27"/>
      <c r="AFE152" s="27"/>
      <c r="AFF152" s="27"/>
      <c r="AFG152" s="27"/>
      <c r="AFH152" s="27"/>
      <c r="AFI152" s="27"/>
      <c r="AFJ152" s="27"/>
      <c r="AFK152" s="27"/>
      <c r="AFL152" s="27"/>
      <c r="AFM152" s="27"/>
      <c r="AFN152" s="27"/>
      <c r="AFO152" s="27"/>
      <c r="AFP152" s="27"/>
      <c r="AFQ152" s="27"/>
      <c r="AFR152" s="27"/>
      <c r="AFS152" s="27"/>
      <c r="AFT152" s="27"/>
      <c r="AFU152" s="27"/>
      <c r="AFV152" s="27"/>
      <c r="AFW152" s="27"/>
      <c r="AFX152" s="27"/>
      <c r="AFY152" s="27"/>
      <c r="AFZ152" s="27"/>
      <c r="AGA152" s="27"/>
      <c r="AGB152" s="27"/>
      <c r="AGC152" s="27"/>
      <c r="AGD152" s="27"/>
      <c r="AGE152" s="27"/>
      <c r="AGF152" s="27"/>
      <c r="AGG152" s="27"/>
      <c r="AGH152" s="27"/>
      <c r="AGI152" s="27"/>
      <c r="AGJ152" s="27"/>
      <c r="AGK152" s="27"/>
      <c r="AGL152" s="27"/>
      <c r="AGM152" s="27"/>
      <c r="AGN152" s="27"/>
      <c r="AGO152" s="27"/>
      <c r="AGP152" s="27"/>
      <c r="AGQ152" s="27"/>
      <c r="AGR152" s="27"/>
      <c r="AGS152" s="27"/>
      <c r="AGT152" s="27"/>
      <c r="AGU152" s="27"/>
      <c r="AGV152" s="27"/>
      <c r="AGW152" s="27"/>
      <c r="AGX152" s="27"/>
      <c r="AGY152" s="27"/>
      <c r="AGZ152" s="27"/>
      <c r="AHA152" s="27"/>
      <c r="AHB152" s="27"/>
      <c r="AHC152" s="27"/>
      <c r="AHD152" s="27"/>
      <c r="AHE152" s="27"/>
      <c r="AHF152" s="27"/>
      <c r="AHG152" s="27"/>
      <c r="AHH152" s="27"/>
      <c r="AHI152" s="27"/>
      <c r="AHJ152" s="27"/>
      <c r="AHK152" s="27"/>
      <c r="AHL152" s="27"/>
      <c r="AHM152" s="27"/>
      <c r="AHN152" s="27"/>
      <c r="AHO152" s="27"/>
      <c r="AHP152" s="27"/>
      <c r="AHQ152" s="27"/>
      <c r="AHR152" s="27"/>
      <c r="AHS152" s="27"/>
      <c r="AHT152" s="27"/>
      <c r="AHU152" s="27"/>
      <c r="AHV152" s="27"/>
      <c r="AHW152" s="27"/>
      <c r="AHX152" s="27"/>
      <c r="AHY152" s="27"/>
      <c r="AHZ152" s="27"/>
      <c r="AIA152" s="27"/>
      <c r="AIB152" s="27"/>
      <c r="AIC152" s="27"/>
      <c r="AID152" s="27"/>
      <c r="AIE152" s="27"/>
      <c r="AIF152" s="27"/>
      <c r="AIG152" s="27"/>
      <c r="AIH152" s="27"/>
      <c r="AII152" s="27"/>
      <c r="AIJ152" s="27"/>
      <c r="AIK152" s="27"/>
      <c r="AIL152" s="27"/>
      <c r="AIM152" s="27"/>
      <c r="AIN152" s="27"/>
      <c r="AIO152" s="27"/>
      <c r="AIP152" s="27"/>
      <c r="AIQ152" s="27"/>
      <c r="AIR152" s="27"/>
      <c r="AIS152" s="27"/>
      <c r="AIT152" s="27"/>
      <c r="AIU152" s="27"/>
      <c r="AIV152" s="27"/>
      <c r="AIW152" s="27"/>
      <c r="AIX152" s="27"/>
      <c r="AIY152" s="27"/>
      <c r="AIZ152" s="27"/>
      <c r="AJA152" s="27"/>
      <c r="AJB152" s="27"/>
      <c r="AJC152" s="27"/>
      <c r="AJD152" s="27"/>
      <c r="AJE152" s="27"/>
      <c r="AJF152" s="27"/>
      <c r="AJG152" s="27"/>
      <c r="AJH152" s="27"/>
      <c r="AJI152" s="27"/>
      <c r="AJJ152" s="27"/>
      <c r="AJK152" s="27"/>
      <c r="AJL152" s="27"/>
      <c r="AJM152" s="27"/>
      <c r="AJN152" s="27"/>
      <c r="AJO152" s="27"/>
      <c r="AJP152" s="27"/>
      <c r="AJQ152" s="27"/>
      <c r="AJR152" s="27"/>
      <c r="AJS152" s="27"/>
      <c r="AJT152" s="27"/>
      <c r="AJU152" s="27"/>
      <c r="AJV152" s="27"/>
      <c r="AJW152" s="27"/>
      <c r="AJX152" s="27"/>
      <c r="AJY152" s="27"/>
      <c r="AJZ152" s="27"/>
      <c r="AKA152" s="27"/>
      <c r="AKB152" s="27"/>
      <c r="AKC152" s="27"/>
      <c r="AKD152" s="27"/>
      <c r="AKE152" s="27"/>
      <c r="AKF152" s="27"/>
      <c r="AKG152" s="27"/>
      <c r="AKH152" s="27"/>
      <c r="AKI152" s="27"/>
      <c r="AKJ152" s="27"/>
      <c r="AKK152" s="27"/>
      <c r="AKL152" s="27"/>
      <c r="AKM152" s="27"/>
      <c r="AKN152" s="27"/>
      <c r="AKO152" s="27"/>
      <c r="AKP152" s="27"/>
      <c r="AKQ152" s="27"/>
      <c r="AKR152" s="27"/>
      <c r="AKS152" s="27"/>
      <c r="AKT152" s="27"/>
      <c r="AKU152" s="27"/>
      <c r="AKV152" s="27"/>
      <c r="AKW152" s="27"/>
      <c r="AKX152" s="27"/>
      <c r="AKY152" s="27"/>
      <c r="AKZ152" s="27"/>
      <c r="ALA152" s="27"/>
      <c r="ALB152" s="27"/>
      <c r="ALC152" s="27"/>
      <c r="ALD152" s="27"/>
      <c r="ALE152" s="27"/>
      <c r="ALF152" s="27"/>
      <c r="ALG152" s="27"/>
      <c r="ALH152" s="27"/>
      <c r="ALI152" s="27"/>
      <c r="ALJ152" s="27"/>
      <c r="ALK152" s="27"/>
      <c r="ALL152" s="27"/>
      <c r="ALM152" s="27"/>
      <c r="ALN152" s="27"/>
      <c r="ALO152" s="27"/>
      <c r="ALP152" s="27"/>
      <c r="ALQ152" s="27"/>
      <c r="ALR152" s="27"/>
      <c r="ALS152" s="27"/>
    </row>
    <row r="153" spans="1:1007" ht="21" customHeight="1" thickBot="1" x14ac:dyDescent="0.25">
      <c r="A153" s="666"/>
      <c r="B153" s="677"/>
      <c r="C153" s="586"/>
      <c r="D153" s="588"/>
      <c r="E153" s="590"/>
      <c r="F153" s="584"/>
      <c r="G153" s="708"/>
      <c r="H153" s="676"/>
      <c r="I153" s="676"/>
      <c r="J153" s="580"/>
      <c r="K153" s="208" t="s">
        <v>10</v>
      </c>
      <c r="L153" s="15">
        <f t="shared" ref="L153:W153" si="30">SUM(L151:L152)</f>
        <v>666.7</v>
      </c>
      <c r="M153" s="3">
        <f t="shared" si="30"/>
        <v>0</v>
      </c>
      <c r="N153" s="3">
        <f t="shared" si="30"/>
        <v>0</v>
      </c>
      <c r="O153" s="16">
        <f t="shared" si="30"/>
        <v>666.7</v>
      </c>
      <c r="P153" s="15">
        <f t="shared" si="30"/>
        <v>547.79999999999995</v>
      </c>
      <c r="Q153" s="3">
        <f t="shared" si="30"/>
        <v>334.8</v>
      </c>
      <c r="R153" s="3">
        <f t="shared" si="30"/>
        <v>0</v>
      </c>
      <c r="S153" s="16">
        <f t="shared" si="30"/>
        <v>213</v>
      </c>
      <c r="T153" s="15">
        <f t="shared" si="30"/>
        <v>547.79999999999995</v>
      </c>
      <c r="U153" s="3">
        <f t="shared" si="30"/>
        <v>334.8</v>
      </c>
      <c r="V153" s="3">
        <f t="shared" si="30"/>
        <v>0</v>
      </c>
      <c r="W153" s="16">
        <f t="shared" si="30"/>
        <v>213</v>
      </c>
      <c r="X153" s="27"/>
      <c r="Y153" s="27"/>
      <c r="Z153" s="27"/>
      <c r="AA153" s="27"/>
      <c r="AB153" s="27"/>
      <c r="AC153" s="27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40"/>
      <c r="AV153" s="39"/>
      <c r="AW153" s="39"/>
      <c r="AX153" s="39"/>
      <c r="AY153" s="39"/>
      <c r="AZ153" s="39"/>
      <c r="BA153" s="39"/>
      <c r="BB153" s="39"/>
      <c r="BC153" s="39"/>
      <c r="BD153" s="27"/>
      <c r="BE153" s="27"/>
      <c r="BF153" s="27"/>
      <c r="BG153" s="27"/>
      <c r="BH153" s="27"/>
      <c r="BI153" s="27"/>
      <c r="BJ153" s="27"/>
      <c r="BK153" s="27"/>
      <c r="BL153" s="27"/>
      <c r="BM153" s="27"/>
      <c r="BN153" s="27"/>
      <c r="BO153" s="27"/>
      <c r="BP153" s="27"/>
      <c r="BQ153" s="27"/>
      <c r="BR153" s="27"/>
      <c r="BS153" s="27"/>
      <c r="BT153" s="27"/>
      <c r="BU153" s="27"/>
      <c r="BV153" s="27"/>
      <c r="BW153" s="27"/>
      <c r="BX153" s="27"/>
      <c r="BY153" s="27"/>
      <c r="BZ153" s="27"/>
      <c r="CA153" s="27"/>
      <c r="CB153" s="27"/>
      <c r="CC153" s="27"/>
      <c r="CD153" s="27"/>
      <c r="CE153" s="27"/>
      <c r="CF153" s="27"/>
      <c r="CG153" s="27"/>
      <c r="CH153" s="27"/>
      <c r="CI153" s="27"/>
      <c r="CJ153" s="27"/>
      <c r="CK153" s="27"/>
      <c r="CL153" s="27"/>
      <c r="CM153" s="27"/>
      <c r="CN153" s="27"/>
      <c r="CO153" s="27"/>
      <c r="CP153" s="27"/>
      <c r="CQ153" s="27"/>
      <c r="CR153" s="27"/>
      <c r="CS153" s="27"/>
      <c r="CT153" s="27"/>
      <c r="CU153" s="27"/>
      <c r="CV153" s="27"/>
      <c r="CW153" s="27"/>
      <c r="CX153" s="27"/>
      <c r="CY153" s="27"/>
      <c r="CZ153" s="27"/>
      <c r="DA153" s="27"/>
      <c r="DB153" s="27"/>
      <c r="DC153" s="27"/>
      <c r="DD153" s="27"/>
      <c r="DE153" s="27"/>
      <c r="DF153" s="27"/>
      <c r="DG153" s="27"/>
      <c r="DH153" s="27"/>
      <c r="DI153" s="27"/>
      <c r="DJ153" s="27"/>
      <c r="DK153" s="27"/>
      <c r="DL153" s="27"/>
      <c r="DM153" s="27"/>
      <c r="DN153" s="27"/>
      <c r="DO153" s="27"/>
      <c r="DP153" s="27"/>
      <c r="DQ153" s="27"/>
      <c r="DR153" s="27"/>
      <c r="DS153" s="27"/>
      <c r="DT153" s="27"/>
      <c r="DU153" s="27"/>
      <c r="DV153" s="27"/>
      <c r="DW153" s="27"/>
      <c r="DX153" s="27"/>
      <c r="DY153" s="27"/>
      <c r="DZ153" s="27"/>
      <c r="EA153" s="27"/>
      <c r="EB153" s="27"/>
      <c r="EC153" s="27"/>
      <c r="ED153" s="27"/>
      <c r="EE153" s="27"/>
      <c r="EF153" s="27"/>
      <c r="EG153" s="27"/>
      <c r="EH153" s="27"/>
      <c r="EI153" s="27"/>
      <c r="EJ153" s="27"/>
      <c r="EK153" s="27"/>
      <c r="EL153" s="27"/>
      <c r="EM153" s="27"/>
      <c r="EN153" s="27"/>
      <c r="EO153" s="27"/>
      <c r="EP153" s="27"/>
      <c r="EQ153" s="27"/>
      <c r="ER153" s="27"/>
      <c r="ES153" s="27"/>
      <c r="ET153" s="27"/>
      <c r="EU153" s="27"/>
      <c r="EV153" s="27"/>
      <c r="EW153" s="27"/>
      <c r="EX153" s="27"/>
      <c r="EY153" s="27"/>
      <c r="EZ153" s="27"/>
      <c r="FA153" s="27"/>
      <c r="FB153" s="27"/>
      <c r="FC153" s="27"/>
      <c r="FD153" s="27"/>
      <c r="FE153" s="27"/>
      <c r="FF153" s="27"/>
      <c r="FG153" s="27"/>
      <c r="FH153" s="27"/>
      <c r="FI153" s="27"/>
      <c r="FJ153" s="27"/>
      <c r="FK153" s="27"/>
      <c r="FL153" s="27"/>
      <c r="FM153" s="27"/>
      <c r="FN153" s="27"/>
      <c r="FO153" s="27"/>
      <c r="FP153" s="27"/>
      <c r="FQ153" s="27"/>
      <c r="FR153" s="27"/>
      <c r="FS153" s="27"/>
      <c r="FT153" s="27"/>
      <c r="FU153" s="27"/>
      <c r="FV153" s="27"/>
      <c r="FW153" s="27"/>
      <c r="FX153" s="27"/>
      <c r="FY153" s="27"/>
      <c r="FZ153" s="27"/>
      <c r="GA153" s="27"/>
      <c r="GB153" s="27"/>
      <c r="GC153" s="27"/>
      <c r="GD153" s="27"/>
      <c r="GE153" s="27"/>
      <c r="GF153" s="27"/>
      <c r="GG153" s="27"/>
      <c r="GH153" s="27"/>
      <c r="GI153" s="27"/>
      <c r="GJ153" s="27"/>
      <c r="GK153" s="27"/>
      <c r="GL153" s="27"/>
      <c r="GM153" s="27"/>
      <c r="GN153" s="27"/>
      <c r="GO153" s="27"/>
      <c r="GP153" s="27"/>
      <c r="GQ153" s="27"/>
      <c r="GR153" s="27"/>
      <c r="GS153" s="27"/>
      <c r="GT153" s="27"/>
      <c r="GU153" s="27"/>
      <c r="GV153" s="27"/>
      <c r="GW153" s="27"/>
      <c r="GX153" s="27"/>
      <c r="GY153" s="27"/>
      <c r="GZ153" s="27"/>
      <c r="HA153" s="27"/>
      <c r="HB153" s="27"/>
      <c r="HC153" s="27"/>
      <c r="HD153" s="27"/>
      <c r="HE153" s="27"/>
      <c r="HF153" s="27"/>
      <c r="HG153" s="27"/>
      <c r="HH153" s="27"/>
      <c r="HI153" s="27"/>
      <c r="HJ153" s="27"/>
      <c r="HK153" s="27"/>
      <c r="HL153" s="27"/>
      <c r="HM153" s="27"/>
      <c r="HN153" s="27"/>
      <c r="HO153" s="27"/>
      <c r="HP153" s="27"/>
      <c r="HQ153" s="27"/>
      <c r="HR153" s="27"/>
      <c r="HS153" s="27"/>
      <c r="HT153" s="27"/>
      <c r="HU153" s="27"/>
      <c r="HV153" s="27"/>
      <c r="HW153" s="27"/>
      <c r="HX153" s="27"/>
      <c r="HY153" s="27"/>
      <c r="HZ153" s="27"/>
      <c r="IA153" s="27"/>
      <c r="IB153" s="27"/>
      <c r="IC153" s="27"/>
      <c r="ID153" s="27"/>
      <c r="IE153" s="27"/>
      <c r="IF153" s="27"/>
      <c r="IG153" s="27"/>
      <c r="IH153" s="27"/>
      <c r="II153" s="27"/>
      <c r="IJ153" s="27"/>
      <c r="IK153" s="27"/>
      <c r="IL153" s="27"/>
      <c r="IM153" s="27"/>
      <c r="IN153" s="27"/>
      <c r="IO153" s="27"/>
      <c r="IP153" s="27"/>
      <c r="IQ153" s="27"/>
      <c r="IR153" s="27"/>
      <c r="IS153" s="27"/>
      <c r="IT153" s="27"/>
      <c r="IU153" s="27"/>
      <c r="IV153" s="27"/>
      <c r="IW153" s="27"/>
      <c r="IX153" s="27"/>
      <c r="IY153" s="27"/>
      <c r="IZ153" s="27"/>
      <c r="JA153" s="27"/>
      <c r="JB153" s="27"/>
      <c r="JC153" s="27"/>
      <c r="JD153" s="27"/>
      <c r="JE153" s="27"/>
      <c r="JF153" s="27"/>
      <c r="JG153" s="27"/>
      <c r="JH153" s="27"/>
      <c r="JI153" s="27"/>
      <c r="JJ153" s="27"/>
      <c r="JK153" s="27"/>
      <c r="JL153" s="27"/>
      <c r="JM153" s="27"/>
      <c r="JN153" s="27"/>
      <c r="JO153" s="27"/>
      <c r="JP153" s="27"/>
      <c r="JQ153" s="27"/>
      <c r="JR153" s="27"/>
      <c r="JS153" s="27"/>
      <c r="JT153" s="27"/>
      <c r="JU153" s="27"/>
      <c r="JV153" s="27"/>
      <c r="JW153" s="27"/>
      <c r="JX153" s="27"/>
      <c r="JY153" s="27"/>
      <c r="JZ153" s="27"/>
      <c r="KA153" s="27"/>
      <c r="KB153" s="27"/>
      <c r="KC153" s="27"/>
      <c r="KD153" s="27"/>
      <c r="KE153" s="27"/>
      <c r="KF153" s="27"/>
      <c r="KG153" s="27"/>
      <c r="KH153" s="27"/>
      <c r="KI153" s="27"/>
      <c r="KJ153" s="27"/>
      <c r="KK153" s="27"/>
      <c r="KL153" s="27"/>
      <c r="KM153" s="27"/>
      <c r="KN153" s="27"/>
      <c r="KO153" s="27"/>
      <c r="KP153" s="27"/>
      <c r="KQ153" s="27"/>
      <c r="KR153" s="27"/>
      <c r="KS153" s="27"/>
      <c r="KT153" s="27"/>
      <c r="KU153" s="27"/>
      <c r="KV153" s="27"/>
      <c r="KW153" s="27"/>
      <c r="KX153" s="27"/>
      <c r="KY153" s="27"/>
      <c r="KZ153" s="27"/>
      <c r="LA153" s="27"/>
      <c r="LB153" s="27"/>
      <c r="LC153" s="27"/>
      <c r="LD153" s="27"/>
      <c r="LE153" s="27"/>
      <c r="LF153" s="27"/>
      <c r="LG153" s="27"/>
      <c r="LH153" s="27"/>
      <c r="LI153" s="27"/>
      <c r="LJ153" s="27"/>
      <c r="LK153" s="27"/>
      <c r="LL153" s="27"/>
      <c r="LM153" s="27"/>
      <c r="LN153" s="27"/>
      <c r="LO153" s="27"/>
      <c r="LP153" s="27"/>
      <c r="LQ153" s="27"/>
      <c r="LR153" s="27"/>
      <c r="LS153" s="27"/>
      <c r="LT153" s="27"/>
      <c r="LU153" s="27"/>
      <c r="LV153" s="27"/>
      <c r="LW153" s="27"/>
      <c r="LX153" s="27"/>
      <c r="LY153" s="27"/>
      <c r="LZ153" s="27"/>
      <c r="MA153" s="27"/>
      <c r="MB153" s="27"/>
      <c r="MC153" s="27"/>
      <c r="MD153" s="27"/>
      <c r="ME153" s="27"/>
      <c r="MF153" s="27"/>
      <c r="MG153" s="27"/>
      <c r="MH153" s="27"/>
      <c r="MI153" s="27"/>
      <c r="MJ153" s="27"/>
      <c r="MK153" s="27"/>
      <c r="ML153" s="27"/>
      <c r="MM153" s="27"/>
      <c r="MN153" s="27"/>
      <c r="MO153" s="27"/>
      <c r="MP153" s="27"/>
      <c r="MQ153" s="27"/>
      <c r="MR153" s="27"/>
      <c r="MS153" s="27"/>
      <c r="MT153" s="27"/>
      <c r="MU153" s="27"/>
      <c r="MV153" s="27"/>
      <c r="MW153" s="27"/>
      <c r="MX153" s="27"/>
      <c r="MY153" s="27"/>
      <c r="MZ153" s="27"/>
      <c r="NA153" s="27"/>
      <c r="NB153" s="27"/>
      <c r="NC153" s="27"/>
      <c r="ND153" s="27"/>
      <c r="NE153" s="27"/>
      <c r="NF153" s="27"/>
      <c r="NG153" s="27"/>
      <c r="NH153" s="27"/>
      <c r="NI153" s="27"/>
      <c r="NJ153" s="27"/>
      <c r="NK153" s="27"/>
      <c r="NL153" s="27"/>
      <c r="NM153" s="27"/>
      <c r="NN153" s="27"/>
      <c r="NO153" s="27"/>
      <c r="NP153" s="27"/>
      <c r="NQ153" s="27"/>
      <c r="NR153" s="27"/>
      <c r="NS153" s="27"/>
      <c r="NT153" s="27"/>
      <c r="NU153" s="27"/>
      <c r="NV153" s="27"/>
      <c r="NW153" s="27"/>
      <c r="NX153" s="27"/>
      <c r="NY153" s="27"/>
      <c r="NZ153" s="27"/>
      <c r="OA153" s="27"/>
      <c r="OB153" s="27"/>
      <c r="OC153" s="27"/>
      <c r="OD153" s="27"/>
      <c r="OE153" s="27"/>
      <c r="OF153" s="27"/>
      <c r="OG153" s="27"/>
      <c r="OH153" s="27"/>
      <c r="OI153" s="27"/>
      <c r="OJ153" s="27"/>
      <c r="OK153" s="27"/>
      <c r="OL153" s="27"/>
      <c r="OM153" s="27"/>
      <c r="ON153" s="27"/>
      <c r="OO153" s="27"/>
      <c r="OP153" s="27"/>
      <c r="OQ153" s="27"/>
      <c r="OR153" s="27"/>
      <c r="OS153" s="27"/>
      <c r="OT153" s="27"/>
      <c r="OU153" s="27"/>
      <c r="OV153" s="27"/>
      <c r="OW153" s="27"/>
      <c r="OX153" s="27"/>
      <c r="OY153" s="27"/>
      <c r="OZ153" s="27"/>
      <c r="PA153" s="27"/>
      <c r="PB153" s="27"/>
      <c r="PC153" s="27"/>
      <c r="PD153" s="27"/>
      <c r="PE153" s="27"/>
      <c r="PF153" s="27"/>
      <c r="PG153" s="27"/>
      <c r="PH153" s="27"/>
      <c r="PI153" s="27"/>
      <c r="PJ153" s="27"/>
      <c r="PK153" s="27"/>
      <c r="PL153" s="27"/>
      <c r="PM153" s="27"/>
      <c r="PN153" s="27"/>
      <c r="PO153" s="27"/>
      <c r="PP153" s="27"/>
      <c r="PQ153" s="27"/>
      <c r="PR153" s="27"/>
      <c r="PS153" s="27"/>
      <c r="PT153" s="27"/>
      <c r="PU153" s="27"/>
      <c r="PV153" s="27"/>
      <c r="PW153" s="27"/>
      <c r="PX153" s="27"/>
      <c r="PY153" s="27"/>
      <c r="PZ153" s="27"/>
      <c r="QA153" s="27"/>
      <c r="QB153" s="27"/>
      <c r="QC153" s="27"/>
      <c r="QD153" s="27"/>
      <c r="QE153" s="27"/>
      <c r="QF153" s="27"/>
      <c r="QG153" s="27"/>
      <c r="QH153" s="27"/>
      <c r="QI153" s="27"/>
      <c r="QJ153" s="27"/>
      <c r="QK153" s="27"/>
      <c r="QL153" s="27"/>
      <c r="QM153" s="27"/>
      <c r="QN153" s="27"/>
      <c r="QO153" s="27"/>
      <c r="QP153" s="27"/>
      <c r="QQ153" s="27"/>
      <c r="QR153" s="27"/>
      <c r="QS153" s="27"/>
      <c r="QT153" s="27"/>
      <c r="QU153" s="27"/>
      <c r="QV153" s="27"/>
      <c r="QW153" s="27"/>
      <c r="QX153" s="27"/>
      <c r="QY153" s="27"/>
      <c r="QZ153" s="27"/>
      <c r="RA153" s="27"/>
      <c r="RB153" s="27"/>
      <c r="RC153" s="27"/>
      <c r="RD153" s="27"/>
      <c r="RE153" s="27"/>
      <c r="RF153" s="27"/>
      <c r="RG153" s="27"/>
      <c r="RH153" s="27"/>
      <c r="RI153" s="27"/>
      <c r="RJ153" s="27"/>
      <c r="RK153" s="27"/>
      <c r="RL153" s="27"/>
      <c r="RM153" s="27"/>
      <c r="RN153" s="27"/>
      <c r="RO153" s="27"/>
      <c r="RP153" s="27"/>
      <c r="RQ153" s="27"/>
      <c r="RR153" s="27"/>
      <c r="RS153" s="27"/>
      <c r="RT153" s="27"/>
      <c r="RU153" s="27"/>
      <c r="RV153" s="27"/>
      <c r="RW153" s="27"/>
      <c r="RX153" s="27"/>
      <c r="RY153" s="27"/>
      <c r="RZ153" s="27"/>
      <c r="SA153" s="27"/>
      <c r="SB153" s="27"/>
      <c r="SC153" s="27"/>
      <c r="SD153" s="27"/>
      <c r="SE153" s="27"/>
      <c r="SF153" s="27"/>
      <c r="SG153" s="27"/>
      <c r="SH153" s="27"/>
      <c r="SI153" s="27"/>
      <c r="SJ153" s="27"/>
      <c r="SK153" s="27"/>
      <c r="SL153" s="27"/>
      <c r="SM153" s="27"/>
      <c r="SN153" s="27"/>
      <c r="SO153" s="27"/>
      <c r="SP153" s="27"/>
      <c r="SQ153" s="27"/>
      <c r="SR153" s="27"/>
      <c r="SS153" s="27"/>
      <c r="ST153" s="27"/>
      <c r="SU153" s="27"/>
      <c r="SV153" s="27"/>
      <c r="SW153" s="27"/>
      <c r="SX153" s="27"/>
      <c r="SY153" s="27"/>
      <c r="SZ153" s="27"/>
      <c r="TA153" s="27"/>
      <c r="TB153" s="27"/>
      <c r="TC153" s="27"/>
      <c r="TD153" s="27"/>
      <c r="TE153" s="27"/>
      <c r="TF153" s="27"/>
      <c r="TG153" s="27"/>
      <c r="TH153" s="27"/>
      <c r="TI153" s="27"/>
      <c r="TJ153" s="27"/>
      <c r="TK153" s="27"/>
      <c r="TL153" s="27"/>
      <c r="TM153" s="27"/>
      <c r="TN153" s="27"/>
      <c r="TO153" s="27"/>
      <c r="TP153" s="27"/>
      <c r="TQ153" s="27"/>
      <c r="TR153" s="27"/>
      <c r="TS153" s="27"/>
      <c r="TT153" s="27"/>
      <c r="TU153" s="27"/>
      <c r="TV153" s="27"/>
      <c r="TW153" s="27"/>
      <c r="TX153" s="27"/>
      <c r="TY153" s="27"/>
      <c r="TZ153" s="27"/>
      <c r="UA153" s="27"/>
      <c r="UB153" s="27"/>
      <c r="UC153" s="27"/>
      <c r="UD153" s="27"/>
      <c r="UE153" s="27"/>
      <c r="UF153" s="27"/>
      <c r="UG153" s="27"/>
      <c r="UH153" s="27"/>
      <c r="UI153" s="27"/>
      <c r="UJ153" s="27"/>
      <c r="UK153" s="27"/>
      <c r="UL153" s="27"/>
      <c r="UM153" s="27"/>
      <c r="UN153" s="27"/>
      <c r="UO153" s="27"/>
      <c r="UP153" s="27"/>
      <c r="UQ153" s="27"/>
      <c r="UR153" s="27"/>
      <c r="US153" s="27"/>
      <c r="UT153" s="27"/>
      <c r="UU153" s="27"/>
      <c r="UV153" s="27"/>
      <c r="UW153" s="27"/>
      <c r="UX153" s="27"/>
      <c r="UY153" s="27"/>
      <c r="UZ153" s="27"/>
      <c r="VA153" s="27"/>
      <c r="VB153" s="27"/>
      <c r="VC153" s="27"/>
      <c r="VD153" s="27"/>
      <c r="VE153" s="27"/>
      <c r="VF153" s="27"/>
      <c r="VG153" s="27"/>
      <c r="VH153" s="27"/>
      <c r="VI153" s="27"/>
      <c r="VJ153" s="27"/>
      <c r="VK153" s="27"/>
      <c r="VL153" s="27"/>
      <c r="VM153" s="27"/>
      <c r="VN153" s="27"/>
      <c r="VO153" s="27"/>
      <c r="VP153" s="27"/>
      <c r="VQ153" s="27"/>
      <c r="VR153" s="27"/>
      <c r="VS153" s="27"/>
      <c r="VT153" s="27"/>
      <c r="VU153" s="27"/>
      <c r="VV153" s="27"/>
      <c r="VW153" s="27"/>
      <c r="VX153" s="27"/>
      <c r="VY153" s="27"/>
      <c r="VZ153" s="27"/>
      <c r="WA153" s="27"/>
      <c r="WB153" s="27"/>
      <c r="WC153" s="27"/>
      <c r="WD153" s="27"/>
      <c r="WE153" s="27"/>
      <c r="WF153" s="27"/>
      <c r="WG153" s="27"/>
      <c r="WH153" s="27"/>
      <c r="WI153" s="27"/>
      <c r="WJ153" s="27"/>
      <c r="WK153" s="27"/>
      <c r="WL153" s="27"/>
      <c r="WM153" s="27"/>
      <c r="WN153" s="27"/>
      <c r="WO153" s="27"/>
      <c r="WP153" s="27"/>
      <c r="WQ153" s="27"/>
      <c r="WR153" s="27"/>
      <c r="WS153" s="27"/>
      <c r="WT153" s="27"/>
      <c r="WU153" s="27"/>
      <c r="WV153" s="27"/>
      <c r="WW153" s="27"/>
      <c r="WX153" s="27"/>
      <c r="WY153" s="27"/>
      <c r="WZ153" s="27"/>
      <c r="XA153" s="27"/>
      <c r="XB153" s="27"/>
      <c r="XC153" s="27"/>
      <c r="XD153" s="27"/>
      <c r="XE153" s="27"/>
      <c r="XF153" s="27"/>
      <c r="XG153" s="27"/>
      <c r="XH153" s="27"/>
      <c r="XI153" s="27"/>
      <c r="XJ153" s="27"/>
      <c r="XK153" s="27"/>
      <c r="XL153" s="27"/>
      <c r="XM153" s="27"/>
      <c r="XN153" s="27"/>
      <c r="XO153" s="27"/>
      <c r="XP153" s="27"/>
      <c r="XQ153" s="27"/>
      <c r="XR153" s="27"/>
      <c r="XS153" s="27"/>
      <c r="XT153" s="27"/>
      <c r="XU153" s="27"/>
      <c r="XV153" s="27"/>
      <c r="XW153" s="27"/>
      <c r="XX153" s="27"/>
      <c r="XY153" s="27"/>
      <c r="XZ153" s="27"/>
      <c r="YA153" s="27"/>
      <c r="YB153" s="27"/>
      <c r="YC153" s="27"/>
      <c r="YD153" s="27"/>
      <c r="YE153" s="27"/>
      <c r="YF153" s="27"/>
      <c r="YG153" s="27"/>
      <c r="YH153" s="27"/>
      <c r="YI153" s="27"/>
      <c r="YJ153" s="27"/>
      <c r="YK153" s="27"/>
      <c r="YL153" s="27"/>
      <c r="YM153" s="27"/>
      <c r="YN153" s="27"/>
      <c r="YO153" s="27"/>
      <c r="YP153" s="27"/>
      <c r="YQ153" s="27"/>
      <c r="YR153" s="27"/>
      <c r="YS153" s="27"/>
      <c r="YT153" s="27"/>
      <c r="YU153" s="27"/>
      <c r="YV153" s="27"/>
      <c r="YW153" s="27"/>
      <c r="YX153" s="27"/>
      <c r="YY153" s="27"/>
      <c r="YZ153" s="27"/>
      <c r="ZA153" s="27"/>
      <c r="ZB153" s="27"/>
      <c r="ZC153" s="27"/>
      <c r="ZD153" s="27"/>
      <c r="ZE153" s="27"/>
      <c r="ZF153" s="27"/>
      <c r="ZG153" s="27"/>
      <c r="ZH153" s="27"/>
      <c r="ZI153" s="27"/>
      <c r="ZJ153" s="27"/>
      <c r="ZK153" s="27"/>
      <c r="ZL153" s="27"/>
      <c r="ZM153" s="27"/>
      <c r="ZN153" s="27"/>
      <c r="ZO153" s="27"/>
      <c r="ZP153" s="27"/>
      <c r="ZQ153" s="27"/>
      <c r="ZR153" s="27"/>
      <c r="ZS153" s="27"/>
      <c r="ZT153" s="27"/>
      <c r="ZU153" s="27"/>
      <c r="ZV153" s="27"/>
      <c r="ZW153" s="27"/>
      <c r="ZX153" s="27"/>
      <c r="ZY153" s="27"/>
      <c r="ZZ153" s="27"/>
      <c r="AAA153" s="27"/>
      <c r="AAB153" s="27"/>
      <c r="AAC153" s="27"/>
      <c r="AAD153" s="27"/>
      <c r="AAE153" s="27"/>
      <c r="AAF153" s="27"/>
      <c r="AAG153" s="27"/>
      <c r="AAH153" s="27"/>
      <c r="AAI153" s="27"/>
      <c r="AAJ153" s="27"/>
      <c r="AAK153" s="27"/>
      <c r="AAL153" s="27"/>
      <c r="AAM153" s="27"/>
      <c r="AAN153" s="27"/>
      <c r="AAO153" s="27"/>
      <c r="AAP153" s="27"/>
      <c r="AAQ153" s="27"/>
      <c r="AAR153" s="27"/>
      <c r="AAS153" s="27"/>
      <c r="AAT153" s="27"/>
      <c r="AAU153" s="27"/>
      <c r="AAV153" s="27"/>
      <c r="AAW153" s="27"/>
      <c r="AAX153" s="27"/>
      <c r="AAY153" s="27"/>
      <c r="AAZ153" s="27"/>
      <c r="ABA153" s="27"/>
      <c r="ABB153" s="27"/>
      <c r="ABC153" s="27"/>
      <c r="ABD153" s="27"/>
      <c r="ABE153" s="27"/>
      <c r="ABF153" s="27"/>
      <c r="ABG153" s="27"/>
      <c r="ABH153" s="27"/>
      <c r="ABI153" s="27"/>
      <c r="ABJ153" s="27"/>
      <c r="ABK153" s="27"/>
      <c r="ABL153" s="27"/>
      <c r="ABM153" s="27"/>
      <c r="ABN153" s="27"/>
      <c r="ABO153" s="27"/>
      <c r="ABP153" s="27"/>
      <c r="ABQ153" s="27"/>
      <c r="ABR153" s="27"/>
      <c r="ABS153" s="27"/>
      <c r="ABT153" s="27"/>
      <c r="ABU153" s="27"/>
      <c r="ABV153" s="27"/>
      <c r="ABW153" s="27"/>
      <c r="ABX153" s="27"/>
      <c r="ABY153" s="27"/>
      <c r="ABZ153" s="27"/>
      <c r="ACA153" s="27"/>
      <c r="ACB153" s="27"/>
      <c r="ACC153" s="27"/>
      <c r="ACD153" s="27"/>
      <c r="ACE153" s="27"/>
      <c r="ACF153" s="27"/>
      <c r="ACG153" s="27"/>
      <c r="ACH153" s="27"/>
      <c r="ACI153" s="27"/>
      <c r="ACJ153" s="27"/>
      <c r="ACK153" s="27"/>
      <c r="ACL153" s="27"/>
      <c r="ACM153" s="27"/>
      <c r="ACN153" s="27"/>
      <c r="ACO153" s="27"/>
      <c r="ACP153" s="27"/>
      <c r="ACQ153" s="27"/>
      <c r="ACR153" s="27"/>
      <c r="ACS153" s="27"/>
      <c r="ACT153" s="27"/>
      <c r="ACU153" s="27"/>
      <c r="ACV153" s="27"/>
      <c r="ACW153" s="27"/>
      <c r="ACX153" s="27"/>
      <c r="ACY153" s="27"/>
      <c r="ACZ153" s="27"/>
      <c r="ADA153" s="27"/>
      <c r="ADB153" s="27"/>
      <c r="ADC153" s="27"/>
      <c r="ADD153" s="27"/>
      <c r="ADE153" s="27"/>
      <c r="ADF153" s="27"/>
      <c r="ADG153" s="27"/>
      <c r="ADH153" s="27"/>
      <c r="ADI153" s="27"/>
      <c r="ADJ153" s="27"/>
      <c r="ADK153" s="27"/>
      <c r="ADL153" s="27"/>
      <c r="ADM153" s="27"/>
      <c r="ADN153" s="27"/>
      <c r="ADO153" s="27"/>
      <c r="ADP153" s="27"/>
      <c r="ADQ153" s="27"/>
      <c r="ADR153" s="27"/>
      <c r="ADS153" s="27"/>
      <c r="ADT153" s="27"/>
      <c r="ADU153" s="27"/>
      <c r="ADV153" s="27"/>
      <c r="ADW153" s="27"/>
      <c r="ADX153" s="27"/>
      <c r="ADY153" s="27"/>
      <c r="ADZ153" s="27"/>
      <c r="AEA153" s="27"/>
      <c r="AEB153" s="27"/>
      <c r="AEC153" s="27"/>
      <c r="AED153" s="27"/>
      <c r="AEE153" s="27"/>
      <c r="AEF153" s="27"/>
      <c r="AEG153" s="27"/>
      <c r="AEH153" s="27"/>
      <c r="AEI153" s="27"/>
      <c r="AEJ153" s="27"/>
      <c r="AEK153" s="27"/>
      <c r="AEL153" s="27"/>
      <c r="AEM153" s="27"/>
      <c r="AEN153" s="27"/>
      <c r="AEO153" s="27"/>
      <c r="AEP153" s="27"/>
      <c r="AEQ153" s="27"/>
      <c r="AER153" s="27"/>
      <c r="AES153" s="27"/>
      <c r="AET153" s="27"/>
      <c r="AEU153" s="27"/>
      <c r="AEV153" s="27"/>
      <c r="AEW153" s="27"/>
      <c r="AEX153" s="27"/>
      <c r="AEY153" s="27"/>
      <c r="AEZ153" s="27"/>
      <c r="AFA153" s="27"/>
      <c r="AFB153" s="27"/>
      <c r="AFC153" s="27"/>
      <c r="AFD153" s="27"/>
      <c r="AFE153" s="27"/>
      <c r="AFF153" s="27"/>
      <c r="AFG153" s="27"/>
      <c r="AFH153" s="27"/>
      <c r="AFI153" s="27"/>
      <c r="AFJ153" s="27"/>
      <c r="AFK153" s="27"/>
      <c r="AFL153" s="27"/>
      <c r="AFM153" s="27"/>
      <c r="AFN153" s="27"/>
      <c r="AFO153" s="27"/>
      <c r="AFP153" s="27"/>
      <c r="AFQ153" s="27"/>
      <c r="AFR153" s="27"/>
      <c r="AFS153" s="27"/>
      <c r="AFT153" s="27"/>
      <c r="AFU153" s="27"/>
      <c r="AFV153" s="27"/>
      <c r="AFW153" s="27"/>
      <c r="AFX153" s="27"/>
      <c r="AFY153" s="27"/>
      <c r="AFZ153" s="27"/>
      <c r="AGA153" s="27"/>
      <c r="AGB153" s="27"/>
      <c r="AGC153" s="27"/>
      <c r="AGD153" s="27"/>
      <c r="AGE153" s="27"/>
      <c r="AGF153" s="27"/>
      <c r="AGG153" s="27"/>
      <c r="AGH153" s="27"/>
      <c r="AGI153" s="27"/>
      <c r="AGJ153" s="27"/>
      <c r="AGK153" s="27"/>
      <c r="AGL153" s="27"/>
      <c r="AGM153" s="27"/>
      <c r="AGN153" s="27"/>
      <c r="AGO153" s="27"/>
      <c r="AGP153" s="27"/>
      <c r="AGQ153" s="27"/>
      <c r="AGR153" s="27"/>
      <c r="AGS153" s="27"/>
      <c r="AGT153" s="27"/>
      <c r="AGU153" s="27"/>
      <c r="AGV153" s="27"/>
      <c r="AGW153" s="27"/>
      <c r="AGX153" s="27"/>
      <c r="AGY153" s="27"/>
      <c r="AGZ153" s="27"/>
      <c r="AHA153" s="27"/>
      <c r="AHB153" s="27"/>
      <c r="AHC153" s="27"/>
      <c r="AHD153" s="27"/>
      <c r="AHE153" s="27"/>
      <c r="AHF153" s="27"/>
      <c r="AHG153" s="27"/>
      <c r="AHH153" s="27"/>
      <c r="AHI153" s="27"/>
      <c r="AHJ153" s="27"/>
      <c r="AHK153" s="27"/>
      <c r="AHL153" s="27"/>
      <c r="AHM153" s="27"/>
      <c r="AHN153" s="27"/>
      <c r="AHO153" s="27"/>
      <c r="AHP153" s="27"/>
      <c r="AHQ153" s="27"/>
      <c r="AHR153" s="27"/>
      <c r="AHS153" s="27"/>
      <c r="AHT153" s="27"/>
      <c r="AHU153" s="27"/>
      <c r="AHV153" s="27"/>
      <c r="AHW153" s="27"/>
      <c r="AHX153" s="27"/>
      <c r="AHY153" s="27"/>
      <c r="AHZ153" s="27"/>
      <c r="AIA153" s="27"/>
      <c r="AIB153" s="27"/>
      <c r="AIC153" s="27"/>
      <c r="AID153" s="27"/>
      <c r="AIE153" s="27"/>
      <c r="AIF153" s="27"/>
      <c r="AIG153" s="27"/>
      <c r="AIH153" s="27"/>
      <c r="AII153" s="27"/>
      <c r="AIJ153" s="27"/>
      <c r="AIK153" s="27"/>
      <c r="AIL153" s="27"/>
      <c r="AIM153" s="27"/>
      <c r="AIN153" s="27"/>
      <c r="AIO153" s="27"/>
      <c r="AIP153" s="27"/>
      <c r="AIQ153" s="27"/>
      <c r="AIR153" s="27"/>
      <c r="AIS153" s="27"/>
      <c r="AIT153" s="27"/>
      <c r="AIU153" s="27"/>
      <c r="AIV153" s="27"/>
      <c r="AIW153" s="27"/>
      <c r="AIX153" s="27"/>
      <c r="AIY153" s="27"/>
      <c r="AIZ153" s="27"/>
      <c r="AJA153" s="27"/>
      <c r="AJB153" s="27"/>
      <c r="AJC153" s="27"/>
      <c r="AJD153" s="27"/>
      <c r="AJE153" s="27"/>
      <c r="AJF153" s="27"/>
      <c r="AJG153" s="27"/>
      <c r="AJH153" s="27"/>
      <c r="AJI153" s="27"/>
      <c r="AJJ153" s="27"/>
      <c r="AJK153" s="27"/>
      <c r="AJL153" s="27"/>
      <c r="AJM153" s="27"/>
      <c r="AJN153" s="27"/>
      <c r="AJO153" s="27"/>
      <c r="AJP153" s="27"/>
      <c r="AJQ153" s="27"/>
      <c r="AJR153" s="27"/>
      <c r="AJS153" s="27"/>
      <c r="AJT153" s="27"/>
      <c r="AJU153" s="27"/>
      <c r="AJV153" s="27"/>
      <c r="AJW153" s="27"/>
      <c r="AJX153" s="27"/>
      <c r="AJY153" s="27"/>
      <c r="AJZ153" s="27"/>
      <c r="AKA153" s="27"/>
      <c r="AKB153" s="27"/>
      <c r="AKC153" s="27"/>
      <c r="AKD153" s="27"/>
      <c r="AKE153" s="27"/>
      <c r="AKF153" s="27"/>
      <c r="AKG153" s="27"/>
      <c r="AKH153" s="27"/>
      <c r="AKI153" s="27"/>
      <c r="AKJ153" s="27"/>
      <c r="AKK153" s="27"/>
      <c r="AKL153" s="27"/>
      <c r="AKM153" s="27"/>
      <c r="AKN153" s="27"/>
      <c r="AKO153" s="27"/>
      <c r="AKP153" s="27"/>
      <c r="AKQ153" s="27"/>
      <c r="AKR153" s="27"/>
      <c r="AKS153" s="27"/>
      <c r="AKT153" s="27"/>
      <c r="AKU153" s="27"/>
      <c r="AKV153" s="27"/>
      <c r="AKW153" s="27"/>
      <c r="AKX153" s="27"/>
      <c r="AKY153" s="27"/>
      <c r="AKZ153" s="27"/>
      <c r="ALA153" s="27"/>
      <c r="ALB153" s="27"/>
      <c r="ALC153" s="27"/>
      <c r="ALD153" s="27"/>
      <c r="ALE153" s="27"/>
      <c r="ALF153" s="27"/>
      <c r="ALG153" s="27"/>
      <c r="ALH153" s="27"/>
      <c r="ALI153" s="27"/>
      <c r="ALJ153" s="27"/>
      <c r="ALK153" s="27"/>
      <c r="ALL153" s="27"/>
      <c r="ALM153" s="27"/>
      <c r="ALN153" s="27"/>
      <c r="ALO153" s="27"/>
      <c r="ALP153" s="27"/>
      <c r="ALQ153" s="27"/>
      <c r="ALR153" s="27"/>
      <c r="ALS153" s="27"/>
    </row>
    <row r="154" spans="1:1007" ht="18" customHeight="1" thickBot="1" x14ac:dyDescent="0.25">
      <c r="A154" s="668" t="s">
        <v>13</v>
      </c>
      <c r="B154" s="746" t="s">
        <v>14</v>
      </c>
      <c r="C154" s="585" t="s">
        <v>14</v>
      </c>
      <c r="D154" s="587" t="s">
        <v>175</v>
      </c>
      <c r="E154" s="589" t="s">
        <v>177</v>
      </c>
      <c r="F154" s="583" t="s">
        <v>199</v>
      </c>
      <c r="G154" s="757" t="s">
        <v>176</v>
      </c>
      <c r="H154" s="754" t="s">
        <v>17</v>
      </c>
      <c r="I154" s="754" t="s">
        <v>18</v>
      </c>
      <c r="J154" s="578" t="s">
        <v>489</v>
      </c>
      <c r="K154" s="150" t="s">
        <v>24</v>
      </c>
      <c r="L154" s="151">
        <f>+M154+O154</f>
        <v>0</v>
      </c>
      <c r="M154" s="348">
        <v>0</v>
      </c>
      <c r="N154" s="348">
        <v>0</v>
      </c>
      <c r="O154" s="361">
        <v>0</v>
      </c>
      <c r="P154" s="151">
        <f>+Q154+S154</f>
        <v>0</v>
      </c>
      <c r="Q154" s="348">
        <v>0</v>
      </c>
      <c r="R154" s="348">
        <v>0</v>
      </c>
      <c r="S154" s="361">
        <v>0</v>
      </c>
      <c r="T154" s="151">
        <f>+U154+W154</f>
        <v>0</v>
      </c>
      <c r="U154" s="348">
        <v>0</v>
      </c>
      <c r="V154" s="348">
        <v>0</v>
      </c>
      <c r="W154" s="361">
        <v>0</v>
      </c>
      <c r="X154" s="27"/>
      <c r="Y154" s="27"/>
      <c r="Z154" s="27"/>
      <c r="AA154" s="27"/>
      <c r="AB154" s="27"/>
      <c r="AC154" s="27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40"/>
      <c r="AV154" s="39"/>
      <c r="AW154" s="39"/>
      <c r="AX154" s="39"/>
      <c r="AY154" s="39"/>
      <c r="AZ154" s="39"/>
      <c r="BA154" s="39"/>
      <c r="BB154" s="39"/>
      <c r="BC154" s="39"/>
      <c r="BD154" s="27"/>
      <c r="BE154" s="27"/>
      <c r="BF154" s="27"/>
      <c r="BG154" s="27"/>
      <c r="BH154" s="27"/>
      <c r="BI154" s="27"/>
      <c r="BJ154" s="27"/>
      <c r="BK154" s="27"/>
      <c r="BL154" s="27"/>
      <c r="BM154" s="27"/>
      <c r="BN154" s="27"/>
      <c r="BO154" s="27"/>
      <c r="BP154" s="27"/>
      <c r="BQ154" s="27"/>
      <c r="BR154" s="27"/>
      <c r="BS154" s="27"/>
      <c r="BT154" s="27"/>
      <c r="BU154" s="27"/>
      <c r="BV154" s="27"/>
      <c r="BW154" s="27"/>
      <c r="BX154" s="27"/>
      <c r="BY154" s="27"/>
      <c r="BZ154" s="27"/>
      <c r="CA154" s="27"/>
      <c r="CB154" s="27"/>
      <c r="CC154" s="27"/>
      <c r="CD154" s="27"/>
      <c r="CE154" s="27"/>
      <c r="CF154" s="27"/>
      <c r="CG154" s="27"/>
      <c r="CH154" s="27"/>
      <c r="CI154" s="27"/>
      <c r="CJ154" s="27"/>
      <c r="CK154" s="27"/>
      <c r="CL154" s="27"/>
      <c r="CM154" s="27"/>
      <c r="CN154" s="27"/>
      <c r="CO154" s="27"/>
      <c r="CP154" s="27"/>
      <c r="CQ154" s="27"/>
      <c r="CR154" s="27"/>
      <c r="CS154" s="27"/>
      <c r="CT154" s="27"/>
      <c r="CU154" s="27"/>
      <c r="CV154" s="27"/>
      <c r="CW154" s="27"/>
      <c r="CX154" s="27"/>
      <c r="CY154" s="27"/>
      <c r="CZ154" s="27"/>
      <c r="DA154" s="27"/>
      <c r="DB154" s="27"/>
      <c r="DC154" s="27"/>
      <c r="DD154" s="27"/>
      <c r="DE154" s="27"/>
      <c r="DF154" s="27"/>
      <c r="DG154" s="27"/>
      <c r="DH154" s="27"/>
      <c r="DI154" s="27"/>
      <c r="DJ154" s="27"/>
      <c r="DK154" s="27"/>
      <c r="DL154" s="27"/>
      <c r="DM154" s="27"/>
      <c r="DN154" s="27"/>
      <c r="DO154" s="27"/>
      <c r="DP154" s="27"/>
      <c r="DQ154" s="27"/>
      <c r="DR154" s="27"/>
      <c r="DS154" s="27"/>
      <c r="DT154" s="27"/>
      <c r="DU154" s="27"/>
      <c r="DV154" s="27"/>
      <c r="DW154" s="27"/>
      <c r="DX154" s="27"/>
      <c r="DY154" s="27"/>
      <c r="DZ154" s="27"/>
      <c r="EA154" s="27"/>
      <c r="EB154" s="27"/>
      <c r="EC154" s="27"/>
      <c r="ED154" s="27"/>
      <c r="EE154" s="27"/>
      <c r="EF154" s="27"/>
      <c r="EG154" s="27"/>
      <c r="EH154" s="27"/>
      <c r="EI154" s="27"/>
      <c r="EJ154" s="27"/>
      <c r="EK154" s="27"/>
      <c r="EL154" s="27"/>
      <c r="EM154" s="27"/>
      <c r="EN154" s="27"/>
      <c r="EO154" s="27"/>
      <c r="EP154" s="27"/>
      <c r="EQ154" s="27"/>
      <c r="ER154" s="27"/>
      <c r="ES154" s="27"/>
      <c r="ET154" s="27"/>
      <c r="EU154" s="27"/>
      <c r="EV154" s="27"/>
      <c r="EW154" s="27"/>
      <c r="EX154" s="27"/>
      <c r="EY154" s="27"/>
      <c r="EZ154" s="27"/>
      <c r="FA154" s="27"/>
      <c r="FB154" s="27"/>
      <c r="FC154" s="27"/>
      <c r="FD154" s="27"/>
      <c r="FE154" s="27"/>
      <c r="FF154" s="27"/>
      <c r="FG154" s="27"/>
      <c r="FH154" s="27"/>
      <c r="FI154" s="27"/>
      <c r="FJ154" s="27"/>
      <c r="FK154" s="27"/>
      <c r="FL154" s="27"/>
      <c r="FM154" s="27"/>
      <c r="FN154" s="27"/>
      <c r="FO154" s="27"/>
      <c r="FP154" s="27"/>
      <c r="FQ154" s="27"/>
      <c r="FR154" s="27"/>
      <c r="FS154" s="27"/>
      <c r="FT154" s="27"/>
      <c r="FU154" s="27"/>
      <c r="FV154" s="27"/>
      <c r="FW154" s="27"/>
      <c r="FX154" s="27"/>
      <c r="FY154" s="27"/>
      <c r="FZ154" s="27"/>
      <c r="GA154" s="27"/>
      <c r="GB154" s="27"/>
      <c r="GC154" s="27"/>
      <c r="GD154" s="27"/>
      <c r="GE154" s="27"/>
      <c r="GF154" s="27"/>
      <c r="GG154" s="27"/>
      <c r="GH154" s="27"/>
      <c r="GI154" s="27"/>
      <c r="GJ154" s="27"/>
      <c r="GK154" s="27"/>
      <c r="GL154" s="27"/>
      <c r="GM154" s="27"/>
      <c r="GN154" s="27"/>
      <c r="GO154" s="27"/>
      <c r="GP154" s="27"/>
      <c r="GQ154" s="27"/>
      <c r="GR154" s="27"/>
      <c r="GS154" s="27"/>
      <c r="GT154" s="27"/>
      <c r="GU154" s="27"/>
      <c r="GV154" s="27"/>
      <c r="GW154" s="27"/>
      <c r="GX154" s="27"/>
      <c r="GY154" s="27"/>
      <c r="GZ154" s="27"/>
      <c r="HA154" s="27"/>
      <c r="HB154" s="27"/>
      <c r="HC154" s="27"/>
      <c r="HD154" s="27"/>
      <c r="HE154" s="27"/>
      <c r="HF154" s="27"/>
      <c r="HG154" s="27"/>
      <c r="HH154" s="27"/>
      <c r="HI154" s="27"/>
      <c r="HJ154" s="27"/>
      <c r="HK154" s="27"/>
      <c r="HL154" s="27"/>
      <c r="HM154" s="27"/>
      <c r="HN154" s="27"/>
      <c r="HO154" s="27"/>
      <c r="HP154" s="27"/>
      <c r="HQ154" s="27"/>
      <c r="HR154" s="27"/>
      <c r="HS154" s="27"/>
      <c r="HT154" s="27"/>
      <c r="HU154" s="27"/>
      <c r="HV154" s="27"/>
      <c r="HW154" s="27"/>
      <c r="HX154" s="27"/>
      <c r="HY154" s="27"/>
      <c r="HZ154" s="27"/>
      <c r="IA154" s="27"/>
      <c r="IB154" s="27"/>
      <c r="IC154" s="27"/>
      <c r="ID154" s="27"/>
      <c r="IE154" s="27"/>
      <c r="IF154" s="27"/>
      <c r="IG154" s="27"/>
      <c r="IH154" s="27"/>
      <c r="II154" s="27"/>
      <c r="IJ154" s="27"/>
      <c r="IK154" s="27"/>
      <c r="IL154" s="27"/>
      <c r="IM154" s="27"/>
      <c r="IN154" s="27"/>
      <c r="IO154" s="27"/>
      <c r="IP154" s="27"/>
      <c r="IQ154" s="27"/>
      <c r="IR154" s="27"/>
      <c r="IS154" s="27"/>
      <c r="IT154" s="27"/>
      <c r="IU154" s="27"/>
      <c r="IV154" s="27"/>
      <c r="IW154" s="27"/>
      <c r="IX154" s="27"/>
      <c r="IY154" s="27"/>
      <c r="IZ154" s="27"/>
      <c r="JA154" s="27"/>
      <c r="JB154" s="27"/>
      <c r="JC154" s="27"/>
      <c r="JD154" s="27"/>
      <c r="JE154" s="27"/>
      <c r="JF154" s="27"/>
      <c r="JG154" s="27"/>
      <c r="JH154" s="27"/>
      <c r="JI154" s="27"/>
      <c r="JJ154" s="27"/>
      <c r="JK154" s="27"/>
      <c r="JL154" s="27"/>
      <c r="JM154" s="27"/>
      <c r="JN154" s="27"/>
      <c r="JO154" s="27"/>
      <c r="JP154" s="27"/>
      <c r="JQ154" s="27"/>
      <c r="JR154" s="27"/>
      <c r="JS154" s="27"/>
      <c r="JT154" s="27"/>
      <c r="JU154" s="27"/>
      <c r="JV154" s="27"/>
      <c r="JW154" s="27"/>
      <c r="JX154" s="27"/>
      <c r="JY154" s="27"/>
      <c r="JZ154" s="27"/>
      <c r="KA154" s="27"/>
      <c r="KB154" s="27"/>
      <c r="KC154" s="27"/>
      <c r="KD154" s="27"/>
      <c r="KE154" s="27"/>
      <c r="KF154" s="27"/>
      <c r="KG154" s="27"/>
      <c r="KH154" s="27"/>
      <c r="KI154" s="27"/>
      <c r="KJ154" s="27"/>
      <c r="KK154" s="27"/>
      <c r="KL154" s="27"/>
      <c r="KM154" s="27"/>
      <c r="KN154" s="27"/>
      <c r="KO154" s="27"/>
      <c r="KP154" s="27"/>
      <c r="KQ154" s="27"/>
      <c r="KR154" s="27"/>
      <c r="KS154" s="27"/>
      <c r="KT154" s="27"/>
      <c r="KU154" s="27"/>
      <c r="KV154" s="27"/>
      <c r="KW154" s="27"/>
      <c r="KX154" s="27"/>
      <c r="KY154" s="27"/>
      <c r="KZ154" s="27"/>
      <c r="LA154" s="27"/>
      <c r="LB154" s="27"/>
      <c r="LC154" s="27"/>
      <c r="LD154" s="27"/>
      <c r="LE154" s="27"/>
      <c r="LF154" s="27"/>
      <c r="LG154" s="27"/>
      <c r="LH154" s="27"/>
      <c r="LI154" s="27"/>
      <c r="LJ154" s="27"/>
      <c r="LK154" s="27"/>
      <c r="LL154" s="27"/>
      <c r="LM154" s="27"/>
      <c r="LN154" s="27"/>
      <c r="LO154" s="27"/>
      <c r="LP154" s="27"/>
      <c r="LQ154" s="27"/>
      <c r="LR154" s="27"/>
      <c r="LS154" s="27"/>
      <c r="LT154" s="27"/>
      <c r="LU154" s="27"/>
      <c r="LV154" s="27"/>
      <c r="LW154" s="27"/>
      <c r="LX154" s="27"/>
      <c r="LY154" s="27"/>
      <c r="LZ154" s="27"/>
      <c r="MA154" s="27"/>
      <c r="MB154" s="27"/>
      <c r="MC154" s="27"/>
      <c r="MD154" s="27"/>
      <c r="ME154" s="27"/>
      <c r="MF154" s="27"/>
      <c r="MG154" s="27"/>
      <c r="MH154" s="27"/>
      <c r="MI154" s="27"/>
      <c r="MJ154" s="27"/>
      <c r="MK154" s="27"/>
      <c r="ML154" s="27"/>
      <c r="MM154" s="27"/>
      <c r="MN154" s="27"/>
      <c r="MO154" s="27"/>
      <c r="MP154" s="27"/>
      <c r="MQ154" s="27"/>
      <c r="MR154" s="27"/>
      <c r="MS154" s="27"/>
      <c r="MT154" s="27"/>
      <c r="MU154" s="27"/>
      <c r="MV154" s="27"/>
      <c r="MW154" s="27"/>
      <c r="MX154" s="27"/>
      <c r="MY154" s="27"/>
      <c r="MZ154" s="27"/>
      <c r="NA154" s="27"/>
      <c r="NB154" s="27"/>
      <c r="NC154" s="27"/>
      <c r="ND154" s="27"/>
      <c r="NE154" s="27"/>
      <c r="NF154" s="27"/>
      <c r="NG154" s="27"/>
      <c r="NH154" s="27"/>
      <c r="NI154" s="27"/>
      <c r="NJ154" s="27"/>
      <c r="NK154" s="27"/>
      <c r="NL154" s="27"/>
      <c r="NM154" s="27"/>
      <c r="NN154" s="27"/>
      <c r="NO154" s="27"/>
      <c r="NP154" s="27"/>
      <c r="NQ154" s="27"/>
      <c r="NR154" s="27"/>
      <c r="NS154" s="27"/>
      <c r="NT154" s="27"/>
      <c r="NU154" s="27"/>
      <c r="NV154" s="27"/>
      <c r="NW154" s="27"/>
      <c r="NX154" s="27"/>
      <c r="NY154" s="27"/>
      <c r="NZ154" s="27"/>
      <c r="OA154" s="27"/>
      <c r="OB154" s="27"/>
      <c r="OC154" s="27"/>
      <c r="OD154" s="27"/>
      <c r="OE154" s="27"/>
      <c r="OF154" s="27"/>
      <c r="OG154" s="27"/>
      <c r="OH154" s="27"/>
      <c r="OI154" s="27"/>
      <c r="OJ154" s="27"/>
      <c r="OK154" s="27"/>
      <c r="OL154" s="27"/>
      <c r="OM154" s="27"/>
      <c r="ON154" s="27"/>
      <c r="OO154" s="27"/>
      <c r="OP154" s="27"/>
      <c r="OQ154" s="27"/>
      <c r="OR154" s="27"/>
      <c r="OS154" s="27"/>
      <c r="OT154" s="27"/>
      <c r="OU154" s="27"/>
      <c r="OV154" s="27"/>
      <c r="OW154" s="27"/>
      <c r="OX154" s="27"/>
      <c r="OY154" s="27"/>
      <c r="OZ154" s="27"/>
      <c r="PA154" s="27"/>
      <c r="PB154" s="27"/>
      <c r="PC154" s="27"/>
      <c r="PD154" s="27"/>
      <c r="PE154" s="27"/>
      <c r="PF154" s="27"/>
      <c r="PG154" s="27"/>
      <c r="PH154" s="27"/>
      <c r="PI154" s="27"/>
      <c r="PJ154" s="27"/>
      <c r="PK154" s="27"/>
      <c r="PL154" s="27"/>
      <c r="PM154" s="27"/>
      <c r="PN154" s="27"/>
      <c r="PO154" s="27"/>
      <c r="PP154" s="27"/>
      <c r="PQ154" s="27"/>
      <c r="PR154" s="27"/>
      <c r="PS154" s="27"/>
      <c r="PT154" s="27"/>
      <c r="PU154" s="27"/>
      <c r="PV154" s="27"/>
      <c r="PW154" s="27"/>
      <c r="PX154" s="27"/>
      <c r="PY154" s="27"/>
      <c r="PZ154" s="27"/>
      <c r="QA154" s="27"/>
      <c r="QB154" s="27"/>
      <c r="QC154" s="27"/>
      <c r="QD154" s="27"/>
      <c r="QE154" s="27"/>
      <c r="QF154" s="27"/>
      <c r="QG154" s="27"/>
      <c r="QH154" s="27"/>
      <c r="QI154" s="27"/>
      <c r="QJ154" s="27"/>
      <c r="QK154" s="27"/>
      <c r="QL154" s="27"/>
      <c r="QM154" s="27"/>
      <c r="QN154" s="27"/>
      <c r="QO154" s="27"/>
      <c r="QP154" s="27"/>
      <c r="QQ154" s="27"/>
      <c r="QR154" s="27"/>
      <c r="QS154" s="27"/>
      <c r="QT154" s="27"/>
      <c r="QU154" s="27"/>
      <c r="QV154" s="27"/>
      <c r="QW154" s="27"/>
      <c r="QX154" s="27"/>
      <c r="QY154" s="27"/>
      <c r="QZ154" s="27"/>
      <c r="RA154" s="27"/>
      <c r="RB154" s="27"/>
      <c r="RC154" s="27"/>
      <c r="RD154" s="27"/>
      <c r="RE154" s="27"/>
      <c r="RF154" s="27"/>
      <c r="RG154" s="27"/>
      <c r="RH154" s="27"/>
      <c r="RI154" s="27"/>
      <c r="RJ154" s="27"/>
      <c r="RK154" s="27"/>
      <c r="RL154" s="27"/>
      <c r="RM154" s="27"/>
      <c r="RN154" s="27"/>
      <c r="RO154" s="27"/>
      <c r="RP154" s="27"/>
      <c r="RQ154" s="27"/>
      <c r="RR154" s="27"/>
      <c r="RS154" s="27"/>
      <c r="RT154" s="27"/>
      <c r="RU154" s="27"/>
      <c r="RV154" s="27"/>
      <c r="RW154" s="27"/>
      <c r="RX154" s="27"/>
      <c r="RY154" s="27"/>
      <c r="RZ154" s="27"/>
      <c r="SA154" s="27"/>
      <c r="SB154" s="27"/>
      <c r="SC154" s="27"/>
      <c r="SD154" s="27"/>
      <c r="SE154" s="27"/>
      <c r="SF154" s="27"/>
      <c r="SG154" s="27"/>
      <c r="SH154" s="27"/>
      <c r="SI154" s="27"/>
      <c r="SJ154" s="27"/>
      <c r="SK154" s="27"/>
      <c r="SL154" s="27"/>
      <c r="SM154" s="27"/>
      <c r="SN154" s="27"/>
      <c r="SO154" s="27"/>
      <c r="SP154" s="27"/>
      <c r="SQ154" s="27"/>
      <c r="SR154" s="27"/>
      <c r="SS154" s="27"/>
      <c r="ST154" s="27"/>
      <c r="SU154" s="27"/>
      <c r="SV154" s="27"/>
      <c r="SW154" s="27"/>
      <c r="SX154" s="27"/>
      <c r="SY154" s="27"/>
      <c r="SZ154" s="27"/>
      <c r="TA154" s="27"/>
      <c r="TB154" s="27"/>
      <c r="TC154" s="27"/>
      <c r="TD154" s="27"/>
      <c r="TE154" s="27"/>
      <c r="TF154" s="27"/>
      <c r="TG154" s="27"/>
      <c r="TH154" s="27"/>
      <c r="TI154" s="27"/>
      <c r="TJ154" s="27"/>
      <c r="TK154" s="27"/>
      <c r="TL154" s="27"/>
      <c r="TM154" s="27"/>
      <c r="TN154" s="27"/>
      <c r="TO154" s="27"/>
      <c r="TP154" s="27"/>
      <c r="TQ154" s="27"/>
      <c r="TR154" s="27"/>
      <c r="TS154" s="27"/>
      <c r="TT154" s="27"/>
      <c r="TU154" s="27"/>
      <c r="TV154" s="27"/>
      <c r="TW154" s="27"/>
      <c r="TX154" s="27"/>
      <c r="TY154" s="27"/>
      <c r="TZ154" s="27"/>
      <c r="UA154" s="27"/>
      <c r="UB154" s="27"/>
      <c r="UC154" s="27"/>
      <c r="UD154" s="27"/>
      <c r="UE154" s="27"/>
      <c r="UF154" s="27"/>
      <c r="UG154" s="27"/>
      <c r="UH154" s="27"/>
      <c r="UI154" s="27"/>
      <c r="UJ154" s="27"/>
      <c r="UK154" s="27"/>
      <c r="UL154" s="27"/>
      <c r="UM154" s="27"/>
      <c r="UN154" s="27"/>
      <c r="UO154" s="27"/>
      <c r="UP154" s="27"/>
      <c r="UQ154" s="27"/>
      <c r="UR154" s="27"/>
      <c r="US154" s="27"/>
      <c r="UT154" s="27"/>
      <c r="UU154" s="27"/>
      <c r="UV154" s="27"/>
      <c r="UW154" s="27"/>
      <c r="UX154" s="27"/>
      <c r="UY154" s="27"/>
      <c r="UZ154" s="27"/>
      <c r="VA154" s="27"/>
      <c r="VB154" s="27"/>
      <c r="VC154" s="27"/>
      <c r="VD154" s="27"/>
      <c r="VE154" s="27"/>
      <c r="VF154" s="27"/>
      <c r="VG154" s="27"/>
      <c r="VH154" s="27"/>
      <c r="VI154" s="27"/>
      <c r="VJ154" s="27"/>
      <c r="VK154" s="27"/>
      <c r="VL154" s="27"/>
      <c r="VM154" s="27"/>
      <c r="VN154" s="27"/>
      <c r="VO154" s="27"/>
      <c r="VP154" s="27"/>
      <c r="VQ154" s="27"/>
      <c r="VR154" s="27"/>
      <c r="VS154" s="27"/>
      <c r="VT154" s="27"/>
      <c r="VU154" s="27"/>
      <c r="VV154" s="27"/>
      <c r="VW154" s="27"/>
      <c r="VX154" s="27"/>
      <c r="VY154" s="27"/>
      <c r="VZ154" s="27"/>
      <c r="WA154" s="27"/>
      <c r="WB154" s="27"/>
      <c r="WC154" s="27"/>
      <c r="WD154" s="27"/>
      <c r="WE154" s="27"/>
      <c r="WF154" s="27"/>
      <c r="WG154" s="27"/>
      <c r="WH154" s="27"/>
      <c r="WI154" s="27"/>
      <c r="WJ154" s="27"/>
      <c r="WK154" s="27"/>
      <c r="WL154" s="27"/>
      <c r="WM154" s="27"/>
      <c r="WN154" s="27"/>
      <c r="WO154" s="27"/>
      <c r="WP154" s="27"/>
      <c r="WQ154" s="27"/>
      <c r="WR154" s="27"/>
      <c r="WS154" s="27"/>
      <c r="WT154" s="27"/>
      <c r="WU154" s="27"/>
      <c r="WV154" s="27"/>
      <c r="WW154" s="27"/>
      <c r="WX154" s="27"/>
      <c r="WY154" s="27"/>
      <c r="WZ154" s="27"/>
      <c r="XA154" s="27"/>
      <c r="XB154" s="27"/>
      <c r="XC154" s="27"/>
      <c r="XD154" s="27"/>
      <c r="XE154" s="27"/>
      <c r="XF154" s="27"/>
      <c r="XG154" s="27"/>
      <c r="XH154" s="27"/>
      <c r="XI154" s="27"/>
      <c r="XJ154" s="27"/>
      <c r="XK154" s="27"/>
      <c r="XL154" s="27"/>
      <c r="XM154" s="27"/>
      <c r="XN154" s="27"/>
      <c r="XO154" s="27"/>
      <c r="XP154" s="27"/>
      <c r="XQ154" s="27"/>
      <c r="XR154" s="27"/>
      <c r="XS154" s="27"/>
      <c r="XT154" s="27"/>
      <c r="XU154" s="27"/>
      <c r="XV154" s="27"/>
      <c r="XW154" s="27"/>
      <c r="XX154" s="27"/>
      <c r="XY154" s="27"/>
      <c r="XZ154" s="27"/>
      <c r="YA154" s="27"/>
      <c r="YB154" s="27"/>
      <c r="YC154" s="27"/>
      <c r="YD154" s="27"/>
      <c r="YE154" s="27"/>
      <c r="YF154" s="27"/>
      <c r="YG154" s="27"/>
      <c r="YH154" s="27"/>
      <c r="YI154" s="27"/>
      <c r="YJ154" s="27"/>
      <c r="YK154" s="27"/>
      <c r="YL154" s="27"/>
      <c r="YM154" s="27"/>
      <c r="YN154" s="27"/>
      <c r="YO154" s="27"/>
      <c r="YP154" s="27"/>
      <c r="YQ154" s="27"/>
      <c r="YR154" s="27"/>
      <c r="YS154" s="27"/>
      <c r="YT154" s="27"/>
      <c r="YU154" s="27"/>
      <c r="YV154" s="27"/>
      <c r="YW154" s="27"/>
      <c r="YX154" s="27"/>
      <c r="YY154" s="27"/>
      <c r="YZ154" s="27"/>
      <c r="ZA154" s="27"/>
      <c r="ZB154" s="27"/>
      <c r="ZC154" s="27"/>
      <c r="ZD154" s="27"/>
      <c r="ZE154" s="27"/>
      <c r="ZF154" s="27"/>
      <c r="ZG154" s="27"/>
      <c r="ZH154" s="27"/>
      <c r="ZI154" s="27"/>
      <c r="ZJ154" s="27"/>
      <c r="ZK154" s="27"/>
      <c r="ZL154" s="27"/>
      <c r="ZM154" s="27"/>
      <c r="ZN154" s="27"/>
      <c r="ZO154" s="27"/>
      <c r="ZP154" s="27"/>
      <c r="ZQ154" s="27"/>
      <c r="ZR154" s="27"/>
      <c r="ZS154" s="27"/>
      <c r="ZT154" s="27"/>
      <c r="ZU154" s="27"/>
      <c r="ZV154" s="27"/>
      <c r="ZW154" s="27"/>
      <c r="ZX154" s="27"/>
      <c r="ZY154" s="27"/>
      <c r="ZZ154" s="27"/>
      <c r="AAA154" s="27"/>
      <c r="AAB154" s="27"/>
      <c r="AAC154" s="27"/>
      <c r="AAD154" s="27"/>
      <c r="AAE154" s="27"/>
      <c r="AAF154" s="27"/>
      <c r="AAG154" s="27"/>
      <c r="AAH154" s="27"/>
      <c r="AAI154" s="27"/>
      <c r="AAJ154" s="27"/>
      <c r="AAK154" s="27"/>
      <c r="AAL154" s="27"/>
      <c r="AAM154" s="27"/>
      <c r="AAN154" s="27"/>
      <c r="AAO154" s="27"/>
      <c r="AAP154" s="27"/>
      <c r="AAQ154" s="27"/>
      <c r="AAR154" s="27"/>
      <c r="AAS154" s="27"/>
      <c r="AAT154" s="27"/>
      <c r="AAU154" s="27"/>
      <c r="AAV154" s="27"/>
      <c r="AAW154" s="27"/>
      <c r="AAX154" s="27"/>
      <c r="AAY154" s="27"/>
      <c r="AAZ154" s="27"/>
      <c r="ABA154" s="27"/>
      <c r="ABB154" s="27"/>
      <c r="ABC154" s="27"/>
      <c r="ABD154" s="27"/>
      <c r="ABE154" s="27"/>
      <c r="ABF154" s="27"/>
      <c r="ABG154" s="27"/>
      <c r="ABH154" s="27"/>
      <c r="ABI154" s="27"/>
      <c r="ABJ154" s="27"/>
      <c r="ABK154" s="27"/>
      <c r="ABL154" s="27"/>
      <c r="ABM154" s="27"/>
      <c r="ABN154" s="27"/>
      <c r="ABO154" s="27"/>
      <c r="ABP154" s="27"/>
      <c r="ABQ154" s="27"/>
      <c r="ABR154" s="27"/>
      <c r="ABS154" s="27"/>
      <c r="ABT154" s="27"/>
      <c r="ABU154" s="27"/>
      <c r="ABV154" s="27"/>
      <c r="ABW154" s="27"/>
      <c r="ABX154" s="27"/>
      <c r="ABY154" s="27"/>
      <c r="ABZ154" s="27"/>
      <c r="ACA154" s="27"/>
      <c r="ACB154" s="27"/>
      <c r="ACC154" s="27"/>
      <c r="ACD154" s="27"/>
      <c r="ACE154" s="27"/>
      <c r="ACF154" s="27"/>
      <c r="ACG154" s="27"/>
      <c r="ACH154" s="27"/>
      <c r="ACI154" s="27"/>
      <c r="ACJ154" s="27"/>
      <c r="ACK154" s="27"/>
      <c r="ACL154" s="27"/>
      <c r="ACM154" s="27"/>
      <c r="ACN154" s="27"/>
      <c r="ACO154" s="27"/>
      <c r="ACP154" s="27"/>
      <c r="ACQ154" s="27"/>
      <c r="ACR154" s="27"/>
      <c r="ACS154" s="27"/>
      <c r="ACT154" s="27"/>
      <c r="ACU154" s="27"/>
      <c r="ACV154" s="27"/>
      <c r="ACW154" s="27"/>
      <c r="ACX154" s="27"/>
      <c r="ACY154" s="27"/>
      <c r="ACZ154" s="27"/>
      <c r="ADA154" s="27"/>
      <c r="ADB154" s="27"/>
      <c r="ADC154" s="27"/>
      <c r="ADD154" s="27"/>
      <c r="ADE154" s="27"/>
      <c r="ADF154" s="27"/>
      <c r="ADG154" s="27"/>
      <c r="ADH154" s="27"/>
      <c r="ADI154" s="27"/>
      <c r="ADJ154" s="27"/>
      <c r="ADK154" s="27"/>
      <c r="ADL154" s="27"/>
      <c r="ADM154" s="27"/>
      <c r="ADN154" s="27"/>
      <c r="ADO154" s="27"/>
      <c r="ADP154" s="27"/>
      <c r="ADQ154" s="27"/>
      <c r="ADR154" s="27"/>
      <c r="ADS154" s="27"/>
      <c r="ADT154" s="27"/>
      <c r="ADU154" s="27"/>
      <c r="ADV154" s="27"/>
      <c r="ADW154" s="27"/>
      <c r="ADX154" s="27"/>
      <c r="ADY154" s="27"/>
      <c r="ADZ154" s="27"/>
      <c r="AEA154" s="27"/>
      <c r="AEB154" s="27"/>
      <c r="AEC154" s="27"/>
      <c r="AED154" s="27"/>
      <c r="AEE154" s="27"/>
      <c r="AEF154" s="27"/>
      <c r="AEG154" s="27"/>
      <c r="AEH154" s="27"/>
      <c r="AEI154" s="27"/>
      <c r="AEJ154" s="27"/>
      <c r="AEK154" s="27"/>
      <c r="AEL154" s="27"/>
      <c r="AEM154" s="27"/>
      <c r="AEN154" s="27"/>
      <c r="AEO154" s="27"/>
      <c r="AEP154" s="27"/>
      <c r="AEQ154" s="27"/>
      <c r="AER154" s="27"/>
      <c r="AES154" s="27"/>
      <c r="AET154" s="27"/>
      <c r="AEU154" s="27"/>
      <c r="AEV154" s="27"/>
      <c r="AEW154" s="27"/>
      <c r="AEX154" s="27"/>
      <c r="AEY154" s="27"/>
      <c r="AEZ154" s="27"/>
      <c r="AFA154" s="27"/>
      <c r="AFB154" s="27"/>
      <c r="AFC154" s="27"/>
      <c r="AFD154" s="27"/>
      <c r="AFE154" s="27"/>
      <c r="AFF154" s="27"/>
      <c r="AFG154" s="27"/>
      <c r="AFH154" s="27"/>
      <c r="AFI154" s="27"/>
      <c r="AFJ154" s="27"/>
      <c r="AFK154" s="27"/>
      <c r="AFL154" s="27"/>
      <c r="AFM154" s="27"/>
      <c r="AFN154" s="27"/>
      <c r="AFO154" s="27"/>
      <c r="AFP154" s="27"/>
      <c r="AFQ154" s="27"/>
      <c r="AFR154" s="27"/>
      <c r="AFS154" s="27"/>
      <c r="AFT154" s="27"/>
      <c r="AFU154" s="27"/>
      <c r="AFV154" s="27"/>
      <c r="AFW154" s="27"/>
      <c r="AFX154" s="27"/>
      <c r="AFY154" s="27"/>
      <c r="AFZ154" s="27"/>
      <c r="AGA154" s="27"/>
      <c r="AGB154" s="27"/>
      <c r="AGC154" s="27"/>
      <c r="AGD154" s="27"/>
      <c r="AGE154" s="27"/>
      <c r="AGF154" s="27"/>
      <c r="AGG154" s="27"/>
      <c r="AGH154" s="27"/>
      <c r="AGI154" s="27"/>
      <c r="AGJ154" s="27"/>
      <c r="AGK154" s="27"/>
      <c r="AGL154" s="27"/>
      <c r="AGM154" s="27"/>
      <c r="AGN154" s="27"/>
      <c r="AGO154" s="27"/>
      <c r="AGP154" s="27"/>
      <c r="AGQ154" s="27"/>
      <c r="AGR154" s="27"/>
      <c r="AGS154" s="27"/>
      <c r="AGT154" s="27"/>
      <c r="AGU154" s="27"/>
      <c r="AGV154" s="27"/>
      <c r="AGW154" s="27"/>
      <c r="AGX154" s="27"/>
      <c r="AGY154" s="27"/>
      <c r="AGZ154" s="27"/>
      <c r="AHA154" s="27"/>
      <c r="AHB154" s="27"/>
      <c r="AHC154" s="27"/>
      <c r="AHD154" s="27"/>
      <c r="AHE154" s="27"/>
      <c r="AHF154" s="27"/>
      <c r="AHG154" s="27"/>
      <c r="AHH154" s="27"/>
      <c r="AHI154" s="27"/>
      <c r="AHJ154" s="27"/>
      <c r="AHK154" s="27"/>
      <c r="AHL154" s="27"/>
      <c r="AHM154" s="27"/>
      <c r="AHN154" s="27"/>
      <c r="AHO154" s="27"/>
      <c r="AHP154" s="27"/>
      <c r="AHQ154" s="27"/>
      <c r="AHR154" s="27"/>
      <c r="AHS154" s="27"/>
      <c r="AHT154" s="27"/>
      <c r="AHU154" s="27"/>
      <c r="AHV154" s="27"/>
      <c r="AHW154" s="27"/>
      <c r="AHX154" s="27"/>
      <c r="AHY154" s="27"/>
      <c r="AHZ154" s="27"/>
      <c r="AIA154" s="27"/>
      <c r="AIB154" s="27"/>
      <c r="AIC154" s="27"/>
      <c r="AID154" s="27"/>
      <c r="AIE154" s="27"/>
      <c r="AIF154" s="27"/>
      <c r="AIG154" s="27"/>
      <c r="AIH154" s="27"/>
      <c r="AII154" s="27"/>
      <c r="AIJ154" s="27"/>
      <c r="AIK154" s="27"/>
      <c r="AIL154" s="27"/>
      <c r="AIM154" s="27"/>
      <c r="AIN154" s="27"/>
      <c r="AIO154" s="27"/>
      <c r="AIP154" s="27"/>
      <c r="AIQ154" s="27"/>
      <c r="AIR154" s="27"/>
      <c r="AIS154" s="27"/>
      <c r="AIT154" s="27"/>
      <c r="AIU154" s="27"/>
      <c r="AIV154" s="27"/>
      <c r="AIW154" s="27"/>
      <c r="AIX154" s="27"/>
      <c r="AIY154" s="27"/>
      <c r="AIZ154" s="27"/>
      <c r="AJA154" s="27"/>
      <c r="AJB154" s="27"/>
      <c r="AJC154" s="27"/>
      <c r="AJD154" s="27"/>
      <c r="AJE154" s="27"/>
      <c r="AJF154" s="27"/>
      <c r="AJG154" s="27"/>
      <c r="AJH154" s="27"/>
      <c r="AJI154" s="27"/>
      <c r="AJJ154" s="27"/>
      <c r="AJK154" s="27"/>
      <c r="AJL154" s="27"/>
      <c r="AJM154" s="27"/>
      <c r="AJN154" s="27"/>
      <c r="AJO154" s="27"/>
      <c r="AJP154" s="27"/>
      <c r="AJQ154" s="27"/>
      <c r="AJR154" s="27"/>
      <c r="AJS154" s="27"/>
      <c r="AJT154" s="27"/>
      <c r="AJU154" s="27"/>
      <c r="AJV154" s="27"/>
      <c r="AJW154" s="27"/>
      <c r="AJX154" s="27"/>
      <c r="AJY154" s="27"/>
      <c r="AJZ154" s="27"/>
      <c r="AKA154" s="27"/>
      <c r="AKB154" s="27"/>
      <c r="AKC154" s="27"/>
      <c r="AKD154" s="27"/>
      <c r="AKE154" s="27"/>
      <c r="AKF154" s="27"/>
      <c r="AKG154" s="27"/>
      <c r="AKH154" s="27"/>
      <c r="AKI154" s="27"/>
      <c r="AKJ154" s="27"/>
      <c r="AKK154" s="27"/>
      <c r="AKL154" s="27"/>
      <c r="AKM154" s="27"/>
      <c r="AKN154" s="27"/>
      <c r="AKO154" s="27"/>
      <c r="AKP154" s="27"/>
      <c r="AKQ154" s="27"/>
      <c r="AKR154" s="27"/>
      <c r="AKS154" s="27"/>
      <c r="AKT154" s="27"/>
      <c r="AKU154" s="27"/>
      <c r="AKV154" s="27"/>
      <c r="AKW154" s="27"/>
      <c r="AKX154" s="27"/>
      <c r="AKY154" s="27"/>
      <c r="AKZ154" s="27"/>
      <c r="ALA154" s="27"/>
      <c r="ALB154" s="27"/>
      <c r="ALC154" s="27"/>
      <c r="ALD154" s="27"/>
      <c r="ALE154" s="27"/>
      <c r="ALF154" s="27"/>
      <c r="ALG154" s="27"/>
      <c r="ALH154" s="27"/>
      <c r="ALI154" s="27"/>
      <c r="ALJ154" s="27"/>
      <c r="ALK154" s="27"/>
      <c r="ALL154" s="27"/>
      <c r="ALM154" s="27"/>
      <c r="ALN154" s="27"/>
      <c r="ALO154" s="27"/>
      <c r="ALP154" s="27"/>
      <c r="ALQ154" s="27"/>
      <c r="ALR154" s="27"/>
      <c r="ALS154" s="27"/>
    </row>
    <row r="155" spans="1:1007" ht="19.5" customHeight="1" thickBot="1" x14ac:dyDescent="0.25">
      <c r="A155" s="666"/>
      <c r="B155" s="677"/>
      <c r="C155" s="586"/>
      <c r="D155" s="588"/>
      <c r="E155" s="590"/>
      <c r="F155" s="584"/>
      <c r="G155" s="708"/>
      <c r="H155" s="676"/>
      <c r="I155" s="676"/>
      <c r="J155" s="579"/>
      <c r="K155" s="165" t="s">
        <v>21</v>
      </c>
      <c r="L155" s="375">
        <f>M155+O155</f>
        <v>0</v>
      </c>
      <c r="M155" s="376">
        <v>0</v>
      </c>
      <c r="N155" s="376">
        <v>0</v>
      </c>
      <c r="O155" s="377">
        <v>0</v>
      </c>
      <c r="P155" s="375">
        <f>Q155+S155</f>
        <v>0</v>
      </c>
      <c r="Q155" s="376">
        <v>0</v>
      </c>
      <c r="R155" s="376">
        <v>0</v>
      </c>
      <c r="S155" s="377">
        <v>0</v>
      </c>
      <c r="T155" s="375">
        <f>U155+W155</f>
        <v>0</v>
      </c>
      <c r="U155" s="376">
        <v>0</v>
      </c>
      <c r="V155" s="376">
        <v>0</v>
      </c>
      <c r="W155" s="377">
        <v>0</v>
      </c>
      <c r="X155" s="27"/>
      <c r="Y155" s="27"/>
      <c r="Z155" s="27"/>
      <c r="AA155" s="27"/>
      <c r="AB155" s="27"/>
      <c r="AC155" s="27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40"/>
      <c r="AV155" s="39"/>
      <c r="AW155" s="39"/>
      <c r="AX155" s="39"/>
      <c r="AY155" s="39"/>
      <c r="AZ155" s="39"/>
      <c r="BA155" s="39"/>
      <c r="BB155" s="39"/>
      <c r="BC155" s="39"/>
      <c r="BD155" s="27"/>
      <c r="BE155" s="27"/>
      <c r="BF155" s="27"/>
      <c r="BG155" s="27"/>
      <c r="BH155" s="27"/>
      <c r="BI155" s="27"/>
      <c r="BJ155" s="27"/>
      <c r="BK155" s="27"/>
      <c r="BL155" s="27"/>
      <c r="BM155" s="27"/>
      <c r="BN155" s="27"/>
      <c r="BO155" s="27"/>
      <c r="BP155" s="27"/>
      <c r="BQ155" s="27"/>
      <c r="BR155" s="27"/>
      <c r="BS155" s="27"/>
      <c r="BT155" s="27"/>
      <c r="BU155" s="27"/>
      <c r="BV155" s="27"/>
      <c r="BW155" s="27"/>
      <c r="BX155" s="27"/>
      <c r="BY155" s="27"/>
      <c r="BZ155" s="27"/>
      <c r="CA155" s="27"/>
      <c r="CB155" s="27"/>
      <c r="CC155" s="27"/>
      <c r="CD155" s="27"/>
      <c r="CE155" s="27"/>
      <c r="CF155" s="27"/>
      <c r="CG155" s="27"/>
      <c r="CH155" s="27"/>
      <c r="CI155" s="27"/>
      <c r="CJ155" s="27"/>
      <c r="CK155" s="27"/>
      <c r="CL155" s="27"/>
      <c r="CM155" s="27"/>
      <c r="CN155" s="27"/>
      <c r="CO155" s="27"/>
      <c r="CP155" s="27"/>
      <c r="CQ155" s="27"/>
      <c r="CR155" s="27"/>
      <c r="CS155" s="27"/>
      <c r="CT155" s="27"/>
      <c r="CU155" s="27"/>
      <c r="CV155" s="27"/>
      <c r="CW155" s="27"/>
      <c r="CX155" s="27"/>
      <c r="CY155" s="27"/>
      <c r="CZ155" s="27"/>
      <c r="DA155" s="27"/>
      <c r="DB155" s="27"/>
      <c r="DC155" s="27"/>
      <c r="DD155" s="27"/>
      <c r="DE155" s="27"/>
      <c r="DF155" s="27"/>
      <c r="DG155" s="27"/>
      <c r="DH155" s="27"/>
      <c r="DI155" s="27"/>
      <c r="DJ155" s="27"/>
      <c r="DK155" s="27"/>
      <c r="DL155" s="27"/>
      <c r="DM155" s="27"/>
      <c r="DN155" s="27"/>
      <c r="DO155" s="27"/>
      <c r="DP155" s="27"/>
      <c r="DQ155" s="27"/>
      <c r="DR155" s="27"/>
      <c r="DS155" s="27"/>
      <c r="DT155" s="27"/>
      <c r="DU155" s="27"/>
      <c r="DV155" s="27"/>
      <c r="DW155" s="27"/>
      <c r="DX155" s="27"/>
      <c r="DY155" s="27"/>
      <c r="DZ155" s="27"/>
      <c r="EA155" s="27"/>
      <c r="EB155" s="27"/>
      <c r="EC155" s="27"/>
      <c r="ED155" s="27"/>
      <c r="EE155" s="27"/>
      <c r="EF155" s="27"/>
      <c r="EG155" s="27"/>
      <c r="EH155" s="27"/>
      <c r="EI155" s="27"/>
      <c r="EJ155" s="27"/>
      <c r="EK155" s="27"/>
      <c r="EL155" s="27"/>
      <c r="EM155" s="27"/>
      <c r="EN155" s="27"/>
      <c r="EO155" s="27"/>
      <c r="EP155" s="27"/>
      <c r="EQ155" s="27"/>
      <c r="ER155" s="27"/>
      <c r="ES155" s="27"/>
      <c r="ET155" s="27"/>
      <c r="EU155" s="27"/>
      <c r="EV155" s="27"/>
      <c r="EW155" s="27"/>
      <c r="EX155" s="27"/>
      <c r="EY155" s="27"/>
      <c r="EZ155" s="27"/>
      <c r="FA155" s="27"/>
      <c r="FB155" s="27"/>
      <c r="FC155" s="27"/>
      <c r="FD155" s="27"/>
      <c r="FE155" s="27"/>
      <c r="FF155" s="27"/>
      <c r="FG155" s="27"/>
      <c r="FH155" s="27"/>
      <c r="FI155" s="27"/>
      <c r="FJ155" s="27"/>
      <c r="FK155" s="27"/>
      <c r="FL155" s="27"/>
      <c r="FM155" s="27"/>
      <c r="FN155" s="27"/>
      <c r="FO155" s="27"/>
      <c r="FP155" s="27"/>
      <c r="FQ155" s="27"/>
      <c r="FR155" s="27"/>
      <c r="FS155" s="27"/>
      <c r="FT155" s="27"/>
      <c r="FU155" s="27"/>
      <c r="FV155" s="27"/>
      <c r="FW155" s="27"/>
      <c r="FX155" s="27"/>
      <c r="FY155" s="27"/>
      <c r="FZ155" s="27"/>
      <c r="GA155" s="27"/>
      <c r="GB155" s="27"/>
      <c r="GC155" s="27"/>
      <c r="GD155" s="27"/>
      <c r="GE155" s="27"/>
      <c r="GF155" s="27"/>
      <c r="GG155" s="27"/>
      <c r="GH155" s="27"/>
      <c r="GI155" s="27"/>
      <c r="GJ155" s="27"/>
      <c r="GK155" s="27"/>
      <c r="GL155" s="27"/>
      <c r="GM155" s="27"/>
      <c r="GN155" s="27"/>
      <c r="GO155" s="27"/>
      <c r="GP155" s="27"/>
      <c r="GQ155" s="27"/>
      <c r="GR155" s="27"/>
      <c r="GS155" s="27"/>
      <c r="GT155" s="27"/>
      <c r="GU155" s="27"/>
      <c r="GV155" s="27"/>
      <c r="GW155" s="27"/>
      <c r="GX155" s="27"/>
      <c r="GY155" s="27"/>
      <c r="GZ155" s="27"/>
      <c r="HA155" s="27"/>
      <c r="HB155" s="27"/>
      <c r="HC155" s="27"/>
      <c r="HD155" s="27"/>
      <c r="HE155" s="27"/>
      <c r="HF155" s="27"/>
      <c r="HG155" s="27"/>
      <c r="HH155" s="27"/>
      <c r="HI155" s="27"/>
      <c r="HJ155" s="27"/>
      <c r="HK155" s="27"/>
      <c r="HL155" s="27"/>
      <c r="HM155" s="27"/>
      <c r="HN155" s="27"/>
      <c r="HO155" s="27"/>
      <c r="HP155" s="27"/>
      <c r="HQ155" s="27"/>
      <c r="HR155" s="27"/>
      <c r="HS155" s="27"/>
      <c r="HT155" s="27"/>
      <c r="HU155" s="27"/>
      <c r="HV155" s="27"/>
      <c r="HW155" s="27"/>
      <c r="HX155" s="27"/>
      <c r="HY155" s="27"/>
      <c r="HZ155" s="27"/>
      <c r="IA155" s="27"/>
      <c r="IB155" s="27"/>
      <c r="IC155" s="27"/>
      <c r="ID155" s="27"/>
      <c r="IE155" s="27"/>
      <c r="IF155" s="27"/>
      <c r="IG155" s="27"/>
      <c r="IH155" s="27"/>
      <c r="II155" s="27"/>
      <c r="IJ155" s="27"/>
      <c r="IK155" s="27"/>
      <c r="IL155" s="27"/>
      <c r="IM155" s="27"/>
      <c r="IN155" s="27"/>
      <c r="IO155" s="27"/>
      <c r="IP155" s="27"/>
      <c r="IQ155" s="27"/>
      <c r="IR155" s="27"/>
      <c r="IS155" s="27"/>
      <c r="IT155" s="27"/>
      <c r="IU155" s="27"/>
      <c r="IV155" s="27"/>
      <c r="IW155" s="27"/>
      <c r="IX155" s="27"/>
      <c r="IY155" s="27"/>
      <c r="IZ155" s="27"/>
      <c r="JA155" s="27"/>
      <c r="JB155" s="27"/>
      <c r="JC155" s="27"/>
      <c r="JD155" s="27"/>
      <c r="JE155" s="27"/>
      <c r="JF155" s="27"/>
      <c r="JG155" s="27"/>
      <c r="JH155" s="27"/>
      <c r="JI155" s="27"/>
      <c r="JJ155" s="27"/>
      <c r="JK155" s="27"/>
      <c r="JL155" s="27"/>
      <c r="JM155" s="27"/>
      <c r="JN155" s="27"/>
      <c r="JO155" s="27"/>
      <c r="JP155" s="27"/>
      <c r="JQ155" s="27"/>
      <c r="JR155" s="27"/>
      <c r="JS155" s="27"/>
      <c r="JT155" s="27"/>
      <c r="JU155" s="27"/>
      <c r="JV155" s="27"/>
      <c r="JW155" s="27"/>
      <c r="JX155" s="27"/>
      <c r="JY155" s="27"/>
      <c r="JZ155" s="27"/>
      <c r="KA155" s="27"/>
      <c r="KB155" s="27"/>
      <c r="KC155" s="27"/>
      <c r="KD155" s="27"/>
      <c r="KE155" s="27"/>
      <c r="KF155" s="27"/>
      <c r="KG155" s="27"/>
      <c r="KH155" s="27"/>
      <c r="KI155" s="27"/>
      <c r="KJ155" s="27"/>
      <c r="KK155" s="27"/>
      <c r="KL155" s="27"/>
      <c r="KM155" s="27"/>
      <c r="KN155" s="27"/>
      <c r="KO155" s="27"/>
      <c r="KP155" s="27"/>
      <c r="KQ155" s="27"/>
      <c r="KR155" s="27"/>
      <c r="KS155" s="27"/>
      <c r="KT155" s="27"/>
      <c r="KU155" s="27"/>
      <c r="KV155" s="27"/>
      <c r="KW155" s="27"/>
      <c r="KX155" s="27"/>
      <c r="KY155" s="27"/>
      <c r="KZ155" s="27"/>
      <c r="LA155" s="27"/>
      <c r="LB155" s="27"/>
      <c r="LC155" s="27"/>
      <c r="LD155" s="27"/>
      <c r="LE155" s="27"/>
      <c r="LF155" s="27"/>
      <c r="LG155" s="27"/>
      <c r="LH155" s="27"/>
      <c r="LI155" s="27"/>
      <c r="LJ155" s="27"/>
      <c r="LK155" s="27"/>
      <c r="LL155" s="27"/>
      <c r="LM155" s="27"/>
      <c r="LN155" s="27"/>
      <c r="LO155" s="27"/>
      <c r="LP155" s="27"/>
      <c r="LQ155" s="27"/>
      <c r="LR155" s="27"/>
      <c r="LS155" s="27"/>
      <c r="LT155" s="27"/>
      <c r="LU155" s="27"/>
      <c r="LV155" s="27"/>
      <c r="LW155" s="27"/>
      <c r="LX155" s="27"/>
      <c r="LY155" s="27"/>
      <c r="LZ155" s="27"/>
      <c r="MA155" s="27"/>
      <c r="MB155" s="27"/>
      <c r="MC155" s="27"/>
      <c r="MD155" s="27"/>
      <c r="ME155" s="27"/>
      <c r="MF155" s="27"/>
      <c r="MG155" s="27"/>
      <c r="MH155" s="27"/>
      <c r="MI155" s="27"/>
      <c r="MJ155" s="27"/>
      <c r="MK155" s="27"/>
      <c r="ML155" s="27"/>
      <c r="MM155" s="27"/>
      <c r="MN155" s="27"/>
      <c r="MO155" s="27"/>
      <c r="MP155" s="27"/>
      <c r="MQ155" s="27"/>
      <c r="MR155" s="27"/>
      <c r="MS155" s="27"/>
      <c r="MT155" s="27"/>
      <c r="MU155" s="27"/>
      <c r="MV155" s="27"/>
      <c r="MW155" s="27"/>
      <c r="MX155" s="27"/>
      <c r="MY155" s="27"/>
      <c r="MZ155" s="27"/>
      <c r="NA155" s="27"/>
      <c r="NB155" s="27"/>
      <c r="NC155" s="27"/>
      <c r="ND155" s="27"/>
      <c r="NE155" s="27"/>
      <c r="NF155" s="27"/>
      <c r="NG155" s="27"/>
      <c r="NH155" s="27"/>
      <c r="NI155" s="27"/>
      <c r="NJ155" s="27"/>
      <c r="NK155" s="27"/>
      <c r="NL155" s="27"/>
      <c r="NM155" s="27"/>
      <c r="NN155" s="27"/>
      <c r="NO155" s="27"/>
      <c r="NP155" s="27"/>
      <c r="NQ155" s="27"/>
      <c r="NR155" s="27"/>
      <c r="NS155" s="27"/>
      <c r="NT155" s="27"/>
      <c r="NU155" s="27"/>
      <c r="NV155" s="27"/>
      <c r="NW155" s="27"/>
      <c r="NX155" s="27"/>
      <c r="NY155" s="27"/>
      <c r="NZ155" s="27"/>
      <c r="OA155" s="27"/>
      <c r="OB155" s="27"/>
      <c r="OC155" s="27"/>
      <c r="OD155" s="27"/>
      <c r="OE155" s="27"/>
      <c r="OF155" s="27"/>
      <c r="OG155" s="27"/>
      <c r="OH155" s="27"/>
      <c r="OI155" s="27"/>
      <c r="OJ155" s="27"/>
      <c r="OK155" s="27"/>
      <c r="OL155" s="27"/>
      <c r="OM155" s="27"/>
      <c r="ON155" s="27"/>
      <c r="OO155" s="27"/>
      <c r="OP155" s="27"/>
      <c r="OQ155" s="27"/>
      <c r="OR155" s="27"/>
      <c r="OS155" s="27"/>
      <c r="OT155" s="27"/>
      <c r="OU155" s="27"/>
      <c r="OV155" s="27"/>
      <c r="OW155" s="27"/>
      <c r="OX155" s="27"/>
      <c r="OY155" s="27"/>
      <c r="OZ155" s="27"/>
      <c r="PA155" s="27"/>
      <c r="PB155" s="27"/>
      <c r="PC155" s="27"/>
      <c r="PD155" s="27"/>
      <c r="PE155" s="27"/>
      <c r="PF155" s="27"/>
      <c r="PG155" s="27"/>
      <c r="PH155" s="27"/>
      <c r="PI155" s="27"/>
      <c r="PJ155" s="27"/>
      <c r="PK155" s="27"/>
      <c r="PL155" s="27"/>
      <c r="PM155" s="27"/>
      <c r="PN155" s="27"/>
      <c r="PO155" s="27"/>
      <c r="PP155" s="27"/>
      <c r="PQ155" s="27"/>
      <c r="PR155" s="27"/>
      <c r="PS155" s="27"/>
      <c r="PT155" s="27"/>
      <c r="PU155" s="27"/>
      <c r="PV155" s="27"/>
      <c r="PW155" s="27"/>
      <c r="PX155" s="27"/>
      <c r="PY155" s="27"/>
      <c r="PZ155" s="27"/>
      <c r="QA155" s="27"/>
      <c r="QB155" s="27"/>
      <c r="QC155" s="27"/>
      <c r="QD155" s="27"/>
      <c r="QE155" s="27"/>
      <c r="QF155" s="27"/>
      <c r="QG155" s="27"/>
      <c r="QH155" s="27"/>
      <c r="QI155" s="27"/>
      <c r="QJ155" s="27"/>
      <c r="QK155" s="27"/>
      <c r="QL155" s="27"/>
      <c r="QM155" s="27"/>
      <c r="QN155" s="27"/>
      <c r="QO155" s="27"/>
      <c r="QP155" s="27"/>
      <c r="QQ155" s="27"/>
      <c r="QR155" s="27"/>
      <c r="QS155" s="27"/>
      <c r="QT155" s="27"/>
      <c r="QU155" s="27"/>
      <c r="QV155" s="27"/>
      <c r="QW155" s="27"/>
      <c r="QX155" s="27"/>
      <c r="QY155" s="27"/>
      <c r="QZ155" s="27"/>
      <c r="RA155" s="27"/>
      <c r="RB155" s="27"/>
      <c r="RC155" s="27"/>
      <c r="RD155" s="27"/>
      <c r="RE155" s="27"/>
      <c r="RF155" s="27"/>
      <c r="RG155" s="27"/>
      <c r="RH155" s="27"/>
      <c r="RI155" s="27"/>
      <c r="RJ155" s="27"/>
      <c r="RK155" s="27"/>
      <c r="RL155" s="27"/>
      <c r="RM155" s="27"/>
      <c r="RN155" s="27"/>
      <c r="RO155" s="27"/>
      <c r="RP155" s="27"/>
      <c r="RQ155" s="27"/>
      <c r="RR155" s="27"/>
      <c r="RS155" s="27"/>
      <c r="RT155" s="27"/>
      <c r="RU155" s="27"/>
      <c r="RV155" s="27"/>
      <c r="RW155" s="27"/>
      <c r="RX155" s="27"/>
      <c r="RY155" s="27"/>
      <c r="RZ155" s="27"/>
      <c r="SA155" s="27"/>
      <c r="SB155" s="27"/>
      <c r="SC155" s="27"/>
      <c r="SD155" s="27"/>
      <c r="SE155" s="27"/>
      <c r="SF155" s="27"/>
      <c r="SG155" s="27"/>
      <c r="SH155" s="27"/>
      <c r="SI155" s="27"/>
      <c r="SJ155" s="27"/>
      <c r="SK155" s="27"/>
      <c r="SL155" s="27"/>
      <c r="SM155" s="27"/>
      <c r="SN155" s="27"/>
      <c r="SO155" s="27"/>
      <c r="SP155" s="27"/>
      <c r="SQ155" s="27"/>
      <c r="SR155" s="27"/>
      <c r="SS155" s="27"/>
      <c r="ST155" s="27"/>
      <c r="SU155" s="27"/>
      <c r="SV155" s="27"/>
      <c r="SW155" s="27"/>
      <c r="SX155" s="27"/>
      <c r="SY155" s="27"/>
      <c r="SZ155" s="27"/>
      <c r="TA155" s="27"/>
      <c r="TB155" s="27"/>
      <c r="TC155" s="27"/>
      <c r="TD155" s="27"/>
      <c r="TE155" s="27"/>
      <c r="TF155" s="27"/>
      <c r="TG155" s="27"/>
      <c r="TH155" s="27"/>
      <c r="TI155" s="27"/>
      <c r="TJ155" s="27"/>
      <c r="TK155" s="27"/>
      <c r="TL155" s="27"/>
      <c r="TM155" s="27"/>
      <c r="TN155" s="27"/>
      <c r="TO155" s="27"/>
      <c r="TP155" s="27"/>
      <c r="TQ155" s="27"/>
      <c r="TR155" s="27"/>
      <c r="TS155" s="27"/>
      <c r="TT155" s="27"/>
      <c r="TU155" s="27"/>
      <c r="TV155" s="27"/>
      <c r="TW155" s="27"/>
      <c r="TX155" s="27"/>
      <c r="TY155" s="27"/>
      <c r="TZ155" s="27"/>
      <c r="UA155" s="27"/>
      <c r="UB155" s="27"/>
      <c r="UC155" s="27"/>
      <c r="UD155" s="27"/>
      <c r="UE155" s="27"/>
      <c r="UF155" s="27"/>
      <c r="UG155" s="27"/>
      <c r="UH155" s="27"/>
      <c r="UI155" s="27"/>
      <c r="UJ155" s="27"/>
      <c r="UK155" s="27"/>
      <c r="UL155" s="27"/>
      <c r="UM155" s="27"/>
      <c r="UN155" s="27"/>
      <c r="UO155" s="27"/>
      <c r="UP155" s="27"/>
      <c r="UQ155" s="27"/>
      <c r="UR155" s="27"/>
      <c r="US155" s="27"/>
      <c r="UT155" s="27"/>
      <c r="UU155" s="27"/>
      <c r="UV155" s="27"/>
      <c r="UW155" s="27"/>
      <c r="UX155" s="27"/>
      <c r="UY155" s="27"/>
      <c r="UZ155" s="27"/>
      <c r="VA155" s="27"/>
      <c r="VB155" s="27"/>
      <c r="VC155" s="27"/>
      <c r="VD155" s="27"/>
      <c r="VE155" s="27"/>
      <c r="VF155" s="27"/>
      <c r="VG155" s="27"/>
      <c r="VH155" s="27"/>
      <c r="VI155" s="27"/>
      <c r="VJ155" s="27"/>
      <c r="VK155" s="27"/>
      <c r="VL155" s="27"/>
      <c r="VM155" s="27"/>
      <c r="VN155" s="27"/>
      <c r="VO155" s="27"/>
      <c r="VP155" s="27"/>
      <c r="VQ155" s="27"/>
      <c r="VR155" s="27"/>
      <c r="VS155" s="27"/>
      <c r="VT155" s="27"/>
      <c r="VU155" s="27"/>
      <c r="VV155" s="27"/>
      <c r="VW155" s="27"/>
      <c r="VX155" s="27"/>
      <c r="VY155" s="27"/>
      <c r="VZ155" s="27"/>
      <c r="WA155" s="27"/>
      <c r="WB155" s="27"/>
      <c r="WC155" s="27"/>
      <c r="WD155" s="27"/>
      <c r="WE155" s="27"/>
      <c r="WF155" s="27"/>
      <c r="WG155" s="27"/>
      <c r="WH155" s="27"/>
      <c r="WI155" s="27"/>
      <c r="WJ155" s="27"/>
      <c r="WK155" s="27"/>
      <c r="WL155" s="27"/>
      <c r="WM155" s="27"/>
      <c r="WN155" s="27"/>
      <c r="WO155" s="27"/>
      <c r="WP155" s="27"/>
      <c r="WQ155" s="27"/>
      <c r="WR155" s="27"/>
      <c r="WS155" s="27"/>
      <c r="WT155" s="27"/>
      <c r="WU155" s="27"/>
      <c r="WV155" s="27"/>
      <c r="WW155" s="27"/>
      <c r="WX155" s="27"/>
      <c r="WY155" s="27"/>
      <c r="WZ155" s="27"/>
      <c r="XA155" s="27"/>
      <c r="XB155" s="27"/>
      <c r="XC155" s="27"/>
      <c r="XD155" s="27"/>
      <c r="XE155" s="27"/>
      <c r="XF155" s="27"/>
      <c r="XG155" s="27"/>
      <c r="XH155" s="27"/>
      <c r="XI155" s="27"/>
      <c r="XJ155" s="27"/>
      <c r="XK155" s="27"/>
      <c r="XL155" s="27"/>
      <c r="XM155" s="27"/>
      <c r="XN155" s="27"/>
      <c r="XO155" s="27"/>
      <c r="XP155" s="27"/>
      <c r="XQ155" s="27"/>
      <c r="XR155" s="27"/>
      <c r="XS155" s="27"/>
      <c r="XT155" s="27"/>
      <c r="XU155" s="27"/>
      <c r="XV155" s="27"/>
      <c r="XW155" s="27"/>
      <c r="XX155" s="27"/>
      <c r="XY155" s="27"/>
      <c r="XZ155" s="27"/>
      <c r="YA155" s="27"/>
      <c r="YB155" s="27"/>
      <c r="YC155" s="27"/>
      <c r="YD155" s="27"/>
      <c r="YE155" s="27"/>
      <c r="YF155" s="27"/>
      <c r="YG155" s="27"/>
      <c r="YH155" s="27"/>
      <c r="YI155" s="27"/>
      <c r="YJ155" s="27"/>
      <c r="YK155" s="27"/>
      <c r="YL155" s="27"/>
      <c r="YM155" s="27"/>
      <c r="YN155" s="27"/>
      <c r="YO155" s="27"/>
      <c r="YP155" s="27"/>
      <c r="YQ155" s="27"/>
      <c r="YR155" s="27"/>
      <c r="YS155" s="27"/>
      <c r="YT155" s="27"/>
      <c r="YU155" s="27"/>
      <c r="YV155" s="27"/>
      <c r="YW155" s="27"/>
      <c r="YX155" s="27"/>
      <c r="YY155" s="27"/>
      <c r="YZ155" s="27"/>
      <c r="ZA155" s="27"/>
      <c r="ZB155" s="27"/>
      <c r="ZC155" s="27"/>
      <c r="ZD155" s="27"/>
      <c r="ZE155" s="27"/>
      <c r="ZF155" s="27"/>
      <c r="ZG155" s="27"/>
      <c r="ZH155" s="27"/>
      <c r="ZI155" s="27"/>
      <c r="ZJ155" s="27"/>
      <c r="ZK155" s="27"/>
      <c r="ZL155" s="27"/>
      <c r="ZM155" s="27"/>
      <c r="ZN155" s="27"/>
      <c r="ZO155" s="27"/>
      <c r="ZP155" s="27"/>
      <c r="ZQ155" s="27"/>
      <c r="ZR155" s="27"/>
      <c r="ZS155" s="27"/>
      <c r="ZT155" s="27"/>
      <c r="ZU155" s="27"/>
      <c r="ZV155" s="27"/>
      <c r="ZW155" s="27"/>
      <c r="ZX155" s="27"/>
      <c r="ZY155" s="27"/>
      <c r="ZZ155" s="27"/>
      <c r="AAA155" s="27"/>
      <c r="AAB155" s="27"/>
      <c r="AAC155" s="27"/>
      <c r="AAD155" s="27"/>
      <c r="AAE155" s="27"/>
      <c r="AAF155" s="27"/>
      <c r="AAG155" s="27"/>
      <c r="AAH155" s="27"/>
      <c r="AAI155" s="27"/>
      <c r="AAJ155" s="27"/>
      <c r="AAK155" s="27"/>
      <c r="AAL155" s="27"/>
      <c r="AAM155" s="27"/>
      <c r="AAN155" s="27"/>
      <c r="AAO155" s="27"/>
      <c r="AAP155" s="27"/>
      <c r="AAQ155" s="27"/>
      <c r="AAR155" s="27"/>
      <c r="AAS155" s="27"/>
      <c r="AAT155" s="27"/>
      <c r="AAU155" s="27"/>
      <c r="AAV155" s="27"/>
      <c r="AAW155" s="27"/>
      <c r="AAX155" s="27"/>
      <c r="AAY155" s="27"/>
      <c r="AAZ155" s="27"/>
      <c r="ABA155" s="27"/>
      <c r="ABB155" s="27"/>
      <c r="ABC155" s="27"/>
      <c r="ABD155" s="27"/>
      <c r="ABE155" s="27"/>
      <c r="ABF155" s="27"/>
      <c r="ABG155" s="27"/>
      <c r="ABH155" s="27"/>
      <c r="ABI155" s="27"/>
      <c r="ABJ155" s="27"/>
      <c r="ABK155" s="27"/>
      <c r="ABL155" s="27"/>
      <c r="ABM155" s="27"/>
      <c r="ABN155" s="27"/>
      <c r="ABO155" s="27"/>
      <c r="ABP155" s="27"/>
      <c r="ABQ155" s="27"/>
      <c r="ABR155" s="27"/>
      <c r="ABS155" s="27"/>
      <c r="ABT155" s="27"/>
      <c r="ABU155" s="27"/>
      <c r="ABV155" s="27"/>
      <c r="ABW155" s="27"/>
      <c r="ABX155" s="27"/>
      <c r="ABY155" s="27"/>
      <c r="ABZ155" s="27"/>
      <c r="ACA155" s="27"/>
      <c r="ACB155" s="27"/>
      <c r="ACC155" s="27"/>
      <c r="ACD155" s="27"/>
      <c r="ACE155" s="27"/>
      <c r="ACF155" s="27"/>
      <c r="ACG155" s="27"/>
      <c r="ACH155" s="27"/>
      <c r="ACI155" s="27"/>
      <c r="ACJ155" s="27"/>
      <c r="ACK155" s="27"/>
      <c r="ACL155" s="27"/>
      <c r="ACM155" s="27"/>
      <c r="ACN155" s="27"/>
      <c r="ACO155" s="27"/>
      <c r="ACP155" s="27"/>
      <c r="ACQ155" s="27"/>
      <c r="ACR155" s="27"/>
      <c r="ACS155" s="27"/>
      <c r="ACT155" s="27"/>
      <c r="ACU155" s="27"/>
      <c r="ACV155" s="27"/>
      <c r="ACW155" s="27"/>
      <c r="ACX155" s="27"/>
      <c r="ACY155" s="27"/>
      <c r="ACZ155" s="27"/>
      <c r="ADA155" s="27"/>
      <c r="ADB155" s="27"/>
      <c r="ADC155" s="27"/>
      <c r="ADD155" s="27"/>
      <c r="ADE155" s="27"/>
      <c r="ADF155" s="27"/>
      <c r="ADG155" s="27"/>
      <c r="ADH155" s="27"/>
      <c r="ADI155" s="27"/>
      <c r="ADJ155" s="27"/>
      <c r="ADK155" s="27"/>
      <c r="ADL155" s="27"/>
      <c r="ADM155" s="27"/>
      <c r="ADN155" s="27"/>
      <c r="ADO155" s="27"/>
      <c r="ADP155" s="27"/>
      <c r="ADQ155" s="27"/>
      <c r="ADR155" s="27"/>
      <c r="ADS155" s="27"/>
      <c r="ADT155" s="27"/>
      <c r="ADU155" s="27"/>
      <c r="ADV155" s="27"/>
      <c r="ADW155" s="27"/>
      <c r="ADX155" s="27"/>
      <c r="ADY155" s="27"/>
      <c r="ADZ155" s="27"/>
      <c r="AEA155" s="27"/>
      <c r="AEB155" s="27"/>
      <c r="AEC155" s="27"/>
      <c r="AED155" s="27"/>
      <c r="AEE155" s="27"/>
      <c r="AEF155" s="27"/>
      <c r="AEG155" s="27"/>
      <c r="AEH155" s="27"/>
      <c r="AEI155" s="27"/>
      <c r="AEJ155" s="27"/>
      <c r="AEK155" s="27"/>
      <c r="AEL155" s="27"/>
      <c r="AEM155" s="27"/>
      <c r="AEN155" s="27"/>
      <c r="AEO155" s="27"/>
      <c r="AEP155" s="27"/>
      <c r="AEQ155" s="27"/>
      <c r="AER155" s="27"/>
      <c r="AES155" s="27"/>
      <c r="AET155" s="27"/>
      <c r="AEU155" s="27"/>
      <c r="AEV155" s="27"/>
      <c r="AEW155" s="27"/>
      <c r="AEX155" s="27"/>
      <c r="AEY155" s="27"/>
      <c r="AEZ155" s="27"/>
      <c r="AFA155" s="27"/>
      <c r="AFB155" s="27"/>
      <c r="AFC155" s="27"/>
      <c r="AFD155" s="27"/>
      <c r="AFE155" s="27"/>
      <c r="AFF155" s="27"/>
      <c r="AFG155" s="27"/>
      <c r="AFH155" s="27"/>
      <c r="AFI155" s="27"/>
      <c r="AFJ155" s="27"/>
      <c r="AFK155" s="27"/>
      <c r="AFL155" s="27"/>
      <c r="AFM155" s="27"/>
      <c r="AFN155" s="27"/>
      <c r="AFO155" s="27"/>
      <c r="AFP155" s="27"/>
      <c r="AFQ155" s="27"/>
      <c r="AFR155" s="27"/>
      <c r="AFS155" s="27"/>
      <c r="AFT155" s="27"/>
      <c r="AFU155" s="27"/>
      <c r="AFV155" s="27"/>
      <c r="AFW155" s="27"/>
      <c r="AFX155" s="27"/>
      <c r="AFY155" s="27"/>
      <c r="AFZ155" s="27"/>
      <c r="AGA155" s="27"/>
      <c r="AGB155" s="27"/>
      <c r="AGC155" s="27"/>
      <c r="AGD155" s="27"/>
      <c r="AGE155" s="27"/>
      <c r="AGF155" s="27"/>
      <c r="AGG155" s="27"/>
      <c r="AGH155" s="27"/>
      <c r="AGI155" s="27"/>
      <c r="AGJ155" s="27"/>
      <c r="AGK155" s="27"/>
      <c r="AGL155" s="27"/>
      <c r="AGM155" s="27"/>
      <c r="AGN155" s="27"/>
      <c r="AGO155" s="27"/>
      <c r="AGP155" s="27"/>
      <c r="AGQ155" s="27"/>
      <c r="AGR155" s="27"/>
      <c r="AGS155" s="27"/>
      <c r="AGT155" s="27"/>
      <c r="AGU155" s="27"/>
      <c r="AGV155" s="27"/>
      <c r="AGW155" s="27"/>
      <c r="AGX155" s="27"/>
      <c r="AGY155" s="27"/>
      <c r="AGZ155" s="27"/>
      <c r="AHA155" s="27"/>
      <c r="AHB155" s="27"/>
      <c r="AHC155" s="27"/>
      <c r="AHD155" s="27"/>
      <c r="AHE155" s="27"/>
      <c r="AHF155" s="27"/>
      <c r="AHG155" s="27"/>
      <c r="AHH155" s="27"/>
      <c r="AHI155" s="27"/>
      <c r="AHJ155" s="27"/>
      <c r="AHK155" s="27"/>
      <c r="AHL155" s="27"/>
      <c r="AHM155" s="27"/>
      <c r="AHN155" s="27"/>
      <c r="AHO155" s="27"/>
      <c r="AHP155" s="27"/>
      <c r="AHQ155" s="27"/>
      <c r="AHR155" s="27"/>
      <c r="AHS155" s="27"/>
      <c r="AHT155" s="27"/>
      <c r="AHU155" s="27"/>
      <c r="AHV155" s="27"/>
      <c r="AHW155" s="27"/>
      <c r="AHX155" s="27"/>
      <c r="AHY155" s="27"/>
      <c r="AHZ155" s="27"/>
      <c r="AIA155" s="27"/>
      <c r="AIB155" s="27"/>
      <c r="AIC155" s="27"/>
      <c r="AID155" s="27"/>
      <c r="AIE155" s="27"/>
      <c r="AIF155" s="27"/>
      <c r="AIG155" s="27"/>
      <c r="AIH155" s="27"/>
      <c r="AII155" s="27"/>
      <c r="AIJ155" s="27"/>
      <c r="AIK155" s="27"/>
      <c r="AIL155" s="27"/>
      <c r="AIM155" s="27"/>
      <c r="AIN155" s="27"/>
      <c r="AIO155" s="27"/>
      <c r="AIP155" s="27"/>
      <c r="AIQ155" s="27"/>
      <c r="AIR155" s="27"/>
      <c r="AIS155" s="27"/>
      <c r="AIT155" s="27"/>
      <c r="AIU155" s="27"/>
      <c r="AIV155" s="27"/>
      <c r="AIW155" s="27"/>
      <c r="AIX155" s="27"/>
      <c r="AIY155" s="27"/>
      <c r="AIZ155" s="27"/>
      <c r="AJA155" s="27"/>
      <c r="AJB155" s="27"/>
      <c r="AJC155" s="27"/>
      <c r="AJD155" s="27"/>
      <c r="AJE155" s="27"/>
      <c r="AJF155" s="27"/>
      <c r="AJG155" s="27"/>
      <c r="AJH155" s="27"/>
      <c r="AJI155" s="27"/>
      <c r="AJJ155" s="27"/>
      <c r="AJK155" s="27"/>
      <c r="AJL155" s="27"/>
      <c r="AJM155" s="27"/>
      <c r="AJN155" s="27"/>
      <c r="AJO155" s="27"/>
      <c r="AJP155" s="27"/>
      <c r="AJQ155" s="27"/>
      <c r="AJR155" s="27"/>
      <c r="AJS155" s="27"/>
      <c r="AJT155" s="27"/>
      <c r="AJU155" s="27"/>
      <c r="AJV155" s="27"/>
      <c r="AJW155" s="27"/>
      <c r="AJX155" s="27"/>
      <c r="AJY155" s="27"/>
      <c r="AJZ155" s="27"/>
      <c r="AKA155" s="27"/>
      <c r="AKB155" s="27"/>
      <c r="AKC155" s="27"/>
      <c r="AKD155" s="27"/>
      <c r="AKE155" s="27"/>
      <c r="AKF155" s="27"/>
      <c r="AKG155" s="27"/>
      <c r="AKH155" s="27"/>
      <c r="AKI155" s="27"/>
      <c r="AKJ155" s="27"/>
      <c r="AKK155" s="27"/>
      <c r="AKL155" s="27"/>
      <c r="AKM155" s="27"/>
      <c r="AKN155" s="27"/>
      <c r="AKO155" s="27"/>
      <c r="AKP155" s="27"/>
      <c r="AKQ155" s="27"/>
      <c r="AKR155" s="27"/>
      <c r="AKS155" s="27"/>
      <c r="AKT155" s="27"/>
      <c r="AKU155" s="27"/>
      <c r="AKV155" s="27"/>
      <c r="AKW155" s="27"/>
      <c r="AKX155" s="27"/>
      <c r="AKY155" s="27"/>
      <c r="AKZ155" s="27"/>
      <c r="ALA155" s="27"/>
      <c r="ALB155" s="27"/>
      <c r="ALC155" s="27"/>
      <c r="ALD155" s="27"/>
      <c r="ALE155" s="27"/>
      <c r="ALF155" s="27"/>
      <c r="ALG155" s="27"/>
      <c r="ALH155" s="27"/>
      <c r="ALI155" s="27"/>
      <c r="ALJ155" s="27"/>
      <c r="ALK155" s="27"/>
      <c r="ALL155" s="27"/>
      <c r="ALM155" s="27"/>
      <c r="ALN155" s="27"/>
      <c r="ALO155" s="27"/>
      <c r="ALP155" s="27"/>
      <c r="ALQ155" s="27"/>
      <c r="ALR155" s="27"/>
      <c r="ALS155" s="27"/>
    </row>
    <row r="156" spans="1:1007" ht="27.75" customHeight="1" thickBot="1" x14ac:dyDescent="0.25">
      <c r="A156" s="666"/>
      <c r="B156" s="677"/>
      <c r="C156" s="586"/>
      <c r="D156" s="588"/>
      <c r="E156" s="590"/>
      <c r="F156" s="584"/>
      <c r="G156" s="708"/>
      <c r="H156" s="676"/>
      <c r="I156" s="676"/>
      <c r="J156" s="580"/>
      <c r="K156" s="208" t="s">
        <v>10</v>
      </c>
      <c r="L156" s="15">
        <f t="shared" ref="L156:W156" si="31">SUM(L154:L155)</f>
        <v>0</v>
      </c>
      <c r="M156" s="3">
        <f t="shared" si="31"/>
        <v>0</v>
      </c>
      <c r="N156" s="3">
        <f t="shared" si="31"/>
        <v>0</v>
      </c>
      <c r="O156" s="16">
        <f t="shared" si="31"/>
        <v>0</v>
      </c>
      <c r="P156" s="15">
        <f t="shared" si="31"/>
        <v>0</v>
      </c>
      <c r="Q156" s="3">
        <f t="shared" si="31"/>
        <v>0</v>
      </c>
      <c r="R156" s="3">
        <f t="shared" si="31"/>
        <v>0</v>
      </c>
      <c r="S156" s="16">
        <f t="shared" si="31"/>
        <v>0</v>
      </c>
      <c r="T156" s="15">
        <f t="shared" si="31"/>
        <v>0</v>
      </c>
      <c r="U156" s="3">
        <f t="shared" si="31"/>
        <v>0</v>
      </c>
      <c r="V156" s="3">
        <f t="shared" si="31"/>
        <v>0</v>
      </c>
      <c r="W156" s="16">
        <f t="shared" si="31"/>
        <v>0</v>
      </c>
      <c r="X156" s="27"/>
      <c r="Y156" s="27"/>
      <c r="Z156" s="27"/>
      <c r="AA156" s="27"/>
      <c r="AB156" s="27"/>
      <c r="AC156" s="27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40"/>
      <c r="AV156" s="39"/>
      <c r="AW156" s="39"/>
      <c r="AX156" s="39"/>
      <c r="AY156" s="39"/>
      <c r="AZ156" s="39"/>
      <c r="BA156" s="39"/>
      <c r="BB156" s="39"/>
      <c r="BC156" s="39"/>
      <c r="BD156" s="27"/>
      <c r="BE156" s="27"/>
      <c r="BF156" s="27"/>
      <c r="BG156" s="27"/>
      <c r="BH156" s="27"/>
      <c r="BI156" s="27"/>
      <c r="BJ156" s="27"/>
      <c r="BK156" s="27"/>
      <c r="BL156" s="27"/>
      <c r="BM156" s="27"/>
      <c r="BN156" s="27"/>
      <c r="BO156" s="27"/>
      <c r="BP156" s="27"/>
      <c r="BQ156" s="27"/>
      <c r="BR156" s="27"/>
      <c r="BS156" s="27"/>
      <c r="BT156" s="27"/>
      <c r="BU156" s="27"/>
      <c r="BV156" s="27"/>
      <c r="BW156" s="27"/>
      <c r="BX156" s="27"/>
      <c r="BY156" s="27"/>
      <c r="BZ156" s="27"/>
      <c r="CA156" s="27"/>
      <c r="CB156" s="27"/>
      <c r="CC156" s="27"/>
      <c r="CD156" s="27"/>
      <c r="CE156" s="27"/>
      <c r="CF156" s="27"/>
      <c r="CG156" s="27"/>
      <c r="CH156" s="27"/>
      <c r="CI156" s="27"/>
      <c r="CJ156" s="27"/>
      <c r="CK156" s="27"/>
      <c r="CL156" s="27"/>
      <c r="CM156" s="27"/>
      <c r="CN156" s="27"/>
      <c r="CO156" s="27"/>
      <c r="CP156" s="27"/>
      <c r="CQ156" s="27"/>
      <c r="CR156" s="27"/>
      <c r="CS156" s="27"/>
      <c r="CT156" s="27"/>
      <c r="CU156" s="27"/>
      <c r="CV156" s="27"/>
      <c r="CW156" s="27"/>
      <c r="CX156" s="27"/>
      <c r="CY156" s="27"/>
      <c r="CZ156" s="27"/>
      <c r="DA156" s="27"/>
      <c r="DB156" s="27"/>
      <c r="DC156" s="27"/>
      <c r="DD156" s="27"/>
      <c r="DE156" s="27"/>
      <c r="DF156" s="27"/>
      <c r="DG156" s="27"/>
      <c r="DH156" s="27"/>
      <c r="DI156" s="27"/>
      <c r="DJ156" s="27"/>
      <c r="DK156" s="27"/>
      <c r="DL156" s="27"/>
      <c r="DM156" s="27"/>
      <c r="DN156" s="27"/>
      <c r="DO156" s="27"/>
      <c r="DP156" s="27"/>
      <c r="DQ156" s="27"/>
      <c r="DR156" s="27"/>
      <c r="DS156" s="27"/>
      <c r="DT156" s="27"/>
      <c r="DU156" s="27"/>
      <c r="DV156" s="27"/>
      <c r="DW156" s="27"/>
      <c r="DX156" s="27"/>
      <c r="DY156" s="27"/>
      <c r="DZ156" s="27"/>
      <c r="EA156" s="27"/>
      <c r="EB156" s="27"/>
      <c r="EC156" s="27"/>
      <c r="ED156" s="27"/>
      <c r="EE156" s="27"/>
      <c r="EF156" s="27"/>
      <c r="EG156" s="27"/>
      <c r="EH156" s="27"/>
      <c r="EI156" s="27"/>
      <c r="EJ156" s="27"/>
      <c r="EK156" s="27"/>
      <c r="EL156" s="27"/>
      <c r="EM156" s="27"/>
      <c r="EN156" s="27"/>
      <c r="EO156" s="27"/>
      <c r="EP156" s="27"/>
      <c r="EQ156" s="27"/>
      <c r="ER156" s="27"/>
      <c r="ES156" s="27"/>
      <c r="ET156" s="27"/>
      <c r="EU156" s="27"/>
      <c r="EV156" s="27"/>
      <c r="EW156" s="27"/>
      <c r="EX156" s="27"/>
      <c r="EY156" s="27"/>
      <c r="EZ156" s="27"/>
      <c r="FA156" s="27"/>
      <c r="FB156" s="27"/>
      <c r="FC156" s="27"/>
      <c r="FD156" s="27"/>
      <c r="FE156" s="27"/>
      <c r="FF156" s="27"/>
      <c r="FG156" s="27"/>
      <c r="FH156" s="27"/>
      <c r="FI156" s="27"/>
      <c r="FJ156" s="27"/>
      <c r="FK156" s="27"/>
      <c r="FL156" s="27"/>
      <c r="FM156" s="27"/>
      <c r="FN156" s="27"/>
      <c r="FO156" s="27"/>
      <c r="FP156" s="27"/>
      <c r="FQ156" s="27"/>
      <c r="FR156" s="27"/>
      <c r="FS156" s="27"/>
      <c r="FT156" s="27"/>
      <c r="FU156" s="27"/>
      <c r="FV156" s="27"/>
      <c r="FW156" s="27"/>
      <c r="FX156" s="27"/>
      <c r="FY156" s="27"/>
      <c r="FZ156" s="27"/>
      <c r="GA156" s="27"/>
      <c r="GB156" s="27"/>
      <c r="GC156" s="27"/>
      <c r="GD156" s="27"/>
      <c r="GE156" s="27"/>
      <c r="GF156" s="27"/>
      <c r="GG156" s="27"/>
      <c r="GH156" s="27"/>
      <c r="GI156" s="27"/>
      <c r="GJ156" s="27"/>
      <c r="GK156" s="27"/>
      <c r="GL156" s="27"/>
      <c r="GM156" s="27"/>
      <c r="GN156" s="27"/>
      <c r="GO156" s="27"/>
      <c r="GP156" s="27"/>
      <c r="GQ156" s="27"/>
      <c r="GR156" s="27"/>
      <c r="GS156" s="27"/>
      <c r="GT156" s="27"/>
      <c r="GU156" s="27"/>
      <c r="GV156" s="27"/>
      <c r="GW156" s="27"/>
      <c r="GX156" s="27"/>
      <c r="GY156" s="27"/>
      <c r="GZ156" s="27"/>
      <c r="HA156" s="27"/>
      <c r="HB156" s="27"/>
      <c r="HC156" s="27"/>
      <c r="HD156" s="27"/>
      <c r="HE156" s="27"/>
      <c r="HF156" s="27"/>
      <c r="HG156" s="27"/>
      <c r="HH156" s="27"/>
      <c r="HI156" s="27"/>
      <c r="HJ156" s="27"/>
      <c r="HK156" s="27"/>
      <c r="HL156" s="27"/>
      <c r="HM156" s="27"/>
      <c r="HN156" s="27"/>
      <c r="HO156" s="27"/>
      <c r="HP156" s="27"/>
      <c r="HQ156" s="27"/>
      <c r="HR156" s="27"/>
      <c r="HS156" s="27"/>
      <c r="HT156" s="27"/>
      <c r="HU156" s="27"/>
      <c r="HV156" s="27"/>
      <c r="HW156" s="27"/>
      <c r="HX156" s="27"/>
      <c r="HY156" s="27"/>
      <c r="HZ156" s="27"/>
      <c r="IA156" s="27"/>
      <c r="IB156" s="27"/>
      <c r="IC156" s="27"/>
      <c r="ID156" s="27"/>
      <c r="IE156" s="27"/>
      <c r="IF156" s="27"/>
      <c r="IG156" s="27"/>
      <c r="IH156" s="27"/>
      <c r="II156" s="27"/>
      <c r="IJ156" s="27"/>
      <c r="IK156" s="27"/>
      <c r="IL156" s="27"/>
      <c r="IM156" s="27"/>
      <c r="IN156" s="27"/>
      <c r="IO156" s="27"/>
      <c r="IP156" s="27"/>
      <c r="IQ156" s="27"/>
      <c r="IR156" s="27"/>
      <c r="IS156" s="27"/>
      <c r="IT156" s="27"/>
      <c r="IU156" s="27"/>
      <c r="IV156" s="27"/>
      <c r="IW156" s="27"/>
      <c r="IX156" s="27"/>
      <c r="IY156" s="27"/>
      <c r="IZ156" s="27"/>
      <c r="JA156" s="27"/>
      <c r="JB156" s="27"/>
      <c r="JC156" s="27"/>
      <c r="JD156" s="27"/>
      <c r="JE156" s="27"/>
      <c r="JF156" s="27"/>
      <c r="JG156" s="27"/>
      <c r="JH156" s="27"/>
      <c r="JI156" s="27"/>
      <c r="JJ156" s="27"/>
      <c r="JK156" s="27"/>
      <c r="JL156" s="27"/>
      <c r="JM156" s="27"/>
      <c r="JN156" s="27"/>
      <c r="JO156" s="27"/>
      <c r="JP156" s="27"/>
      <c r="JQ156" s="27"/>
      <c r="JR156" s="27"/>
      <c r="JS156" s="27"/>
      <c r="JT156" s="27"/>
      <c r="JU156" s="27"/>
      <c r="JV156" s="27"/>
      <c r="JW156" s="27"/>
      <c r="JX156" s="27"/>
      <c r="JY156" s="27"/>
      <c r="JZ156" s="27"/>
      <c r="KA156" s="27"/>
      <c r="KB156" s="27"/>
      <c r="KC156" s="27"/>
      <c r="KD156" s="27"/>
      <c r="KE156" s="27"/>
      <c r="KF156" s="27"/>
      <c r="KG156" s="27"/>
      <c r="KH156" s="27"/>
      <c r="KI156" s="27"/>
      <c r="KJ156" s="27"/>
      <c r="KK156" s="27"/>
      <c r="KL156" s="27"/>
      <c r="KM156" s="27"/>
      <c r="KN156" s="27"/>
      <c r="KO156" s="27"/>
      <c r="KP156" s="27"/>
      <c r="KQ156" s="27"/>
      <c r="KR156" s="27"/>
      <c r="KS156" s="27"/>
      <c r="KT156" s="27"/>
      <c r="KU156" s="27"/>
      <c r="KV156" s="27"/>
      <c r="KW156" s="27"/>
      <c r="KX156" s="27"/>
      <c r="KY156" s="27"/>
      <c r="KZ156" s="27"/>
      <c r="LA156" s="27"/>
      <c r="LB156" s="27"/>
      <c r="LC156" s="27"/>
      <c r="LD156" s="27"/>
      <c r="LE156" s="27"/>
      <c r="LF156" s="27"/>
      <c r="LG156" s="27"/>
      <c r="LH156" s="27"/>
      <c r="LI156" s="27"/>
      <c r="LJ156" s="27"/>
      <c r="LK156" s="27"/>
      <c r="LL156" s="27"/>
      <c r="LM156" s="27"/>
      <c r="LN156" s="27"/>
      <c r="LO156" s="27"/>
      <c r="LP156" s="27"/>
      <c r="LQ156" s="27"/>
      <c r="LR156" s="27"/>
      <c r="LS156" s="27"/>
      <c r="LT156" s="27"/>
      <c r="LU156" s="27"/>
      <c r="LV156" s="27"/>
      <c r="LW156" s="27"/>
      <c r="LX156" s="27"/>
      <c r="LY156" s="27"/>
      <c r="LZ156" s="27"/>
      <c r="MA156" s="27"/>
      <c r="MB156" s="27"/>
      <c r="MC156" s="27"/>
      <c r="MD156" s="27"/>
      <c r="ME156" s="27"/>
      <c r="MF156" s="27"/>
      <c r="MG156" s="27"/>
      <c r="MH156" s="27"/>
      <c r="MI156" s="27"/>
      <c r="MJ156" s="27"/>
      <c r="MK156" s="27"/>
      <c r="ML156" s="27"/>
      <c r="MM156" s="27"/>
      <c r="MN156" s="27"/>
      <c r="MO156" s="27"/>
      <c r="MP156" s="27"/>
      <c r="MQ156" s="27"/>
      <c r="MR156" s="27"/>
      <c r="MS156" s="27"/>
      <c r="MT156" s="27"/>
      <c r="MU156" s="27"/>
      <c r="MV156" s="27"/>
      <c r="MW156" s="27"/>
      <c r="MX156" s="27"/>
      <c r="MY156" s="27"/>
      <c r="MZ156" s="27"/>
      <c r="NA156" s="27"/>
      <c r="NB156" s="27"/>
      <c r="NC156" s="27"/>
      <c r="ND156" s="27"/>
      <c r="NE156" s="27"/>
      <c r="NF156" s="27"/>
      <c r="NG156" s="27"/>
      <c r="NH156" s="27"/>
      <c r="NI156" s="27"/>
      <c r="NJ156" s="27"/>
      <c r="NK156" s="27"/>
      <c r="NL156" s="27"/>
      <c r="NM156" s="27"/>
      <c r="NN156" s="27"/>
      <c r="NO156" s="27"/>
      <c r="NP156" s="27"/>
      <c r="NQ156" s="27"/>
      <c r="NR156" s="27"/>
      <c r="NS156" s="27"/>
      <c r="NT156" s="27"/>
      <c r="NU156" s="27"/>
      <c r="NV156" s="27"/>
      <c r="NW156" s="27"/>
      <c r="NX156" s="27"/>
      <c r="NY156" s="27"/>
      <c r="NZ156" s="27"/>
      <c r="OA156" s="27"/>
      <c r="OB156" s="27"/>
      <c r="OC156" s="27"/>
      <c r="OD156" s="27"/>
      <c r="OE156" s="27"/>
      <c r="OF156" s="27"/>
      <c r="OG156" s="27"/>
      <c r="OH156" s="27"/>
      <c r="OI156" s="27"/>
      <c r="OJ156" s="27"/>
      <c r="OK156" s="27"/>
      <c r="OL156" s="27"/>
      <c r="OM156" s="27"/>
      <c r="ON156" s="27"/>
      <c r="OO156" s="27"/>
      <c r="OP156" s="27"/>
      <c r="OQ156" s="27"/>
      <c r="OR156" s="27"/>
      <c r="OS156" s="27"/>
      <c r="OT156" s="27"/>
      <c r="OU156" s="27"/>
      <c r="OV156" s="27"/>
      <c r="OW156" s="27"/>
      <c r="OX156" s="27"/>
      <c r="OY156" s="27"/>
      <c r="OZ156" s="27"/>
      <c r="PA156" s="27"/>
      <c r="PB156" s="27"/>
      <c r="PC156" s="27"/>
      <c r="PD156" s="27"/>
      <c r="PE156" s="27"/>
      <c r="PF156" s="27"/>
      <c r="PG156" s="27"/>
      <c r="PH156" s="27"/>
      <c r="PI156" s="27"/>
      <c r="PJ156" s="27"/>
      <c r="PK156" s="27"/>
      <c r="PL156" s="27"/>
      <c r="PM156" s="27"/>
      <c r="PN156" s="27"/>
      <c r="PO156" s="27"/>
      <c r="PP156" s="27"/>
      <c r="PQ156" s="27"/>
      <c r="PR156" s="27"/>
      <c r="PS156" s="27"/>
      <c r="PT156" s="27"/>
      <c r="PU156" s="27"/>
      <c r="PV156" s="27"/>
      <c r="PW156" s="27"/>
      <c r="PX156" s="27"/>
      <c r="PY156" s="27"/>
      <c r="PZ156" s="27"/>
      <c r="QA156" s="27"/>
      <c r="QB156" s="27"/>
      <c r="QC156" s="27"/>
      <c r="QD156" s="27"/>
      <c r="QE156" s="27"/>
      <c r="QF156" s="27"/>
      <c r="QG156" s="27"/>
      <c r="QH156" s="27"/>
      <c r="QI156" s="27"/>
      <c r="QJ156" s="27"/>
      <c r="QK156" s="27"/>
      <c r="QL156" s="27"/>
      <c r="QM156" s="27"/>
      <c r="QN156" s="27"/>
      <c r="QO156" s="27"/>
      <c r="QP156" s="27"/>
      <c r="QQ156" s="27"/>
      <c r="QR156" s="27"/>
      <c r="QS156" s="27"/>
      <c r="QT156" s="27"/>
      <c r="QU156" s="27"/>
      <c r="QV156" s="27"/>
      <c r="QW156" s="27"/>
      <c r="QX156" s="27"/>
      <c r="QY156" s="27"/>
      <c r="QZ156" s="27"/>
      <c r="RA156" s="27"/>
      <c r="RB156" s="27"/>
      <c r="RC156" s="27"/>
      <c r="RD156" s="27"/>
      <c r="RE156" s="27"/>
      <c r="RF156" s="27"/>
      <c r="RG156" s="27"/>
      <c r="RH156" s="27"/>
      <c r="RI156" s="27"/>
      <c r="RJ156" s="27"/>
      <c r="RK156" s="27"/>
      <c r="RL156" s="27"/>
      <c r="RM156" s="27"/>
      <c r="RN156" s="27"/>
      <c r="RO156" s="27"/>
      <c r="RP156" s="27"/>
      <c r="RQ156" s="27"/>
      <c r="RR156" s="27"/>
      <c r="RS156" s="27"/>
      <c r="RT156" s="27"/>
      <c r="RU156" s="27"/>
      <c r="RV156" s="27"/>
      <c r="RW156" s="27"/>
      <c r="RX156" s="27"/>
      <c r="RY156" s="27"/>
      <c r="RZ156" s="27"/>
      <c r="SA156" s="27"/>
      <c r="SB156" s="27"/>
      <c r="SC156" s="27"/>
      <c r="SD156" s="27"/>
      <c r="SE156" s="27"/>
      <c r="SF156" s="27"/>
      <c r="SG156" s="27"/>
      <c r="SH156" s="27"/>
      <c r="SI156" s="27"/>
      <c r="SJ156" s="27"/>
      <c r="SK156" s="27"/>
      <c r="SL156" s="27"/>
      <c r="SM156" s="27"/>
      <c r="SN156" s="27"/>
      <c r="SO156" s="27"/>
      <c r="SP156" s="27"/>
      <c r="SQ156" s="27"/>
      <c r="SR156" s="27"/>
      <c r="SS156" s="27"/>
      <c r="ST156" s="27"/>
      <c r="SU156" s="27"/>
      <c r="SV156" s="27"/>
      <c r="SW156" s="27"/>
      <c r="SX156" s="27"/>
      <c r="SY156" s="27"/>
      <c r="SZ156" s="27"/>
      <c r="TA156" s="27"/>
      <c r="TB156" s="27"/>
      <c r="TC156" s="27"/>
      <c r="TD156" s="27"/>
      <c r="TE156" s="27"/>
      <c r="TF156" s="27"/>
      <c r="TG156" s="27"/>
      <c r="TH156" s="27"/>
      <c r="TI156" s="27"/>
      <c r="TJ156" s="27"/>
      <c r="TK156" s="27"/>
      <c r="TL156" s="27"/>
      <c r="TM156" s="27"/>
      <c r="TN156" s="27"/>
      <c r="TO156" s="27"/>
      <c r="TP156" s="27"/>
      <c r="TQ156" s="27"/>
      <c r="TR156" s="27"/>
      <c r="TS156" s="27"/>
      <c r="TT156" s="27"/>
      <c r="TU156" s="27"/>
      <c r="TV156" s="27"/>
      <c r="TW156" s="27"/>
      <c r="TX156" s="27"/>
      <c r="TY156" s="27"/>
      <c r="TZ156" s="27"/>
      <c r="UA156" s="27"/>
      <c r="UB156" s="27"/>
      <c r="UC156" s="27"/>
      <c r="UD156" s="27"/>
      <c r="UE156" s="27"/>
      <c r="UF156" s="27"/>
      <c r="UG156" s="27"/>
      <c r="UH156" s="27"/>
      <c r="UI156" s="27"/>
      <c r="UJ156" s="27"/>
      <c r="UK156" s="27"/>
      <c r="UL156" s="27"/>
      <c r="UM156" s="27"/>
      <c r="UN156" s="27"/>
      <c r="UO156" s="27"/>
      <c r="UP156" s="27"/>
      <c r="UQ156" s="27"/>
      <c r="UR156" s="27"/>
      <c r="US156" s="27"/>
      <c r="UT156" s="27"/>
      <c r="UU156" s="27"/>
      <c r="UV156" s="27"/>
      <c r="UW156" s="27"/>
      <c r="UX156" s="27"/>
      <c r="UY156" s="27"/>
      <c r="UZ156" s="27"/>
      <c r="VA156" s="27"/>
      <c r="VB156" s="27"/>
      <c r="VC156" s="27"/>
      <c r="VD156" s="27"/>
      <c r="VE156" s="27"/>
      <c r="VF156" s="27"/>
      <c r="VG156" s="27"/>
      <c r="VH156" s="27"/>
      <c r="VI156" s="27"/>
      <c r="VJ156" s="27"/>
      <c r="VK156" s="27"/>
      <c r="VL156" s="27"/>
      <c r="VM156" s="27"/>
      <c r="VN156" s="27"/>
      <c r="VO156" s="27"/>
      <c r="VP156" s="27"/>
      <c r="VQ156" s="27"/>
      <c r="VR156" s="27"/>
      <c r="VS156" s="27"/>
      <c r="VT156" s="27"/>
      <c r="VU156" s="27"/>
      <c r="VV156" s="27"/>
      <c r="VW156" s="27"/>
      <c r="VX156" s="27"/>
      <c r="VY156" s="27"/>
      <c r="VZ156" s="27"/>
      <c r="WA156" s="27"/>
      <c r="WB156" s="27"/>
      <c r="WC156" s="27"/>
      <c r="WD156" s="27"/>
      <c r="WE156" s="27"/>
      <c r="WF156" s="27"/>
      <c r="WG156" s="27"/>
      <c r="WH156" s="27"/>
      <c r="WI156" s="27"/>
      <c r="WJ156" s="27"/>
      <c r="WK156" s="27"/>
      <c r="WL156" s="27"/>
      <c r="WM156" s="27"/>
      <c r="WN156" s="27"/>
      <c r="WO156" s="27"/>
      <c r="WP156" s="27"/>
      <c r="WQ156" s="27"/>
      <c r="WR156" s="27"/>
      <c r="WS156" s="27"/>
      <c r="WT156" s="27"/>
      <c r="WU156" s="27"/>
      <c r="WV156" s="27"/>
      <c r="WW156" s="27"/>
      <c r="WX156" s="27"/>
      <c r="WY156" s="27"/>
      <c r="WZ156" s="27"/>
      <c r="XA156" s="27"/>
      <c r="XB156" s="27"/>
      <c r="XC156" s="27"/>
      <c r="XD156" s="27"/>
      <c r="XE156" s="27"/>
      <c r="XF156" s="27"/>
      <c r="XG156" s="27"/>
      <c r="XH156" s="27"/>
      <c r="XI156" s="27"/>
      <c r="XJ156" s="27"/>
      <c r="XK156" s="27"/>
      <c r="XL156" s="27"/>
      <c r="XM156" s="27"/>
      <c r="XN156" s="27"/>
      <c r="XO156" s="27"/>
      <c r="XP156" s="27"/>
      <c r="XQ156" s="27"/>
      <c r="XR156" s="27"/>
      <c r="XS156" s="27"/>
      <c r="XT156" s="27"/>
      <c r="XU156" s="27"/>
      <c r="XV156" s="27"/>
      <c r="XW156" s="27"/>
      <c r="XX156" s="27"/>
      <c r="XY156" s="27"/>
      <c r="XZ156" s="27"/>
      <c r="YA156" s="27"/>
      <c r="YB156" s="27"/>
      <c r="YC156" s="27"/>
      <c r="YD156" s="27"/>
      <c r="YE156" s="27"/>
      <c r="YF156" s="27"/>
      <c r="YG156" s="27"/>
      <c r="YH156" s="27"/>
      <c r="YI156" s="27"/>
      <c r="YJ156" s="27"/>
      <c r="YK156" s="27"/>
      <c r="YL156" s="27"/>
      <c r="YM156" s="27"/>
      <c r="YN156" s="27"/>
      <c r="YO156" s="27"/>
      <c r="YP156" s="27"/>
      <c r="YQ156" s="27"/>
      <c r="YR156" s="27"/>
      <c r="YS156" s="27"/>
      <c r="YT156" s="27"/>
      <c r="YU156" s="27"/>
      <c r="YV156" s="27"/>
      <c r="YW156" s="27"/>
      <c r="YX156" s="27"/>
      <c r="YY156" s="27"/>
      <c r="YZ156" s="27"/>
      <c r="ZA156" s="27"/>
      <c r="ZB156" s="27"/>
      <c r="ZC156" s="27"/>
      <c r="ZD156" s="27"/>
      <c r="ZE156" s="27"/>
      <c r="ZF156" s="27"/>
      <c r="ZG156" s="27"/>
      <c r="ZH156" s="27"/>
      <c r="ZI156" s="27"/>
      <c r="ZJ156" s="27"/>
      <c r="ZK156" s="27"/>
      <c r="ZL156" s="27"/>
      <c r="ZM156" s="27"/>
      <c r="ZN156" s="27"/>
      <c r="ZO156" s="27"/>
      <c r="ZP156" s="27"/>
      <c r="ZQ156" s="27"/>
      <c r="ZR156" s="27"/>
      <c r="ZS156" s="27"/>
      <c r="ZT156" s="27"/>
      <c r="ZU156" s="27"/>
      <c r="ZV156" s="27"/>
      <c r="ZW156" s="27"/>
      <c r="ZX156" s="27"/>
      <c r="ZY156" s="27"/>
      <c r="ZZ156" s="27"/>
      <c r="AAA156" s="27"/>
      <c r="AAB156" s="27"/>
      <c r="AAC156" s="27"/>
      <c r="AAD156" s="27"/>
      <c r="AAE156" s="27"/>
      <c r="AAF156" s="27"/>
      <c r="AAG156" s="27"/>
      <c r="AAH156" s="27"/>
      <c r="AAI156" s="27"/>
      <c r="AAJ156" s="27"/>
      <c r="AAK156" s="27"/>
      <c r="AAL156" s="27"/>
      <c r="AAM156" s="27"/>
      <c r="AAN156" s="27"/>
      <c r="AAO156" s="27"/>
      <c r="AAP156" s="27"/>
      <c r="AAQ156" s="27"/>
      <c r="AAR156" s="27"/>
      <c r="AAS156" s="27"/>
      <c r="AAT156" s="27"/>
      <c r="AAU156" s="27"/>
      <c r="AAV156" s="27"/>
      <c r="AAW156" s="27"/>
      <c r="AAX156" s="27"/>
      <c r="AAY156" s="27"/>
      <c r="AAZ156" s="27"/>
      <c r="ABA156" s="27"/>
      <c r="ABB156" s="27"/>
      <c r="ABC156" s="27"/>
      <c r="ABD156" s="27"/>
      <c r="ABE156" s="27"/>
      <c r="ABF156" s="27"/>
      <c r="ABG156" s="27"/>
      <c r="ABH156" s="27"/>
      <c r="ABI156" s="27"/>
      <c r="ABJ156" s="27"/>
      <c r="ABK156" s="27"/>
      <c r="ABL156" s="27"/>
      <c r="ABM156" s="27"/>
      <c r="ABN156" s="27"/>
      <c r="ABO156" s="27"/>
      <c r="ABP156" s="27"/>
      <c r="ABQ156" s="27"/>
      <c r="ABR156" s="27"/>
      <c r="ABS156" s="27"/>
      <c r="ABT156" s="27"/>
      <c r="ABU156" s="27"/>
      <c r="ABV156" s="27"/>
      <c r="ABW156" s="27"/>
      <c r="ABX156" s="27"/>
      <c r="ABY156" s="27"/>
      <c r="ABZ156" s="27"/>
      <c r="ACA156" s="27"/>
      <c r="ACB156" s="27"/>
      <c r="ACC156" s="27"/>
      <c r="ACD156" s="27"/>
      <c r="ACE156" s="27"/>
      <c r="ACF156" s="27"/>
      <c r="ACG156" s="27"/>
      <c r="ACH156" s="27"/>
      <c r="ACI156" s="27"/>
      <c r="ACJ156" s="27"/>
      <c r="ACK156" s="27"/>
      <c r="ACL156" s="27"/>
      <c r="ACM156" s="27"/>
      <c r="ACN156" s="27"/>
      <c r="ACO156" s="27"/>
      <c r="ACP156" s="27"/>
      <c r="ACQ156" s="27"/>
      <c r="ACR156" s="27"/>
      <c r="ACS156" s="27"/>
      <c r="ACT156" s="27"/>
      <c r="ACU156" s="27"/>
      <c r="ACV156" s="27"/>
      <c r="ACW156" s="27"/>
      <c r="ACX156" s="27"/>
      <c r="ACY156" s="27"/>
      <c r="ACZ156" s="27"/>
      <c r="ADA156" s="27"/>
      <c r="ADB156" s="27"/>
      <c r="ADC156" s="27"/>
      <c r="ADD156" s="27"/>
      <c r="ADE156" s="27"/>
      <c r="ADF156" s="27"/>
      <c r="ADG156" s="27"/>
      <c r="ADH156" s="27"/>
      <c r="ADI156" s="27"/>
      <c r="ADJ156" s="27"/>
      <c r="ADK156" s="27"/>
      <c r="ADL156" s="27"/>
      <c r="ADM156" s="27"/>
      <c r="ADN156" s="27"/>
      <c r="ADO156" s="27"/>
      <c r="ADP156" s="27"/>
      <c r="ADQ156" s="27"/>
      <c r="ADR156" s="27"/>
      <c r="ADS156" s="27"/>
      <c r="ADT156" s="27"/>
      <c r="ADU156" s="27"/>
      <c r="ADV156" s="27"/>
      <c r="ADW156" s="27"/>
      <c r="ADX156" s="27"/>
      <c r="ADY156" s="27"/>
      <c r="ADZ156" s="27"/>
      <c r="AEA156" s="27"/>
      <c r="AEB156" s="27"/>
      <c r="AEC156" s="27"/>
      <c r="AED156" s="27"/>
      <c r="AEE156" s="27"/>
      <c r="AEF156" s="27"/>
      <c r="AEG156" s="27"/>
      <c r="AEH156" s="27"/>
      <c r="AEI156" s="27"/>
      <c r="AEJ156" s="27"/>
      <c r="AEK156" s="27"/>
      <c r="AEL156" s="27"/>
      <c r="AEM156" s="27"/>
      <c r="AEN156" s="27"/>
      <c r="AEO156" s="27"/>
      <c r="AEP156" s="27"/>
      <c r="AEQ156" s="27"/>
      <c r="AER156" s="27"/>
      <c r="AES156" s="27"/>
      <c r="AET156" s="27"/>
      <c r="AEU156" s="27"/>
      <c r="AEV156" s="27"/>
      <c r="AEW156" s="27"/>
      <c r="AEX156" s="27"/>
      <c r="AEY156" s="27"/>
      <c r="AEZ156" s="27"/>
      <c r="AFA156" s="27"/>
      <c r="AFB156" s="27"/>
      <c r="AFC156" s="27"/>
      <c r="AFD156" s="27"/>
      <c r="AFE156" s="27"/>
      <c r="AFF156" s="27"/>
      <c r="AFG156" s="27"/>
      <c r="AFH156" s="27"/>
      <c r="AFI156" s="27"/>
      <c r="AFJ156" s="27"/>
      <c r="AFK156" s="27"/>
      <c r="AFL156" s="27"/>
      <c r="AFM156" s="27"/>
      <c r="AFN156" s="27"/>
      <c r="AFO156" s="27"/>
      <c r="AFP156" s="27"/>
      <c r="AFQ156" s="27"/>
      <c r="AFR156" s="27"/>
      <c r="AFS156" s="27"/>
      <c r="AFT156" s="27"/>
      <c r="AFU156" s="27"/>
      <c r="AFV156" s="27"/>
      <c r="AFW156" s="27"/>
      <c r="AFX156" s="27"/>
      <c r="AFY156" s="27"/>
      <c r="AFZ156" s="27"/>
      <c r="AGA156" s="27"/>
      <c r="AGB156" s="27"/>
      <c r="AGC156" s="27"/>
      <c r="AGD156" s="27"/>
      <c r="AGE156" s="27"/>
      <c r="AGF156" s="27"/>
      <c r="AGG156" s="27"/>
      <c r="AGH156" s="27"/>
      <c r="AGI156" s="27"/>
      <c r="AGJ156" s="27"/>
      <c r="AGK156" s="27"/>
      <c r="AGL156" s="27"/>
      <c r="AGM156" s="27"/>
      <c r="AGN156" s="27"/>
      <c r="AGO156" s="27"/>
      <c r="AGP156" s="27"/>
      <c r="AGQ156" s="27"/>
      <c r="AGR156" s="27"/>
      <c r="AGS156" s="27"/>
      <c r="AGT156" s="27"/>
      <c r="AGU156" s="27"/>
      <c r="AGV156" s="27"/>
      <c r="AGW156" s="27"/>
      <c r="AGX156" s="27"/>
      <c r="AGY156" s="27"/>
      <c r="AGZ156" s="27"/>
      <c r="AHA156" s="27"/>
      <c r="AHB156" s="27"/>
      <c r="AHC156" s="27"/>
      <c r="AHD156" s="27"/>
      <c r="AHE156" s="27"/>
      <c r="AHF156" s="27"/>
      <c r="AHG156" s="27"/>
      <c r="AHH156" s="27"/>
      <c r="AHI156" s="27"/>
      <c r="AHJ156" s="27"/>
      <c r="AHK156" s="27"/>
      <c r="AHL156" s="27"/>
      <c r="AHM156" s="27"/>
      <c r="AHN156" s="27"/>
      <c r="AHO156" s="27"/>
      <c r="AHP156" s="27"/>
      <c r="AHQ156" s="27"/>
      <c r="AHR156" s="27"/>
      <c r="AHS156" s="27"/>
      <c r="AHT156" s="27"/>
      <c r="AHU156" s="27"/>
      <c r="AHV156" s="27"/>
      <c r="AHW156" s="27"/>
      <c r="AHX156" s="27"/>
      <c r="AHY156" s="27"/>
      <c r="AHZ156" s="27"/>
      <c r="AIA156" s="27"/>
      <c r="AIB156" s="27"/>
      <c r="AIC156" s="27"/>
      <c r="AID156" s="27"/>
      <c r="AIE156" s="27"/>
      <c r="AIF156" s="27"/>
      <c r="AIG156" s="27"/>
      <c r="AIH156" s="27"/>
      <c r="AII156" s="27"/>
      <c r="AIJ156" s="27"/>
      <c r="AIK156" s="27"/>
      <c r="AIL156" s="27"/>
      <c r="AIM156" s="27"/>
      <c r="AIN156" s="27"/>
      <c r="AIO156" s="27"/>
      <c r="AIP156" s="27"/>
      <c r="AIQ156" s="27"/>
      <c r="AIR156" s="27"/>
      <c r="AIS156" s="27"/>
      <c r="AIT156" s="27"/>
      <c r="AIU156" s="27"/>
      <c r="AIV156" s="27"/>
      <c r="AIW156" s="27"/>
      <c r="AIX156" s="27"/>
      <c r="AIY156" s="27"/>
      <c r="AIZ156" s="27"/>
      <c r="AJA156" s="27"/>
      <c r="AJB156" s="27"/>
      <c r="AJC156" s="27"/>
      <c r="AJD156" s="27"/>
      <c r="AJE156" s="27"/>
      <c r="AJF156" s="27"/>
      <c r="AJG156" s="27"/>
      <c r="AJH156" s="27"/>
      <c r="AJI156" s="27"/>
      <c r="AJJ156" s="27"/>
      <c r="AJK156" s="27"/>
      <c r="AJL156" s="27"/>
      <c r="AJM156" s="27"/>
      <c r="AJN156" s="27"/>
      <c r="AJO156" s="27"/>
      <c r="AJP156" s="27"/>
      <c r="AJQ156" s="27"/>
      <c r="AJR156" s="27"/>
      <c r="AJS156" s="27"/>
      <c r="AJT156" s="27"/>
      <c r="AJU156" s="27"/>
      <c r="AJV156" s="27"/>
      <c r="AJW156" s="27"/>
      <c r="AJX156" s="27"/>
      <c r="AJY156" s="27"/>
      <c r="AJZ156" s="27"/>
      <c r="AKA156" s="27"/>
      <c r="AKB156" s="27"/>
      <c r="AKC156" s="27"/>
      <c r="AKD156" s="27"/>
      <c r="AKE156" s="27"/>
      <c r="AKF156" s="27"/>
      <c r="AKG156" s="27"/>
      <c r="AKH156" s="27"/>
      <c r="AKI156" s="27"/>
      <c r="AKJ156" s="27"/>
      <c r="AKK156" s="27"/>
      <c r="AKL156" s="27"/>
      <c r="AKM156" s="27"/>
      <c r="AKN156" s="27"/>
      <c r="AKO156" s="27"/>
      <c r="AKP156" s="27"/>
      <c r="AKQ156" s="27"/>
      <c r="AKR156" s="27"/>
      <c r="AKS156" s="27"/>
      <c r="AKT156" s="27"/>
      <c r="AKU156" s="27"/>
      <c r="AKV156" s="27"/>
      <c r="AKW156" s="27"/>
      <c r="AKX156" s="27"/>
      <c r="AKY156" s="27"/>
      <c r="AKZ156" s="27"/>
      <c r="ALA156" s="27"/>
      <c r="ALB156" s="27"/>
      <c r="ALC156" s="27"/>
      <c r="ALD156" s="27"/>
      <c r="ALE156" s="27"/>
      <c r="ALF156" s="27"/>
      <c r="ALG156" s="27"/>
      <c r="ALH156" s="27"/>
      <c r="ALI156" s="27"/>
      <c r="ALJ156" s="27"/>
      <c r="ALK156" s="27"/>
      <c r="ALL156" s="27"/>
      <c r="ALM156" s="27"/>
      <c r="ALN156" s="27"/>
      <c r="ALO156" s="27"/>
      <c r="ALP156" s="27"/>
      <c r="ALQ156" s="27"/>
      <c r="ALR156" s="27"/>
      <c r="ALS156" s="27"/>
    </row>
    <row r="157" spans="1:1007" ht="19.5" customHeight="1" thickBot="1" x14ac:dyDescent="0.25">
      <c r="A157" s="668" t="s">
        <v>13</v>
      </c>
      <c r="B157" s="746" t="s">
        <v>14</v>
      </c>
      <c r="C157" s="585" t="s">
        <v>14</v>
      </c>
      <c r="D157" s="587" t="s">
        <v>178</v>
      </c>
      <c r="E157" s="589" t="s">
        <v>179</v>
      </c>
      <c r="F157" s="583" t="s">
        <v>199</v>
      </c>
      <c r="G157" s="757" t="s">
        <v>180</v>
      </c>
      <c r="H157" s="754" t="s">
        <v>17</v>
      </c>
      <c r="I157" s="754" t="s">
        <v>18</v>
      </c>
      <c r="J157" s="578" t="s">
        <v>489</v>
      </c>
      <c r="K157" s="150" t="s">
        <v>24</v>
      </c>
      <c r="L157" s="151">
        <f>+M157+O157</f>
        <v>0</v>
      </c>
      <c r="M157" s="348">
        <v>0</v>
      </c>
      <c r="N157" s="348">
        <v>0</v>
      </c>
      <c r="O157" s="361">
        <v>0</v>
      </c>
      <c r="P157" s="151">
        <f>+Q157+S157</f>
        <v>0</v>
      </c>
      <c r="Q157" s="348">
        <v>0</v>
      </c>
      <c r="R157" s="348">
        <v>0</v>
      </c>
      <c r="S157" s="361">
        <v>0</v>
      </c>
      <c r="T157" s="151">
        <f>+U157+W157</f>
        <v>0</v>
      </c>
      <c r="U157" s="348">
        <v>0</v>
      </c>
      <c r="V157" s="348">
        <v>0</v>
      </c>
      <c r="W157" s="361">
        <v>0</v>
      </c>
      <c r="X157" s="27"/>
      <c r="Y157" s="27"/>
      <c r="Z157" s="27"/>
      <c r="AA157" s="27"/>
      <c r="AB157" s="27"/>
      <c r="AC157" s="27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40"/>
      <c r="AV157" s="39"/>
      <c r="AW157" s="39"/>
      <c r="AX157" s="39"/>
      <c r="AY157" s="39"/>
      <c r="AZ157" s="39"/>
      <c r="BA157" s="39"/>
      <c r="BB157" s="39"/>
      <c r="BC157" s="39"/>
      <c r="BD157" s="27"/>
      <c r="BE157" s="27"/>
      <c r="BF157" s="27"/>
      <c r="BG157" s="27"/>
      <c r="BH157" s="27"/>
      <c r="BI157" s="27"/>
      <c r="BJ157" s="27"/>
      <c r="BK157" s="27"/>
      <c r="BL157" s="27"/>
      <c r="BM157" s="27"/>
      <c r="BN157" s="27"/>
      <c r="BO157" s="27"/>
      <c r="BP157" s="27"/>
      <c r="BQ157" s="27"/>
      <c r="BR157" s="27"/>
      <c r="BS157" s="27"/>
      <c r="BT157" s="27"/>
      <c r="BU157" s="27"/>
      <c r="BV157" s="27"/>
      <c r="BW157" s="27"/>
      <c r="BX157" s="27"/>
      <c r="BY157" s="27"/>
      <c r="BZ157" s="27"/>
      <c r="CA157" s="27"/>
      <c r="CB157" s="27"/>
      <c r="CC157" s="27"/>
      <c r="CD157" s="27"/>
      <c r="CE157" s="27"/>
      <c r="CF157" s="27"/>
      <c r="CG157" s="27"/>
      <c r="CH157" s="27"/>
      <c r="CI157" s="27"/>
      <c r="CJ157" s="27"/>
      <c r="CK157" s="27"/>
      <c r="CL157" s="27"/>
      <c r="CM157" s="27"/>
      <c r="CN157" s="27"/>
      <c r="CO157" s="27"/>
      <c r="CP157" s="27"/>
      <c r="CQ157" s="27"/>
      <c r="CR157" s="27"/>
      <c r="CS157" s="27"/>
      <c r="CT157" s="27"/>
      <c r="CU157" s="27"/>
      <c r="CV157" s="27"/>
      <c r="CW157" s="27"/>
      <c r="CX157" s="27"/>
      <c r="CY157" s="27"/>
      <c r="CZ157" s="27"/>
      <c r="DA157" s="27"/>
      <c r="DB157" s="27"/>
      <c r="DC157" s="27"/>
      <c r="DD157" s="27"/>
      <c r="DE157" s="27"/>
      <c r="DF157" s="27"/>
      <c r="DG157" s="27"/>
      <c r="DH157" s="27"/>
      <c r="DI157" s="27"/>
      <c r="DJ157" s="27"/>
      <c r="DK157" s="27"/>
      <c r="DL157" s="27"/>
      <c r="DM157" s="27"/>
      <c r="DN157" s="27"/>
      <c r="DO157" s="27"/>
      <c r="DP157" s="27"/>
      <c r="DQ157" s="27"/>
      <c r="DR157" s="27"/>
      <c r="DS157" s="27"/>
      <c r="DT157" s="27"/>
      <c r="DU157" s="27"/>
      <c r="DV157" s="27"/>
      <c r="DW157" s="27"/>
      <c r="DX157" s="27"/>
      <c r="DY157" s="27"/>
      <c r="DZ157" s="27"/>
      <c r="EA157" s="27"/>
      <c r="EB157" s="27"/>
      <c r="EC157" s="27"/>
      <c r="ED157" s="27"/>
      <c r="EE157" s="27"/>
      <c r="EF157" s="27"/>
      <c r="EG157" s="27"/>
      <c r="EH157" s="27"/>
      <c r="EI157" s="27"/>
      <c r="EJ157" s="27"/>
      <c r="EK157" s="27"/>
      <c r="EL157" s="27"/>
      <c r="EM157" s="27"/>
      <c r="EN157" s="27"/>
      <c r="EO157" s="27"/>
      <c r="EP157" s="27"/>
      <c r="EQ157" s="27"/>
      <c r="ER157" s="27"/>
      <c r="ES157" s="27"/>
      <c r="ET157" s="27"/>
      <c r="EU157" s="27"/>
      <c r="EV157" s="27"/>
      <c r="EW157" s="27"/>
      <c r="EX157" s="27"/>
      <c r="EY157" s="27"/>
      <c r="EZ157" s="27"/>
      <c r="FA157" s="27"/>
      <c r="FB157" s="27"/>
      <c r="FC157" s="27"/>
      <c r="FD157" s="27"/>
      <c r="FE157" s="27"/>
      <c r="FF157" s="27"/>
      <c r="FG157" s="27"/>
      <c r="FH157" s="27"/>
      <c r="FI157" s="27"/>
      <c r="FJ157" s="27"/>
      <c r="FK157" s="27"/>
      <c r="FL157" s="27"/>
      <c r="FM157" s="27"/>
      <c r="FN157" s="27"/>
      <c r="FO157" s="27"/>
      <c r="FP157" s="27"/>
      <c r="FQ157" s="27"/>
      <c r="FR157" s="27"/>
      <c r="FS157" s="27"/>
      <c r="FT157" s="27"/>
      <c r="FU157" s="27"/>
      <c r="FV157" s="27"/>
      <c r="FW157" s="27"/>
      <c r="FX157" s="27"/>
      <c r="FY157" s="27"/>
      <c r="FZ157" s="27"/>
      <c r="GA157" s="27"/>
      <c r="GB157" s="27"/>
      <c r="GC157" s="27"/>
      <c r="GD157" s="27"/>
      <c r="GE157" s="27"/>
      <c r="GF157" s="27"/>
      <c r="GG157" s="27"/>
      <c r="GH157" s="27"/>
      <c r="GI157" s="27"/>
      <c r="GJ157" s="27"/>
      <c r="GK157" s="27"/>
      <c r="GL157" s="27"/>
      <c r="GM157" s="27"/>
      <c r="GN157" s="27"/>
      <c r="GO157" s="27"/>
      <c r="GP157" s="27"/>
      <c r="GQ157" s="27"/>
      <c r="GR157" s="27"/>
      <c r="GS157" s="27"/>
      <c r="GT157" s="27"/>
      <c r="GU157" s="27"/>
      <c r="GV157" s="27"/>
      <c r="GW157" s="27"/>
      <c r="GX157" s="27"/>
      <c r="GY157" s="27"/>
      <c r="GZ157" s="27"/>
      <c r="HA157" s="27"/>
      <c r="HB157" s="27"/>
      <c r="HC157" s="27"/>
      <c r="HD157" s="27"/>
      <c r="HE157" s="27"/>
      <c r="HF157" s="27"/>
      <c r="HG157" s="27"/>
      <c r="HH157" s="27"/>
      <c r="HI157" s="27"/>
      <c r="HJ157" s="27"/>
      <c r="HK157" s="27"/>
      <c r="HL157" s="27"/>
      <c r="HM157" s="27"/>
      <c r="HN157" s="27"/>
      <c r="HO157" s="27"/>
      <c r="HP157" s="27"/>
      <c r="HQ157" s="27"/>
      <c r="HR157" s="27"/>
      <c r="HS157" s="27"/>
      <c r="HT157" s="27"/>
      <c r="HU157" s="27"/>
      <c r="HV157" s="27"/>
      <c r="HW157" s="27"/>
      <c r="HX157" s="27"/>
      <c r="HY157" s="27"/>
      <c r="HZ157" s="27"/>
      <c r="IA157" s="27"/>
      <c r="IB157" s="27"/>
      <c r="IC157" s="27"/>
      <c r="ID157" s="27"/>
      <c r="IE157" s="27"/>
      <c r="IF157" s="27"/>
      <c r="IG157" s="27"/>
      <c r="IH157" s="27"/>
      <c r="II157" s="27"/>
      <c r="IJ157" s="27"/>
      <c r="IK157" s="27"/>
      <c r="IL157" s="27"/>
      <c r="IM157" s="27"/>
      <c r="IN157" s="27"/>
      <c r="IO157" s="27"/>
      <c r="IP157" s="27"/>
      <c r="IQ157" s="27"/>
      <c r="IR157" s="27"/>
      <c r="IS157" s="27"/>
      <c r="IT157" s="27"/>
      <c r="IU157" s="27"/>
      <c r="IV157" s="27"/>
      <c r="IW157" s="27"/>
      <c r="IX157" s="27"/>
      <c r="IY157" s="27"/>
      <c r="IZ157" s="27"/>
      <c r="JA157" s="27"/>
      <c r="JB157" s="27"/>
      <c r="JC157" s="27"/>
      <c r="JD157" s="27"/>
      <c r="JE157" s="27"/>
      <c r="JF157" s="27"/>
      <c r="JG157" s="27"/>
      <c r="JH157" s="27"/>
      <c r="JI157" s="27"/>
      <c r="JJ157" s="27"/>
      <c r="JK157" s="27"/>
      <c r="JL157" s="27"/>
      <c r="JM157" s="27"/>
      <c r="JN157" s="27"/>
      <c r="JO157" s="27"/>
      <c r="JP157" s="27"/>
      <c r="JQ157" s="27"/>
      <c r="JR157" s="27"/>
      <c r="JS157" s="27"/>
      <c r="JT157" s="27"/>
      <c r="JU157" s="27"/>
      <c r="JV157" s="27"/>
      <c r="JW157" s="27"/>
      <c r="JX157" s="27"/>
      <c r="JY157" s="27"/>
      <c r="JZ157" s="27"/>
      <c r="KA157" s="27"/>
      <c r="KB157" s="27"/>
      <c r="KC157" s="27"/>
      <c r="KD157" s="27"/>
      <c r="KE157" s="27"/>
      <c r="KF157" s="27"/>
      <c r="KG157" s="27"/>
      <c r="KH157" s="27"/>
      <c r="KI157" s="27"/>
      <c r="KJ157" s="27"/>
      <c r="KK157" s="27"/>
      <c r="KL157" s="27"/>
      <c r="KM157" s="27"/>
      <c r="KN157" s="27"/>
      <c r="KO157" s="27"/>
      <c r="KP157" s="27"/>
      <c r="KQ157" s="27"/>
      <c r="KR157" s="27"/>
      <c r="KS157" s="27"/>
      <c r="KT157" s="27"/>
      <c r="KU157" s="27"/>
      <c r="KV157" s="27"/>
      <c r="KW157" s="27"/>
      <c r="KX157" s="27"/>
      <c r="KY157" s="27"/>
      <c r="KZ157" s="27"/>
      <c r="LA157" s="27"/>
      <c r="LB157" s="27"/>
      <c r="LC157" s="27"/>
      <c r="LD157" s="27"/>
      <c r="LE157" s="27"/>
      <c r="LF157" s="27"/>
      <c r="LG157" s="27"/>
      <c r="LH157" s="27"/>
      <c r="LI157" s="27"/>
      <c r="LJ157" s="27"/>
      <c r="LK157" s="27"/>
      <c r="LL157" s="27"/>
      <c r="LM157" s="27"/>
      <c r="LN157" s="27"/>
      <c r="LO157" s="27"/>
      <c r="LP157" s="27"/>
      <c r="LQ157" s="27"/>
      <c r="LR157" s="27"/>
      <c r="LS157" s="27"/>
      <c r="LT157" s="27"/>
      <c r="LU157" s="27"/>
      <c r="LV157" s="27"/>
      <c r="LW157" s="27"/>
      <c r="LX157" s="27"/>
      <c r="LY157" s="27"/>
      <c r="LZ157" s="27"/>
      <c r="MA157" s="27"/>
      <c r="MB157" s="27"/>
      <c r="MC157" s="27"/>
      <c r="MD157" s="27"/>
      <c r="ME157" s="27"/>
      <c r="MF157" s="27"/>
      <c r="MG157" s="27"/>
      <c r="MH157" s="27"/>
      <c r="MI157" s="27"/>
      <c r="MJ157" s="27"/>
      <c r="MK157" s="27"/>
      <c r="ML157" s="27"/>
      <c r="MM157" s="27"/>
      <c r="MN157" s="27"/>
      <c r="MO157" s="27"/>
      <c r="MP157" s="27"/>
      <c r="MQ157" s="27"/>
      <c r="MR157" s="27"/>
      <c r="MS157" s="27"/>
      <c r="MT157" s="27"/>
      <c r="MU157" s="27"/>
      <c r="MV157" s="27"/>
      <c r="MW157" s="27"/>
      <c r="MX157" s="27"/>
      <c r="MY157" s="27"/>
      <c r="MZ157" s="27"/>
      <c r="NA157" s="27"/>
      <c r="NB157" s="27"/>
      <c r="NC157" s="27"/>
      <c r="ND157" s="27"/>
      <c r="NE157" s="27"/>
      <c r="NF157" s="27"/>
      <c r="NG157" s="27"/>
      <c r="NH157" s="27"/>
      <c r="NI157" s="27"/>
      <c r="NJ157" s="27"/>
      <c r="NK157" s="27"/>
      <c r="NL157" s="27"/>
      <c r="NM157" s="27"/>
      <c r="NN157" s="27"/>
      <c r="NO157" s="27"/>
      <c r="NP157" s="27"/>
      <c r="NQ157" s="27"/>
      <c r="NR157" s="27"/>
      <c r="NS157" s="27"/>
      <c r="NT157" s="27"/>
      <c r="NU157" s="27"/>
      <c r="NV157" s="27"/>
      <c r="NW157" s="27"/>
      <c r="NX157" s="27"/>
      <c r="NY157" s="27"/>
      <c r="NZ157" s="27"/>
      <c r="OA157" s="27"/>
      <c r="OB157" s="27"/>
      <c r="OC157" s="27"/>
      <c r="OD157" s="27"/>
      <c r="OE157" s="27"/>
      <c r="OF157" s="27"/>
      <c r="OG157" s="27"/>
      <c r="OH157" s="27"/>
      <c r="OI157" s="27"/>
      <c r="OJ157" s="27"/>
      <c r="OK157" s="27"/>
      <c r="OL157" s="27"/>
      <c r="OM157" s="27"/>
      <c r="ON157" s="27"/>
      <c r="OO157" s="27"/>
      <c r="OP157" s="27"/>
      <c r="OQ157" s="27"/>
      <c r="OR157" s="27"/>
      <c r="OS157" s="27"/>
      <c r="OT157" s="27"/>
      <c r="OU157" s="27"/>
      <c r="OV157" s="27"/>
      <c r="OW157" s="27"/>
      <c r="OX157" s="27"/>
      <c r="OY157" s="27"/>
      <c r="OZ157" s="27"/>
      <c r="PA157" s="27"/>
      <c r="PB157" s="27"/>
      <c r="PC157" s="27"/>
      <c r="PD157" s="27"/>
      <c r="PE157" s="27"/>
      <c r="PF157" s="27"/>
      <c r="PG157" s="27"/>
      <c r="PH157" s="27"/>
      <c r="PI157" s="27"/>
      <c r="PJ157" s="27"/>
      <c r="PK157" s="27"/>
      <c r="PL157" s="27"/>
      <c r="PM157" s="27"/>
      <c r="PN157" s="27"/>
      <c r="PO157" s="27"/>
      <c r="PP157" s="27"/>
      <c r="PQ157" s="27"/>
      <c r="PR157" s="27"/>
      <c r="PS157" s="27"/>
      <c r="PT157" s="27"/>
      <c r="PU157" s="27"/>
      <c r="PV157" s="27"/>
      <c r="PW157" s="27"/>
      <c r="PX157" s="27"/>
      <c r="PY157" s="27"/>
      <c r="PZ157" s="27"/>
      <c r="QA157" s="27"/>
      <c r="QB157" s="27"/>
      <c r="QC157" s="27"/>
      <c r="QD157" s="27"/>
      <c r="QE157" s="27"/>
      <c r="QF157" s="27"/>
      <c r="QG157" s="27"/>
      <c r="QH157" s="27"/>
      <c r="QI157" s="27"/>
      <c r="QJ157" s="27"/>
      <c r="QK157" s="27"/>
      <c r="QL157" s="27"/>
      <c r="QM157" s="27"/>
      <c r="QN157" s="27"/>
      <c r="QO157" s="27"/>
      <c r="QP157" s="27"/>
      <c r="QQ157" s="27"/>
      <c r="QR157" s="27"/>
      <c r="QS157" s="27"/>
      <c r="QT157" s="27"/>
      <c r="QU157" s="27"/>
      <c r="QV157" s="27"/>
      <c r="QW157" s="27"/>
      <c r="QX157" s="27"/>
      <c r="QY157" s="27"/>
      <c r="QZ157" s="27"/>
      <c r="RA157" s="27"/>
      <c r="RB157" s="27"/>
      <c r="RC157" s="27"/>
      <c r="RD157" s="27"/>
      <c r="RE157" s="27"/>
      <c r="RF157" s="27"/>
      <c r="RG157" s="27"/>
      <c r="RH157" s="27"/>
      <c r="RI157" s="27"/>
      <c r="RJ157" s="27"/>
      <c r="RK157" s="27"/>
      <c r="RL157" s="27"/>
      <c r="RM157" s="27"/>
      <c r="RN157" s="27"/>
      <c r="RO157" s="27"/>
      <c r="RP157" s="27"/>
      <c r="RQ157" s="27"/>
      <c r="RR157" s="27"/>
      <c r="RS157" s="27"/>
      <c r="RT157" s="27"/>
      <c r="RU157" s="27"/>
      <c r="RV157" s="27"/>
      <c r="RW157" s="27"/>
      <c r="RX157" s="27"/>
      <c r="RY157" s="27"/>
      <c r="RZ157" s="27"/>
      <c r="SA157" s="27"/>
      <c r="SB157" s="27"/>
      <c r="SC157" s="27"/>
      <c r="SD157" s="27"/>
      <c r="SE157" s="27"/>
      <c r="SF157" s="27"/>
      <c r="SG157" s="27"/>
      <c r="SH157" s="27"/>
      <c r="SI157" s="27"/>
      <c r="SJ157" s="27"/>
      <c r="SK157" s="27"/>
      <c r="SL157" s="27"/>
      <c r="SM157" s="27"/>
      <c r="SN157" s="27"/>
      <c r="SO157" s="27"/>
      <c r="SP157" s="27"/>
      <c r="SQ157" s="27"/>
      <c r="SR157" s="27"/>
      <c r="SS157" s="27"/>
      <c r="ST157" s="27"/>
      <c r="SU157" s="27"/>
      <c r="SV157" s="27"/>
      <c r="SW157" s="27"/>
      <c r="SX157" s="27"/>
      <c r="SY157" s="27"/>
      <c r="SZ157" s="27"/>
      <c r="TA157" s="27"/>
      <c r="TB157" s="27"/>
      <c r="TC157" s="27"/>
      <c r="TD157" s="27"/>
      <c r="TE157" s="27"/>
      <c r="TF157" s="27"/>
      <c r="TG157" s="27"/>
      <c r="TH157" s="27"/>
      <c r="TI157" s="27"/>
      <c r="TJ157" s="27"/>
      <c r="TK157" s="27"/>
      <c r="TL157" s="27"/>
      <c r="TM157" s="27"/>
      <c r="TN157" s="27"/>
      <c r="TO157" s="27"/>
      <c r="TP157" s="27"/>
      <c r="TQ157" s="27"/>
      <c r="TR157" s="27"/>
      <c r="TS157" s="27"/>
      <c r="TT157" s="27"/>
      <c r="TU157" s="27"/>
      <c r="TV157" s="27"/>
      <c r="TW157" s="27"/>
      <c r="TX157" s="27"/>
      <c r="TY157" s="27"/>
      <c r="TZ157" s="27"/>
      <c r="UA157" s="27"/>
      <c r="UB157" s="27"/>
      <c r="UC157" s="27"/>
      <c r="UD157" s="27"/>
      <c r="UE157" s="27"/>
      <c r="UF157" s="27"/>
      <c r="UG157" s="27"/>
      <c r="UH157" s="27"/>
      <c r="UI157" s="27"/>
      <c r="UJ157" s="27"/>
      <c r="UK157" s="27"/>
      <c r="UL157" s="27"/>
      <c r="UM157" s="27"/>
      <c r="UN157" s="27"/>
      <c r="UO157" s="27"/>
      <c r="UP157" s="27"/>
      <c r="UQ157" s="27"/>
      <c r="UR157" s="27"/>
      <c r="US157" s="27"/>
      <c r="UT157" s="27"/>
      <c r="UU157" s="27"/>
      <c r="UV157" s="27"/>
      <c r="UW157" s="27"/>
      <c r="UX157" s="27"/>
      <c r="UY157" s="27"/>
      <c r="UZ157" s="27"/>
      <c r="VA157" s="27"/>
      <c r="VB157" s="27"/>
      <c r="VC157" s="27"/>
      <c r="VD157" s="27"/>
      <c r="VE157" s="27"/>
      <c r="VF157" s="27"/>
      <c r="VG157" s="27"/>
      <c r="VH157" s="27"/>
      <c r="VI157" s="27"/>
      <c r="VJ157" s="27"/>
      <c r="VK157" s="27"/>
      <c r="VL157" s="27"/>
      <c r="VM157" s="27"/>
      <c r="VN157" s="27"/>
      <c r="VO157" s="27"/>
      <c r="VP157" s="27"/>
      <c r="VQ157" s="27"/>
      <c r="VR157" s="27"/>
      <c r="VS157" s="27"/>
      <c r="VT157" s="27"/>
      <c r="VU157" s="27"/>
      <c r="VV157" s="27"/>
      <c r="VW157" s="27"/>
      <c r="VX157" s="27"/>
      <c r="VY157" s="27"/>
      <c r="VZ157" s="27"/>
      <c r="WA157" s="27"/>
      <c r="WB157" s="27"/>
      <c r="WC157" s="27"/>
      <c r="WD157" s="27"/>
      <c r="WE157" s="27"/>
      <c r="WF157" s="27"/>
      <c r="WG157" s="27"/>
      <c r="WH157" s="27"/>
      <c r="WI157" s="27"/>
      <c r="WJ157" s="27"/>
      <c r="WK157" s="27"/>
      <c r="WL157" s="27"/>
      <c r="WM157" s="27"/>
      <c r="WN157" s="27"/>
      <c r="WO157" s="27"/>
      <c r="WP157" s="27"/>
      <c r="WQ157" s="27"/>
      <c r="WR157" s="27"/>
      <c r="WS157" s="27"/>
      <c r="WT157" s="27"/>
      <c r="WU157" s="27"/>
      <c r="WV157" s="27"/>
      <c r="WW157" s="27"/>
      <c r="WX157" s="27"/>
      <c r="WY157" s="27"/>
      <c r="WZ157" s="27"/>
      <c r="XA157" s="27"/>
      <c r="XB157" s="27"/>
      <c r="XC157" s="27"/>
      <c r="XD157" s="27"/>
      <c r="XE157" s="27"/>
      <c r="XF157" s="27"/>
      <c r="XG157" s="27"/>
      <c r="XH157" s="27"/>
      <c r="XI157" s="27"/>
      <c r="XJ157" s="27"/>
      <c r="XK157" s="27"/>
      <c r="XL157" s="27"/>
      <c r="XM157" s="27"/>
      <c r="XN157" s="27"/>
      <c r="XO157" s="27"/>
      <c r="XP157" s="27"/>
      <c r="XQ157" s="27"/>
      <c r="XR157" s="27"/>
      <c r="XS157" s="27"/>
      <c r="XT157" s="27"/>
      <c r="XU157" s="27"/>
      <c r="XV157" s="27"/>
      <c r="XW157" s="27"/>
      <c r="XX157" s="27"/>
      <c r="XY157" s="27"/>
      <c r="XZ157" s="27"/>
      <c r="YA157" s="27"/>
      <c r="YB157" s="27"/>
      <c r="YC157" s="27"/>
      <c r="YD157" s="27"/>
      <c r="YE157" s="27"/>
      <c r="YF157" s="27"/>
      <c r="YG157" s="27"/>
      <c r="YH157" s="27"/>
      <c r="YI157" s="27"/>
      <c r="YJ157" s="27"/>
      <c r="YK157" s="27"/>
      <c r="YL157" s="27"/>
      <c r="YM157" s="27"/>
      <c r="YN157" s="27"/>
      <c r="YO157" s="27"/>
      <c r="YP157" s="27"/>
      <c r="YQ157" s="27"/>
      <c r="YR157" s="27"/>
      <c r="YS157" s="27"/>
      <c r="YT157" s="27"/>
      <c r="YU157" s="27"/>
      <c r="YV157" s="27"/>
      <c r="YW157" s="27"/>
      <c r="YX157" s="27"/>
      <c r="YY157" s="27"/>
      <c r="YZ157" s="27"/>
      <c r="ZA157" s="27"/>
      <c r="ZB157" s="27"/>
      <c r="ZC157" s="27"/>
      <c r="ZD157" s="27"/>
      <c r="ZE157" s="27"/>
      <c r="ZF157" s="27"/>
      <c r="ZG157" s="27"/>
      <c r="ZH157" s="27"/>
      <c r="ZI157" s="27"/>
      <c r="ZJ157" s="27"/>
      <c r="ZK157" s="27"/>
      <c r="ZL157" s="27"/>
      <c r="ZM157" s="27"/>
      <c r="ZN157" s="27"/>
      <c r="ZO157" s="27"/>
      <c r="ZP157" s="27"/>
      <c r="ZQ157" s="27"/>
      <c r="ZR157" s="27"/>
      <c r="ZS157" s="27"/>
      <c r="ZT157" s="27"/>
      <c r="ZU157" s="27"/>
      <c r="ZV157" s="27"/>
      <c r="ZW157" s="27"/>
      <c r="ZX157" s="27"/>
      <c r="ZY157" s="27"/>
      <c r="ZZ157" s="27"/>
      <c r="AAA157" s="27"/>
      <c r="AAB157" s="27"/>
      <c r="AAC157" s="27"/>
      <c r="AAD157" s="27"/>
      <c r="AAE157" s="27"/>
      <c r="AAF157" s="27"/>
      <c r="AAG157" s="27"/>
      <c r="AAH157" s="27"/>
      <c r="AAI157" s="27"/>
      <c r="AAJ157" s="27"/>
      <c r="AAK157" s="27"/>
      <c r="AAL157" s="27"/>
      <c r="AAM157" s="27"/>
      <c r="AAN157" s="27"/>
      <c r="AAO157" s="27"/>
      <c r="AAP157" s="27"/>
      <c r="AAQ157" s="27"/>
      <c r="AAR157" s="27"/>
      <c r="AAS157" s="27"/>
      <c r="AAT157" s="27"/>
      <c r="AAU157" s="27"/>
      <c r="AAV157" s="27"/>
      <c r="AAW157" s="27"/>
      <c r="AAX157" s="27"/>
      <c r="AAY157" s="27"/>
      <c r="AAZ157" s="27"/>
      <c r="ABA157" s="27"/>
      <c r="ABB157" s="27"/>
      <c r="ABC157" s="27"/>
      <c r="ABD157" s="27"/>
      <c r="ABE157" s="27"/>
      <c r="ABF157" s="27"/>
      <c r="ABG157" s="27"/>
      <c r="ABH157" s="27"/>
      <c r="ABI157" s="27"/>
      <c r="ABJ157" s="27"/>
      <c r="ABK157" s="27"/>
      <c r="ABL157" s="27"/>
      <c r="ABM157" s="27"/>
      <c r="ABN157" s="27"/>
      <c r="ABO157" s="27"/>
      <c r="ABP157" s="27"/>
      <c r="ABQ157" s="27"/>
      <c r="ABR157" s="27"/>
      <c r="ABS157" s="27"/>
      <c r="ABT157" s="27"/>
      <c r="ABU157" s="27"/>
      <c r="ABV157" s="27"/>
      <c r="ABW157" s="27"/>
      <c r="ABX157" s="27"/>
      <c r="ABY157" s="27"/>
      <c r="ABZ157" s="27"/>
      <c r="ACA157" s="27"/>
      <c r="ACB157" s="27"/>
      <c r="ACC157" s="27"/>
      <c r="ACD157" s="27"/>
      <c r="ACE157" s="27"/>
      <c r="ACF157" s="27"/>
      <c r="ACG157" s="27"/>
      <c r="ACH157" s="27"/>
      <c r="ACI157" s="27"/>
      <c r="ACJ157" s="27"/>
      <c r="ACK157" s="27"/>
      <c r="ACL157" s="27"/>
      <c r="ACM157" s="27"/>
      <c r="ACN157" s="27"/>
      <c r="ACO157" s="27"/>
      <c r="ACP157" s="27"/>
      <c r="ACQ157" s="27"/>
      <c r="ACR157" s="27"/>
      <c r="ACS157" s="27"/>
      <c r="ACT157" s="27"/>
      <c r="ACU157" s="27"/>
      <c r="ACV157" s="27"/>
      <c r="ACW157" s="27"/>
      <c r="ACX157" s="27"/>
      <c r="ACY157" s="27"/>
      <c r="ACZ157" s="27"/>
      <c r="ADA157" s="27"/>
      <c r="ADB157" s="27"/>
      <c r="ADC157" s="27"/>
      <c r="ADD157" s="27"/>
      <c r="ADE157" s="27"/>
      <c r="ADF157" s="27"/>
      <c r="ADG157" s="27"/>
      <c r="ADH157" s="27"/>
      <c r="ADI157" s="27"/>
      <c r="ADJ157" s="27"/>
      <c r="ADK157" s="27"/>
      <c r="ADL157" s="27"/>
      <c r="ADM157" s="27"/>
      <c r="ADN157" s="27"/>
      <c r="ADO157" s="27"/>
      <c r="ADP157" s="27"/>
      <c r="ADQ157" s="27"/>
      <c r="ADR157" s="27"/>
      <c r="ADS157" s="27"/>
      <c r="ADT157" s="27"/>
      <c r="ADU157" s="27"/>
      <c r="ADV157" s="27"/>
      <c r="ADW157" s="27"/>
      <c r="ADX157" s="27"/>
      <c r="ADY157" s="27"/>
      <c r="ADZ157" s="27"/>
      <c r="AEA157" s="27"/>
      <c r="AEB157" s="27"/>
      <c r="AEC157" s="27"/>
      <c r="AED157" s="27"/>
      <c r="AEE157" s="27"/>
      <c r="AEF157" s="27"/>
      <c r="AEG157" s="27"/>
      <c r="AEH157" s="27"/>
      <c r="AEI157" s="27"/>
      <c r="AEJ157" s="27"/>
      <c r="AEK157" s="27"/>
      <c r="AEL157" s="27"/>
      <c r="AEM157" s="27"/>
      <c r="AEN157" s="27"/>
      <c r="AEO157" s="27"/>
      <c r="AEP157" s="27"/>
      <c r="AEQ157" s="27"/>
      <c r="AER157" s="27"/>
      <c r="AES157" s="27"/>
      <c r="AET157" s="27"/>
      <c r="AEU157" s="27"/>
      <c r="AEV157" s="27"/>
      <c r="AEW157" s="27"/>
      <c r="AEX157" s="27"/>
      <c r="AEY157" s="27"/>
      <c r="AEZ157" s="27"/>
      <c r="AFA157" s="27"/>
      <c r="AFB157" s="27"/>
      <c r="AFC157" s="27"/>
      <c r="AFD157" s="27"/>
      <c r="AFE157" s="27"/>
      <c r="AFF157" s="27"/>
      <c r="AFG157" s="27"/>
      <c r="AFH157" s="27"/>
      <c r="AFI157" s="27"/>
      <c r="AFJ157" s="27"/>
      <c r="AFK157" s="27"/>
      <c r="AFL157" s="27"/>
      <c r="AFM157" s="27"/>
      <c r="AFN157" s="27"/>
      <c r="AFO157" s="27"/>
      <c r="AFP157" s="27"/>
      <c r="AFQ157" s="27"/>
      <c r="AFR157" s="27"/>
      <c r="AFS157" s="27"/>
      <c r="AFT157" s="27"/>
      <c r="AFU157" s="27"/>
      <c r="AFV157" s="27"/>
      <c r="AFW157" s="27"/>
      <c r="AFX157" s="27"/>
      <c r="AFY157" s="27"/>
      <c r="AFZ157" s="27"/>
      <c r="AGA157" s="27"/>
      <c r="AGB157" s="27"/>
      <c r="AGC157" s="27"/>
      <c r="AGD157" s="27"/>
      <c r="AGE157" s="27"/>
      <c r="AGF157" s="27"/>
      <c r="AGG157" s="27"/>
      <c r="AGH157" s="27"/>
      <c r="AGI157" s="27"/>
      <c r="AGJ157" s="27"/>
      <c r="AGK157" s="27"/>
      <c r="AGL157" s="27"/>
      <c r="AGM157" s="27"/>
      <c r="AGN157" s="27"/>
      <c r="AGO157" s="27"/>
      <c r="AGP157" s="27"/>
      <c r="AGQ157" s="27"/>
      <c r="AGR157" s="27"/>
      <c r="AGS157" s="27"/>
      <c r="AGT157" s="27"/>
      <c r="AGU157" s="27"/>
      <c r="AGV157" s="27"/>
      <c r="AGW157" s="27"/>
      <c r="AGX157" s="27"/>
      <c r="AGY157" s="27"/>
      <c r="AGZ157" s="27"/>
      <c r="AHA157" s="27"/>
      <c r="AHB157" s="27"/>
      <c r="AHC157" s="27"/>
      <c r="AHD157" s="27"/>
      <c r="AHE157" s="27"/>
      <c r="AHF157" s="27"/>
      <c r="AHG157" s="27"/>
      <c r="AHH157" s="27"/>
      <c r="AHI157" s="27"/>
      <c r="AHJ157" s="27"/>
      <c r="AHK157" s="27"/>
      <c r="AHL157" s="27"/>
      <c r="AHM157" s="27"/>
      <c r="AHN157" s="27"/>
      <c r="AHO157" s="27"/>
      <c r="AHP157" s="27"/>
      <c r="AHQ157" s="27"/>
      <c r="AHR157" s="27"/>
      <c r="AHS157" s="27"/>
      <c r="AHT157" s="27"/>
      <c r="AHU157" s="27"/>
      <c r="AHV157" s="27"/>
      <c r="AHW157" s="27"/>
      <c r="AHX157" s="27"/>
      <c r="AHY157" s="27"/>
      <c r="AHZ157" s="27"/>
      <c r="AIA157" s="27"/>
      <c r="AIB157" s="27"/>
      <c r="AIC157" s="27"/>
      <c r="AID157" s="27"/>
      <c r="AIE157" s="27"/>
      <c r="AIF157" s="27"/>
      <c r="AIG157" s="27"/>
      <c r="AIH157" s="27"/>
      <c r="AII157" s="27"/>
      <c r="AIJ157" s="27"/>
      <c r="AIK157" s="27"/>
      <c r="AIL157" s="27"/>
      <c r="AIM157" s="27"/>
      <c r="AIN157" s="27"/>
      <c r="AIO157" s="27"/>
      <c r="AIP157" s="27"/>
      <c r="AIQ157" s="27"/>
      <c r="AIR157" s="27"/>
      <c r="AIS157" s="27"/>
      <c r="AIT157" s="27"/>
      <c r="AIU157" s="27"/>
      <c r="AIV157" s="27"/>
      <c r="AIW157" s="27"/>
      <c r="AIX157" s="27"/>
      <c r="AIY157" s="27"/>
      <c r="AIZ157" s="27"/>
      <c r="AJA157" s="27"/>
      <c r="AJB157" s="27"/>
      <c r="AJC157" s="27"/>
      <c r="AJD157" s="27"/>
      <c r="AJE157" s="27"/>
      <c r="AJF157" s="27"/>
      <c r="AJG157" s="27"/>
      <c r="AJH157" s="27"/>
      <c r="AJI157" s="27"/>
      <c r="AJJ157" s="27"/>
      <c r="AJK157" s="27"/>
      <c r="AJL157" s="27"/>
      <c r="AJM157" s="27"/>
      <c r="AJN157" s="27"/>
      <c r="AJO157" s="27"/>
      <c r="AJP157" s="27"/>
      <c r="AJQ157" s="27"/>
      <c r="AJR157" s="27"/>
      <c r="AJS157" s="27"/>
      <c r="AJT157" s="27"/>
      <c r="AJU157" s="27"/>
      <c r="AJV157" s="27"/>
      <c r="AJW157" s="27"/>
      <c r="AJX157" s="27"/>
      <c r="AJY157" s="27"/>
      <c r="AJZ157" s="27"/>
      <c r="AKA157" s="27"/>
      <c r="AKB157" s="27"/>
      <c r="AKC157" s="27"/>
      <c r="AKD157" s="27"/>
      <c r="AKE157" s="27"/>
      <c r="AKF157" s="27"/>
      <c r="AKG157" s="27"/>
      <c r="AKH157" s="27"/>
      <c r="AKI157" s="27"/>
      <c r="AKJ157" s="27"/>
      <c r="AKK157" s="27"/>
      <c r="AKL157" s="27"/>
      <c r="AKM157" s="27"/>
      <c r="AKN157" s="27"/>
      <c r="AKO157" s="27"/>
      <c r="AKP157" s="27"/>
      <c r="AKQ157" s="27"/>
      <c r="AKR157" s="27"/>
      <c r="AKS157" s="27"/>
      <c r="AKT157" s="27"/>
      <c r="AKU157" s="27"/>
      <c r="AKV157" s="27"/>
      <c r="AKW157" s="27"/>
      <c r="AKX157" s="27"/>
      <c r="AKY157" s="27"/>
      <c r="AKZ157" s="27"/>
      <c r="ALA157" s="27"/>
      <c r="ALB157" s="27"/>
      <c r="ALC157" s="27"/>
      <c r="ALD157" s="27"/>
      <c r="ALE157" s="27"/>
      <c r="ALF157" s="27"/>
      <c r="ALG157" s="27"/>
      <c r="ALH157" s="27"/>
      <c r="ALI157" s="27"/>
      <c r="ALJ157" s="27"/>
      <c r="ALK157" s="27"/>
      <c r="ALL157" s="27"/>
      <c r="ALM157" s="27"/>
      <c r="ALN157" s="27"/>
      <c r="ALO157" s="27"/>
      <c r="ALP157" s="27"/>
      <c r="ALQ157" s="27"/>
      <c r="ALR157" s="27"/>
      <c r="ALS157" s="27"/>
    </row>
    <row r="158" spans="1:1007" ht="20.25" customHeight="1" thickBot="1" x14ac:dyDescent="0.25">
      <c r="A158" s="666"/>
      <c r="B158" s="677"/>
      <c r="C158" s="586"/>
      <c r="D158" s="588"/>
      <c r="E158" s="590"/>
      <c r="F158" s="584"/>
      <c r="G158" s="708"/>
      <c r="H158" s="676"/>
      <c r="I158" s="676"/>
      <c r="J158" s="579"/>
      <c r="K158" s="165" t="s">
        <v>21</v>
      </c>
      <c r="L158" s="375">
        <f>M158+O158</f>
        <v>0</v>
      </c>
      <c r="M158" s="376">
        <v>0</v>
      </c>
      <c r="N158" s="376">
        <v>0</v>
      </c>
      <c r="O158" s="377">
        <v>0</v>
      </c>
      <c r="P158" s="375">
        <f>Q158+S158</f>
        <v>0</v>
      </c>
      <c r="Q158" s="376">
        <v>0</v>
      </c>
      <c r="R158" s="376">
        <v>0</v>
      </c>
      <c r="S158" s="377">
        <v>0</v>
      </c>
      <c r="T158" s="375">
        <f>U158+W158</f>
        <v>0</v>
      </c>
      <c r="U158" s="376">
        <v>0</v>
      </c>
      <c r="V158" s="376">
        <v>0</v>
      </c>
      <c r="W158" s="377">
        <v>0</v>
      </c>
      <c r="X158" s="27"/>
      <c r="Y158" s="27"/>
      <c r="Z158" s="27"/>
      <c r="AA158" s="27"/>
      <c r="AB158" s="27"/>
      <c r="AC158" s="27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40"/>
      <c r="AV158" s="39"/>
      <c r="AW158" s="39"/>
      <c r="AX158" s="39"/>
      <c r="AY158" s="39"/>
      <c r="AZ158" s="39"/>
      <c r="BA158" s="39"/>
      <c r="BB158" s="39"/>
      <c r="BC158" s="39"/>
      <c r="BD158" s="27"/>
      <c r="BE158" s="27"/>
      <c r="BF158" s="27"/>
      <c r="BG158" s="27"/>
      <c r="BH158" s="27"/>
      <c r="BI158" s="27"/>
      <c r="BJ158" s="27"/>
      <c r="BK158" s="27"/>
      <c r="BL158" s="27"/>
      <c r="BM158" s="27"/>
      <c r="BN158" s="27"/>
      <c r="BO158" s="27"/>
      <c r="BP158" s="27"/>
      <c r="BQ158" s="27"/>
      <c r="BR158" s="27"/>
      <c r="BS158" s="27"/>
      <c r="BT158" s="27"/>
      <c r="BU158" s="27"/>
      <c r="BV158" s="27"/>
      <c r="BW158" s="27"/>
      <c r="BX158" s="27"/>
      <c r="BY158" s="27"/>
      <c r="BZ158" s="27"/>
      <c r="CA158" s="27"/>
      <c r="CB158" s="27"/>
      <c r="CC158" s="27"/>
      <c r="CD158" s="27"/>
      <c r="CE158" s="27"/>
      <c r="CF158" s="27"/>
      <c r="CG158" s="27"/>
      <c r="CH158" s="27"/>
      <c r="CI158" s="27"/>
      <c r="CJ158" s="27"/>
      <c r="CK158" s="27"/>
      <c r="CL158" s="27"/>
      <c r="CM158" s="27"/>
      <c r="CN158" s="27"/>
      <c r="CO158" s="27"/>
      <c r="CP158" s="27"/>
      <c r="CQ158" s="27"/>
      <c r="CR158" s="27"/>
      <c r="CS158" s="27"/>
      <c r="CT158" s="27"/>
      <c r="CU158" s="27"/>
      <c r="CV158" s="27"/>
      <c r="CW158" s="27"/>
      <c r="CX158" s="27"/>
      <c r="CY158" s="27"/>
      <c r="CZ158" s="27"/>
      <c r="DA158" s="27"/>
      <c r="DB158" s="27"/>
      <c r="DC158" s="27"/>
      <c r="DD158" s="27"/>
      <c r="DE158" s="27"/>
      <c r="DF158" s="27"/>
      <c r="DG158" s="27"/>
      <c r="DH158" s="27"/>
      <c r="DI158" s="27"/>
      <c r="DJ158" s="27"/>
      <c r="DK158" s="27"/>
      <c r="DL158" s="27"/>
      <c r="DM158" s="27"/>
      <c r="DN158" s="27"/>
      <c r="DO158" s="27"/>
      <c r="DP158" s="27"/>
      <c r="DQ158" s="27"/>
      <c r="DR158" s="27"/>
      <c r="DS158" s="27"/>
      <c r="DT158" s="27"/>
      <c r="DU158" s="27"/>
      <c r="DV158" s="27"/>
      <c r="DW158" s="27"/>
      <c r="DX158" s="27"/>
      <c r="DY158" s="27"/>
      <c r="DZ158" s="27"/>
      <c r="EA158" s="27"/>
      <c r="EB158" s="27"/>
      <c r="EC158" s="27"/>
      <c r="ED158" s="27"/>
      <c r="EE158" s="27"/>
      <c r="EF158" s="27"/>
      <c r="EG158" s="27"/>
      <c r="EH158" s="27"/>
      <c r="EI158" s="27"/>
      <c r="EJ158" s="27"/>
      <c r="EK158" s="27"/>
      <c r="EL158" s="27"/>
      <c r="EM158" s="27"/>
      <c r="EN158" s="27"/>
      <c r="EO158" s="27"/>
      <c r="EP158" s="27"/>
      <c r="EQ158" s="27"/>
      <c r="ER158" s="27"/>
      <c r="ES158" s="27"/>
      <c r="ET158" s="27"/>
      <c r="EU158" s="27"/>
      <c r="EV158" s="27"/>
      <c r="EW158" s="27"/>
      <c r="EX158" s="27"/>
      <c r="EY158" s="27"/>
      <c r="EZ158" s="27"/>
      <c r="FA158" s="27"/>
      <c r="FB158" s="27"/>
      <c r="FC158" s="27"/>
      <c r="FD158" s="27"/>
      <c r="FE158" s="27"/>
      <c r="FF158" s="27"/>
      <c r="FG158" s="27"/>
      <c r="FH158" s="27"/>
      <c r="FI158" s="27"/>
      <c r="FJ158" s="27"/>
      <c r="FK158" s="27"/>
      <c r="FL158" s="27"/>
      <c r="FM158" s="27"/>
      <c r="FN158" s="27"/>
      <c r="FO158" s="27"/>
      <c r="FP158" s="27"/>
      <c r="FQ158" s="27"/>
      <c r="FR158" s="27"/>
      <c r="FS158" s="27"/>
      <c r="FT158" s="27"/>
      <c r="FU158" s="27"/>
      <c r="FV158" s="27"/>
      <c r="FW158" s="27"/>
      <c r="FX158" s="27"/>
      <c r="FY158" s="27"/>
      <c r="FZ158" s="27"/>
      <c r="GA158" s="27"/>
      <c r="GB158" s="27"/>
      <c r="GC158" s="27"/>
      <c r="GD158" s="27"/>
      <c r="GE158" s="27"/>
      <c r="GF158" s="27"/>
      <c r="GG158" s="27"/>
      <c r="GH158" s="27"/>
      <c r="GI158" s="27"/>
      <c r="GJ158" s="27"/>
      <c r="GK158" s="27"/>
      <c r="GL158" s="27"/>
      <c r="GM158" s="27"/>
      <c r="GN158" s="27"/>
      <c r="GO158" s="27"/>
      <c r="GP158" s="27"/>
      <c r="GQ158" s="27"/>
      <c r="GR158" s="27"/>
      <c r="GS158" s="27"/>
      <c r="GT158" s="27"/>
      <c r="GU158" s="27"/>
      <c r="GV158" s="27"/>
      <c r="GW158" s="27"/>
      <c r="GX158" s="27"/>
      <c r="GY158" s="27"/>
      <c r="GZ158" s="27"/>
      <c r="HA158" s="27"/>
      <c r="HB158" s="27"/>
      <c r="HC158" s="27"/>
      <c r="HD158" s="27"/>
      <c r="HE158" s="27"/>
      <c r="HF158" s="27"/>
      <c r="HG158" s="27"/>
      <c r="HH158" s="27"/>
      <c r="HI158" s="27"/>
      <c r="HJ158" s="27"/>
      <c r="HK158" s="27"/>
      <c r="HL158" s="27"/>
      <c r="HM158" s="27"/>
      <c r="HN158" s="27"/>
      <c r="HO158" s="27"/>
      <c r="HP158" s="27"/>
      <c r="HQ158" s="27"/>
      <c r="HR158" s="27"/>
      <c r="HS158" s="27"/>
      <c r="HT158" s="27"/>
      <c r="HU158" s="27"/>
      <c r="HV158" s="27"/>
      <c r="HW158" s="27"/>
      <c r="HX158" s="27"/>
      <c r="HY158" s="27"/>
      <c r="HZ158" s="27"/>
      <c r="IA158" s="27"/>
      <c r="IB158" s="27"/>
      <c r="IC158" s="27"/>
      <c r="ID158" s="27"/>
      <c r="IE158" s="27"/>
      <c r="IF158" s="27"/>
      <c r="IG158" s="27"/>
      <c r="IH158" s="27"/>
      <c r="II158" s="27"/>
      <c r="IJ158" s="27"/>
      <c r="IK158" s="27"/>
      <c r="IL158" s="27"/>
      <c r="IM158" s="27"/>
      <c r="IN158" s="27"/>
      <c r="IO158" s="27"/>
      <c r="IP158" s="27"/>
      <c r="IQ158" s="27"/>
      <c r="IR158" s="27"/>
      <c r="IS158" s="27"/>
      <c r="IT158" s="27"/>
      <c r="IU158" s="27"/>
      <c r="IV158" s="27"/>
      <c r="IW158" s="27"/>
      <c r="IX158" s="27"/>
      <c r="IY158" s="27"/>
      <c r="IZ158" s="27"/>
      <c r="JA158" s="27"/>
      <c r="JB158" s="27"/>
      <c r="JC158" s="27"/>
      <c r="JD158" s="27"/>
      <c r="JE158" s="27"/>
      <c r="JF158" s="27"/>
      <c r="JG158" s="27"/>
      <c r="JH158" s="27"/>
      <c r="JI158" s="27"/>
      <c r="JJ158" s="27"/>
      <c r="JK158" s="27"/>
      <c r="JL158" s="27"/>
      <c r="JM158" s="27"/>
      <c r="JN158" s="27"/>
      <c r="JO158" s="27"/>
      <c r="JP158" s="27"/>
      <c r="JQ158" s="27"/>
      <c r="JR158" s="27"/>
      <c r="JS158" s="27"/>
      <c r="JT158" s="27"/>
      <c r="JU158" s="27"/>
      <c r="JV158" s="27"/>
      <c r="JW158" s="27"/>
      <c r="JX158" s="27"/>
      <c r="JY158" s="27"/>
      <c r="JZ158" s="27"/>
      <c r="KA158" s="27"/>
      <c r="KB158" s="27"/>
      <c r="KC158" s="27"/>
      <c r="KD158" s="27"/>
      <c r="KE158" s="27"/>
      <c r="KF158" s="27"/>
      <c r="KG158" s="27"/>
      <c r="KH158" s="27"/>
      <c r="KI158" s="27"/>
      <c r="KJ158" s="27"/>
      <c r="KK158" s="27"/>
      <c r="KL158" s="27"/>
      <c r="KM158" s="27"/>
      <c r="KN158" s="27"/>
      <c r="KO158" s="27"/>
      <c r="KP158" s="27"/>
      <c r="KQ158" s="27"/>
      <c r="KR158" s="27"/>
      <c r="KS158" s="27"/>
      <c r="KT158" s="27"/>
      <c r="KU158" s="27"/>
      <c r="KV158" s="27"/>
      <c r="KW158" s="27"/>
      <c r="KX158" s="27"/>
      <c r="KY158" s="27"/>
      <c r="KZ158" s="27"/>
      <c r="LA158" s="27"/>
      <c r="LB158" s="27"/>
      <c r="LC158" s="27"/>
      <c r="LD158" s="27"/>
      <c r="LE158" s="27"/>
      <c r="LF158" s="27"/>
      <c r="LG158" s="27"/>
      <c r="LH158" s="27"/>
      <c r="LI158" s="27"/>
      <c r="LJ158" s="27"/>
      <c r="LK158" s="27"/>
      <c r="LL158" s="27"/>
      <c r="LM158" s="27"/>
      <c r="LN158" s="27"/>
      <c r="LO158" s="27"/>
      <c r="LP158" s="27"/>
      <c r="LQ158" s="27"/>
      <c r="LR158" s="27"/>
      <c r="LS158" s="27"/>
      <c r="LT158" s="27"/>
      <c r="LU158" s="27"/>
      <c r="LV158" s="27"/>
      <c r="LW158" s="27"/>
      <c r="LX158" s="27"/>
      <c r="LY158" s="27"/>
      <c r="LZ158" s="27"/>
      <c r="MA158" s="27"/>
      <c r="MB158" s="27"/>
      <c r="MC158" s="27"/>
      <c r="MD158" s="27"/>
      <c r="ME158" s="27"/>
      <c r="MF158" s="27"/>
      <c r="MG158" s="27"/>
      <c r="MH158" s="27"/>
      <c r="MI158" s="27"/>
      <c r="MJ158" s="27"/>
      <c r="MK158" s="27"/>
      <c r="ML158" s="27"/>
      <c r="MM158" s="27"/>
      <c r="MN158" s="27"/>
      <c r="MO158" s="27"/>
      <c r="MP158" s="27"/>
      <c r="MQ158" s="27"/>
      <c r="MR158" s="27"/>
      <c r="MS158" s="27"/>
      <c r="MT158" s="27"/>
      <c r="MU158" s="27"/>
      <c r="MV158" s="27"/>
      <c r="MW158" s="27"/>
      <c r="MX158" s="27"/>
      <c r="MY158" s="27"/>
      <c r="MZ158" s="27"/>
      <c r="NA158" s="27"/>
      <c r="NB158" s="27"/>
      <c r="NC158" s="27"/>
      <c r="ND158" s="27"/>
      <c r="NE158" s="27"/>
      <c r="NF158" s="27"/>
      <c r="NG158" s="27"/>
      <c r="NH158" s="27"/>
      <c r="NI158" s="27"/>
      <c r="NJ158" s="27"/>
      <c r="NK158" s="27"/>
      <c r="NL158" s="27"/>
      <c r="NM158" s="27"/>
      <c r="NN158" s="27"/>
      <c r="NO158" s="27"/>
      <c r="NP158" s="27"/>
      <c r="NQ158" s="27"/>
      <c r="NR158" s="27"/>
      <c r="NS158" s="27"/>
      <c r="NT158" s="27"/>
      <c r="NU158" s="27"/>
      <c r="NV158" s="27"/>
      <c r="NW158" s="27"/>
      <c r="NX158" s="27"/>
      <c r="NY158" s="27"/>
      <c r="NZ158" s="27"/>
      <c r="OA158" s="27"/>
      <c r="OB158" s="27"/>
      <c r="OC158" s="27"/>
      <c r="OD158" s="27"/>
      <c r="OE158" s="27"/>
      <c r="OF158" s="27"/>
      <c r="OG158" s="27"/>
      <c r="OH158" s="27"/>
      <c r="OI158" s="27"/>
      <c r="OJ158" s="27"/>
      <c r="OK158" s="27"/>
      <c r="OL158" s="27"/>
      <c r="OM158" s="27"/>
      <c r="ON158" s="27"/>
      <c r="OO158" s="27"/>
      <c r="OP158" s="27"/>
      <c r="OQ158" s="27"/>
      <c r="OR158" s="27"/>
      <c r="OS158" s="27"/>
      <c r="OT158" s="27"/>
      <c r="OU158" s="27"/>
      <c r="OV158" s="27"/>
      <c r="OW158" s="27"/>
      <c r="OX158" s="27"/>
      <c r="OY158" s="27"/>
      <c r="OZ158" s="27"/>
      <c r="PA158" s="27"/>
      <c r="PB158" s="27"/>
      <c r="PC158" s="27"/>
      <c r="PD158" s="27"/>
      <c r="PE158" s="27"/>
      <c r="PF158" s="27"/>
      <c r="PG158" s="27"/>
      <c r="PH158" s="27"/>
      <c r="PI158" s="27"/>
      <c r="PJ158" s="27"/>
      <c r="PK158" s="27"/>
      <c r="PL158" s="27"/>
      <c r="PM158" s="27"/>
      <c r="PN158" s="27"/>
      <c r="PO158" s="27"/>
      <c r="PP158" s="27"/>
      <c r="PQ158" s="27"/>
      <c r="PR158" s="27"/>
      <c r="PS158" s="27"/>
      <c r="PT158" s="27"/>
      <c r="PU158" s="27"/>
      <c r="PV158" s="27"/>
      <c r="PW158" s="27"/>
      <c r="PX158" s="27"/>
      <c r="PY158" s="27"/>
      <c r="PZ158" s="27"/>
      <c r="QA158" s="27"/>
      <c r="QB158" s="27"/>
      <c r="QC158" s="27"/>
      <c r="QD158" s="27"/>
      <c r="QE158" s="27"/>
      <c r="QF158" s="27"/>
      <c r="QG158" s="27"/>
      <c r="QH158" s="27"/>
      <c r="QI158" s="27"/>
      <c r="QJ158" s="27"/>
      <c r="QK158" s="27"/>
      <c r="QL158" s="27"/>
      <c r="QM158" s="27"/>
      <c r="QN158" s="27"/>
      <c r="QO158" s="27"/>
      <c r="QP158" s="27"/>
      <c r="QQ158" s="27"/>
      <c r="QR158" s="27"/>
      <c r="QS158" s="27"/>
      <c r="QT158" s="27"/>
      <c r="QU158" s="27"/>
      <c r="QV158" s="27"/>
      <c r="QW158" s="27"/>
      <c r="QX158" s="27"/>
      <c r="QY158" s="27"/>
      <c r="QZ158" s="27"/>
      <c r="RA158" s="27"/>
      <c r="RB158" s="27"/>
      <c r="RC158" s="27"/>
      <c r="RD158" s="27"/>
      <c r="RE158" s="27"/>
      <c r="RF158" s="27"/>
      <c r="RG158" s="27"/>
      <c r="RH158" s="27"/>
      <c r="RI158" s="27"/>
      <c r="RJ158" s="27"/>
      <c r="RK158" s="27"/>
      <c r="RL158" s="27"/>
      <c r="RM158" s="27"/>
      <c r="RN158" s="27"/>
      <c r="RO158" s="27"/>
      <c r="RP158" s="27"/>
      <c r="RQ158" s="27"/>
      <c r="RR158" s="27"/>
      <c r="RS158" s="27"/>
      <c r="RT158" s="27"/>
      <c r="RU158" s="27"/>
      <c r="RV158" s="27"/>
      <c r="RW158" s="27"/>
      <c r="RX158" s="27"/>
      <c r="RY158" s="27"/>
      <c r="RZ158" s="27"/>
      <c r="SA158" s="27"/>
      <c r="SB158" s="27"/>
      <c r="SC158" s="27"/>
      <c r="SD158" s="27"/>
      <c r="SE158" s="27"/>
      <c r="SF158" s="27"/>
      <c r="SG158" s="27"/>
      <c r="SH158" s="27"/>
      <c r="SI158" s="27"/>
      <c r="SJ158" s="27"/>
      <c r="SK158" s="27"/>
      <c r="SL158" s="27"/>
      <c r="SM158" s="27"/>
      <c r="SN158" s="27"/>
      <c r="SO158" s="27"/>
      <c r="SP158" s="27"/>
      <c r="SQ158" s="27"/>
      <c r="SR158" s="27"/>
      <c r="SS158" s="27"/>
      <c r="ST158" s="27"/>
      <c r="SU158" s="27"/>
      <c r="SV158" s="27"/>
      <c r="SW158" s="27"/>
      <c r="SX158" s="27"/>
      <c r="SY158" s="27"/>
      <c r="SZ158" s="27"/>
      <c r="TA158" s="27"/>
      <c r="TB158" s="27"/>
      <c r="TC158" s="27"/>
      <c r="TD158" s="27"/>
      <c r="TE158" s="27"/>
      <c r="TF158" s="27"/>
      <c r="TG158" s="27"/>
      <c r="TH158" s="27"/>
      <c r="TI158" s="27"/>
      <c r="TJ158" s="27"/>
      <c r="TK158" s="27"/>
      <c r="TL158" s="27"/>
      <c r="TM158" s="27"/>
      <c r="TN158" s="27"/>
      <c r="TO158" s="27"/>
      <c r="TP158" s="27"/>
      <c r="TQ158" s="27"/>
      <c r="TR158" s="27"/>
      <c r="TS158" s="27"/>
      <c r="TT158" s="27"/>
      <c r="TU158" s="27"/>
      <c r="TV158" s="27"/>
      <c r="TW158" s="27"/>
      <c r="TX158" s="27"/>
      <c r="TY158" s="27"/>
      <c r="TZ158" s="27"/>
      <c r="UA158" s="27"/>
      <c r="UB158" s="27"/>
      <c r="UC158" s="27"/>
      <c r="UD158" s="27"/>
      <c r="UE158" s="27"/>
      <c r="UF158" s="27"/>
      <c r="UG158" s="27"/>
      <c r="UH158" s="27"/>
      <c r="UI158" s="27"/>
      <c r="UJ158" s="27"/>
      <c r="UK158" s="27"/>
      <c r="UL158" s="27"/>
      <c r="UM158" s="27"/>
      <c r="UN158" s="27"/>
      <c r="UO158" s="27"/>
      <c r="UP158" s="27"/>
      <c r="UQ158" s="27"/>
      <c r="UR158" s="27"/>
      <c r="US158" s="27"/>
      <c r="UT158" s="27"/>
      <c r="UU158" s="27"/>
      <c r="UV158" s="27"/>
      <c r="UW158" s="27"/>
      <c r="UX158" s="27"/>
      <c r="UY158" s="27"/>
      <c r="UZ158" s="27"/>
      <c r="VA158" s="27"/>
      <c r="VB158" s="27"/>
      <c r="VC158" s="27"/>
      <c r="VD158" s="27"/>
      <c r="VE158" s="27"/>
      <c r="VF158" s="27"/>
      <c r="VG158" s="27"/>
      <c r="VH158" s="27"/>
      <c r="VI158" s="27"/>
      <c r="VJ158" s="27"/>
      <c r="VK158" s="27"/>
      <c r="VL158" s="27"/>
      <c r="VM158" s="27"/>
      <c r="VN158" s="27"/>
      <c r="VO158" s="27"/>
      <c r="VP158" s="27"/>
      <c r="VQ158" s="27"/>
      <c r="VR158" s="27"/>
      <c r="VS158" s="27"/>
      <c r="VT158" s="27"/>
      <c r="VU158" s="27"/>
      <c r="VV158" s="27"/>
      <c r="VW158" s="27"/>
      <c r="VX158" s="27"/>
      <c r="VY158" s="27"/>
      <c r="VZ158" s="27"/>
      <c r="WA158" s="27"/>
      <c r="WB158" s="27"/>
      <c r="WC158" s="27"/>
      <c r="WD158" s="27"/>
      <c r="WE158" s="27"/>
      <c r="WF158" s="27"/>
      <c r="WG158" s="27"/>
      <c r="WH158" s="27"/>
      <c r="WI158" s="27"/>
      <c r="WJ158" s="27"/>
      <c r="WK158" s="27"/>
      <c r="WL158" s="27"/>
      <c r="WM158" s="27"/>
      <c r="WN158" s="27"/>
      <c r="WO158" s="27"/>
      <c r="WP158" s="27"/>
      <c r="WQ158" s="27"/>
      <c r="WR158" s="27"/>
      <c r="WS158" s="27"/>
      <c r="WT158" s="27"/>
      <c r="WU158" s="27"/>
      <c r="WV158" s="27"/>
      <c r="WW158" s="27"/>
      <c r="WX158" s="27"/>
      <c r="WY158" s="27"/>
      <c r="WZ158" s="27"/>
      <c r="XA158" s="27"/>
      <c r="XB158" s="27"/>
      <c r="XC158" s="27"/>
      <c r="XD158" s="27"/>
      <c r="XE158" s="27"/>
      <c r="XF158" s="27"/>
      <c r="XG158" s="27"/>
      <c r="XH158" s="27"/>
      <c r="XI158" s="27"/>
      <c r="XJ158" s="27"/>
      <c r="XK158" s="27"/>
      <c r="XL158" s="27"/>
      <c r="XM158" s="27"/>
      <c r="XN158" s="27"/>
      <c r="XO158" s="27"/>
      <c r="XP158" s="27"/>
      <c r="XQ158" s="27"/>
      <c r="XR158" s="27"/>
      <c r="XS158" s="27"/>
      <c r="XT158" s="27"/>
      <c r="XU158" s="27"/>
      <c r="XV158" s="27"/>
      <c r="XW158" s="27"/>
      <c r="XX158" s="27"/>
      <c r="XY158" s="27"/>
      <c r="XZ158" s="27"/>
      <c r="YA158" s="27"/>
      <c r="YB158" s="27"/>
      <c r="YC158" s="27"/>
      <c r="YD158" s="27"/>
      <c r="YE158" s="27"/>
      <c r="YF158" s="27"/>
      <c r="YG158" s="27"/>
      <c r="YH158" s="27"/>
      <c r="YI158" s="27"/>
      <c r="YJ158" s="27"/>
      <c r="YK158" s="27"/>
      <c r="YL158" s="27"/>
      <c r="YM158" s="27"/>
      <c r="YN158" s="27"/>
      <c r="YO158" s="27"/>
      <c r="YP158" s="27"/>
      <c r="YQ158" s="27"/>
      <c r="YR158" s="27"/>
      <c r="YS158" s="27"/>
      <c r="YT158" s="27"/>
      <c r="YU158" s="27"/>
      <c r="YV158" s="27"/>
      <c r="YW158" s="27"/>
      <c r="YX158" s="27"/>
      <c r="YY158" s="27"/>
      <c r="YZ158" s="27"/>
      <c r="ZA158" s="27"/>
      <c r="ZB158" s="27"/>
      <c r="ZC158" s="27"/>
      <c r="ZD158" s="27"/>
      <c r="ZE158" s="27"/>
      <c r="ZF158" s="27"/>
      <c r="ZG158" s="27"/>
      <c r="ZH158" s="27"/>
      <c r="ZI158" s="27"/>
      <c r="ZJ158" s="27"/>
      <c r="ZK158" s="27"/>
      <c r="ZL158" s="27"/>
      <c r="ZM158" s="27"/>
      <c r="ZN158" s="27"/>
      <c r="ZO158" s="27"/>
      <c r="ZP158" s="27"/>
      <c r="ZQ158" s="27"/>
      <c r="ZR158" s="27"/>
      <c r="ZS158" s="27"/>
      <c r="ZT158" s="27"/>
      <c r="ZU158" s="27"/>
      <c r="ZV158" s="27"/>
      <c r="ZW158" s="27"/>
      <c r="ZX158" s="27"/>
      <c r="ZY158" s="27"/>
      <c r="ZZ158" s="27"/>
      <c r="AAA158" s="27"/>
      <c r="AAB158" s="27"/>
      <c r="AAC158" s="27"/>
      <c r="AAD158" s="27"/>
      <c r="AAE158" s="27"/>
      <c r="AAF158" s="27"/>
      <c r="AAG158" s="27"/>
      <c r="AAH158" s="27"/>
      <c r="AAI158" s="27"/>
      <c r="AAJ158" s="27"/>
      <c r="AAK158" s="27"/>
      <c r="AAL158" s="27"/>
      <c r="AAM158" s="27"/>
      <c r="AAN158" s="27"/>
      <c r="AAO158" s="27"/>
      <c r="AAP158" s="27"/>
      <c r="AAQ158" s="27"/>
      <c r="AAR158" s="27"/>
      <c r="AAS158" s="27"/>
      <c r="AAT158" s="27"/>
      <c r="AAU158" s="27"/>
      <c r="AAV158" s="27"/>
      <c r="AAW158" s="27"/>
      <c r="AAX158" s="27"/>
      <c r="AAY158" s="27"/>
      <c r="AAZ158" s="27"/>
      <c r="ABA158" s="27"/>
      <c r="ABB158" s="27"/>
      <c r="ABC158" s="27"/>
      <c r="ABD158" s="27"/>
      <c r="ABE158" s="27"/>
      <c r="ABF158" s="27"/>
      <c r="ABG158" s="27"/>
      <c r="ABH158" s="27"/>
      <c r="ABI158" s="27"/>
      <c r="ABJ158" s="27"/>
      <c r="ABK158" s="27"/>
      <c r="ABL158" s="27"/>
      <c r="ABM158" s="27"/>
      <c r="ABN158" s="27"/>
      <c r="ABO158" s="27"/>
      <c r="ABP158" s="27"/>
      <c r="ABQ158" s="27"/>
      <c r="ABR158" s="27"/>
      <c r="ABS158" s="27"/>
      <c r="ABT158" s="27"/>
      <c r="ABU158" s="27"/>
      <c r="ABV158" s="27"/>
      <c r="ABW158" s="27"/>
      <c r="ABX158" s="27"/>
      <c r="ABY158" s="27"/>
      <c r="ABZ158" s="27"/>
      <c r="ACA158" s="27"/>
      <c r="ACB158" s="27"/>
      <c r="ACC158" s="27"/>
      <c r="ACD158" s="27"/>
      <c r="ACE158" s="27"/>
      <c r="ACF158" s="27"/>
      <c r="ACG158" s="27"/>
      <c r="ACH158" s="27"/>
      <c r="ACI158" s="27"/>
      <c r="ACJ158" s="27"/>
      <c r="ACK158" s="27"/>
      <c r="ACL158" s="27"/>
      <c r="ACM158" s="27"/>
      <c r="ACN158" s="27"/>
      <c r="ACO158" s="27"/>
      <c r="ACP158" s="27"/>
      <c r="ACQ158" s="27"/>
      <c r="ACR158" s="27"/>
      <c r="ACS158" s="27"/>
      <c r="ACT158" s="27"/>
      <c r="ACU158" s="27"/>
      <c r="ACV158" s="27"/>
      <c r="ACW158" s="27"/>
      <c r="ACX158" s="27"/>
      <c r="ACY158" s="27"/>
      <c r="ACZ158" s="27"/>
      <c r="ADA158" s="27"/>
      <c r="ADB158" s="27"/>
      <c r="ADC158" s="27"/>
      <c r="ADD158" s="27"/>
      <c r="ADE158" s="27"/>
      <c r="ADF158" s="27"/>
      <c r="ADG158" s="27"/>
      <c r="ADH158" s="27"/>
      <c r="ADI158" s="27"/>
      <c r="ADJ158" s="27"/>
      <c r="ADK158" s="27"/>
      <c r="ADL158" s="27"/>
      <c r="ADM158" s="27"/>
      <c r="ADN158" s="27"/>
      <c r="ADO158" s="27"/>
      <c r="ADP158" s="27"/>
      <c r="ADQ158" s="27"/>
      <c r="ADR158" s="27"/>
      <c r="ADS158" s="27"/>
      <c r="ADT158" s="27"/>
      <c r="ADU158" s="27"/>
      <c r="ADV158" s="27"/>
      <c r="ADW158" s="27"/>
      <c r="ADX158" s="27"/>
      <c r="ADY158" s="27"/>
      <c r="ADZ158" s="27"/>
      <c r="AEA158" s="27"/>
      <c r="AEB158" s="27"/>
      <c r="AEC158" s="27"/>
      <c r="AED158" s="27"/>
      <c r="AEE158" s="27"/>
      <c r="AEF158" s="27"/>
      <c r="AEG158" s="27"/>
      <c r="AEH158" s="27"/>
      <c r="AEI158" s="27"/>
      <c r="AEJ158" s="27"/>
      <c r="AEK158" s="27"/>
      <c r="AEL158" s="27"/>
      <c r="AEM158" s="27"/>
      <c r="AEN158" s="27"/>
      <c r="AEO158" s="27"/>
      <c r="AEP158" s="27"/>
      <c r="AEQ158" s="27"/>
      <c r="AER158" s="27"/>
      <c r="AES158" s="27"/>
      <c r="AET158" s="27"/>
      <c r="AEU158" s="27"/>
      <c r="AEV158" s="27"/>
      <c r="AEW158" s="27"/>
      <c r="AEX158" s="27"/>
      <c r="AEY158" s="27"/>
      <c r="AEZ158" s="27"/>
      <c r="AFA158" s="27"/>
      <c r="AFB158" s="27"/>
      <c r="AFC158" s="27"/>
      <c r="AFD158" s="27"/>
      <c r="AFE158" s="27"/>
      <c r="AFF158" s="27"/>
      <c r="AFG158" s="27"/>
      <c r="AFH158" s="27"/>
      <c r="AFI158" s="27"/>
      <c r="AFJ158" s="27"/>
      <c r="AFK158" s="27"/>
      <c r="AFL158" s="27"/>
      <c r="AFM158" s="27"/>
      <c r="AFN158" s="27"/>
      <c r="AFO158" s="27"/>
      <c r="AFP158" s="27"/>
      <c r="AFQ158" s="27"/>
      <c r="AFR158" s="27"/>
      <c r="AFS158" s="27"/>
      <c r="AFT158" s="27"/>
      <c r="AFU158" s="27"/>
      <c r="AFV158" s="27"/>
      <c r="AFW158" s="27"/>
      <c r="AFX158" s="27"/>
      <c r="AFY158" s="27"/>
      <c r="AFZ158" s="27"/>
      <c r="AGA158" s="27"/>
      <c r="AGB158" s="27"/>
      <c r="AGC158" s="27"/>
      <c r="AGD158" s="27"/>
      <c r="AGE158" s="27"/>
      <c r="AGF158" s="27"/>
      <c r="AGG158" s="27"/>
      <c r="AGH158" s="27"/>
      <c r="AGI158" s="27"/>
      <c r="AGJ158" s="27"/>
      <c r="AGK158" s="27"/>
      <c r="AGL158" s="27"/>
      <c r="AGM158" s="27"/>
      <c r="AGN158" s="27"/>
      <c r="AGO158" s="27"/>
      <c r="AGP158" s="27"/>
      <c r="AGQ158" s="27"/>
      <c r="AGR158" s="27"/>
      <c r="AGS158" s="27"/>
      <c r="AGT158" s="27"/>
      <c r="AGU158" s="27"/>
      <c r="AGV158" s="27"/>
      <c r="AGW158" s="27"/>
      <c r="AGX158" s="27"/>
      <c r="AGY158" s="27"/>
      <c r="AGZ158" s="27"/>
      <c r="AHA158" s="27"/>
      <c r="AHB158" s="27"/>
      <c r="AHC158" s="27"/>
      <c r="AHD158" s="27"/>
      <c r="AHE158" s="27"/>
      <c r="AHF158" s="27"/>
      <c r="AHG158" s="27"/>
      <c r="AHH158" s="27"/>
      <c r="AHI158" s="27"/>
      <c r="AHJ158" s="27"/>
      <c r="AHK158" s="27"/>
      <c r="AHL158" s="27"/>
      <c r="AHM158" s="27"/>
      <c r="AHN158" s="27"/>
      <c r="AHO158" s="27"/>
      <c r="AHP158" s="27"/>
      <c r="AHQ158" s="27"/>
      <c r="AHR158" s="27"/>
      <c r="AHS158" s="27"/>
      <c r="AHT158" s="27"/>
      <c r="AHU158" s="27"/>
      <c r="AHV158" s="27"/>
      <c r="AHW158" s="27"/>
      <c r="AHX158" s="27"/>
      <c r="AHY158" s="27"/>
      <c r="AHZ158" s="27"/>
      <c r="AIA158" s="27"/>
      <c r="AIB158" s="27"/>
      <c r="AIC158" s="27"/>
      <c r="AID158" s="27"/>
      <c r="AIE158" s="27"/>
      <c r="AIF158" s="27"/>
      <c r="AIG158" s="27"/>
      <c r="AIH158" s="27"/>
      <c r="AII158" s="27"/>
      <c r="AIJ158" s="27"/>
      <c r="AIK158" s="27"/>
      <c r="AIL158" s="27"/>
      <c r="AIM158" s="27"/>
      <c r="AIN158" s="27"/>
      <c r="AIO158" s="27"/>
      <c r="AIP158" s="27"/>
      <c r="AIQ158" s="27"/>
      <c r="AIR158" s="27"/>
      <c r="AIS158" s="27"/>
      <c r="AIT158" s="27"/>
      <c r="AIU158" s="27"/>
      <c r="AIV158" s="27"/>
      <c r="AIW158" s="27"/>
      <c r="AIX158" s="27"/>
      <c r="AIY158" s="27"/>
      <c r="AIZ158" s="27"/>
      <c r="AJA158" s="27"/>
      <c r="AJB158" s="27"/>
      <c r="AJC158" s="27"/>
      <c r="AJD158" s="27"/>
      <c r="AJE158" s="27"/>
      <c r="AJF158" s="27"/>
      <c r="AJG158" s="27"/>
      <c r="AJH158" s="27"/>
      <c r="AJI158" s="27"/>
      <c r="AJJ158" s="27"/>
      <c r="AJK158" s="27"/>
      <c r="AJL158" s="27"/>
      <c r="AJM158" s="27"/>
      <c r="AJN158" s="27"/>
      <c r="AJO158" s="27"/>
      <c r="AJP158" s="27"/>
      <c r="AJQ158" s="27"/>
      <c r="AJR158" s="27"/>
      <c r="AJS158" s="27"/>
      <c r="AJT158" s="27"/>
      <c r="AJU158" s="27"/>
      <c r="AJV158" s="27"/>
      <c r="AJW158" s="27"/>
      <c r="AJX158" s="27"/>
      <c r="AJY158" s="27"/>
      <c r="AJZ158" s="27"/>
      <c r="AKA158" s="27"/>
      <c r="AKB158" s="27"/>
      <c r="AKC158" s="27"/>
      <c r="AKD158" s="27"/>
      <c r="AKE158" s="27"/>
      <c r="AKF158" s="27"/>
      <c r="AKG158" s="27"/>
      <c r="AKH158" s="27"/>
      <c r="AKI158" s="27"/>
      <c r="AKJ158" s="27"/>
      <c r="AKK158" s="27"/>
      <c r="AKL158" s="27"/>
      <c r="AKM158" s="27"/>
      <c r="AKN158" s="27"/>
      <c r="AKO158" s="27"/>
      <c r="AKP158" s="27"/>
      <c r="AKQ158" s="27"/>
      <c r="AKR158" s="27"/>
      <c r="AKS158" s="27"/>
      <c r="AKT158" s="27"/>
      <c r="AKU158" s="27"/>
      <c r="AKV158" s="27"/>
      <c r="AKW158" s="27"/>
      <c r="AKX158" s="27"/>
      <c r="AKY158" s="27"/>
      <c r="AKZ158" s="27"/>
      <c r="ALA158" s="27"/>
      <c r="ALB158" s="27"/>
      <c r="ALC158" s="27"/>
      <c r="ALD158" s="27"/>
      <c r="ALE158" s="27"/>
      <c r="ALF158" s="27"/>
      <c r="ALG158" s="27"/>
      <c r="ALH158" s="27"/>
      <c r="ALI158" s="27"/>
      <c r="ALJ158" s="27"/>
      <c r="ALK158" s="27"/>
      <c r="ALL158" s="27"/>
      <c r="ALM158" s="27"/>
      <c r="ALN158" s="27"/>
      <c r="ALO158" s="27"/>
      <c r="ALP158" s="27"/>
      <c r="ALQ158" s="27"/>
      <c r="ALR158" s="27"/>
      <c r="ALS158" s="27"/>
    </row>
    <row r="159" spans="1:1007" ht="20.25" customHeight="1" thickBot="1" x14ac:dyDescent="0.25">
      <c r="A159" s="666"/>
      <c r="B159" s="677"/>
      <c r="C159" s="586"/>
      <c r="D159" s="588"/>
      <c r="E159" s="590"/>
      <c r="F159" s="584"/>
      <c r="G159" s="708"/>
      <c r="H159" s="676"/>
      <c r="I159" s="676"/>
      <c r="J159" s="580"/>
      <c r="K159" s="208" t="s">
        <v>10</v>
      </c>
      <c r="L159" s="15">
        <f t="shared" ref="L159:W159" si="32">SUM(L157:L158)</f>
        <v>0</v>
      </c>
      <c r="M159" s="3">
        <f t="shared" si="32"/>
        <v>0</v>
      </c>
      <c r="N159" s="3">
        <f t="shared" si="32"/>
        <v>0</v>
      </c>
      <c r="O159" s="16">
        <f t="shared" si="32"/>
        <v>0</v>
      </c>
      <c r="P159" s="15">
        <f t="shared" si="32"/>
        <v>0</v>
      </c>
      <c r="Q159" s="3">
        <f t="shared" si="32"/>
        <v>0</v>
      </c>
      <c r="R159" s="3">
        <f t="shared" si="32"/>
        <v>0</v>
      </c>
      <c r="S159" s="16">
        <f t="shared" si="32"/>
        <v>0</v>
      </c>
      <c r="T159" s="15">
        <f t="shared" si="32"/>
        <v>0</v>
      </c>
      <c r="U159" s="3">
        <f t="shared" si="32"/>
        <v>0</v>
      </c>
      <c r="V159" s="3">
        <f t="shared" si="32"/>
        <v>0</v>
      </c>
      <c r="W159" s="16">
        <f t="shared" si="32"/>
        <v>0</v>
      </c>
      <c r="X159" s="27"/>
      <c r="Y159" s="27"/>
      <c r="Z159" s="27"/>
      <c r="AA159" s="27"/>
      <c r="AB159" s="27"/>
      <c r="AC159" s="27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40"/>
      <c r="AV159" s="39"/>
      <c r="AW159" s="39"/>
      <c r="AX159" s="39"/>
      <c r="AY159" s="39"/>
      <c r="AZ159" s="39"/>
      <c r="BA159" s="39"/>
      <c r="BB159" s="39"/>
      <c r="BC159" s="39"/>
      <c r="BD159" s="27"/>
      <c r="BE159" s="27"/>
      <c r="BF159" s="27"/>
      <c r="BG159" s="27"/>
      <c r="BH159" s="27"/>
      <c r="BI159" s="27"/>
      <c r="BJ159" s="27"/>
      <c r="BK159" s="27"/>
      <c r="BL159" s="27"/>
      <c r="BM159" s="27"/>
      <c r="BN159" s="27"/>
      <c r="BO159" s="27"/>
      <c r="BP159" s="27"/>
      <c r="BQ159" s="27"/>
      <c r="BR159" s="27"/>
      <c r="BS159" s="27"/>
      <c r="BT159" s="27"/>
      <c r="BU159" s="27"/>
      <c r="BV159" s="27"/>
      <c r="BW159" s="27"/>
      <c r="BX159" s="27"/>
      <c r="BY159" s="27"/>
      <c r="BZ159" s="27"/>
      <c r="CA159" s="27"/>
      <c r="CB159" s="27"/>
      <c r="CC159" s="27"/>
      <c r="CD159" s="27"/>
      <c r="CE159" s="27"/>
      <c r="CF159" s="27"/>
      <c r="CG159" s="27"/>
      <c r="CH159" s="27"/>
      <c r="CI159" s="27"/>
      <c r="CJ159" s="27"/>
      <c r="CK159" s="27"/>
      <c r="CL159" s="27"/>
      <c r="CM159" s="27"/>
      <c r="CN159" s="27"/>
      <c r="CO159" s="27"/>
      <c r="CP159" s="27"/>
      <c r="CQ159" s="27"/>
      <c r="CR159" s="27"/>
      <c r="CS159" s="27"/>
      <c r="CT159" s="27"/>
      <c r="CU159" s="27"/>
      <c r="CV159" s="27"/>
      <c r="CW159" s="27"/>
      <c r="CX159" s="27"/>
      <c r="CY159" s="27"/>
      <c r="CZ159" s="27"/>
      <c r="DA159" s="27"/>
      <c r="DB159" s="27"/>
      <c r="DC159" s="27"/>
      <c r="DD159" s="27"/>
      <c r="DE159" s="27"/>
      <c r="DF159" s="27"/>
      <c r="DG159" s="27"/>
      <c r="DH159" s="27"/>
      <c r="DI159" s="27"/>
      <c r="DJ159" s="27"/>
      <c r="DK159" s="27"/>
      <c r="DL159" s="27"/>
      <c r="DM159" s="27"/>
      <c r="DN159" s="27"/>
      <c r="DO159" s="27"/>
      <c r="DP159" s="27"/>
      <c r="DQ159" s="27"/>
      <c r="DR159" s="27"/>
      <c r="DS159" s="27"/>
      <c r="DT159" s="27"/>
      <c r="DU159" s="27"/>
      <c r="DV159" s="27"/>
      <c r="DW159" s="27"/>
      <c r="DX159" s="27"/>
      <c r="DY159" s="27"/>
      <c r="DZ159" s="27"/>
      <c r="EA159" s="27"/>
      <c r="EB159" s="27"/>
      <c r="EC159" s="27"/>
      <c r="ED159" s="27"/>
      <c r="EE159" s="27"/>
      <c r="EF159" s="27"/>
      <c r="EG159" s="27"/>
      <c r="EH159" s="27"/>
      <c r="EI159" s="27"/>
      <c r="EJ159" s="27"/>
      <c r="EK159" s="27"/>
      <c r="EL159" s="27"/>
      <c r="EM159" s="27"/>
      <c r="EN159" s="27"/>
      <c r="EO159" s="27"/>
      <c r="EP159" s="27"/>
      <c r="EQ159" s="27"/>
      <c r="ER159" s="27"/>
      <c r="ES159" s="27"/>
      <c r="ET159" s="27"/>
      <c r="EU159" s="27"/>
      <c r="EV159" s="27"/>
      <c r="EW159" s="27"/>
      <c r="EX159" s="27"/>
      <c r="EY159" s="27"/>
      <c r="EZ159" s="27"/>
      <c r="FA159" s="27"/>
      <c r="FB159" s="27"/>
      <c r="FC159" s="27"/>
      <c r="FD159" s="27"/>
      <c r="FE159" s="27"/>
      <c r="FF159" s="27"/>
      <c r="FG159" s="27"/>
      <c r="FH159" s="27"/>
      <c r="FI159" s="27"/>
      <c r="FJ159" s="27"/>
      <c r="FK159" s="27"/>
      <c r="FL159" s="27"/>
      <c r="FM159" s="27"/>
      <c r="FN159" s="27"/>
      <c r="FO159" s="27"/>
      <c r="FP159" s="27"/>
      <c r="FQ159" s="27"/>
      <c r="FR159" s="27"/>
      <c r="FS159" s="27"/>
      <c r="FT159" s="27"/>
      <c r="FU159" s="27"/>
      <c r="FV159" s="27"/>
      <c r="FW159" s="27"/>
      <c r="FX159" s="27"/>
      <c r="FY159" s="27"/>
      <c r="FZ159" s="27"/>
      <c r="GA159" s="27"/>
      <c r="GB159" s="27"/>
      <c r="GC159" s="27"/>
      <c r="GD159" s="27"/>
      <c r="GE159" s="27"/>
      <c r="GF159" s="27"/>
      <c r="GG159" s="27"/>
      <c r="GH159" s="27"/>
      <c r="GI159" s="27"/>
      <c r="GJ159" s="27"/>
      <c r="GK159" s="27"/>
      <c r="GL159" s="27"/>
      <c r="GM159" s="27"/>
      <c r="GN159" s="27"/>
      <c r="GO159" s="27"/>
      <c r="GP159" s="27"/>
      <c r="GQ159" s="27"/>
      <c r="GR159" s="27"/>
      <c r="GS159" s="27"/>
      <c r="GT159" s="27"/>
      <c r="GU159" s="27"/>
      <c r="GV159" s="27"/>
      <c r="GW159" s="27"/>
      <c r="GX159" s="27"/>
      <c r="GY159" s="27"/>
      <c r="GZ159" s="27"/>
      <c r="HA159" s="27"/>
      <c r="HB159" s="27"/>
      <c r="HC159" s="27"/>
      <c r="HD159" s="27"/>
      <c r="HE159" s="27"/>
      <c r="HF159" s="27"/>
      <c r="HG159" s="27"/>
      <c r="HH159" s="27"/>
      <c r="HI159" s="27"/>
      <c r="HJ159" s="27"/>
      <c r="HK159" s="27"/>
      <c r="HL159" s="27"/>
      <c r="HM159" s="27"/>
      <c r="HN159" s="27"/>
      <c r="HO159" s="27"/>
      <c r="HP159" s="27"/>
      <c r="HQ159" s="27"/>
      <c r="HR159" s="27"/>
      <c r="HS159" s="27"/>
      <c r="HT159" s="27"/>
      <c r="HU159" s="27"/>
      <c r="HV159" s="27"/>
      <c r="HW159" s="27"/>
      <c r="HX159" s="27"/>
      <c r="HY159" s="27"/>
      <c r="HZ159" s="27"/>
      <c r="IA159" s="27"/>
      <c r="IB159" s="27"/>
      <c r="IC159" s="27"/>
      <c r="ID159" s="27"/>
      <c r="IE159" s="27"/>
      <c r="IF159" s="27"/>
      <c r="IG159" s="27"/>
      <c r="IH159" s="27"/>
      <c r="II159" s="27"/>
      <c r="IJ159" s="27"/>
      <c r="IK159" s="27"/>
      <c r="IL159" s="27"/>
      <c r="IM159" s="27"/>
      <c r="IN159" s="27"/>
      <c r="IO159" s="27"/>
      <c r="IP159" s="27"/>
      <c r="IQ159" s="27"/>
      <c r="IR159" s="27"/>
      <c r="IS159" s="27"/>
      <c r="IT159" s="27"/>
      <c r="IU159" s="27"/>
      <c r="IV159" s="27"/>
      <c r="IW159" s="27"/>
      <c r="IX159" s="27"/>
      <c r="IY159" s="27"/>
      <c r="IZ159" s="27"/>
      <c r="JA159" s="27"/>
      <c r="JB159" s="27"/>
      <c r="JC159" s="27"/>
      <c r="JD159" s="27"/>
      <c r="JE159" s="27"/>
      <c r="JF159" s="27"/>
      <c r="JG159" s="27"/>
      <c r="JH159" s="27"/>
      <c r="JI159" s="27"/>
      <c r="JJ159" s="27"/>
      <c r="JK159" s="27"/>
      <c r="JL159" s="27"/>
      <c r="JM159" s="27"/>
      <c r="JN159" s="27"/>
      <c r="JO159" s="27"/>
      <c r="JP159" s="27"/>
      <c r="JQ159" s="27"/>
      <c r="JR159" s="27"/>
      <c r="JS159" s="27"/>
      <c r="JT159" s="27"/>
      <c r="JU159" s="27"/>
      <c r="JV159" s="27"/>
      <c r="JW159" s="27"/>
      <c r="JX159" s="27"/>
      <c r="JY159" s="27"/>
      <c r="JZ159" s="27"/>
      <c r="KA159" s="27"/>
      <c r="KB159" s="27"/>
      <c r="KC159" s="27"/>
      <c r="KD159" s="27"/>
      <c r="KE159" s="27"/>
      <c r="KF159" s="27"/>
      <c r="KG159" s="27"/>
      <c r="KH159" s="27"/>
      <c r="KI159" s="27"/>
      <c r="KJ159" s="27"/>
      <c r="KK159" s="27"/>
      <c r="KL159" s="27"/>
      <c r="KM159" s="27"/>
      <c r="KN159" s="27"/>
      <c r="KO159" s="27"/>
      <c r="KP159" s="27"/>
      <c r="KQ159" s="27"/>
      <c r="KR159" s="27"/>
      <c r="KS159" s="27"/>
      <c r="KT159" s="27"/>
      <c r="KU159" s="27"/>
      <c r="KV159" s="27"/>
      <c r="KW159" s="27"/>
      <c r="KX159" s="27"/>
      <c r="KY159" s="27"/>
      <c r="KZ159" s="27"/>
      <c r="LA159" s="27"/>
      <c r="LB159" s="27"/>
      <c r="LC159" s="27"/>
      <c r="LD159" s="27"/>
      <c r="LE159" s="27"/>
      <c r="LF159" s="27"/>
      <c r="LG159" s="27"/>
      <c r="LH159" s="27"/>
      <c r="LI159" s="27"/>
      <c r="LJ159" s="27"/>
      <c r="LK159" s="27"/>
      <c r="LL159" s="27"/>
      <c r="LM159" s="27"/>
      <c r="LN159" s="27"/>
      <c r="LO159" s="27"/>
      <c r="LP159" s="27"/>
      <c r="LQ159" s="27"/>
      <c r="LR159" s="27"/>
      <c r="LS159" s="27"/>
      <c r="LT159" s="27"/>
      <c r="LU159" s="27"/>
      <c r="LV159" s="27"/>
      <c r="LW159" s="27"/>
      <c r="LX159" s="27"/>
      <c r="LY159" s="27"/>
      <c r="LZ159" s="27"/>
      <c r="MA159" s="27"/>
      <c r="MB159" s="27"/>
      <c r="MC159" s="27"/>
      <c r="MD159" s="27"/>
      <c r="ME159" s="27"/>
      <c r="MF159" s="27"/>
      <c r="MG159" s="27"/>
      <c r="MH159" s="27"/>
      <c r="MI159" s="27"/>
      <c r="MJ159" s="27"/>
      <c r="MK159" s="27"/>
      <c r="ML159" s="27"/>
      <c r="MM159" s="27"/>
      <c r="MN159" s="27"/>
      <c r="MO159" s="27"/>
      <c r="MP159" s="27"/>
      <c r="MQ159" s="27"/>
      <c r="MR159" s="27"/>
      <c r="MS159" s="27"/>
      <c r="MT159" s="27"/>
      <c r="MU159" s="27"/>
      <c r="MV159" s="27"/>
      <c r="MW159" s="27"/>
      <c r="MX159" s="27"/>
      <c r="MY159" s="27"/>
      <c r="MZ159" s="27"/>
      <c r="NA159" s="27"/>
      <c r="NB159" s="27"/>
      <c r="NC159" s="27"/>
      <c r="ND159" s="27"/>
      <c r="NE159" s="27"/>
      <c r="NF159" s="27"/>
      <c r="NG159" s="27"/>
      <c r="NH159" s="27"/>
      <c r="NI159" s="27"/>
      <c r="NJ159" s="27"/>
      <c r="NK159" s="27"/>
      <c r="NL159" s="27"/>
      <c r="NM159" s="27"/>
      <c r="NN159" s="27"/>
      <c r="NO159" s="27"/>
      <c r="NP159" s="27"/>
      <c r="NQ159" s="27"/>
      <c r="NR159" s="27"/>
      <c r="NS159" s="27"/>
      <c r="NT159" s="27"/>
      <c r="NU159" s="27"/>
      <c r="NV159" s="27"/>
      <c r="NW159" s="27"/>
      <c r="NX159" s="27"/>
      <c r="NY159" s="27"/>
      <c r="NZ159" s="27"/>
      <c r="OA159" s="27"/>
      <c r="OB159" s="27"/>
      <c r="OC159" s="27"/>
      <c r="OD159" s="27"/>
      <c r="OE159" s="27"/>
      <c r="OF159" s="27"/>
      <c r="OG159" s="27"/>
      <c r="OH159" s="27"/>
      <c r="OI159" s="27"/>
      <c r="OJ159" s="27"/>
      <c r="OK159" s="27"/>
      <c r="OL159" s="27"/>
      <c r="OM159" s="27"/>
      <c r="ON159" s="27"/>
      <c r="OO159" s="27"/>
      <c r="OP159" s="27"/>
      <c r="OQ159" s="27"/>
      <c r="OR159" s="27"/>
      <c r="OS159" s="27"/>
      <c r="OT159" s="27"/>
      <c r="OU159" s="27"/>
      <c r="OV159" s="27"/>
      <c r="OW159" s="27"/>
      <c r="OX159" s="27"/>
      <c r="OY159" s="27"/>
      <c r="OZ159" s="27"/>
      <c r="PA159" s="27"/>
      <c r="PB159" s="27"/>
      <c r="PC159" s="27"/>
      <c r="PD159" s="27"/>
      <c r="PE159" s="27"/>
      <c r="PF159" s="27"/>
      <c r="PG159" s="27"/>
      <c r="PH159" s="27"/>
      <c r="PI159" s="27"/>
      <c r="PJ159" s="27"/>
      <c r="PK159" s="27"/>
      <c r="PL159" s="27"/>
      <c r="PM159" s="27"/>
      <c r="PN159" s="27"/>
      <c r="PO159" s="27"/>
      <c r="PP159" s="27"/>
      <c r="PQ159" s="27"/>
      <c r="PR159" s="27"/>
      <c r="PS159" s="27"/>
      <c r="PT159" s="27"/>
      <c r="PU159" s="27"/>
      <c r="PV159" s="27"/>
      <c r="PW159" s="27"/>
      <c r="PX159" s="27"/>
      <c r="PY159" s="27"/>
      <c r="PZ159" s="27"/>
      <c r="QA159" s="27"/>
      <c r="QB159" s="27"/>
      <c r="QC159" s="27"/>
      <c r="QD159" s="27"/>
      <c r="QE159" s="27"/>
      <c r="QF159" s="27"/>
      <c r="QG159" s="27"/>
      <c r="QH159" s="27"/>
      <c r="QI159" s="27"/>
      <c r="QJ159" s="27"/>
      <c r="QK159" s="27"/>
      <c r="QL159" s="27"/>
      <c r="QM159" s="27"/>
      <c r="QN159" s="27"/>
      <c r="QO159" s="27"/>
      <c r="QP159" s="27"/>
      <c r="QQ159" s="27"/>
      <c r="QR159" s="27"/>
      <c r="QS159" s="27"/>
      <c r="QT159" s="27"/>
      <c r="QU159" s="27"/>
      <c r="QV159" s="27"/>
      <c r="QW159" s="27"/>
      <c r="QX159" s="27"/>
      <c r="QY159" s="27"/>
      <c r="QZ159" s="27"/>
      <c r="RA159" s="27"/>
      <c r="RB159" s="27"/>
      <c r="RC159" s="27"/>
      <c r="RD159" s="27"/>
      <c r="RE159" s="27"/>
      <c r="RF159" s="27"/>
      <c r="RG159" s="27"/>
      <c r="RH159" s="27"/>
      <c r="RI159" s="27"/>
      <c r="RJ159" s="27"/>
      <c r="RK159" s="27"/>
      <c r="RL159" s="27"/>
      <c r="RM159" s="27"/>
      <c r="RN159" s="27"/>
      <c r="RO159" s="27"/>
      <c r="RP159" s="27"/>
      <c r="RQ159" s="27"/>
      <c r="RR159" s="27"/>
      <c r="RS159" s="27"/>
      <c r="RT159" s="27"/>
      <c r="RU159" s="27"/>
      <c r="RV159" s="27"/>
      <c r="RW159" s="27"/>
      <c r="RX159" s="27"/>
      <c r="RY159" s="27"/>
      <c r="RZ159" s="27"/>
      <c r="SA159" s="27"/>
      <c r="SB159" s="27"/>
      <c r="SC159" s="27"/>
      <c r="SD159" s="27"/>
      <c r="SE159" s="27"/>
      <c r="SF159" s="27"/>
      <c r="SG159" s="27"/>
      <c r="SH159" s="27"/>
      <c r="SI159" s="27"/>
      <c r="SJ159" s="27"/>
      <c r="SK159" s="27"/>
      <c r="SL159" s="27"/>
      <c r="SM159" s="27"/>
      <c r="SN159" s="27"/>
      <c r="SO159" s="27"/>
      <c r="SP159" s="27"/>
      <c r="SQ159" s="27"/>
      <c r="SR159" s="27"/>
      <c r="SS159" s="27"/>
      <c r="ST159" s="27"/>
      <c r="SU159" s="27"/>
      <c r="SV159" s="27"/>
      <c r="SW159" s="27"/>
      <c r="SX159" s="27"/>
      <c r="SY159" s="27"/>
      <c r="SZ159" s="27"/>
      <c r="TA159" s="27"/>
      <c r="TB159" s="27"/>
      <c r="TC159" s="27"/>
      <c r="TD159" s="27"/>
      <c r="TE159" s="27"/>
      <c r="TF159" s="27"/>
      <c r="TG159" s="27"/>
      <c r="TH159" s="27"/>
      <c r="TI159" s="27"/>
      <c r="TJ159" s="27"/>
      <c r="TK159" s="27"/>
      <c r="TL159" s="27"/>
      <c r="TM159" s="27"/>
      <c r="TN159" s="27"/>
      <c r="TO159" s="27"/>
      <c r="TP159" s="27"/>
      <c r="TQ159" s="27"/>
      <c r="TR159" s="27"/>
      <c r="TS159" s="27"/>
      <c r="TT159" s="27"/>
      <c r="TU159" s="27"/>
      <c r="TV159" s="27"/>
      <c r="TW159" s="27"/>
      <c r="TX159" s="27"/>
      <c r="TY159" s="27"/>
      <c r="TZ159" s="27"/>
      <c r="UA159" s="27"/>
      <c r="UB159" s="27"/>
      <c r="UC159" s="27"/>
      <c r="UD159" s="27"/>
      <c r="UE159" s="27"/>
      <c r="UF159" s="27"/>
      <c r="UG159" s="27"/>
      <c r="UH159" s="27"/>
      <c r="UI159" s="27"/>
      <c r="UJ159" s="27"/>
      <c r="UK159" s="27"/>
      <c r="UL159" s="27"/>
      <c r="UM159" s="27"/>
      <c r="UN159" s="27"/>
      <c r="UO159" s="27"/>
      <c r="UP159" s="27"/>
      <c r="UQ159" s="27"/>
      <c r="UR159" s="27"/>
      <c r="US159" s="27"/>
      <c r="UT159" s="27"/>
      <c r="UU159" s="27"/>
      <c r="UV159" s="27"/>
      <c r="UW159" s="27"/>
      <c r="UX159" s="27"/>
      <c r="UY159" s="27"/>
      <c r="UZ159" s="27"/>
      <c r="VA159" s="27"/>
      <c r="VB159" s="27"/>
      <c r="VC159" s="27"/>
      <c r="VD159" s="27"/>
      <c r="VE159" s="27"/>
      <c r="VF159" s="27"/>
      <c r="VG159" s="27"/>
      <c r="VH159" s="27"/>
      <c r="VI159" s="27"/>
      <c r="VJ159" s="27"/>
      <c r="VK159" s="27"/>
      <c r="VL159" s="27"/>
      <c r="VM159" s="27"/>
      <c r="VN159" s="27"/>
      <c r="VO159" s="27"/>
      <c r="VP159" s="27"/>
      <c r="VQ159" s="27"/>
      <c r="VR159" s="27"/>
      <c r="VS159" s="27"/>
      <c r="VT159" s="27"/>
      <c r="VU159" s="27"/>
      <c r="VV159" s="27"/>
      <c r="VW159" s="27"/>
      <c r="VX159" s="27"/>
      <c r="VY159" s="27"/>
      <c r="VZ159" s="27"/>
      <c r="WA159" s="27"/>
      <c r="WB159" s="27"/>
      <c r="WC159" s="27"/>
      <c r="WD159" s="27"/>
      <c r="WE159" s="27"/>
      <c r="WF159" s="27"/>
      <c r="WG159" s="27"/>
      <c r="WH159" s="27"/>
      <c r="WI159" s="27"/>
      <c r="WJ159" s="27"/>
      <c r="WK159" s="27"/>
      <c r="WL159" s="27"/>
      <c r="WM159" s="27"/>
      <c r="WN159" s="27"/>
      <c r="WO159" s="27"/>
      <c r="WP159" s="27"/>
      <c r="WQ159" s="27"/>
      <c r="WR159" s="27"/>
      <c r="WS159" s="27"/>
      <c r="WT159" s="27"/>
      <c r="WU159" s="27"/>
      <c r="WV159" s="27"/>
      <c r="WW159" s="27"/>
      <c r="WX159" s="27"/>
      <c r="WY159" s="27"/>
      <c r="WZ159" s="27"/>
      <c r="XA159" s="27"/>
      <c r="XB159" s="27"/>
      <c r="XC159" s="27"/>
      <c r="XD159" s="27"/>
      <c r="XE159" s="27"/>
      <c r="XF159" s="27"/>
      <c r="XG159" s="27"/>
      <c r="XH159" s="27"/>
      <c r="XI159" s="27"/>
      <c r="XJ159" s="27"/>
      <c r="XK159" s="27"/>
      <c r="XL159" s="27"/>
      <c r="XM159" s="27"/>
      <c r="XN159" s="27"/>
      <c r="XO159" s="27"/>
      <c r="XP159" s="27"/>
      <c r="XQ159" s="27"/>
      <c r="XR159" s="27"/>
      <c r="XS159" s="27"/>
      <c r="XT159" s="27"/>
      <c r="XU159" s="27"/>
      <c r="XV159" s="27"/>
      <c r="XW159" s="27"/>
      <c r="XX159" s="27"/>
      <c r="XY159" s="27"/>
      <c r="XZ159" s="27"/>
      <c r="YA159" s="27"/>
      <c r="YB159" s="27"/>
      <c r="YC159" s="27"/>
      <c r="YD159" s="27"/>
      <c r="YE159" s="27"/>
      <c r="YF159" s="27"/>
      <c r="YG159" s="27"/>
      <c r="YH159" s="27"/>
      <c r="YI159" s="27"/>
      <c r="YJ159" s="27"/>
      <c r="YK159" s="27"/>
      <c r="YL159" s="27"/>
      <c r="YM159" s="27"/>
      <c r="YN159" s="27"/>
      <c r="YO159" s="27"/>
      <c r="YP159" s="27"/>
      <c r="YQ159" s="27"/>
      <c r="YR159" s="27"/>
      <c r="YS159" s="27"/>
      <c r="YT159" s="27"/>
      <c r="YU159" s="27"/>
      <c r="YV159" s="27"/>
      <c r="YW159" s="27"/>
      <c r="YX159" s="27"/>
      <c r="YY159" s="27"/>
      <c r="YZ159" s="27"/>
      <c r="ZA159" s="27"/>
      <c r="ZB159" s="27"/>
      <c r="ZC159" s="27"/>
      <c r="ZD159" s="27"/>
      <c r="ZE159" s="27"/>
      <c r="ZF159" s="27"/>
      <c r="ZG159" s="27"/>
      <c r="ZH159" s="27"/>
      <c r="ZI159" s="27"/>
      <c r="ZJ159" s="27"/>
      <c r="ZK159" s="27"/>
      <c r="ZL159" s="27"/>
      <c r="ZM159" s="27"/>
      <c r="ZN159" s="27"/>
      <c r="ZO159" s="27"/>
      <c r="ZP159" s="27"/>
      <c r="ZQ159" s="27"/>
      <c r="ZR159" s="27"/>
      <c r="ZS159" s="27"/>
      <c r="ZT159" s="27"/>
      <c r="ZU159" s="27"/>
      <c r="ZV159" s="27"/>
      <c r="ZW159" s="27"/>
      <c r="ZX159" s="27"/>
      <c r="ZY159" s="27"/>
      <c r="ZZ159" s="27"/>
      <c r="AAA159" s="27"/>
      <c r="AAB159" s="27"/>
      <c r="AAC159" s="27"/>
      <c r="AAD159" s="27"/>
      <c r="AAE159" s="27"/>
      <c r="AAF159" s="27"/>
      <c r="AAG159" s="27"/>
      <c r="AAH159" s="27"/>
      <c r="AAI159" s="27"/>
      <c r="AAJ159" s="27"/>
      <c r="AAK159" s="27"/>
      <c r="AAL159" s="27"/>
      <c r="AAM159" s="27"/>
      <c r="AAN159" s="27"/>
      <c r="AAO159" s="27"/>
      <c r="AAP159" s="27"/>
      <c r="AAQ159" s="27"/>
      <c r="AAR159" s="27"/>
      <c r="AAS159" s="27"/>
      <c r="AAT159" s="27"/>
      <c r="AAU159" s="27"/>
      <c r="AAV159" s="27"/>
      <c r="AAW159" s="27"/>
      <c r="AAX159" s="27"/>
      <c r="AAY159" s="27"/>
      <c r="AAZ159" s="27"/>
      <c r="ABA159" s="27"/>
      <c r="ABB159" s="27"/>
      <c r="ABC159" s="27"/>
      <c r="ABD159" s="27"/>
      <c r="ABE159" s="27"/>
      <c r="ABF159" s="27"/>
      <c r="ABG159" s="27"/>
      <c r="ABH159" s="27"/>
      <c r="ABI159" s="27"/>
      <c r="ABJ159" s="27"/>
      <c r="ABK159" s="27"/>
      <c r="ABL159" s="27"/>
      <c r="ABM159" s="27"/>
      <c r="ABN159" s="27"/>
      <c r="ABO159" s="27"/>
      <c r="ABP159" s="27"/>
      <c r="ABQ159" s="27"/>
      <c r="ABR159" s="27"/>
      <c r="ABS159" s="27"/>
      <c r="ABT159" s="27"/>
      <c r="ABU159" s="27"/>
      <c r="ABV159" s="27"/>
      <c r="ABW159" s="27"/>
      <c r="ABX159" s="27"/>
      <c r="ABY159" s="27"/>
      <c r="ABZ159" s="27"/>
      <c r="ACA159" s="27"/>
      <c r="ACB159" s="27"/>
      <c r="ACC159" s="27"/>
      <c r="ACD159" s="27"/>
      <c r="ACE159" s="27"/>
      <c r="ACF159" s="27"/>
      <c r="ACG159" s="27"/>
      <c r="ACH159" s="27"/>
      <c r="ACI159" s="27"/>
      <c r="ACJ159" s="27"/>
      <c r="ACK159" s="27"/>
      <c r="ACL159" s="27"/>
      <c r="ACM159" s="27"/>
      <c r="ACN159" s="27"/>
      <c r="ACO159" s="27"/>
      <c r="ACP159" s="27"/>
      <c r="ACQ159" s="27"/>
      <c r="ACR159" s="27"/>
      <c r="ACS159" s="27"/>
      <c r="ACT159" s="27"/>
      <c r="ACU159" s="27"/>
      <c r="ACV159" s="27"/>
      <c r="ACW159" s="27"/>
      <c r="ACX159" s="27"/>
      <c r="ACY159" s="27"/>
      <c r="ACZ159" s="27"/>
      <c r="ADA159" s="27"/>
      <c r="ADB159" s="27"/>
      <c r="ADC159" s="27"/>
      <c r="ADD159" s="27"/>
      <c r="ADE159" s="27"/>
      <c r="ADF159" s="27"/>
      <c r="ADG159" s="27"/>
      <c r="ADH159" s="27"/>
      <c r="ADI159" s="27"/>
      <c r="ADJ159" s="27"/>
      <c r="ADK159" s="27"/>
      <c r="ADL159" s="27"/>
      <c r="ADM159" s="27"/>
      <c r="ADN159" s="27"/>
      <c r="ADO159" s="27"/>
      <c r="ADP159" s="27"/>
      <c r="ADQ159" s="27"/>
      <c r="ADR159" s="27"/>
      <c r="ADS159" s="27"/>
      <c r="ADT159" s="27"/>
      <c r="ADU159" s="27"/>
      <c r="ADV159" s="27"/>
      <c r="ADW159" s="27"/>
      <c r="ADX159" s="27"/>
      <c r="ADY159" s="27"/>
      <c r="ADZ159" s="27"/>
      <c r="AEA159" s="27"/>
      <c r="AEB159" s="27"/>
      <c r="AEC159" s="27"/>
      <c r="AED159" s="27"/>
      <c r="AEE159" s="27"/>
      <c r="AEF159" s="27"/>
      <c r="AEG159" s="27"/>
      <c r="AEH159" s="27"/>
      <c r="AEI159" s="27"/>
      <c r="AEJ159" s="27"/>
      <c r="AEK159" s="27"/>
      <c r="AEL159" s="27"/>
      <c r="AEM159" s="27"/>
      <c r="AEN159" s="27"/>
      <c r="AEO159" s="27"/>
      <c r="AEP159" s="27"/>
      <c r="AEQ159" s="27"/>
      <c r="AER159" s="27"/>
      <c r="AES159" s="27"/>
      <c r="AET159" s="27"/>
      <c r="AEU159" s="27"/>
      <c r="AEV159" s="27"/>
      <c r="AEW159" s="27"/>
      <c r="AEX159" s="27"/>
      <c r="AEY159" s="27"/>
      <c r="AEZ159" s="27"/>
      <c r="AFA159" s="27"/>
      <c r="AFB159" s="27"/>
      <c r="AFC159" s="27"/>
      <c r="AFD159" s="27"/>
      <c r="AFE159" s="27"/>
      <c r="AFF159" s="27"/>
      <c r="AFG159" s="27"/>
      <c r="AFH159" s="27"/>
      <c r="AFI159" s="27"/>
      <c r="AFJ159" s="27"/>
      <c r="AFK159" s="27"/>
      <c r="AFL159" s="27"/>
      <c r="AFM159" s="27"/>
      <c r="AFN159" s="27"/>
      <c r="AFO159" s="27"/>
      <c r="AFP159" s="27"/>
      <c r="AFQ159" s="27"/>
      <c r="AFR159" s="27"/>
      <c r="AFS159" s="27"/>
      <c r="AFT159" s="27"/>
      <c r="AFU159" s="27"/>
      <c r="AFV159" s="27"/>
      <c r="AFW159" s="27"/>
      <c r="AFX159" s="27"/>
      <c r="AFY159" s="27"/>
      <c r="AFZ159" s="27"/>
      <c r="AGA159" s="27"/>
      <c r="AGB159" s="27"/>
      <c r="AGC159" s="27"/>
      <c r="AGD159" s="27"/>
      <c r="AGE159" s="27"/>
      <c r="AGF159" s="27"/>
      <c r="AGG159" s="27"/>
      <c r="AGH159" s="27"/>
      <c r="AGI159" s="27"/>
      <c r="AGJ159" s="27"/>
      <c r="AGK159" s="27"/>
      <c r="AGL159" s="27"/>
      <c r="AGM159" s="27"/>
      <c r="AGN159" s="27"/>
      <c r="AGO159" s="27"/>
      <c r="AGP159" s="27"/>
      <c r="AGQ159" s="27"/>
      <c r="AGR159" s="27"/>
      <c r="AGS159" s="27"/>
      <c r="AGT159" s="27"/>
      <c r="AGU159" s="27"/>
      <c r="AGV159" s="27"/>
      <c r="AGW159" s="27"/>
      <c r="AGX159" s="27"/>
      <c r="AGY159" s="27"/>
      <c r="AGZ159" s="27"/>
      <c r="AHA159" s="27"/>
      <c r="AHB159" s="27"/>
      <c r="AHC159" s="27"/>
      <c r="AHD159" s="27"/>
      <c r="AHE159" s="27"/>
      <c r="AHF159" s="27"/>
      <c r="AHG159" s="27"/>
      <c r="AHH159" s="27"/>
      <c r="AHI159" s="27"/>
      <c r="AHJ159" s="27"/>
      <c r="AHK159" s="27"/>
      <c r="AHL159" s="27"/>
      <c r="AHM159" s="27"/>
      <c r="AHN159" s="27"/>
      <c r="AHO159" s="27"/>
      <c r="AHP159" s="27"/>
      <c r="AHQ159" s="27"/>
      <c r="AHR159" s="27"/>
      <c r="AHS159" s="27"/>
      <c r="AHT159" s="27"/>
      <c r="AHU159" s="27"/>
      <c r="AHV159" s="27"/>
      <c r="AHW159" s="27"/>
      <c r="AHX159" s="27"/>
      <c r="AHY159" s="27"/>
      <c r="AHZ159" s="27"/>
      <c r="AIA159" s="27"/>
      <c r="AIB159" s="27"/>
      <c r="AIC159" s="27"/>
      <c r="AID159" s="27"/>
      <c r="AIE159" s="27"/>
      <c r="AIF159" s="27"/>
      <c r="AIG159" s="27"/>
      <c r="AIH159" s="27"/>
      <c r="AII159" s="27"/>
      <c r="AIJ159" s="27"/>
      <c r="AIK159" s="27"/>
      <c r="AIL159" s="27"/>
      <c r="AIM159" s="27"/>
      <c r="AIN159" s="27"/>
      <c r="AIO159" s="27"/>
      <c r="AIP159" s="27"/>
      <c r="AIQ159" s="27"/>
      <c r="AIR159" s="27"/>
      <c r="AIS159" s="27"/>
      <c r="AIT159" s="27"/>
      <c r="AIU159" s="27"/>
      <c r="AIV159" s="27"/>
      <c r="AIW159" s="27"/>
      <c r="AIX159" s="27"/>
      <c r="AIY159" s="27"/>
      <c r="AIZ159" s="27"/>
      <c r="AJA159" s="27"/>
      <c r="AJB159" s="27"/>
      <c r="AJC159" s="27"/>
      <c r="AJD159" s="27"/>
      <c r="AJE159" s="27"/>
      <c r="AJF159" s="27"/>
      <c r="AJG159" s="27"/>
      <c r="AJH159" s="27"/>
      <c r="AJI159" s="27"/>
      <c r="AJJ159" s="27"/>
      <c r="AJK159" s="27"/>
      <c r="AJL159" s="27"/>
      <c r="AJM159" s="27"/>
      <c r="AJN159" s="27"/>
      <c r="AJO159" s="27"/>
      <c r="AJP159" s="27"/>
      <c r="AJQ159" s="27"/>
      <c r="AJR159" s="27"/>
      <c r="AJS159" s="27"/>
      <c r="AJT159" s="27"/>
      <c r="AJU159" s="27"/>
      <c r="AJV159" s="27"/>
      <c r="AJW159" s="27"/>
      <c r="AJX159" s="27"/>
      <c r="AJY159" s="27"/>
      <c r="AJZ159" s="27"/>
      <c r="AKA159" s="27"/>
      <c r="AKB159" s="27"/>
      <c r="AKC159" s="27"/>
      <c r="AKD159" s="27"/>
      <c r="AKE159" s="27"/>
      <c r="AKF159" s="27"/>
      <c r="AKG159" s="27"/>
      <c r="AKH159" s="27"/>
      <c r="AKI159" s="27"/>
      <c r="AKJ159" s="27"/>
      <c r="AKK159" s="27"/>
      <c r="AKL159" s="27"/>
      <c r="AKM159" s="27"/>
      <c r="AKN159" s="27"/>
      <c r="AKO159" s="27"/>
      <c r="AKP159" s="27"/>
      <c r="AKQ159" s="27"/>
      <c r="AKR159" s="27"/>
      <c r="AKS159" s="27"/>
      <c r="AKT159" s="27"/>
      <c r="AKU159" s="27"/>
      <c r="AKV159" s="27"/>
      <c r="AKW159" s="27"/>
      <c r="AKX159" s="27"/>
      <c r="AKY159" s="27"/>
      <c r="AKZ159" s="27"/>
      <c r="ALA159" s="27"/>
      <c r="ALB159" s="27"/>
      <c r="ALC159" s="27"/>
      <c r="ALD159" s="27"/>
      <c r="ALE159" s="27"/>
      <c r="ALF159" s="27"/>
      <c r="ALG159" s="27"/>
      <c r="ALH159" s="27"/>
      <c r="ALI159" s="27"/>
      <c r="ALJ159" s="27"/>
      <c r="ALK159" s="27"/>
      <c r="ALL159" s="27"/>
      <c r="ALM159" s="27"/>
      <c r="ALN159" s="27"/>
      <c r="ALO159" s="27"/>
      <c r="ALP159" s="27"/>
      <c r="ALQ159" s="27"/>
      <c r="ALR159" s="27"/>
      <c r="ALS159" s="27"/>
    </row>
    <row r="160" spans="1:1007" ht="20.25" customHeight="1" thickBot="1" x14ac:dyDescent="0.25">
      <c r="A160" s="668" t="s">
        <v>13</v>
      </c>
      <c r="B160" s="746" t="s">
        <v>14</v>
      </c>
      <c r="C160" s="585" t="s">
        <v>14</v>
      </c>
      <c r="D160" s="587" t="s">
        <v>181</v>
      </c>
      <c r="E160" s="589" t="s">
        <v>182</v>
      </c>
      <c r="F160" s="583" t="s">
        <v>199</v>
      </c>
      <c r="G160" s="757" t="s">
        <v>183</v>
      </c>
      <c r="H160" s="754" t="s">
        <v>17</v>
      </c>
      <c r="I160" s="754" t="s">
        <v>18</v>
      </c>
      <c r="J160" s="578" t="s">
        <v>489</v>
      </c>
      <c r="K160" s="150" t="s">
        <v>24</v>
      </c>
      <c r="L160" s="151">
        <f>+M160+O160</f>
        <v>38</v>
      </c>
      <c r="M160" s="348">
        <v>0</v>
      </c>
      <c r="N160" s="348">
        <v>0</v>
      </c>
      <c r="O160" s="361">
        <v>38</v>
      </c>
      <c r="P160" s="151">
        <f>+Q160+S160</f>
        <v>133.80000000000001</v>
      </c>
      <c r="Q160" s="348">
        <v>0</v>
      </c>
      <c r="R160" s="348">
        <v>0</v>
      </c>
      <c r="S160" s="361">
        <v>133.80000000000001</v>
      </c>
      <c r="T160" s="151">
        <f>+U160+W160</f>
        <v>133.80000000000001</v>
      </c>
      <c r="U160" s="348">
        <v>0</v>
      </c>
      <c r="V160" s="348">
        <v>0</v>
      </c>
      <c r="W160" s="361">
        <v>133.80000000000001</v>
      </c>
      <c r="X160" s="27"/>
      <c r="Y160" s="27"/>
      <c r="Z160" s="27"/>
      <c r="AA160" s="27"/>
      <c r="AB160" s="27"/>
      <c r="AC160" s="27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40"/>
      <c r="AV160" s="39"/>
      <c r="AW160" s="39"/>
      <c r="AX160" s="39"/>
      <c r="AY160" s="39"/>
      <c r="AZ160" s="39"/>
      <c r="BA160" s="39"/>
      <c r="BB160" s="39"/>
      <c r="BC160" s="39"/>
      <c r="BD160" s="27"/>
      <c r="BE160" s="27"/>
      <c r="BF160" s="27"/>
      <c r="BG160" s="27"/>
      <c r="BH160" s="27"/>
      <c r="BI160" s="27"/>
      <c r="BJ160" s="27"/>
      <c r="BK160" s="27"/>
      <c r="BL160" s="27"/>
      <c r="BM160" s="27"/>
      <c r="BN160" s="27"/>
      <c r="BO160" s="27"/>
      <c r="BP160" s="27"/>
      <c r="BQ160" s="27"/>
      <c r="BR160" s="27"/>
      <c r="BS160" s="27"/>
      <c r="BT160" s="27"/>
      <c r="BU160" s="27"/>
      <c r="BV160" s="27"/>
      <c r="BW160" s="27"/>
      <c r="BX160" s="27"/>
      <c r="BY160" s="27"/>
      <c r="BZ160" s="27"/>
      <c r="CA160" s="27"/>
      <c r="CB160" s="27"/>
      <c r="CC160" s="27"/>
      <c r="CD160" s="27"/>
      <c r="CE160" s="27"/>
      <c r="CF160" s="27"/>
      <c r="CG160" s="27"/>
      <c r="CH160" s="27"/>
      <c r="CI160" s="27"/>
      <c r="CJ160" s="27"/>
      <c r="CK160" s="27"/>
      <c r="CL160" s="27"/>
      <c r="CM160" s="27"/>
      <c r="CN160" s="27"/>
      <c r="CO160" s="27"/>
      <c r="CP160" s="27"/>
      <c r="CQ160" s="27"/>
      <c r="CR160" s="27"/>
      <c r="CS160" s="27"/>
      <c r="CT160" s="27"/>
      <c r="CU160" s="27"/>
      <c r="CV160" s="27"/>
      <c r="CW160" s="27"/>
      <c r="CX160" s="27"/>
      <c r="CY160" s="27"/>
      <c r="CZ160" s="27"/>
      <c r="DA160" s="27"/>
      <c r="DB160" s="27"/>
      <c r="DC160" s="27"/>
      <c r="DD160" s="27"/>
      <c r="DE160" s="27"/>
      <c r="DF160" s="27"/>
      <c r="DG160" s="27"/>
      <c r="DH160" s="27"/>
      <c r="DI160" s="27"/>
      <c r="DJ160" s="27"/>
      <c r="DK160" s="27"/>
      <c r="DL160" s="27"/>
      <c r="DM160" s="27"/>
      <c r="DN160" s="27"/>
      <c r="DO160" s="27"/>
      <c r="DP160" s="27"/>
      <c r="DQ160" s="27"/>
      <c r="DR160" s="27"/>
      <c r="DS160" s="27"/>
      <c r="DT160" s="27"/>
      <c r="DU160" s="27"/>
      <c r="DV160" s="27"/>
      <c r="DW160" s="27"/>
      <c r="DX160" s="27"/>
      <c r="DY160" s="27"/>
      <c r="DZ160" s="27"/>
      <c r="EA160" s="27"/>
      <c r="EB160" s="27"/>
      <c r="EC160" s="27"/>
      <c r="ED160" s="27"/>
      <c r="EE160" s="27"/>
      <c r="EF160" s="27"/>
      <c r="EG160" s="27"/>
      <c r="EH160" s="27"/>
      <c r="EI160" s="27"/>
      <c r="EJ160" s="27"/>
      <c r="EK160" s="27"/>
      <c r="EL160" s="27"/>
      <c r="EM160" s="27"/>
      <c r="EN160" s="27"/>
      <c r="EO160" s="27"/>
      <c r="EP160" s="27"/>
      <c r="EQ160" s="27"/>
      <c r="ER160" s="27"/>
      <c r="ES160" s="27"/>
      <c r="ET160" s="27"/>
      <c r="EU160" s="27"/>
      <c r="EV160" s="27"/>
      <c r="EW160" s="27"/>
      <c r="EX160" s="27"/>
      <c r="EY160" s="27"/>
      <c r="EZ160" s="27"/>
      <c r="FA160" s="27"/>
      <c r="FB160" s="27"/>
      <c r="FC160" s="27"/>
      <c r="FD160" s="27"/>
      <c r="FE160" s="27"/>
      <c r="FF160" s="27"/>
      <c r="FG160" s="27"/>
      <c r="FH160" s="27"/>
      <c r="FI160" s="27"/>
      <c r="FJ160" s="27"/>
      <c r="FK160" s="27"/>
      <c r="FL160" s="27"/>
      <c r="FM160" s="27"/>
      <c r="FN160" s="27"/>
      <c r="FO160" s="27"/>
      <c r="FP160" s="27"/>
      <c r="FQ160" s="27"/>
      <c r="FR160" s="27"/>
      <c r="FS160" s="27"/>
      <c r="FT160" s="27"/>
      <c r="FU160" s="27"/>
      <c r="FV160" s="27"/>
      <c r="FW160" s="27"/>
      <c r="FX160" s="27"/>
      <c r="FY160" s="27"/>
      <c r="FZ160" s="27"/>
      <c r="GA160" s="27"/>
      <c r="GB160" s="27"/>
      <c r="GC160" s="27"/>
      <c r="GD160" s="27"/>
      <c r="GE160" s="27"/>
      <c r="GF160" s="27"/>
      <c r="GG160" s="27"/>
      <c r="GH160" s="27"/>
      <c r="GI160" s="27"/>
      <c r="GJ160" s="27"/>
      <c r="GK160" s="27"/>
      <c r="GL160" s="27"/>
      <c r="GM160" s="27"/>
      <c r="GN160" s="27"/>
      <c r="GO160" s="27"/>
      <c r="GP160" s="27"/>
      <c r="GQ160" s="27"/>
      <c r="GR160" s="27"/>
      <c r="GS160" s="27"/>
      <c r="GT160" s="27"/>
      <c r="GU160" s="27"/>
      <c r="GV160" s="27"/>
      <c r="GW160" s="27"/>
      <c r="GX160" s="27"/>
      <c r="GY160" s="27"/>
      <c r="GZ160" s="27"/>
      <c r="HA160" s="27"/>
      <c r="HB160" s="27"/>
      <c r="HC160" s="27"/>
      <c r="HD160" s="27"/>
      <c r="HE160" s="27"/>
      <c r="HF160" s="27"/>
      <c r="HG160" s="27"/>
      <c r="HH160" s="27"/>
      <c r="HI160" s="27"/>
      <c r="HJ160" s="27"/>
      <c r="HK160" s="27"/>
      <c r="HL160" s="27"/>
      <c r="HM160" s="27"/>
      <c r="HN160" s="27"/>
      <c r="HO160" s="27"/>
      <c r="HP160" s="27"/>
      <c r="HQ160" s="27"/>
      <c r="HR160" s="27"/>
      <c r="HS160" s="27"/>
      <c r="HT160" s="27"/>
      <c r="HU160" s="27"/>
      <c r="HV160" s="27"/>
      <c r="HW160" s="27"/>
      <c r="HX160" s="27"/>
      <c r="HY160" s="27"/>
      <c r="HZ160" s="27"/>
      <c r="IA160" s="27"/>
      <c r="IB160" s="27"/>
      <c r="IC160" s="27"/>
      <c r="ID160" s="27"/>
      <c r="IE160" s="27"/>
      <c r="IF160" s="27"/>
      <c r="IG160" s="27"/>
      <c r="IH160" s="27"/>
      <c r="II160" s="27"/>
      <c r="IJ160" s="27"/>
      <c r="IK160" s="27"/>
      <c r="IL160" s="27"/>
      <c r="IM160" s="27"/>
      <c r="IN160" s="27"/>
      <c r="IO160" s="27"/>
      <c r="IP160" s="27"/>
      <c r="IQ160" s="27"/>
      <c r="IR160" s="27"/>
      <c r="IS160" s="27"/>
      <c r="IT160" s="27"/>
      <c r="IU160" s="27"/>
      <c r="IV160" s="27"/>
      <c r="IW160" s="27"/>
      <c r="IX160" s="27"/>
      <c r="IY160" s="27"/>
      <c r="IZ160" s="27"/>
      <c r="JA160" s="27"/>
      <c r="JB160" s="27"/>
      <c r="JC160" s="27"/>
      <c r="JD160" s="27"/>
      <c r="JE160" s="27"/>
      <c r="JF160" s="27"/>
      <c r="JG160" s="27"/>
      <c r="JH160" s="27"/>
      <c r="JI160" s="27"/>
      <c r="JJ160" s="27"/>
      <c r="JK160" s="27"/>
      <c r="JL160" s="27"/>
      <c r="JM160" s="27"/>
      <c r="JN160" s="27"/>
      <c r="JO160" s="27"/>
      <c r="JP160" s="27"/>
      <c r="JQ160" s="27"/>
      <c r="JR160" s="27"/>
      <c r="JS160" s="27"/>
      <c r="JT160" s="27"/>
      <c r="JU160" s="27"/>
      <c r="JV160" s="27"/>
      <c r="JW160" s="27"/>
      <c r="JX160" s="27"/>
      <c r="JY160" s="27"/>
      <c r="JZ160" s="27"/>
      <c r="KA160" s="27"/>
      <c r="KB160" s="27"/>
      <c r="KC160" s="27"/>
      <c r="KD160" s="27"/>
      <c r="KE160" s="27"/>
      <c r="KF160" s="27"/>
      <c r="KG160" s="27"/>
      <c r="KH160" s="27"/>
      <c r="KI160" s="27"/>
      <c r="KJ160" s="27"/>
      <c r="KK160" s="27"/>
      <c r="KL160" s="27"/>
      <c r="KM160" s="27"/>
      <c r="KN160" s="27"/>
      <c r="KO160" s="27"/>
      <c r="KP160" s="27"/>
      <c r="KQ160" s="27"/>
      <c r="KR160" s="27"/>
      <c r="KS160" s="27"/>
      <c r="KT160" s="27"/>
      <c r="KU160" s="27"/>
      <c r="KV160" s="27"/>
      <c r="KW160" s="27"/>
      <c r="KX160" s="27"/>
      <c r="KY160" s="27"/>
      <c r="KZ160" s="27"/>
      <c r="LA160" s="27"/>
      <c r="LB160" s="27"/>
      <c r="LC160" s="27"/>
      <c r="LD160" s="27"/>
      <c r="LE160" s="27"/>
      <c r="LF160" s="27"/>
      <c r="LG160" s="27"/>
      <c r="LH160" s="27"/>
      <c r="LI160" s="27"/>
      <c r="LJ160" s="27"/>
      <c r="LK160" s="27"/>
      <c r="LL160" s="27"/>
      <c r="LM160" s="27"/>
      <c r="LN160" s="27"/>
      <c r="LO160" s="27"/>
      <c r="LP160" s="27"/>
      <c r="LQ160" s="27"/>
      <c r="LR160" s="27"/>
      <c r="LS160" s="27"/>
      <c r="LT160" s="27"/>
      <c r="LU160" s="27"/>
      <c r="LV160" s="27"/>
      <c r="LW160" s="27"/>
      <c r="LX160" s="27"/>
      <c r="LY160" s="27"/>
      <c r="LZ160" s="27"/>
      <c r="MA160" s="27"/>
      <c r="MB160" s="27"/>
      <c r="MC160" s="27"/>
      <c r="MD160" s="27"/>
      <c r="ME160" s="27"/>
      <c r="MF160" s="27"/>
      <c r="MG160" s="27"/>
      <c r="MH160" s="27"/>
      <c r="MI160" s="27"/>
      <c r="MJ160" s="27"/>
      <c r="MK160" s="27"/>
      <c r="ML160" s="27"/>
      <c r="MM160" s="27"/>
      <c r="MN160" s="27"/>
      <c r="MO160" s="27"/>
      <c r="MP160" s="27"/>
      <c r="MQ160" s="27"/>
      <c r="MR160" s="27"/>
      <c r="MS160" s="27"/>
      <c r="MT160" s="27"/>
      <c r="MU160" s="27"/>
      <c r="MV160" s="27"/>
      <c r="MW160" s="27"/>
      <c r="MX160" s="27"/>
      <c r="MY160" s="27"/>
      <c r="MZ160" s="27"/>
      <c r="NA160" s="27"/>
      <c r="NB160" s="27"/>
      <c r="NC160" s="27"/>
      <c r="ND160" s="27"/>
      <c r="NE160" s="27"/>
      <c r="NF160" s="27"/>
      <c r="NG160" s="27"/>
      <c r="NH160" s="27"/>
      <c r="NI160" s="27"/>
      <c r="NJ160" s="27"/>
      <c r="NK160" s="27"/>
      <c r="NL160" s="27"/>
      <c r="NM160" s="27"/>
      <c r="NN160" s="27"/>
      <c r="NO160" s="27"/>
      <c r="NP160" s="27"/>
      <c r="NQ160" s="27"/>
      <c r="NR160" s="27"/>
      <c r="NS160" s="27"/>
      <c r="NT160" s="27"/>
      <c r="NU160" s="27"/>
      <c r="NV160" s="27"/>
      <c r="NW160" s="27"/>
      <c r="NX160" s="27"/>
      <c r="NY160" s="27"/>
      <c r="NZ160" s="27"/>
      <c r="OA160" s="27"/>
      <c r="OB160" s="27"/>
      <c r="OC160" s="27"/>
      <c r="OD160" s="27"/>
      <c r="OE160" s="27"/>
      <c r="OF160" s="27"/>
      <c r="OG160" s="27"/>
      <c r="OH160" s="27"/>
      <c r="OI160" s="27"/>
      <c r="OJ160" s="27"/>
      <c r="OK160" s="27"/>
      <c r="OL160" s="27"/>
      <c r="OM160" s="27"/>
      <c r="ON160" s="27"/>
      <c r="OO160" s="27"/>
      <c r="OP160" s="27"/>
      <c r="OQ160" s="27"/>
      <c r="OR160" s="27"/>
      <c r="OS160" s="27"/>
      <c r="OT160" s="27"/>
      <c r="OU160" s="27"/>
      <c r="OV160" s="27"/>
      <c r="OW160" s="27"/>
      <c r="OX160" s="27"/>
      <c r="OY160" s="27"/>
      <c r="OZ160" s="27"/>
      <c r="PA160" s="27"/>
      <c r="PB160" s="27"/>
      <c r="PC160" s="27"/>
      <c r="PD160" s="27"/>
      <c r="PE160" s="27"/>
      <c r="PF160" s="27"/>
      <c r="PG160" s="27"/>
      <c r="PH160" s="27"/>
      <c r="PI160" s="27"/>
      <c r="PJ160" s="27"/>
      <c r="PK160" s="27"/>
      <c r="PL160" s="27"/>
      <c r="PM160" s="27"/>
      <c r="PN160" s="27"/>
      <c r="PO160" s="27"/>
      <c r="PP160" s="27"/>
      <c r="PQ160" s="27"/>
      <c r="PR160" s="27"/>
      <c r="PS160" s="27"/>
      <c r="PT160" s="27"/>
      <c r="PU160" s="27"/>
      <c r="PV160" s="27"/>
      <c r="PW160" s="27"/>
      <c r="PX160" s="27"/>
      <c r="PY160" s="27"/>
      <c r="PZ160" s="27"/>
      <c r="QA160" s="27"/>
      <c r="QB160" s="27"/>
      <c r="QC160" s="27"/>
      <c r="QD160" s="27"/>
      <c r="QE160" s="27"/>
      <c r="QF160" s="27"/>
      <c r="QG160" s="27"/>
      <c r="QH160" s="27"/>
      <c r="QI160" s="27"/>
      <c r="QJ160" s="27"/>
      <c r="QK160" s="27"/>
      <c r="QL160" s="27"/>
      <c r="QM160" s="27"/>
      <c r="QN160" s="27"/>
      <c r="QO160" s="27"/>
      <c r="QP160" s="27"/>
      <c r="QQ160" s="27"/>
      <c r="QR160" s="27"/>
      <c r="QS160" s="27"/>
      <c r="QT160" s="27"/>
      <c r="QU160" s="27"/>
      <c r="QV160" s="27"/>
      <c r="QW160" s="27"/>
      <c r="QX160" s="27"/>
      <c r="QY160" s="27"/>
      <c r="QZ160" s="27"/>
      <c r="RA160" s="27"/>
      <c r="RB160" s="27"/>
      <c r="RC160" s="27"/>
      <c r="RD160" s="27"/>
      <c r="RE160" s="27"/>
      <c r="RF160" s="27"/>
      <c r="RG160" s="27"/>
      <c r="RH160" s="27"/>
      <c r="RI160" s="27"/>
      <c r="RJ160" s="27"/>
      <c r="RK160" s="27"/>
      <c r="RL160" s="27"/>
      <c r="RM160" s="27"/>
      <c r="RN160" s="27"/>
      <c r="RO160" s="27"/>
      <c r="RP160" s="27"/>
      <c r="RQ160" s="27"/>
      <c r="RR160" s="27"/>
      <c r="RS160" s="27"/>
      <c r="RT160" s="27"/>
      <c r="RU160" s="27"/>
      <c r="RV160" s="27"/>
      <c r="RW160" s="27"/>
      <c r="RX160" s="27"/>
      <c r="RY160" s="27"/>
      <c r="RZ160" s="27"/>
      <c r="SA160" s="27"/>
      <c r="SB160" s="27"/>
      <c r="SC160" s="27"/>
      <c r="SD160" s="27"/>
      <c r="SE160" s="27"/>
      <c r="SF160" s="27"/>
      <c r="SG160" s="27"/>
      <c r="SH160" s="27"/>
      <c r="SI160" s="27"/>
      <c r="SJ160" s="27"/>
      <c r="SK160" s="27"/>
      <c r="SL160" s="27"/>
      <c r="SM160" s="27"/>
      <c r="SN160" s="27"/>
      <c r="SO160" s="27"/>
      <c r="SP160" s="27"/>
      <c r="SQ160" s="27"/>
      <c r="SR160" s="27"/>
      <c r="SS160" s="27"/>
      <c r="ST160" s="27"/>
      <c r="SU160" s="27"/>
      <c r="SV160" s="27"/>
      <c r="SW160" s="27"/>
      <c r="SX160" s="27"/>
      <c r="SY160" s="27"/>
      <c r="SZ160" s="27"/>
      <c r="TA160" s="27"/>
      <c r="TB160" s="27"/>
      <c r="TC160" s="27"/>
      <c r="TD160" s="27"/>
      <c r="TE160" s="27"/>
      <c r="TF160" s="27"/>
      <c r="TG160" s="27"/>
      <c r="TH160" s="27"/>
      <c r="TI160" s="27"/>
      <c r="TJ160" s="27"/>
      <c r="TK160" s="27"/>
      <c r="TL160" s="27"/>
      <c r="TM160" s="27"/>
      <c r="TN160" s="27"/>
      <c r="TO160" s="27"/>
      <c r="TP160" s="27"/>
      <c r="TQ160" s="27"/>
      <c r="TR160" s="27"/>
      <c r="TS160" s="27"/>
      <c r="TT160" s="27"/>
      <c r="TU160" s="27"/>
      <c r="TV160" s="27"/>
      <c r="TW160" s="27"/>
      <c r="TX160" s="27"/>
      <c r="TY160" s="27"/>
      <c r="TZ160" s="27"/>
      <c r="UA160" s="27"/>
      <c r="UB160" s="27"/>
      <c r="UC160" s="27"/>
      <c r="UD160" s="27"/>
      <c r="UE160" s="27"/>
      <c r="UF160" s="27"/>
      <c r="UG160" s="27"/>
      <c r="UH160" s="27"/>
      <c r="UI160" s="27"/>
      <c r="UJ160" s="27"/>
      <c r="UK160" s="27"/>
      <c r="UL160" s="27"/>
      <c r="UM160" s="27"/>
      <c r="UN160" s="27"/>
      <c r="UO160" s="27"/>
      <c r="UP160" s="27"/>
      <c r="UQ160" s="27"/>
      <c r="UR160" s="27"/>
      <c r="US160" s="27"/>
      <c r="UT160" s="27"/>
      <c r="UU160" s="27"/>
      <c r="UV160" s="27"/>
      <c r="UW160" s="27"/>
      <c r="UX160" s="27"/>
      <c r="UY160" s="27"/>
      <c r="UZ160" s="27"/>
      <c r="VA160" s="27"/>
      <c r="VB160" s="27"/>
      <c r="VC160" s="27"/>
      <c r="VD160" s="27"/>
      <c r="VE160" s="27"/>
      <c r="VF160" s="27"/>
      <c r="VG160" s="27"/>
      <c r="VH160" s="27"/>
      <c r="VI160" s="27"/>
      <c r="VJ160" s="27"/>
      <c r="VK160" s="27"/>
      <c r="VL160" s="27"/>
      <c r="VM160" s="27"/>
      <c r="VN160" s="27"/>
      <c r="VO160" s="27"/>
      <c r="VP160" s="27"/>
      <c r="VQ160" s="27"/>
      <c r="VR160" s="27"/>
      <c r="VS160" s="27"/>
      <c r="VT160" s="27"/>
      <c r="VU160" s="27"/>
      <c r="VV160" s="27"/>
      <c r="VW160" s="27"/>
      <c r="VX160" s="27"/>
      <c r="VY160" s="27"/>
      <c r="VZ160" s="27"/>
      <c r="WA160" s="27"/>
      <c r="WB160" s="27"/>
      <c r="WC160" s="27"/>
      <c r="WD160" s="27"/>
      <c r="WE160" s="27"/>
      <c r="WF160" s="27"/>
      <c r="WG160" s="27"/>
      <c r="WH160" s="27"/>
      <c r="WI160" s="27"/>
      <c r="WJ160" s="27"/>
      <c r="WK160" s="27"/>
      <c r="WL160" s="27"/>
      <c r="WM160" s="27"/>
      <c r="WN160" s="27"/>
      <c r="WO160" s="27"/>
      <c r="WP160" s="27"/>
      <c r="WQ160" s="27"/>
      <c r="WR160" s="27"/>
      <c r="WS160" s="27"/>
      <c r="WT160" s="27"/>
      <c r="WU160" s="27"/>
      <c r="WV160" s="27"/>
      <c r="WW160" s="27"/>
      <c r="WX160" s="27"/>
      <c r="WY160" s="27"/>
      <c r="WZ160" s="27"/>
      <c r="XA160" s="27"/>
      <c r="XB160" s="27"/>
      <c r="XC160" s="27"/>
      <c r="XD160" s="27"/>
      <c r="XE160" s="27"/>
      <c r="XF160" s="27"/>
      <c r="XG160" s="27"/>
      <c r="XH160" s="27"/>
      <c r="XI160" s="27"/>
      <c r="XJ160" s="27"/>
      <c r="XK160" s="27"/>
      <c r="XL160" s="27"/>
      <c r="XM160" s="27"/>
      <c r="XN160" s="27"/>
      <c r="XO160" s="27"/>
      <c r="XP160" s="27"/>
      <c r="XQ160" s="27"/>
      <c r="XR160" s="27"/>
      <c r="XS160" s="27"/>
      <c r="XT160" s="27"/>
      <c r="XU160" s="27"/>
      <c r="XV160" s="27"/>
      <c r="XW160" s="27"/>
      <c r="XX160" s="27"/>
      <c r="XY160" s="27"/>
      <c r="XZ160" s="27"/>
      <c r="YA160" s="27"/>
      <c r="YB160" s="27"/>
      <c r="YC160" s="27"/>
      <c r="YD160" s="27"/>
      <c r="YE160" s="27"/>
      <c r="YF160" s="27"/>
      <c r="YG160" s="27"/>
      <c r="YH160" s="27"/>
      <c r="YI160" s="27"/>
      <c r="YJ160" s="27"/>
      <c r="YK160" s="27"/>
      <c r="YL160" s="27"/>
      <c r="YM160" s="27"/>
      <c r="YN160" s="27"/>
      <c r="YO160" s="27"/>
      <c r="YP160" s="27"/>
      <c r="YQ160" s="27"/>
      <c r="YR160" s="27"/>
      <c r="YS160" s="27"/>
      <c r="YT160" s="27"/>
      <c r="YU160" s="27"/>
      <c r="YV160" s="27"/>
      <c r="YW160" s="27"/>
      <c r="YX160" s="27"/>
      <c r="YY160" s="27"/>
      <c r="YZ160" s="27"/>
      <c r="ZA160" s="27"/>
      <c r="ZB160" s="27"/>
      <c r="ZC160" s="27"/>
      <c r="ZD160" s="27"/>
      <c r="ZE160" s="27"/>
      <c r="ZF160" s="27"/>
      <c r="ZG160" s="27"/>
      <c r="ZH160" s="27"/>
      <c r="ZI160" s="27"/>
      <c r="ZJ160" s="27"/>
      <c r="ZK160" s="27"/>
      <c r="ZL160" s="27"/>
      <c r="ZM160" s="27"/>
      <c r="ZN160" s="27"/>
      <c r="ZO160" s="27"/>
      <c r="ZP160" s="27"/>
      <c r="ZQ160" s="27"/>
      <c r="ZR160" s="27"/>
      <c r="ZS160" s="27"/>
      <c r="ZT160" s="27"/>
      <c r="ZU160" s="27"/>
      <c r="ZV160" s="27"/>
      <c r="ZW160" s="27"/>
      <c r="ZX160" s="27"/>
      <c r="ZY160" s="27"/>
      <c r="ZZ160" s="27"/>
      <c r="AAA160" s="27"/>
      <c r="AAB160" s="27"/>
      <c r="AAC160" s="27"/>
      <c r="AAD160" s="27"/>
      <c r="AAE160" s="27"/>
      <c r="AAF160" s="27"/>
      <c r="AAG160" s="27"/>
      <c r="AAH160" s="27"/>
      <c r="AAI160" s="27"/>
      <c r="AAJ160" s="27"/>
      <c r="AAK160" s="27"/>
      <c r="AAL160" s="27"/>
      <c r="AAM160" s="27"/>
      <c r="AAN160" s="27"/>
      <c r="AAO160" s="27"/>
      <c r="AAP160" s="27"/>
      <c r="AAQ160" s="27"/>
      <c r="AAR160" s="27"/>
      <c r="AAS160" s="27"/>
      <c r="AAT160" s="27"/>
      <c r="AAU160" s="27"/>
      <c r="AAV160" s="27"/>
      <c r="AAW160" s="27"/>
      <c r="AAX160" s="27"/>
      <c r="AAY160" s="27"/>
      <c r="AAZ160" s="27"/>
      <c r="ABA160" s="27"/>
      <c r="ABB160" s="27"/>
      <c r="ABC160" s="27"/>
      <c r="ABD160" s="27"/>
      <c r="ABE160" s="27"/>
      <c r="ABF160" s="27"/>
      <c r="ABG160" s="27"/>
      <c r="ABH160" s="27"/>
      <c r="ABI160" s="27"/>
      <c r="ABJ160" s="27"/>
      <c r="ABK160" s="27"/>
      <c r="ABL160" s="27"/>
      <c r="ABM160" s="27"/>
      <c r="ABN160" s="27"/>
      <c r="ABO160" s="27"/>
      <c r="ABP160" s="27"/>
      <c r="ABQ160" s="27"/>
      <c r="ABR160" s="27"/>
      <c r="ABS160" s="27"/>
      <c r="ABT160" s="27"/>
      <c r="ABU160" s="27"/>
      <c r="ABV160" s="27"/>
      <c r="ABW160" s="27"/>
      <c r="ABX160" s="27"/>
      <c r="ABY160" s="27"/>
      <c r="ABZ160" s="27"/>
      <c r="ACA160" s="27"/>
      <c r="ACB160" s="27"/>
      <c r="ACC160" s="27"/>
      <c r="ACD160" s="27"/>
      <c r="ACE160" s="27"/>
      <c r="ACF160" s="27"/>
      <c r="ACG160" s="27"/>
      <c r="ACH160" s="27"/>
      <c r="ACI160" s="27"/>
      <c r="ACJ160" s="27"/>
      <c r="ACK160" s="27"/>
      <c r="ACL160" s="27"/>
      <c r="ACM160" s="27"/>
      <c r="ACN160" s="27"/>
      <c r="ACO160" s="27"/>
      <c r="ACP160" s="27"/>
      <c r="ACQ160" s="27"/>
      <c r="ACR160" s="27"/>
      <c r="ACS160" s="27"/>
      <c r="ACT160" s="27"/>
      <c r="ACU160" s="27"/>
      <c r="ACV160" s="27"/>
      <c r="ACW160" s="27"/>
      <c r="ACX160" s="27"/>
      <c r="ACY160" s="27"/>
      <c r="ACZ160" s="27"/>
      <c r="ADA160" s="27"/>
      <c r="ADB160" s="27"/>
      <c r="ADC160" s="27"/>
      <c r="ADD160" s="27"/>
      <c r="ADE160" s="27"/>
      <c r="ADF160" s="27"/>
      <c r="ADG160" s="27"/>
      <c r="ADH160" s="27"/>
      <c r="ADI160" s="27"/>
      <c r="ADJ160" s="27"/>
      <c r="ADK160" s="27"/>
      <c r="ADL160" s="27"/>
      <c r="ADM160" s="27"/>
      <c r="ADN160" s="27"/>
      <c r="ADO160" s="27"/>
      <c r="ADP160" s="27"/>
      <c r="ADQ160" s="27"/>
      <c r="ADR160" s="27"/>
      <c r="ADS160" s="27"/>
      <c r="ADT160" s="27"/>
      <c r="ADU160" s="27"/>
      <c r="ADV160" s="27"/>
      <c r="ADW160" s="27"/>
      <c r="ADX160" s="27"/>
      <c r="ADY160" s="27"/>
      <c r="ADZ160" s="27"/>
      <c r="AEA160" s="27"/>
      <c r="AEB160" s="27"/>
      <c r="AEC160" s="27"/>
      <c r="AED160" s="27"/>
      <c r="AEE160" s="27"/>
      <c r="AEF160" s="27"/>
      <c r="AEG160" s="27"/>
      <c r="AEH160" s="27"/>
      <c r="AEI160" s="27"/>
      <c r="AEJ160" s="27"/>
      <c r="AEK160" s="27"/>
      <c r="AEL160" s="27"/>
      <c r="AEM160" s="27"/>
      <c r="AEN160" s="27"/>
      <c r="AEO160" s="27"/>
      <c r="AEP160" s="27"/>
      <c r="AEQ160" s="27"/>
      <c r="AER160" s="27"/>
      <c r="AES160" s="27"/>
      <c r="AET160" s="27"/>
      <c r="AEU160" s="27"/>
      <c r="AEV160" s="27"/>
      <c r="AEW160" s="27"/>
      <c r="AEX160" s="27"/>
      <c r="AEY160" s="27"/>
      <c r="AEZ160" s="27"/>
      <c r="AFA160" s="27"/>
      <c r="AFB160" s="27"/>
      <c r="AFC160" s="27"/>
      <c r="AFD160" s="27"/>
      <c r="AFE160" s="27"/>
      <c r="AFF160" s="27"/>
      <c r="AFG160" s="27"/>
      <c r="AFH160" s="27"/>
      <c r="AFI160" s="27"/>
      <c r="AFJ160" s="27"/>
      <c r="AFK160" s="27"/>
      <c r="AFL160" s="27"/>
      <c r="AFM160" s="27"/>
      <c r="AFN160" s="27"/>
      <c r="AFO160" s="27"/>
      <c r="AFP160" s="27"/>
      <c r="AFQ160" s="27"/>
      <c r="AFR160" s="27"/>
      <c r="AFS160" s="27"/>
      <c r="AFT160" s="27"/>
      <c r="AFU160" s="27"/>
      <c r="AFV160" s="27"/>
      <c r="AFW160" s="27"/>
      <c r="AFX160" s="27"/>
      <c r="AFY160" s="27"/>
      <c r="AFZ160" s="27"/>
      <c r="AGA160" s="27"/>
      <c r="AGB160" s="27"/>
      <c r="AGC160" s="27"/>
      <c r="AGD160" s="27"/>
      <c r="AGE160" s="27"/>
      <c r="AGF160" s="27"/>
      <c r="AGG160" s="27"/>
      <c r="AGH160" s="27"/>
      <c r="AGI160" s="27"/>
      <c r="AGJ160" s="27"/>
      <c r="AGK160" s="27"/>
      <c r="AGL160" s="27"/>
      <c r="AGM160" s="27"/>
      <c r="AGN160" s="27"/>
      <c r="AGO160" s="27"/>
      <c r="AGP160" s="27"/>
      <c r="AGQ160" s="27"/>
      <c r="AGR160" s="27"/>
      <c r="AGS160" s="27"/>
      <c r="AGT160" s="27"/>
      <c r="AGU160" s="27"/>
      <c r="AGV160" s="27"/>
      <c r="AGW160" s="27"/>
      <c r="AGX160" s="27"/>
      <c r="AGY160" s="27"/>
      <c r="AGZ160" s="27"/>
      <c r="AHA160" s="27"/>
      <c r="AHB160" s="27"/>
      <c r="AHC160" s="27"/>
      <c r="AHD160" s="27"/>
      <c r="AHE160" s="27"/>
      <c r="AHF160" s="27"/>
      <c r="AHG160" s="27"/>
      <c r="AHH160" s="27"/>
      <c r="AHI160" s="27"/>
      <c r="AHJ160" s="27"/>
      <c r="AHK160" s="27"/>
      <c r="AHL160" s="27"/>
      <c r="AHM160" s="27"/>
      <c r="AHN160" s="27"/>
      <c r="AHO160" s="27"/>
      <c r="AHP160" s="27"/>
      <c r="AHQ160" s="27"/>
      <c r="AHR160" s="27"/>
      <c r="AHS160" s="27"/>
      <c r="AHT160" s="27"/>
      <c r="AHU160" s="27"/>
      <c r="AHV160" s="27"/>
      <c r="AHW160" s="27"/>
      <c r="AHX160" s="27"/>
      <c r="AHY160" s="27"/>
      <c r="AHZ160" s="27"/>
      <c r="AIA160" s="27"/>
      <c r="AIB160" s="27"/>
      <c r="AIC160" s="27"/>
      <c r="AID160" s="27"/>
      <c r="AIE160" s="27"/>
      <c r="AIF160" s="27"/>
      <c r="AIG160" s="27"/>
      <c r="AIH160" s="27"/>
      <c r="AII160" s="27"/>
      <c r="AIJ160" s="27"/>
      <c r="AIK160" s="27"/>
      <c r="AIL160" s="27"/>
      <c r="AIM160" s="27"/>
      <c r="AIN160" s="27"/>
      <c r="AIO160" s="27"/>
      <c r="AIP160" s="27"/>
      <c r="AIQ160" s="27"/>
      <c r="AIR160" s="27"/>
      <c r="AIS160" s="27"/>
      <c r="AIT160" s="27"/>
      <c r="AIU160" s="27"/>
      <c r="AIV160" s="27"/>
      <c r="AIW160" s="27"/>
      <c r="AIX160" s="27"/>
      <c r="AIY160" s="27"/>
      <c r="AIZ160" s="27"/>
      <c r="AJA160" s="27"/>
      <c r="AJB160" s="27"/>
      <c r="AJC160" s="27"/>
      <c r="AJD160" s="27"/>
      <c r="AJE160" s="27"/>
      <c r="AJF160" s="27"/>
      <c r="AJG160" s="27"/>
      <c r="AJH160" s="27"/>
      <c r="AJI160" s="27"/>
      <c r="AJJ160" s="27"/>
      <c r="AJK160" s="27"/>
      <c r="AJL160" s="27"/>
      <c r="AJM160" s="27"/>
      <c r="AJN160" s="27"/>
      <c r="AJO160" s="27"/>
      <c r="AJP160" s="27"/>
      <c r="AJQ160" s="27"/>
      <c r="AJR160" s="27"/>
      <c r="AJS160" s="27"/>
      <c r="AJT160" s="27"/>
      <c r="AJU160" s="27"/>
      <c r="AJV160" s="27"/>
      <c r="AJW160" s="27"/>
      <c r="AJX160" s="27"/>
      <c r="AJY160" s="27"/>
      <c r="AJZ160" s="27"/>
      <c r="AKA160" s="27"/>
      <c r="AKB160" s="27"/>
      <c r="AKC160" s="27"/>
      <c r="AKD160" s="27"/>
      <c r="AKE160" s="27"/>
      <c r="AKF160" s="27"/>
      <c r="AKG160" s="27"/>
      <c r="AKH160" s="27"/>
      <c r="AKI160" s="27"/>
      <c r="AKJ160" s="27"/>
      <c r="AKK160" s="27"/>
      <c r="AKL160" s="27"/>
      <c r="AKM160" s="27"/>
      <c r="AKN160" s="27"/>
      <c r="AKO160" s="27"/>
      <c r="AKP160" s="27"/>
      <c r="AKQ160" s="27"/>
      <c r="AKR160" s="27"/>
      <c r="AKS160" s="27"/>
      <c r="AKT160" s="27"/>
      <c r="AKU160" s="27"/>
      <c r="AKV160" s="27"/>
      <c r="AKW160" s="27"/>
      <c r="AKX160" s="27"/>
      <c r="AKY160" s="27"/>
      <c r="AKZ160" s="27"/>
      <c r="ALA160" s="27"/>
      <c r="ALB160" s="27"/>
      <c r="ALC160" s="27"/>
      <c r="ALD160" s="27"/>
      <c r="ALE160" s="27"/>
      <c r="ALF160" s="27"/>
      <c r="ALG160" s="27"/>
      <c r="ALH160" s="27"/>
      <c r="ALI160" s="27"/>
      <c r="ALJ160" s="27"/>
      <c r="ALK160" s="27"/>
      <c r="ALL160" s="27"/>
      <c r="ALM160" s="27"/>
      <c r="ALN160" s="27"/>
      <c r="ALO160" s="27"/>
      <c r="ALP160" s="27"/>
      <c r="ALQ160" s="27"/>
      <c r="ALR160" s="27"/>
      <c r="ALS160" s="27"/>
    </row>
    <row r="161" spans="1:1007" ht="20.25" customHeight="1" thickBot="1" x14ac:dyDescent="0.25">
      <c r="A161" s="666"/>
      <c r="B161" s="677"/>
      <c r="C161" s="586"/>
      <c r="D161" s="588"/>
      <c r="E161" s="590"/>
      <c r="F161" s="584"/>
      <c r="G161" s="708"/>
      <c r="H161" s="676"/>
      <c r="I161" s="676"/>
      <c r="J161" s="579"/>
      <c r="K161" s="165" t="s">
        <v>21</v>
      </c>
      <c r="L161" s="375">
        <f>M161+O161</f>
        <v>100</v>
      </c>
      <c r="M161" s="376">
        <v>0</v>
      </c>
      <c r="N161" s="376">
        <v>0</v>
      </c>
      <c r="O161" s="377">
        <v>100</v>
      </c>
      <c r="P161" s="375">
        <f>Q161+S161</f>
        <v>17</v>
      </c>
      <c r="Q161" s="376">
        <v>0</v>
      </c>
      <c r="R161" s="376">
        <v>0</v>
      </c>
      <c r="S161" s="377">
        <v>17</v>
      </c>
      <c r="T161" s="375">
        <f>U161+W161</f>
        <v>17</v>
      </c>
      <c r="U161" s="376">
        <v>0</v>
      </c>
      <c r="V161" s="376">
        <v>0</v>
      </c>
      <c r="W161" s="377">
        <v>17</v>
      </c>
      <c r="X161" s="27"/>
      <c r="Y161" s="27"/>
      <c r="Z161" s="27"/>
      <c r="AA161" s="27"/>
      <c r="AB161" s="27"/>
      <c r="AC161" s="27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40"/>
      <c r="AV161" s="39"/>
      <c r="AW161" s="39"/>
      <c r="AX161" s="39"/>
      <c r="AY161" s="39"/>
      <c r="AZ161" s="39"/>
      <c r="BA161" s="39"/>
      <c r="BB161" s="39"/>
      <c r="BC161" s="39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  <c r="BO161" s="27"/>
      <c r="BP161" s="27"/>
      <c r="BQ161" s="27"/>
      <c r="BR161" s="27"/>
      <c r="BS161" s="27"/>
      <c r="BT161" s="27"/>
      <c r="BU161" s="27"/>
      <c r="BV161" s="27"/>
      <c r="BW161" s="27"/>
      <c r="BX161" s="27"/>
      <c r="BY161" s="27"/>
      <c r="BZ161" s="27"/>
      <c r="CA161" s="27"/>
      <c r="CB161" s="27"/>
      <c r="CC161" s="27"/>
      <c r="CD161" s="27"/>
      <c r="CE161" s="27"/>
      <c r="CF161" s="27"/>
      <c r="CG161" s="27"/>
      <c r="CH161" s="27"/>
      <c r="CI161" s="27"/>
      <c r="CJ161" s="27"/>
      <c r="CK161" s="27"/>
      <c r="CL161" s="27"/>
      <c r="CM161" s="27"/>
      <c r="CN161" s="27"/>
      <c r="CO161" s="27"/>
      <c r="CP161" s="27"/>
      <c r="CQ161" s="27"/>
      <c r="CR161" s="27"/>
      <c r="CS161" s="27"/>
      <c r="CT161" s="27"/>
      <c r="CU161" s="27"/>
      <c r="CV161" s="27"/>
      <c r="CW161" s="27"/>
      <c r="CX161" s="27"/>
      <c r="CY161" s="27"/>
      <c r="CZ161" s="27"/>
      <c r="DA161" s="27"/>
      <c r="DB161" s="27"/>
      <c r="DC161" s="27"/>
      <c r="DD161" s="27"/>
      <c r="DE161" s="27"/>
      <c r="DF161" s="27"/>
      <c r="DG161" s="27"/>
      <c r="DH161" s="27"/>
      <c r="DI161" s="27"/>
      <c r="DJ161" s="27"/>
      <c r="DK161" s="27"/>
      <c r="DL161" s="27"/>
      <c r="DM161" s="27"/>
      <c r="DN161" s="27"/>
      <c r="DO161" s="27"/>
      <c r="DP161" s="27"/>
      <c r="DQ161" s="27"/>
      <c r="DR161" s="27"/>
      <c r="DS161" s="27"/>
      <c r="DT161" s="27"/>
      <c r="DU161" s="27"/>
      <c r="DV161" s="27"/>
      <c r="DW161" s="27"/>
      <c r="DX161" s="27"/>
      <c r="DY161" s="27"/>
      <c r="DZ161" s="27"/>
      <c r="EA161" s="27"/>
      <c r="EB161" s="27"/>
      <c r="EC161" s="27"/>
      <c r="ED161" s="27"/>
      <c r="EE161" s="27"/>
      <c r="EF161" s="27"/>
      <c r="EG161" s="27"/>
      <c r="EH161" s="27"/>
      <c r="EI161" s="27"/>
      <c r="EJ161" s="27"/>
      <c r="EK161" s="27"/>
      <c r="EL161" s="27"/>
      <c r="EM161" s="27"/>
      <c r="EN161" s="27"/>
      <c r="EO161" s="27"/>
      <c r="EP161" s="27"/>
      <c r="EQ161" s="27"/>
      <c r="ER161" s="27"/>
      <c r="ES161" s="27"/>
      <c r="ET161" s="27"/>
      <c r="EU161" s="27"/>
      <c r="EV161" s="27"/>
      <c r="EW161" s="27"/>
      <c r="EX161" s="27"/>
      <c r="EY161" s="27"/>
      <c r="EZ161" s="27"/>
      <c r="FA161" s="27"/>
      <c r="FB161" s="27"/>
      <c r="FC161" s="27"/>
      <c r="FD161" s="27"/>
      <c r="FE161" s="27"/>
      <c r="FF161" s="27"/>
      <c r="FG161" s="27"/>
      <c r="FH161" s="27"/>
      <c r="FI161" s="27"/>
      <c r="FJ161" s="27"/>
      <c r="FK161" s="27"/>
      <c r="FL161" s="27"/>
      <c r="FM161" s="27"/>
      <c r="FN161" s="27"/>
      <c r="FO161" s="27"/>
      <c r="FP161" s="27"/>
      <c r="FQ161" s="27"/>
      <c r="FR161" s="27"/>
      <c r="FS161" s="27"/>
      <c r="FT161" s="27"/>
      <c r="FU161" s="27"/>
      <c r="FV161" s="27"/>
      <c r="FW161" s="27"/>
      <c r="FX161" s="27"/>
      <c r="FY161" s="27"/>
      <c r="FZ161" s="27"/>
      <c r="GA161" s="27"/>
      <c r="GB161" s="27"/>
      <c r="GC161" s="27"/>
      <c r="GD161" s="27"/>
      <c r="GE161" s="27"/>
      <c r="GF161" s="27"/>
      <c r="GG161" s="27"/>
      <c r="GH161" s="27"/>
      <c r="GI161" s="27"/>
      <c r="GJ161" s="27"/>
      <c r="GK161" s="27"/>
      <c r="GL161" s="27"/>
      <c r="GM161" s="27"/>
      <c r="GN161" s="27"/>
      <c r="GO161" s="27"/>
      <c r="GP161" s="27"/>
      <c r="GQ161" s="27"/>
      <c r="GR161" s="27"/>
      <c r="GS161" s="27"/>
      <c r="GT161" s="27"/>
      <c r="GU161" s="27"/>
      <c r="GV161" s="27"/>
      <c r="GW161" s="27"/>
      <c r="GX161" s="27"/>
      <c r="GY161" s="27"/>
      <c r="GZ161" s="27"/>
      <c r="HA161" s="27"/>
      <c r="HB161" s="27"/>
      <c r="HC161" s="27"/>
      <c r="HD161" s="27"/>
      <c r="HE161" s="27"/>
      <c r="HF161" s="27"/>
      <c r="HG161" s="27"/>
      <c r="HH161" s="27"/>
      <c r="HI161" s="27"/>
      <c r="HJ161" s="27"/>
      <c r="HK161" s="27"/>
      <c r="HL161" s="27"/>
      <c r="HM161" s="27"/>
      <c r="HN161" s="27"/>
      <c r="HO161" s="27"/>
      <c r="HP161" s="27"/>
      <c r="HQ161" s="27"/>
      <c r="HR161" s="27"/>
      <c r="HS161" s="27"/>
      <c r="HT161" s="27"/>
      <c r="HU161" s="27"/>
      <c r="HV161" s="27"/>
      <c r="HW161" s="27"/>
      <c r="HX161" s="27"/>
      <c r="HY161" s="27"/>
      <c r="HZ161" s="27"/>
      <c r="IA161" s="27"/>
      <c r="IB161" s="27"/>
      <c r="IC161" s="27"/>
      <c r="ID161" s="27"/>
      <c r="IE161" s="27"/>
      <c r="IF161" s="27"/>
      <c r="IG161" s="27"/>
      <c r="IH161" s="27"/>
      <c r="II161" s="27"/>
      <c r="IJ161" s="27"/>
      <c r="IK161" s="27"/>
      <c r="IL161" s="27"/>
      <c r="IM161" s="27"/>
      <c r="IN161" s="27"/>
      <c r="IO161" s="27"/>
      <c r="IP161" s="27"/>
      <c r="IQ161" s="27"/>
      <c r="IR161" s="27"/>
      <c r="IS161" s="27"/>
      <c r="IT161" s="27"/>
      <c r="IU161" s="27"/>
      <c r="IV161" s="27"/>
      <c r="IW161" s="27"/>
      <c r="IX161" s="27"/>
      <c r="IY161" s="27"/>
      <c r="IZ161" s="27"/>
      <c r="JA161" s="27"/>
      <c r="JB161" s="27"/>
      <c r="JC161" s="27"/>
      <c r="JD161" s="27"/>
      <c r="JE161" s="27"/>
      <c r="JF161" s="27"/>
      <c r="JG161" s="27"/>
      <c r="JH161" s="27"/>
      <c r="JI161" s="27"/>
      <c r="JJ161" s="27"/>
      <c r="JK161" s="27"/>
      <c r="JL161" s="27"/>
      <c r="JM161" s="27"/>
      <c r="JN161" s="27"/>
      <c r="JO161" s="27"/>
      <c r="JP161" s="27"/>
      <c r="JQ161" s="27"/>
      <c r="JR161" s="27"/>
      <c r="JS161" s="27"/>
      <c r="JT161" s="27"/>
      <c r="JU161" s="27"/>
      <c r="JV161" s="27"/>
      <c r="JW161" s="27"/>
      <c r="JX161" s="27"/>
      <c r="JY161" s="27"/>
      <c r="JZ161" s="27"/>
      <c r="KA161" s="27"/>
      <c r="KB161" s="27"/>
      <c r="KC161" s="27"/>
      <c r="KD161" s="27"/>
      <c r="KE161" s="27"/>
      <c r="KF161" s="27"/>
      <c r="KG161" s="27"/>
      <c r="KH161" s="27"/>
      <c r="KI161" s="27"/>
      <c r="KJ161" s="27"/>
      <c r="KK161" s="27"/>
      <c r="KL161" s="27"/>
      <c r="KM161" s="27"/>
      <c r="KN161" s="27"/>
      <c r="KO161" s="27"/>
      <c r="KP161" s="27"/>
      <c r="KQ161" s="27"/>
      <c r="KR161" s="27"/>
      <c r="KS161" s="27"/>
      <c r="KT161" s="27"/>
      <c r="KU161" s="27"/>
      <c r="KV161" s="27"/>
      <c r="KW161" s="27"/>
      <c r="KX161" s="27"/>
      <c r="KY161" s="27"/>
      <c r="KZ161" s="27"/>
      <c r="LA161" s="27"/>
      <c r="LB161" s="27"/>
      <c r="LC161" s="27"/>
      <c r="LD161" s="27"/>
      <c r="LE161" s="27"/>
      <c r="LF161" s="27"/>
      <c r="LG161" s="27"/>
      <c r="LH161" s="27"/>
      <c r="LI161" s="27"/>
      <c r="LJ161" s="27"/>
      <c r="LK161" s="27"/>
      <c r="LL161" s="27"/>
      <c r="LM161" s="27"/>
      <c r="LN161" s="27"/>
      <c r="LO161" s="27"/>
      <c r="LP161" s="27"/>
      <c r="LQ161" s="27"/>
      <c r="LR161" s="27"/>
      <c r="LS161" s="27"/>
      <c r="LT161" s="27"/>
      <c r="LU161" s="27"/>
      <c r="LV161" s="27"/>
      <c r="LW161" s="27"/>
      <c r="LX161" s="27"/>
      <c r="LY161" s="27"/>
      <c r="LZ161" s="27"/>
      <c r="MA161" s="27"/>
      <c r="MB161" s="27"/>
      <c r="MC161" s="27"/>
      <c r="MD161" s="27"/>
      <c r="ME161" s="27"/>
      <c r="MF161" s="27"/>
      <c r="MG161" s="27"/>
      <c r="MH161" s="27"/>
      <c r="MI161" s="27"/>
      <c r="MJ161" s="27"/>
      <c r="MK161" s="27"/>
      <c r="ML161" s="27"/>
      <c r="MM161" s="27"/>
      <c r="MN161" s="27"/>
      <c r="MO161" s="27"/>
      <c r="MP161" s="27"/>
      <c r="MQ161" s="27"/>
      <c r="MR161" s="27"/>
      <c r="MS161" s="27"/>
      <c r="MT161" s="27"/>
      <c r="MU161" s="27"/>
      <c r="MV161" s="27"/>
      <c r="MW161" s="27"/>
      <c r="MX161" s="27"/>
      <c r="MY161" s="27"/>
      <c r="MZ161" s="27"/>
      <c r="NA161" s="27"/>
      <c r="NB161" s="27"/>
      <c r="NC161" s="27"/>
      <c r="ND161" s="27"/>
      <c r="NE161" s="27"/>
      <c r="NF161" s="27"/>
      <c r="NG161" s="27"/>
      <c r="NH161" s="27"/>
      <c r="NI161" s="27"/>
      <c r="NJ161" s="27"/>
      <c r="NK161" s="27"/>
      <c r="NL161" s="27"/>
      <c r="NM161" s="27"/>
      <c r="NN161" s="27"/>
      <c r="NO161" s="27"/>
      <c r="NP161" s="27"/>
      <c r="NQ161" s="27"/>
      <c r="NR161" s="27"/>
      <c r="NS161" s="27"/>
      <c r="NT161" s="27"/>
      <c r="NU161" s="27"/>
      <c r="NV161" s="27"/>
      <c r="NW161" s="27"/>
      <c r="NX161" s="27"/>
      <c r="NY161" s="27"/>
      <c r="NZ161" s="27"/>
      <c r="OA161" s="27"/>
      <c r="OB161" s="27"/>
      <c r="OC161" s="27"/>
      <c r="OD161" s="27"/>
      <c r="OE161" s="27"/>
      <c r="OF161" s="27"/>
      <c r="OG161" s="27"/>
      <c r="OH161" s="27"/>
      <c r="OI161" s="27"/>
      <c r="OJ161" s="27"/>
      <c r="OK161" s="27"/>
      <c r="OL161" s="27"/>
      <c r="OM161" s="27"/>
      <c r="ON161" s="27"/>
      <c r="OO161" s="27"/>
      <c r="OP161" s="27"/>
      <c r="OQ161" s="27"/>
      <c r="OR161" s="27"/>
      <c r="OS161" s="27"/>
      <c r="OT161" s="27"/>
      <c r="OU161" s="27"/>
      <c r="OV161" s="27"/>
      <c r="OW161" s="27"/>
      <c r="OX161" s="27"/>
      <c r="OY161" s="27"/>
      <c r="OZ161" s="27"/>
      <c r="PA161" s="27"/>
      <c r="PB161" s="27"/>
      <c r="PC161" s="27"/>
      <c r="PD161" s="27"/>
      <c r="PE161" s="27"/>
      <c r="PF161" s="27"/>
      <c r="PG161" s="27"/>
      <c r="PH161" s="27"/>
      <c r="PI161" s="27"/>
      <c r="PJ161" s="27"/>
      <c r="PK161" s="27"/>
      <c r="PL161" s="27"/>
      <c r="PM161" s="27"/>
      <c r="PN161" s="27"/>
      <c r="PO161" s="27"/>
      <c r="PP161" s="27"/>
      <c r="PQ161" s="27"/>
      <c r="PR161" s="27"/>
      <c r="PS161" s="27"/>
      <c r="PT161" s="27"/>
      <c r="PU161" s="27"/>
      <c r="PV161" s="27"/>
      <c r="PW161" s="27"/>
      <c r="PX161" s="27"/>
      <c r="PY161" s="27"/>
      <c r="PZ161" s="27"/>
      <c r="QA161" s="27"/>
      <c r="QB161" s="27"/>
      <c r="QC161" s="27"/>
      <c r="QD161" s="27"/>
      <c r="QE161" s="27"/>
      <c r="QF161" s="27"/>
      <c r="QG161" s="27"/>
      <c r="QH161" s="27"/>
      <c r="QI161" s="27"/>
      <c r="QJ161" s="27"/>
      <c r="QK161" s="27"/>
      <c r="QL161" s="27"/>
      <c r="QM161" s="27"/>
      <c r="QN161" s="27"/>
      <c r="QO161" s="27"/>
      <c r="QP161" s="27"/>
      <c r="QQ161" s="27"/>
      <c r="QR161" s="27"/>
      <c r="QS161" s="27"/>
      <c r="QT161" s="27"/>
      <c r="QU161" s="27"/>
      <c r="QV161" s="27"/>
      <c r="QW161" s="27"/>
      <c r="QX161" s="27"/>
      <c r="QY161" s="27"/>
      <c r="QZ161" s="27"/>
      <c r="RA161" s="27"/>
      <c r="RB161" s="27"/>
      <c r="RC161" s="27"/>
      <c r="RD161" s="27"/>
      <c r="RE161" s="27"/>
      <c r="RF161" s="27"/>
      <c r="RG161" s="27"/>
      <c r="RH161" s="27"/>
      <c r="RI161" s="27"/>
      <c r="RJ161" s="27"/>
      <c r="RK161" s="27"/>
      <c r="RL161" s="27"/>
      <c r="RM161" s="27"/>
      <c r="RN161" s="27"/>
      <c r="RO161" s="27"/>
      <c r="RP161" s="27"/>
      <c r="RQ161" s="27"/>
      <c r="RR161" s="27"/>
      <c r="RS161" s="27"/>
      <c r="RT161" s="27"/>
      <c r="RU161" s="27"/>
      <c r="RV161" s="27"/>
      <c r="RW161" s="27"/>
      <c r="RX161" s="27"/>
      <c r="RY161" s="27"/>
      <c r="RZ161" s="27"/>
      <c r="SA161" s="27"/>
      <c r="SB161" s="27"/>
      <c r="SC161" s="27"/>
      <c r="SD161" s="27"/>
      <c r="SE161" s="27"/>
      <c r="SF161" s="27"/>
      <c r="SG161" s="27"/>
      <c r="SH161" s="27"/>
      <c r="SI161" s="27"/>
      <c r="SJ161" s="27"/>
      <c r="SK161" s="27"/>
      <c r="SL161" s="27"/>
      <c r="SM161" s="27"/>
      <c r="SN161" s="27"/>
      <c r="SO161" s="27"/>
      <c r="SP161" s="27"/>
      <c r="SQ161" s="27"/>
      <c r="SR161" s="27"/>
      <c r="SS161" s="27"/>
      <c r="ST161" s="27"/>
      <c r="SU161" s="27"/>
      <c r="SV161" s="27"/>
      <c r="SW161" s="27"/>
      <c r="SX161" s="27"/>
      <c r="SY161" s="27"/>
      <c r="SZ161" s="27"/>
      <c r="TA161" s="27"/>
      <c r="TB161" s="27"/>
      <c r="TC161" s="27"/>
      <c r="TD161" s="27"/>
      <c r="TE161" s="27"/>
      <c r="TF161" s="27"/>
      <c r="TG161" s="27"/>
      <c r="TH161" s="27"/>
      <c r="TI161" s="27"/>
      <c r="TJ161" s="27"/>
      <c r="TK161" s="27"/>
      <c r="TL161" s="27"/>
      <c r="TM161" s="27"/>
      <c r="TN161" s="27"/>
      <c r="TO161" s="27"/>
      <c r="TP161" s="27"/>
      <c r="TQ161" s="27"/>
      <c r="TR161" s="27"/>
      <c r="TS161" s="27"/>
      <c r="TT161" s="27"/>
      <c r="TU161" s="27"/>
      <c r="TV161" s="27"/>
      <c r="TW161" s="27"/>
      <c r="TX161" s="27"/>
      <c r="TY161" s="27"/>
      <c r="TZ161" s="27"/>
      <c r="UA161" s="27"/>
      <c r="UB161" s="27"/>
      <c r="UC161" s="27"/>
      <c r="UD161" s="27"/>
      <c r="UE161" s="27"/>
      <c r="UF161" s="27"/>
      <c r="UG161" s="27"/>
      <c r="UH161" s="27"/>
      <c r="UI161" s="27"/>
      <c r="UJ161" s="27"/>
      <c r="UK161" s="27"/>
      <c r="UL161" s="27"/>
      <c r="UM161" s="27"/>
      <c r="UN161" s="27"/>
      <c r="UO161" s="27"/>
      <c r="UP161" s="27"/>
      <c r="UQ161" s="27"/>
      <c r="UR161" s="27"/>
      <c r="US161" s="27"/>
      <c r="UT161" s="27"/>
      <c r="UU161" s="27"/>
      <c r="UV161" s="27"/>
      <c r="UW161" s="27"/>
      <c r="UX161" s="27"/>
      <c r="UY161" s="27"/>
      <c r="UZ161" s="27"/>
      <c r="VA161" s="27"/>
      <c r="VB161" s="27"/>
      <c r="VC161" s="27"/>
      <c r="VD161" s="27"/>
      <c r="VE161" s="27"/>
      <c r="VF161" s="27"/>
      <c r="VG161" s="27"/>
      <c r="VH161" s="27"/>
      <c r="VI161" s="27"/>
      <c r="VJ161" s="27"/>
      <c r="VK161" s="27"/>
      <c r="VL161" s="27"/>
      <c r="VM161" s="27"/>
      <c r="VN161" s="27"/>
      <c r="VO161" s="27"/>
      <c r="VP161" s="27"/>
      <c r="VQ161" s="27"/>
      <c r="VR161" s="27"/>
      <c r="VS161" s="27"/>
      <c r="VT161" s="27"/>
      <c r="VU161" s="27"/>
      <c r="VV161" s="27"/>
      <c r="VW161" s="27"/>
      <c r="VX161" s="27"/>
      <c r="VY161" s="27"/>
      <c r="VZ161" s="27"/>
      <c r="WA161" s="27"/>
      <c r="WB161" s="27"/>
      <c r="WC161" s="27"/>
      <c r="WD161" s="27"/>
      <c r="WE161" s="27"/>
      <c r="WF161" s="27"/>
      <c r="WG161" s="27"/>
      <c r="WH161" s="27"/>
      <c r="WI161" s="27"/>
      <c r="WJ161" s="27"/>
      <c r="WK161" s="27"/>
      <c r="WL161" s="27"/>
      <c r="WM161" s="27"/>
      <c r="WN161" s="27"/>
      <c r="WO161" s="27"/>
      <c r="WP161" s="27"/>
      <c r="WQ161" s="27"/>
      <c r="WR161" s="27"/>
      <c r="WS161" s="27"/>
      <c r="WT161" s="27"/>
      <c r="WU161" s="27"/>
      <c r="WV161" s="27"/>
      <c r="WW161" s="27"/>
      <c r="WX161" s="27"/>
      <c r="WY161" s="27"/>
      <c r="WZ161" s="27"/>
      <c r="XA161" s="27"/>
      <c r="XB161" s="27"/>
      <c r="XC161" s="27"/>
      <c r="XD161" s="27"/>
      <c r="XE161" s="27"/>
      <c r="XF161" s="27"/>
      <c r="XG161" s="27"/>
      <c r="XH161" s="27"/>
      <c r="XI161" s="27"/>
      <c r="XJ161" s="27"/>
      <c r="XK161" s="27"/>
      <c r="XL161" s="27"/>
      <c r="XM161" s="27"/>
      <c r="XN161" s="27"/>
      <c r="XO161" s="27"/>
      <c r="XP161" s="27"/>
      <c r="XQ161" s="27"/>
      <c r="XR161" s="27"/>
      <c r="XS161" s="27"/>
      <c r="XT161" s="27"/>
      <c r="XU161" s="27"/>
      <c r="XV161" s="27"/>
      <c r="XW161" s="27"/>
      <c r="XX161" s="27"/>
      <c r="XY161" s="27"/>
      <c r="XZ161" s="27"/>
      <c r="YA161" s="27"/>
      <c r="YB161" s="27"/>
      <c r="YC161" s="27"/>
      <c r="YD161" s="27"/>
      <c r="YE161" s="27"/>
      <c r="YF161" s="27"/>
      <c r="YG161" s="27"/>
      <c r="YH161" s="27"/>
      <c r="YI161" s="27"/>
      <c r="YJ161" s="27"/>
      <c r="YK161" s="27"/>
      <c r="YL161" s="27"/>
      <c r="YM161" s="27"/>
      <c r="YN161" s="27"/>
      <c r="YO161" s="27"/>
      <c r="YP161" s="27"/>
      <c r="YQ161" s="27"/>
      <c r="YR161" s="27"/>
      <c r="YS161" s="27"/>
      <c r="YT161" s="27"/>
      <c r="YU161" s="27"/>
      <c r="YV161" s="27"/>
      <c r="YW161" s="27"/>
      <c r="YX161" s="27"/>
      <c r="YY161" s="27"/>
      <c r="YZ161" s="27"/>
      <c r="ZA161" s="27"/>
      <c r="ZB161" s="27"/>
      <c r="ZC161" s="27"/>
      <c r="ZD161" s="27"/>
      <c r="ZE161" s="27"/>
      <c r="ZF161" s="27"/>
      <c r="ZG161" s="27"/>
      <c r="ZH161" s="27"/>
      <c r="ZI161" s="27"/>
      <c r="ZJ161" s="27"/>
      <c r="ZK161" s="27"/>
      <c r="ZL161" s="27"/>
      <c r="ZM161" s="27"/>
      <c r="ZN161" s="27"/>
      <c r="ZO161" s="27"/>
      <c r="ZP161" s="27"/>
      <c r="ZQ161" s="27"/>
      <c r="ZR161" s="27"/>
      <c r="ZS161" s="27"/>
      <c r="ZT161" s="27"/>
      <c r="ZU161" s="27"/>
      <c r="ZV161" s="27"/>
      <c r="ZW161" s="27"/>
      <c r="ZX161" s="27"/>
      <c r="ZY161" s="27"/>
      <c r="ZZ161" s="27"/>
      <c r="AAA161" s="27"/>
      <c r="AAB161" s="27"/>
      <c r="AAC161" s="27"/>
      <c r="AAD161" s="27"/>
      <c r="AAE161" s="27"/>
      <c r="AAF161" s="27"/>
      <c r="AAG161" s="27"/>
      <c r="AAH161" s="27"/>
      <c r="AAI161" s="27"/>
      <c r="AAJ161" s="27"/>
      <c r="AAK161" s="27"/>
      <c r="AAL161" s="27"/>
      <c r="AAM161" s="27"/>
      <c r="AAN161" s="27"/>
      <c r="AAO161" s="27"/>
      <c r="AAP161" s="27"/>
      <c r="AAQ161" s="27"/>
      <c r="AAR161" s="27"/>
      <c r="AAS161" s="27"/>
      <c r="AAT161" s="27"/>
      <c r="AAU161" s="27"/>
      <c r="AAV161" s="27"/>
      <c r="AAW161" s="27"/>
      <c r="AAX161" s="27"/>
      <c r="AAY161" s="27"/>
      <c r="AAZ161" s="27"/>
      <c r="ABA161" s="27"/>
      <c r="ABB161" s="27"/>
      <c r="ABC161" s="27"/>
      <c r="ABD161" s="27"/>
      <c r="ABE161" s="27"/>
      <c r="ABF161" s="27"/>
      <c r="ABG161" s="27"/>
      <c r="ABH161" s="27"/>
      <c r="ABI161" s="27"/>
      <c r="ABJ161" s="27"/>
      <c r="ABK161" s="27"/>
      <c r="ABL161" s="27"/>
      <c r="ABM161" s="27"/>
      <c r="ABN161" s="27"/>
      <c r="ABO161" s="27"/>
      <c r="ABP161" s="27"/>
      <c r="ABQ161" s="27"/>
      <c r="ABR161" s="27"/>
      <c r="ABS161" s="27"/>
      <c r="ABT161" s="27"/>
      <c r="ABU161" s="27"/>
      <c r="ABV161" s="27"/>
      <c r="ABW161" s="27"/>
      <c r="ABX161" s="27"/>
      <c r="ABY161" s="27"/>
      <c r="ABZ161" s="27"/>
      <c r="ACA161" s="27"/>
      <c r="ACB161" s="27"/>
      <c r="ACC161" s="27"/>
      <c r="ACD161" s="27"/>
      <c r="ACE161" s="27"/>
      <c r="ACF161" s="27"/>
      <c r="ACG161" s="27"/>
      <c r="ACH161" s="27"/>
      <c r="ACI161" s="27"/>
      <c r="ACJ161" s="27"/>
      <c r="ACK161" s="27"/>
      <c r="ACL161" s="27"/>
      <c r="ACM161" s="27"/>
      <c r="ACN161" s="27"/>
      <c r="ACO161" s="27"/>
      <c r="ACP161" s="27"/>
      <c r="ACQ161" s="27"/>
      <c r="ACR161" s="27"/>
      <c r="ACS161" s="27"/>
      <c r="ACT161" s="27"/>
      <c r="ACU161" s="27"/>
      <c r="ACV161" s="27"/>
      <c r="ACW161" s="27"/>
      <c r="ACX161" s="27"/>
      <c r="ACY161" s="27"/>
      <c r="ACZ161" s="27"/>
      <c r="ADA161" s="27"/>
      <c r="ADB161" s="27"/>
      <c r="ADC161" s="27"/>
      <c r="ADD161" s="27"/>
      <c r="ADE161" s="27"/>
      <c r="ADF161" s="27"/>
      <c r="ADG161" s="27"/>
      <c r="ADH161" s="27"/>
      <c r="ADI161" s="27"/>
      <c r="ADJ161" s="27"/>
      <c r="ADK161" s="27"/>
      <c r="ADL161" s="27"/>
      <c r="ADM161" s="27"/>
      <c r="ADN161" s="27"/>
      <c r="ADO161" s="27"/>
      <c r="ADP161" s="27"/>
      <c r="ADQ161" s="27"/>
      <c r="ADR161" s="27"/>
      <c r="ADS161" s="27"/>
      <c r="ADT161" s="27"/>
      <c r="ADU161" s="27"/>
      <c r="ADV161" s="27"/>
      <c r="ADW161" s="27"/>
      <c r="ADX161" s="27"/>
      <c r="ADY161" s="27"/>
      <c r="ADZ161" s="27"/>
      <c r="AEA161" s="27"/>
      <c r="AEB161" s="27"/>
      <c r="AEC161" s="27"/>
      <c r="AED161" s="27"/>
      <c r="AEE161" s="27"/>
      <c r="AEF161" s="27"/>
      <c r="AEG161" s="27"/>
      <c r="AEH161" s="27"/>
      <c r="AEI161" s="27"/>
      <c r="AEJ161" s="27"/>
      <c r="AEK161" s="27"/>
      <c r="AEL161" s="27"/>
      <c r="AEM161" s="27"/>
      <c r="AEN161" s="27"/>
      <c r="AEO161" s="27"/>
      <c r="AEP161" s="27"/>
      <c r="AEQ161" s="27"/>
      <c r="AER161" s="27"/>
      <c r="AES161" s="27"/>
      <c r="AET161" s="27"/>
      <c r="AEU161" s="27"/>
      <c r="AEV161" s="27"/>
      <c r="AEW161" s="27"/>
      <c r="AEX161" s="27"/>
      <c r="AEY161" s="27"/>
      <c r="AEZ161" s="27"/>
      <c r="AFA161" s="27"/>
      <c r="AFB161" s="27"/>
      <c r="AFC161" s="27"/>
      <c r="AFD161" s="27"/>
      <c r="AFE161" s="27"/>
      <c r="AFF161" s="27"/>
      <c r="AFG161" s="27"/>
      <c r="AFH161" s="27"/>
      <c r="AFI161" s="27"/>
      <c r="AFJ161" s="27"/>
      <c r="AFK161" s="27"/>
      <c r="AFL161" s="27"/>
      <c r="AFM161" s="27"/>
      <c r="AFN161" s="27"/>
      <c r="AFO161" s="27"/>
      <c r="AFP161" s="27"/>
      <c r="AFQ161" s="27"/>
      <c r="AFR161" s="27"/>
      <c r="AFS161" s="27"/>
      <c r="AFT161" s="27"/>
      <c r="AFU161" s="27"/>
      <c r="AFV161" s="27"/>
      <c r="AFW161" s="27"/>
      <c r="AFX161" s="27"/>
      <c r="AFY161" s="27"/>
      <c r="AFZ161" s="27"/>
      <c r="AGA161" s="27"/>
      <c r="AGB161" s="27"/>
      <c r="AGC161" s="27"/>
      <c r="AGD161" s="27"/>
      <c r="AGE161" s="27"/>
      <c r="AGF161" s="27"/>
      <c r="AGG161" s="27"/>
      <c r="AGH161" s="27"/>
      <c r="AGI161" s="27"/>
      <c r="AGJ161" s="27"/>
      <c r="AGK161" s="27"/>
      <c r="AGL161" s="27"/>
      <c r="AGM161" s="27"/>
      <c r="AGN161" s="27"/>
      <c r="AGO161" s="27"/>
      <c r="AGP161" s="27"/>
      <c r="AGQ161" s="27"/>
      <c r="AGR161" s="27"/>
      <c r="AGS161" s="27"/>
      <c r="AGT161" s="27"/>
      <c r="AGU161" s="27"/>
      <c r="AGV161" s="27"/>
      <c r="AGW161" s="27"/>
      <c r="AGX161" s="27"/>
      <c r="AGY161" s="27"/>
      <c r="AGZ161" s="27"/>
      <c r="AHA161" s="27"/>
      <c r="AHB161" s="27"/>
      <c r="AHC161" s="27"/>
      <c r="AHD161" s="27"/>
      <c r="AHE161" s="27"/>
      <c r="AHF161" s="27"/>
      <c r="AHG161" s="27"/>
      <c r="AHH161" s="27"/>
      <c r="AHI161" s="27"/>
      <c r="AHJ161" s="27"/>
      <c r="AHK161" s="27"/>
      <c r="AHL161" s="27"/>
      <c r="AHM161" s="27"/>
      <c r="AHN161" s="27"/>
      <c r="AHO161" s="27"/>
      <c r="AHP161" s="27"/>
      <c r="AHQ161" s="27"/>
      <c r="AHR161" s="27"/>
      <c r="AHS161" s="27"/>
      <c r="AHT161" s="27"/>
      <c r="AHU161" s="27"/>
      <c r="AHV161" s="27"/>
      <c r="AHW161" s="27"/>
      <c r="AHX161" s="27"/>
      <c r="AHY161" s="27"/>
      <c r="AHZ161" s="27"/>
      <c r="AIA161" s="27"/>
      <c r="AIB161" s="27"/>
      <c r="AIC161" s="27"/>
      <c r="AID161" s="27"/>
      <c r="AIE161" s="27"/>
      <c r="AIF161" s="27"/>
      <c r="AIG161" s="27"/>
      <c r="AIH161" s="27"/>
      <c r="AII161" s="27"/>
      <c r="AIJ161" s="27"/>
      <c r="AIK161" s="27"/>
      <c r="AIL161" s="27"/>
      <c r="AIM161" s="27"/>
      <c r="AIN161" s="27"/>
      <c r="AIO161" s="27"/>
      <c r="AIP161" s="27"/>
      <c r="AIQ161" s="27"/>
      <c r="AIR161" s="27"/>
      <c r="AIS161" s="27"/>
      <c r="AIT161" s="27"/>
      <c r="AIU161" s="27"/>
      <c r="AIV161" s="27"/>
      <c r="AIW161" s="27"/>
      <c r="AIX161" s="27"/>
      <c r="AIY161" s="27"/>
      <c r="AIZ161" s="27"/>
      <c r="AJA161" s="27"/>
      <c r="AJB161" s="27"/>
      <c r="AJC161" s="27"/>
      <c r="AJD161" s="27"/>
      <c r="AJE161" s="27"/>
      <c r="AJF161" s="27"/>
      <c r="AJG161" s="27"/>
      <c r="AJH161" s="27"/>
      <c r="AJI161" s="27"/>
      <c r="AJJ161" s="27"/>
      <c r="AJK161" s="27"/>
      <c r="AJL161" s="27"/>
      <c r="AJM161" s="27"/>
      <c r="AJN161" s="27"/>
      <c r="AJO161" s="27"/>
      <c r="AJP161" s="27"/>
      <c r="AJQ161" s="27"/>
      <c r="AJR161" s="27"/>
      <c r="AJS161" s="27"/>
      <c r="AJT161" s="27"/>
      <c r="AJU161" s="27"/>
      <c r="AJV161" s="27"/>
      <c r="AJW161" s="27"/>
      <c r="AJX161" s="27"/>
      <c r="AJY161" s="27"/>
      <c r="AJZ161" s="27"/>
      <c r="AKA161" s="27"/>
      <c r="AKB161" s="27"/>
      <c r="AKC161" s="27"/>
      <c r="AKD161" s="27"/>
      <c r="AKE161" s="27"/>
      <c r="AKF161" s="27"/>
      <c r="AKG161" s="27"/>
      <c r="AKH161" s="27"/>
      <c r="AKI161" s="27"/>
      <c r="AKJ161" s="27"/>
      <c r="AKK161" s="27"/>
      <c r="AKL161" s="27"/>
      <c r="AKM161" s="27"/>
      <c r="AKN161" s="27"/>
      <c r="AKO161" s="27"/>
      <c r="AKP161" s="27"/>
      <c r="AKQ161" s="27"/>
      <c r="AKR161" s="27"/>
      <c r="AKS161" s="27"/>
      <c r="AKT161" s="27"/>
      <c r="AKU161" s="27"/>
      <c r="AKV161" s="27"/>
      <c r="AKW161" s="27"/>
      <c r="AKX161" s="27"/>
      <c r="AKY161" s="27"/>
      <c r="AKZ161" s="27"/>
      <c r="ALA161" s="27"/>
      <c r="ALB161" s="27"/>
      <c r="ALC161" s="27"/>
      <c r="ALD161" s="27"/>
      <c r="ALE161" s="27"/>
      <c r="ALF161" s="27"/>
      <c r="ALG161" s="27"/>
      <c r="ALH161" s="27"/>
      <c r="ALI161" s="27"/>
      <c r="ALJ161" s="27"/>
      <c r="ALK161" s="27"/>
      <c r="ALL161" s="27"/>
      <c r="ALM161" s="27"/>
      <c r="ALN161" s="27"/>
      <c r="ALO161" s="27"/>
      <c r="ALP161" s="27"/>
      <c r="ALQ161" s="27"/>
      <c r="ALR161" s="27"/>
      <c r="ALS161" s="27"/>
    </row>
    <row r="162" spans="1:1007" ht="23.25" customHeight="1" thickBot="1" x14ac:dyDescent="0.25">
      <c r="A162" s="666"/>
      <c r="B162" s="677"/>
      <c r="C162" s="586"/>
      <c r="D162" s="588"/>
      <c r="E162" s="590"/>
      <c r="F162" s="584"/>
      <c r="G162" s="708"/>
      <c r="H162" s="676"/>
      <c r="I162" s="676"/>
      <c r="J162" s="580"/>
      <c r="K162" s="208" t="s">
        <v>10</v>
      </c>
      <c r="L162" s="15">
        <f t="shared" ref="L162:W162" si="33">SUM(L160:L161)</f>
        <v>138</v>
      </c>
      <c r="M162" s="3">
        <f t="shared" si="33"/>
        <v>0</v>
      </c>
      <c r="N162" s="3">
        <f t="shared" si="33"/>
        <v>0</v>
      </c>
      <c r="O162" s="16">
        <f t="shared" si="33"/>
        <v>138</v>
      </c>
      <c r="P162" s="15">
        <f t="shared" si="33"/>
        <v>150.80000000000001</v>
      </c>
      <c r="Q162" s="3">
        <f t="shared" si="33"/>
        <v>0</v>
      </c>
      <c r="R162" s="3">
        <f t="shared" si="33"/>
        <v>0</v>
      </c>
      <c r="S162" s="16">
        <f t="shared" si="33"/>
        <v>150.80000000000001</v>
      </c>
      <c r="T162" s="15">
        <f t="shared" si="33"/>
        <v>150.80000000000001</v>
      </c>
      <c r="U162" s="3">
        <f t="shared" si="33"/>
        <v>0</v>
      </c>
      <c r="V162" s="3">
        <f t="shared" si="33"/>
        <v>0</v>
      </c>
      <c r="W162" s="16">
        <f t="shared" si="33"/>
        <v>150.80000000000001</v>
      </c>
      <c r="X162" s="27"/>
      <c r="Y162" s="27"/>
      <c r="Z162" s="27"/>
      <c r="AA162" s="27"/>
      <c r="AB162" s="27"/>
      <c r="AC162" s="27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40"/>
      <c r="AV162" s="39"/>
      <c r="AW162" s="39"/>
      <c r="AX162" s="39"/>
      <c r="AY162" s="39"/>
      <c r="AZ162" s="39"/>
      <c r="BA162" s="39"/>
      <c r="BB162" s="39"/>
      <c r="BC162" s="39"/>
      <c r="BD162" s="27"/>
      <c r="BE162" s="27"/>
      <c r="BF162" s="27"/>
      <c r="BG162" s="27"/>
      <c r="BH162" s="27"/>
      <c r="BI162" s="27"/>
      <c r="BJ162" s="27"/>
      <c r="BK162" s="27"/>
      <c r="BL162" s="27"/>
      <c r="BM162" s="27"/>
      <c r="BN162" s="27"/>
      <c r="BO162" s="27"/>
      <c r="BP162" s="27"/>
      <c r="BQ162" s="27"/>
      <c r="BR162" s="27"/>
      <c r="BS162" s="27"/>
      <c r="BT162" s="27"/>
      <c r="BU162" s="27"/>
      <c r="BV162" s="27"/>
      <c r="BW162" s="27"/>
      <c r="BX162" s="27"/>
      <c r="BY162" s="27"/>
      <c r="BZ162" s="27"/>
      <c r="CA162" s="27"/>
      <c r="CB162" s="27"/>
      <c r="CC162" s="27"/>
      <c r="CD162" s="27"/>
      <c r="CE162" s="27"/>
      <c r="CF162" s="27"/>
      <c r="CG162" s="27"/>
      <c r="CH162" s="27"/>
      <c r="CI162" s="27"/>
      <c r="CJ162" s="27"/>
      <c r="CK162" s="27"/>
      <c r="CL162" s="27"/>
      <c r="CM162" s="27"/>
      <c r="CN162" s="27"/>
      <c r="CO162" s="27"/>
      <c r="CP162" s="27"/>
      <c r="CQ162" s="27"/>
      <c r="CR162" s="27"/>
      <c r="CS162" s="27"/>
      <c r="CT162" s="27"/>
      <c r="CU162" s="27"/>
      <c r="CV162" s="27"/>
      <c r="CW162" s="27"/>
      <c r="CX162" s="27"/>
      <c r="CY162" s="27"/>
      <c r="CZ162" s="27"/>
      <c r="DA162" s="27"/>
      <c r="DB162" s="27"/>
      <c r="DC162" s="27"/>
      <c r="DD162" s="27"/>
      <c r="DE162" s="27"/>
      <c r="DF162" s="27"/>
      <c r="DG162" s="27"/>
      <c r="DH162" s="27"/>
      <c r="DI162" s="27"/>
      <c r="DJ162" s="27"/>
      <c r="DK162" s="27"/>
      <c r="DL162" s="27"/>
      <c r="DM162" s="27"/>
      <c r="DN162" s="27"/>
      <c r="DO162" s="27"/>
      <c r="DP162" s="27"/>
      <c r="DQ162" s="27"/>
      <c r="DR162" s="27"/>
      <c r="DS162" s="27"/>
      <c r="DT162" s="27"/>
      <c r="DU162" s="27"/>
      <c r="DV162" s="27"/>
      <c r="DW162" s="27"/>
      <c r="DX162" s="27"/>
      <c r="DY162" s="27"/>
      <c r="DZ162" s="27"/>
      <c r="EA162" s="27"/>
      <c r="EB162" s="27"/>
      <c r="EC162" s="27"/>
      <c r="ED162" s="27"/>
      <c r="EE162" s="27"/>
      <c r="EF162" s="27"/>
      <c r="EG162" s="27"/>
      <c r="EH162" s="27"/>
      <c r="EI162" s="27"/>
      <c r="EJ162" s="27"/>
      <c r="EK162" s="27"/>
      <c r="EL162" s="27"/>
      <c r="EM162" s="27"/>
      <c r="EN162" s="27"/>
      <c r="EO162" s="27"/>
      <c r="EP162" s="27"/>
      <c r="EQ162" s="27"/>
      <c r="ER162" s="27"/>
      <c r="ES162" s="27"/>
      <c r="ET162" s="27"/>
      <c r="EU162" s="27"/>
      <c r="EV162" s="27"/>
      <c r="EW162" s="27"/>
      <c r="EX162" s="27"/>
      <c r="EY162" s="27"/>
      <c r="EZ162" s="27"/>
      <c r="FA162" s="27"/>
      <c r="FB162" s="27"/>
      <c r="FC162" s="27"/>
      <c r="FD162" s="27"/>
      <c r="FE162" s="27"/>
      <c r="FF162" s="27"/>
      <c r="FG162" s="27"/>
      <c r="FH162" s="27"/>
      <c r="FI162" s="27"/>
      <c r="FJ162" s="27"/>
      <c r="FK162" s="27"/>
      <c r="FL162" s="27"/>
      <c r="FM162" s="27"/>
      <c r="FN162" s="27"/>
      <c r="FO162" s="27"/>
      <c r="FP162" s="27"/>
      <c r="FQ162" s="27"/>
      <c r="FR162" s="27"/>
      <c r="FS162" s="27"/>
      <c r="FT162" s="27"/>
      <c r="FU162" s="27"/>
      <c r="FV162" s="27"/>
      <c r="FW162" s="27"/>
      <c r="FX162" s="27"/>
      <c r="FY162" s="27"/>
      <c r="FZ162" s="27"/>
      <c r="GA162" s="27"/>
      <c r="GB162" s="27"/>
      <c r="GC162" s="27"/>
      <c r="GD162" s="27"/>
      <c r="GE162" s="27"/>
      <c r="GF162" s="27"/>
      <c r="GG162" s="27"/>
      <c r="GH162" s="27"/>
      <c r="GI162" s="27"/>
      <c r="GJ162" s="27"/>
      <c r="GK162" s="27"/>
      <c r="GL162" s="27"/>
      <c r="GM162" s="27"/>
      <c r="GN162" s="27"/>
      <c r="GO162" s="27"/>
      <c r="GP162" s="27"/>
      <c r="GQ162" s="27"/>
      <c r="GR162" s="27"/>
      <c r="GS162" s="27"/>
      <c r="GT162" s="27"/>
      <c r="GU162" s="27"/>
      <c r="GV162" s="27"/>
      <c r="GW162" s="27"/>
      <c r="GX162" s="27"/>
      <c r="GY162" s="27"/>
      <c r="GZ162" s="27"/>
      <c r="HA162" s="27"/>
      <c r="HB162" s="27"/>
      <c r="HC162" s="27"/>
      <c r="HD162" s="27"/>
      <c r="HE162" s="27"/>
      <c r="HF162" s="27"/>
      <c r="HG162" s="27"/>
      <c r="HH162" s="27"/>
      <c r="HI162" s="27"/>
      <c r="HJ162" s="27"/>
      <c r="HK162" s="27"/>
      <c r="HL162" s="27"/>
      <c r="HM162" s="27"/>
      <c r="HN162" s="27"/>
      <c r="HO162" s="27"/>
      <c r="HP162" s="27"/>
      <c r="HQ162" s="27"/>
      <c r="HR162" s="27"/>
      <c r="HS162" s="27"/>
      <c r="HT162" s="27"/>
      <c r="HU162" s="27"/>
      <c r="HV162" s="27"/>
      <c r="HW162" s="27"/>
      <c r="HX162" s="27"/>
      <c r="HY162" s="27"/>
      <c r="HZ162" s="27"/>
      <c r="IA162" s="27"/>
      <c r="IB162" s="27"/>
      <c r="IC162" s="27"/>
      <c r="ID162" s="27"/>
      <c r="IE162" s="27"/>
      <c r="IF162" s="27"/>
      <c r="IG162" s="27"/>
      <c r="IH162" s="27"/>
      <c r="II162" s="27"/>
      <c r="IJ162" s="27"/>
      <c r="IK162" s="27"/>
      <c r="IL162" s="27"/>
      <c r="IM162" s="27"/>
      <c r="IN162" s="27"/>
      <c r="IO162" s="27"/>
      <c r="IP162" s="27"/>
      <c r="IQ162" s="27"/>
      <c r="IR162" s="27"/>
      <c r="IS162" s="27"/>
      <c r="IT162" s="27"/>
      <c r="IU162" s="27"/>
      <c r="IV162" s="27"/>
      <c r="IW162" s="27"/>
      <c r="IX162" s="27"/>
      <c r="IY162" s="27"/>
      <c r="IZ162" s="27"/>
      <c r="JA162" s="27"/>
      <c r="JB162" s="27"/>
      <c r="JC162" s="27"/>
      <c r="JD162" s="27"/>
      <c r="JE162" s="27"/>
      <c r="JF162" s="27"/>
      <c r="JG162" s="27"/>
      <c r="JH162" s="27"/>
      <c r="JI162" s="27"/>
      <c r="JJ162" s="27"/>
      <c r="JK162" s="27"/>
      <c r="JL162" s="27"/>
      <c r="JM162" s="27"/>
      <c r="JN162" s="27"/>
      <c r="JO162" s="27"/>
      <c r="JP162" s="27"/>
      <c r="JQ162" s="27"/>
      <c r="JR162" s="27"/>
      <c r="JS162" s="27"/>
      <c r="JT162" s="27"/>
      <c r="JU162" s="27"/>
      <c r="JV162" s="27"/>
      <c r="JW162" s="27"/>
      <c r="JX162" s="27"/>
      <c r="JY162" s="27"/>
      <c r="JZ162" s="27"/>
      <c r="KA162" s="27"/>
      <c r="KB162" s="27"/>
      <c r="KC162" s="27"/>
      <c r="KD162" s="27"/>
      <c r="KE162" s="27"/>
      <c r="KF162" s="27"/>
      <c r="KG162" s="27"/>
      <c r="KH162" s="27"/>
      <c r="KI162" s="27"/>
      <c r="KJ162" s="27"/>
      <c r="KK162" s="27"/>
      <c r="KL162" s="27"/>
      <c r="KM162" s="27"/>
      <c r="KN162" s="27"/>
      <c r="KO162" s="27"/>
      <c r="KP162" s="27"/>
      <c r="KQ162" s="27"/>
      <c r="KR162" s="27"/>
      <c r="KS162" s="27"/>
      <c r="KT162" s="27"/>
      <c r="KU162" s="27"/>
      <c r="KV162" s="27"/>
      <c r="KW162" s="27"/>
      <c r="KX162" s="27"/>
      <c r="KY162" s="27"/>
      <c r="KZ162" s="27"/>
      <c r="LA162" s="27"/>
      <c r="LB162" s="27"/>
      <c r="LC162" s="27"/>
      <c r="LD162" s="27"/>
      <c r="LE162" s="27"/>
      <c r="LF162" s="27"/>
      <c r="LG162" s="27"/>
      <c r="LH162" s="27"/>
      <c r="LI162" s="27"/>
      <c r="LJ162" s="27"/>
      <c r="LK162" s="27"/>
      <c r="LL162" s="27"/>
      <c r="LM162" s="27"/>
      <c r="LN162" s="27"/>
      <c r="LO162" s="27"/>
      <c r="LP162" s="27"/>
      <c r="LQ162" s="27"/>
      <c r="LR162" s="27"/>
      <c r="LS162" s="27"/>
      <c r="LT162" s="27"/>
      <c r="LU162" s="27"/>
      <c r="LV162" s="27"/>
      <c r="LW162" s="27"/>
      <c r="LX162" s="27"/>
      <c r="LY162" s="27"/>
      <c r="LZ162" s="27"/>
      <c r="MA162" s="27"/>
      <c r="MB162" s="27"/>
      <c r="MC162" s="27"/>
      <c r="MD162" s="27"/>
      <c r="ME162" s="27"/>
      <c r="MF162" s="27"/>
      <c r="MG162" s="27"/>
      <c r="MH162" s="27"/>
      <c r="MI162" s="27"/>
      <c r="MJ162" s="27"/>
      <c r="MK162" s="27"/>
      <c r="ML162" s="27"/>
      <c r="MM162" s="27"/>
      <c r="MN162" s="27"/>
      <c r="MO162" s="27"/>
      <c r="MP162" s="27"/>
      <c r="MQ162" s="27"/>
      <c r="MR162" s="27"/>
      <c r="MS162" s="27"/>
      <c r="MT162" s="27"/>
      <c r="MU162" s="27"/>
      <c r="MV162" s="27"/>
      <c r="MW162" s="27"/>
      <c r="MX162" s="27"/>
      <c r="MY162" s="27"/>
      <c r="MZ162" s="27"/>
      <c r="NA162" s="27"/>
      <c r="NB162" s="27"/>
      <c r="NC162" s="27"/>
      <c r="ND162" s="27"/>
      <c r="NE162" s="27"/>
      <c r="NF162" s="27"/>
      <c r="NG162" s="27"/>
      <c r="NH162" s="27"/>
      <c r="NI162" s="27"/>
      <c r="NJ162" s="27"/>
      <c r="NK162" s="27"/>
      <c r="NL162" s="27"/>
      <c r="NM162" s="27"/>
      <c r="NN162" s="27"/>
      <c r="NO162" s="27"/>
      <c r="NP162" s="27"/>
      <c r="NQ162" s="27"/>
      <c r="NR162" s="27"/>
      <c r="NS162" s="27"/>
      <c r="NT162" s="27"/>
      <c r="NU162" s="27"/>
      <c r="NV162" s="27"/>
      <c r="NW162" s="27"/>
      <c r="NX162" s="27"/>
      <c r="NY162" s="27"/>
      <c r="NZ162" s="27"/>
      <c r="OA162" s="27"/>
      <c r="OB162" s="27"/>
      <c r="OC162" s="27"/>
      <c r="OD162" s="27"/>
      <c r="OE162" s="27"/>
      <c r="OF162" s="27"/>
      <c r="OG162" s="27"/>
      <c r="OH162" s="27"/>
      <c r="OI162" s="27"/>
      <c r="OJ162" s="27"/>
      <c r="OK162" s="27"/>
      <c r="OL162" s="27"/>
      <c r="OM162" s="27"/>
      <c r="ON162" s="27"/>
      <c r="OO162" s="27"/>
      <c r="OP162" s="27"/>
      <c r="OQ162" s="27"/>
      <c r="OR162" s="27"/>
      <c r="OS162" s="27"/>
      <c r="OT162" s="27"/>
      <c r="OU162" s="27"/>
      <c r="OV162" s="27"/>
      <c r="OW162" s="27"/>
      <c r="OX162" s="27"/>
      <c r="OY162" s="27"/>
      <c r="OZ162" s="27"/>
      <c r="PA162" s="27"/>
      <c r="PB162" s="27"/>
      <c r="PC162" s="27"/>
      <c r="PD162" s="27"/>
      <c r="PE162" s="27"/>
      <c r="PF162" s="27"/>
      <c r="PG162" s="27"/>
      <c r="PH162" s="27"/>
      <c r="PI162" s="27"/>
      <c r="PJ162" s="27"/>
      <c r="PK162" s="27"/>
      <c r="PL162" s="27"/>
      <c r="PM162" s="27"/>
      <c r="PN162" s="27"/>
      <c r="PO162" s="27"/>
      <c r="PP162" s="27"/>
      <c r="PQ162" s="27"/>
      <c r="PR162" s="27"/>
      <c r="PS162" s="27"/>
      <c r="PT162" s="27"/>
      <c r="PU162" s="27"/>
      <c r="PV162" s="27"/>
      <c r="PW162" s="27"/>
      <c r="PX162" s="27"/>
      <c r="PY162" s="27"/>
      <c r="PZ162" s="27"/>
      <c r="QA162" s="27"/>
      <c r="QB162" s="27"/>
      <c r="QC162" s="27"/>
      <c r="QD162" s="27"/>
      <c r="QE162" s="27"/>
      <c r="QF162" s="27"/>
      <c r="QG162" s="27"/>
      <c r="QH162" s="27"/>
      <c r="QI162" s="27"/>
      <c r="QJ162" s="27"/>
      <c r="QK162" s="27"/>
      <c r="QL162" s="27"/>
      <c r="QM162" s="27"/>
      <c r="QN162" s="27"/>
      <c r="QO162" s="27"/>
      <c r="QP162" s="27"/>
      <c r="QQ162" s="27"/>
      <c r="QR162" s="27"/>
      <c r="QS162" s="27"/>
      <c r="QT162" s="27"/>
      <c r="QU162" s="27"/>
      <c r="QV162" s="27"/>
      <c r="QW162" s="27"/>
      <c r="QX162" s="27"/>
      <c r="QY162" s="27"/>
      <c r="QZ162" s="27"/>
      <c r="RA162" s="27"/>
      <c r="RB162" s="27"/>
      <c r="RC162" s="27"/>
      <c r="RD162" s="27"/>
      <c r="RE162" s="27"/>
      <c r="RF162" s="27"/>
      <c r="RG162" s="27"/>
      <c r="RH162" s="27"/>
      <c r="RI162" s="27"/>
      <c r="RJ162" s="27"/>
      <c r="RK162" s="27"/>
      <c r="RL162" s="27"/>
      <c r="RM162" s="27"/>
      <c r="RN162" s="27"/>
      <c r="RO162" s="27"/>
      <c r="RP162" s="27"/>
      <c r="RQ162" s="27"/>
      <c r="RR162" s="27"/>
      <c r="RS162" s="27"/>
      <c r="RT162" s="27"/>
      <c r="RU162" s="27"/>
      <c r="RV162" s="27"/>
      <c r="RW162" s="27"/>
      <c r="RX162" s="27"/>
      <c r="RY162" s="27"/>
      <c r="RZ162" s="27"/>
      <c r="SA162" s="27"/>
      <c r="SB162" s="27"/>
      <c r="SC162" s="27"/>
      <c r="SD162" s="27"/>
      <c r="SE162" s="27"/>
      <c r="SF162" s="27"/>
      <c r="SG162" s="27"/>
      <c r="SH162" s="27"/>
      <c r="SI162" s="27"/>
      <c r="SJ162" s="27"/>
      <c r="SK162" s="27"/>
      <c r="SL162" s="27"/>
      <c r="SM162" s="27"/>
      <c r="SN162" s="27"/>
      <c r="SO162" s="27"/>
      <c r="SP162" s="27"/>
      <c r="SQ162" s="27"/>
      <c r="SR162" s="27"/>
      <c r="SS162" s="27"/>
      <c r="ST162" s="27"/>
      <c r="SU162" s="27"/>
      <c r="SV162" s="27"/>
      <c r="SW162" s="27"/>
      <c r="SX162" s="27"/>
      <c r="SY162" s="27"/>
      <c r="SZ162" s="27"/>
      <c r="TA162" s="27"/>
      <c r="TB162" s="27"/>
      <c r="TC162" s="27"/>
      <c r="TD162" s="27"/>
      <c r="TE162" s="27"/>
      <c r="TF162" s="27"/>
      <c r="TG162" s="27"/>
      <c r="TH162" s="27"/>
      <c r="TI162" s="27"/>
      <c r="TJ162" s="27"/>
      <c r="TK162" s="27"/>
      <c r="TL162" s="27"/>
      <c r="TM162" s="27"/>
      <c r="TN162" s="27"/>
      <c r="TO162" s="27"/>
      <c r="TP162" s="27"/>
      <c r="TQ162" s="27"/>
      <c r="TR162" s="27"/>
      <c r="TS162" s="27"/>
      <c r="TT162" s="27"/>
      <c r="TU162" s="27"/>
      <c r="TV162" s="27"/>
      <c r="TW162" s="27"/>
      <c r="TX162" s="27"/>
      <c r="TY162" s="27"/>
      <c r="TZ162" s="27"/>
      <c r="UA162" s="27"/>
      <c r="UB162" s="27"/>
      <c r="UC162" s="27"/>
      <c r="UD162" s="27"/>
      <c r="UE162" s="27"/>
      <c r="UF162" s="27"/>
      <c r="UG162" s="27"/>
      <c r="UH162" s="27"/>
      <c r="UI162" s="27"/>
      <c r="UJ162" s="27"/>
      <c r="UK162" s="27"/>
      <c r="UL162" s="27"/>
      <c r="UM162" s="27"/>
      <c r="UN162" s="27"/>
      <c r="UO162" s="27"/>
      <c r="UP162" s="27"/>
      <c r="UQ162" s="27"/>
      <c r="UR162" s="27"/>
      <c r="US162" s="27"/>
      <c r="UT162" s="27"/>
      <c r="UU162" s="27"/>
      <c r="UV162" s="27"/>
      <c r="UW162" s="27"/>
      <c r="UX162" s="27"/>
      <c r="UY162" s="27"/>
      <c r="UZ162" s="27"/>
      <c r="VA162" s="27"/>
      <c r="VB162" s="27"/>
      <c r="VC162" s="27"/>
      <c r="VD162" s="27"/>
      <c r="VE162" s="27"/>
      <c r="VF162" s="27"/>
      <c r="VG162" s="27"/>
      <c r="VH162" s="27"/>
      <c r="VI162" s="27"/>
      <c r="VJ162" s="27"/>
      <c r="VK162" s="27"/>
      <c r="VL162" s="27"/>
      <c r="VM162" s="27"/>
      <c r="VN162" s="27"/>
      <c r="VO162" s="27"/>
      <c r="VP162" s="27"/>
      <c r="VQ162" s="27"/>
      <c r="VR162" s="27"/>
      <c r="VS162" s="27"/>
      <c r="VT162" s="27"/>
      <c r="VU162" s="27"/>
      <c r="VV162" s="27"/>
      <c r="VW162" s="27"/>
      <c r="VX162" s="27"/>
      <c r="VY162" s="27"/>
      <c r="VZ162" s="27"/>
      <c r="WA162" s="27"/>
      <c r="WB162" s="27"/>
      <c r="WC162" s="27"/>
      <c r="WD162" s="27"/>
      <c r="WE162" s="27"/>
      <c r="WF162" s="27"/>
      <c r="WG162" s="27"/>
      <c r="WH162" s="27"/>
      <c r="WI162" s="27"/>
      <c r="WJ162" s="27"/>
      <c r="WK162" s="27"/>
      <c r="WL162" s="27"/>
      <c r="WM162" s="27"/>
      <c r="WN162" s="27"/>
      <c r="WO162" s="27"/>
      <c r="WP162" s="27"/>
      <c r="WQ162" s="27"/>
      <c r="WR162" s="27"/>
      <c r="WS162" s="27"/>
      <c r="WT162" s="27"/>
      <c r="WU162" s="27"/>
      <c r="WV162" s="27"/>
      <c r="WW162" s="27"/>
      <c r="WX162" s="27"/>
      <c r="WY162" s="27"/>
      <c r="WZ162" s="27"/>
      <c r="XA162" s="27"/>
      <c r="XB162" s="27"/>
      <c r="XC162" s="27"/>
      <c r="XD162" s="27"/>
      <c r="XE162" s="27"/>
      <c r="XF162" s="27"/>
      <c r="XG162" s="27"/>
      <c r="XH162" s="27"/>
      <c r="XI162" s="27"/>
      <c r="XJ162" s="27"/>
      <c r="XK162" s="27"/>
      <c r="XL162" s="27"/>
      <c r="XM162" s="27"/>
      <c r="XN162" s="27"/>
      <c r="XO162" s="27"/>
      <c r="XP162" s="27"/>
      <c r="XQ162" s="27"/>
      <c r="XR162" s="27"/>
      <c r="XS162" s="27"/>
      <c r="XT162" s="27"/>
      <c r="XU162" s="27"/>
      <c r="XV162" s="27"/>
      <c r="XW162" s="27"/>
      <c r="XX162" s="27"/>
      <c r="XY162" s="27"/>
      <c r="XZ162" s="27"/>
      <c r="YA162" s="27"/>
      <c r="YB162" s="27"/>
      <c r="YC162" s="27"/>
      <c r="YD162" s="27"/>
      <c r="YE162" s="27"/>
      <c r="YF162" s="27"/>
      <c r="YG162" s="27"/>
      <c r="YH162" s="27"/>
      <c r="YI162" s="27"/>
      <c r="YJ162" s="27"/>
      <c r="YK162" s="27"/>
      <c r="YL162" s="27"/>
      <c r="YM162" s="27"/>
      <c r="YN162" s="27"/>
      <c r="YO162" s="27"/>
      <c r="YP162" s="27"/>
      <c r="YQ162" s="27"/>
      <c r="YR162" s="27"/>
      <c r="YS162" s="27"/>
      <c r="YT162" s="27"/>
      <c r="YU162" s="27"/>
      <c r="YV162" s="27"/>
      <c r="YW162" s="27"/>
      <c r="YX162" s="27"/>
      <c r="YY162" s="27"/>
      <c r="YZ162" s="27"/>
      <c r="ZA162" s="27"/>
      <c r="ZB162" s="27"/>
      <c r="ZC162" s="27"/>
      <c r="ZD162" s="27"/>
      <c r="ZE162" s="27"/>
      <c r="ZF162" s="27"/>
      <c r="ZG162" s="27"/>
      <c r="ZH162" s="27"/>
      <c r="ZI162" s="27"/>
      <c r="ZJ162" s="27"/>
      <c r="ZK162" s="27"/>
      <c r="ZL162" s="27"/>
      <c r="ZM162" s="27"/>
      <c r="ZN162" s="27"/>
      <c r="ZO162" s="27"/>
      <c r="ZP162" s="27"/>
      <c r="ZQ162" s="27"/>
      <c r="ZR162" s="27"/>
      <c r="ZS162" s="27"/>
      <c r="ZT162" s="27"/>
      <c r="ZU162" s="27"/>
      <c r="ZV162" s="27"/>
      <c r="ZW162" s="27"/>
      <c r="ZX162" s="27"/>
      <c r="ZY162" s="27"/>
      <c r="ZZ162" s="27"/>
      <c r="AAA162" s="27"/>
      <c r="AAB162" s="27"/>
      <c r="AAC162" s="27"/>
      <c r="AAD162" s="27"/>
      <c r="AAE162" s="27"/>
      <c r="AAF162" s="27"/>
      <c r="AAG162" s="27"/>
      <c r="AAH162" s="27"/>
      <c r="AAI162" s="27"/>
      <c r="AAJ162" s="27"/>
      <c r="AAK162" s="27"/>
      <c r="AAL162" s="27"/>
      <c r="AAM162" s="27"/>
      <c r="AAN162" s="27"/>
      <c r="AAO162" s="27"/>
      <c r="AAP162" s="27"/>
      <c r="AAQ162" s="27"/>
      <c r="AAR162" s="27"/>
      <c r="AAS162" s="27"/>
      <c r="AAT162" s="27"/>
      <c r="AAU162" s="27"/>
      <c r="AAV162" s="27"/>
      <c r="AAW162" s="27"/>
      <c r="AAX162" s="27"/>
      <c r="AAY162" s="27"/>
      <c r="AAZ162" s="27"/>
      <c r="ABA162" s="27"/>
      <c r="ABB162" s="27"/>
      <c r="ABC162" s="27"/>
      <c r="ABD162" s="27"/>
      <c r="ABE162" s="27"/>
      <c r="ABF162" s="27"/>
      <c r="ABG162" s="27"/>
      <c r="ABH162" s="27"/>
      <c r="ABI162" s="27"/>
      <c r="ABJ162" s="27"/>
      <c r="ABK162" s="27"/>
      <c r="ABL162" s="27"/>
      <c r="ABM162" s="27"/>
      <c r="ABN162" s="27"/>
      <c r="ABO162" s="27"/>
      <c r="ABP162" s="27"/>
      <c r="ABQ162" s="27"/>
      <c r="ABR162" s="27"/>
      <c r="ABS162" s="27"/>
      <c r="ABT162" s="27"/>
      <c r="ABU162" s="27"/>
      <c r="ABV162" s="27"/>
      <c r="ABW162" s="27"/>
      <c r="ABX162" s="27"/>
      <c r="ABY162" s="27"/>
      <c r="ABZ162" s="27"/>
      <c r="ACA162" s="27"/>
      <c r="ACB162" s="27"/>
      <c r="ACC162" s="27"/>
      <c r="ACD162" s="27"/>
      <c r="ACE162" s="27"/>
      <c r="ACF162" s="27"/>
      <c r="ACG162" s="27"/>
      <c r="ACH162" s="27"/>
      <c r="ACI162" s="27"/>
      <c r="ACJ162" s="27"/>
      <c r="ACK162" s="27"/>
      <c r="ACL162" s="27"/>
      <c r="ACM162" s="27"/>
      <c r="ACN162" s="27"/>
      <c r="ACO162" s="27"/>
      <c r="ACP162" s="27"/>
      <c r="ACQ162" s="27"/>
      <c r="ACR162" s="27"/>
      <c r="ACS162" s="27"/>
      <c r="ACT162" s="27"/>
      <c r="ACU162" s="27"/>
      <c r="ACV162" s="27"/>
      <c r="ACW162" s="27"/>
      <c r="ACX162" s="27"/>
      <c r="ACY162" s="27"/>
      <c r="ACZ162" s="27"/>
      <c r="ADA162" s="27"/>
      <c r="ADB162" s="27"/>
      <c r="ADC162" s="27"/>
      <c r="ADD162" s="27"/>
      <c r="ADE162" s="27"/>
      <c r="ADF162" s="27"/>
      <c r="ADG162" s="27"/>
      <c r="ADH162" s="27"/>
      <c r="ADI162" s="27"/>
      <c r="ADJ162" s="27"/>
      <c r="ADK162" s="27"/>
      <c r="ADL162" s="27"/>
      <c r="ADM162" s="27"/>
      <c r="ADN162" s="27"/>
      <c r="ADO162" s="27"/>
      <c r="ADP162" s="27"/>
      <c r="ADQ162" s="27"/>
      <c r="ADR162" s="27"/>
      <c r="ADS162" s="27"/>
      <c r="ADT162" s="27"/>
      <c r="ADU162" s="27"/>
      <c r="ADV162" s="27"/>
      <c r="ADW162" s="27"/>
      <c r="ADX162" s="27"/>
      <c r="ADY162" s="27"/>
      <c r="ADZ162" s="27"/>
      <c r="AEA162" s="27"/>
      <c r="AEB162" s="27"/>
      <c r="AEC162" s="27"/>
      <c r="AED162" s="27"/>
      <c r="AEE162" s="27"/>
      <c r="AEF162" s="27"/>
      <c r="AEG162" s="27"/>
      <c r="AEH162" s="27"/>
      <c r="AEI162" s="27"/>
      <c r="AEJ162" s="27"/>
      <c r="AEK162" s="27"/>
      <c r="AEL162" s="27"/>
      <c r="AEM162" s="27"/>
      <c r="AEN162" s="27"/>
      <c r="AEO162" s="27"/>
      <c r="AEP162" s="27"/>
      <c r="AEQ162" s="27"/>
      <c r="AER162" s="27"/>
      <c r="AES162" s="27"/>
      <c r="AET162" s="27"/>
      <c r="AEU162" s="27"/>
      <c r="AEV162" s="27"/>
      <c r="AEW162" s="27"/>
      <c r="AEX162" s="27"/>
      <c r="AEY162" s="27"/>
      <c r="AEZ162" s="27"/>
      <c r="AFA162" s="27"/>
      <c r="AFB162" s="27"/>
      <c r="AFC162" s="27"/>
      <c r="AFD162" s="27"/>
      <c r="AFE162" s="27"/>
      <c r="AFF162" s="27"/>
      <c r="AFG162" s="27"/>
      <c r="AFH162" s="27"/>
      <c r="AFI162" s="27"/>
      <c r="AFJ162" s="27"/>
      <c r="AFK162" s="27"/>
      <c r="AFL162" s="27"/>
      <c r="AFM162" s="27"/>
      <c r="AFN162" s="27"/>
      <c r="AFO162" s="27"/>
      <c r="AFP162" s="27"/>
      <c r="AFQ162" s="27"/>
      <c r="AFR162" s="27"/>
      <c r="AFS162" s="27"/>
      <c r="AFT162" s="27"/>
      <c r="AFU162" s="27"/>
      <c r="AFV162" s="27"/>
      <c r="AFW162" s="27"/>
      <c r="AFX162" s="27"/>
      <c r="AFY162" s="27"/>
      <c r="AFZ162" s="27"/>
      <c r="AGA162" s="27"/>
      <c r="AGB162" s="27"/>
      <c r="AGC162" s="27"/>
      <c r="AGD162" s="27"/>
      <c r="AGE162" s="27"/>
      <c r="AGF162" s="27"/>
      <c r="AGG162" s="27"/>
      <c r="AGH162" s="27"/>
      <c r="AGI162" s="27"/>
      <c r="AGJ162" s="27"/>
      <c r="AGK162" s="27"/>
      <c r="AGL162" s="27"/>
      <c r="AGM162" s="27"/>
      <c r="AGN162" s="27"/>
      <c r="AGO162" s="27"/>
      <c r="AGP162" s="27"/>
      <c r="AGQ162" s="27"/>
      <c r="AGR162" s="27"/>
      <c r="AGS162" s="27"/>
      <c r="AGT162" s="27"/>
      <c r="AGU162" s="27"/>
      <c r="AGV162" s="27"/>
      <c r="AGW162" s="27"/>
      <c r="AGX162" s="27"/>
      <c r="AGY162" s="27"/>
      <c r="AGZ162" s="27"/>
      <c r="AHA162" s="27"/>
      <c r="AHB162" s="27"/>
      <c r="AHC162" s="27"/>
      <c r="AHD162" s="27"/>
      <c r="AHE162" s="27"/>
      <c r="AHF162" s="27"/>
      <c r="AHG162" s="27"/>
      <c r="AHH162" s="27"/>
      <c r="AHI162" s="27"/>
      <c r="AHJ162" s="27"/>
      <c r="AHK162" s="27"/>
      <c r="AHL162" s="27"/>
      <c r="AHM162" s="27"/>
      <c r="AHN162" s="27"/>
      <c r="AHO162" s="27"/>
      <c r="AHP162" s="27"/>
      <c r="AHQ162" s="27"/>
      <c r="AHR162" s="27"/>
      <c r="AHS162" s="27"/>
      <c r="AHT162" s="27"/>
      <c r="AHU162" s="27"/>
      <c r="AHV162" s="27"/>
      <c r="AHW162" s="27"/>
      <c r="AHX162" s="27"/>
      <c r="AHY162" s="27"/>
      <c r="AHZ162" s="27"/>
      <c r="AIA162" s="27"/>
      <c r="AIB162" s="27"/>
      <c r="AIC162" s="27"/>
      <c r="AID162" s="27"/>
      <c r="AIE162" s="27"/>
      <c r="AIF162" s="27"/>
      <c r="AIG162" s="27"/>
      <c r="AIH162" s="27"/>
      <c r="AII162" s="27"/>
      <c r="AIJ162" s="27"/>
      <c r="AIK162" s="27"/>
      <c r="AIL162" s="27"/>
      <c r="AIM162" s="27"/>
      <c r="AIN162" s="27"/>
      <c r="AIO162" s="27"/>
      <c r="AIP162" s="27"/>
      <c r="AIQ162" s="27"/>
      <c r="AIR162" s="27"/>
      <c r="AIS162" s="27"/>
      <c r="AIT162" s="27"/>
      <c r="AIU162" s="27"/>
      <c r="AIV162" s="27"/>
      <c r="AIW162" s="27"/>
      <c r="AIX162" s="27"/>
      <c r="AIY162" s="27"/>
      <c r="AIZ162" s="27"/>
      <c r="AJA162" s="27"/>
      <c r="AJB162" s="27"/>
      <c r="AJC162" s="27"/>
      <c r="AJD162" s="27"/>
      <c r="AJE162" s="27"/>
      <c r="AJF162" s="27"/>
      <c r="AJG162" s="27"/>
      <c r="AJH162" s="27"/>
      <c r="AJI162" s="27"/>
      <c r="AJJ162" s="27"/>
      <c r="AJK162" s="27"/>
      <c r="AJL162" s="27"/>
      <c r="AJM162" s="27"/>
      <c r="AJN162" s="27"/>
      <c r="AJO162" s="27"/>
      <c r="AJP162" s="27"/>
      <c r="AJQ162" s="27"/>
      <c r="AJR162" s="27"/>
      <c r="AJS162" s="27"/>
      <c r="AJT162" s="27"/>
      <c r="AJU162" s="27"/>
      <c r="AJV162" s="27"/>
      <c r="AJW162" s="27"/>
      <c r="AJX162" s="27"/>
      <c r="AJY162" s="27"/>
      <c r="AJZ162" s="27"/>
      <c r="AKA162" s="27"/>
      <c r="AKB162" s="27"/>
      <c r="AKC162" s="27"/>
      <c r="AKD162" s="27"/>
      <c r="AKE162" s="27"/>
      <c r="AKF162" s="27"/>
      <c r="AKG162" s="27"/>
      <c r="AKH162" s="27"/>
      <c r="AKI162" s="27"/>
      <c r="AKJ162" s="27"/>
      <c r="AKK162" s="27"/>
      <c r="AKL162" s="27"/>
      <c r="AKM162" s="27"/>
      <c r="AKN162" s="27"/>
      <c r="AKO162" s="27"/>
      <c r="AKP162" s="27"/>
      <c r="AKQ162" s="27"/>
      <c r="AKR162" s="27"/>
      <c r="AKS162" s="27"/>
      <c r="AKT162" s="27"/>
      <c r="AKU162" s="27"/>
      <c r="AKV162" s="27"/>
      <c r="AKW162" s="27"/>
      <c r="AKX162" s="27"/>
      <c r="AKY162" s="27"/>
      <c r="AKZ162" s="27"/>
      <c r="ALA162" s="27"/>
      <c r="ALB162" s="27"/>
      <c r="ALC162" s="27"/>
      <c r="ALD162" s="27"/>
      <c r="ALE162" s="27"/>
      <c r="ALF162" s="27"/>
      <c r="ALG162" s="27"/>
      <c r="ALH162" s="27"/>
      <c r="ALI162" s="27"/>
      <c r="ALJ162" s="27"/>
      <c r="ALK162" s="27"/>
      <c r="ALL162" s="27"/>
      <c r="ALM162" s="27"/>
      <c r="ALN162" s="27"/>
      <c r="ALO162" s="27"/>
      <c r="ALP162" s="27"/>
      <c r="ALQ162" s="27"/>
      <c r="ALR162" s="27"/>
      <c r="ALS162" s="27"/>
    </row>
    <row r="163" spans="1:1007" ht="21.75" customHeight="1" thickBot="1" x14ac:dyDescent="0.25">
      <c r="A163" s="668" t="s">
        <v>13</v>
      </c>
      <c r="B163" s="746" t="s">
        <v>14</v>
      </c>
      <c r="C163" s="585" t="s">
        <v>14</v>
      </c>
      <c r="D163" s="587" t="s">
        <v>184</v>
      </c>
      <c r="E163" s="589" t="s">
        <v>185</v>
      </c>
      <c r="F163" s="583" t="s">
        <v>199</v>
      </c>
      <c r="G163" s="757" t="s">
        <v>160</v>
      </c>
      <c r="H163" s="754" t="s">
        <v>17</v>
      </c>
      <c r="I163" s="754" t="s">
        <v>18</v>
      </c>
      <c r="J163" s="578" t="s">
        <v>489</v>
      </c>
      <c r="K163" s="150" t="s">
        <v>24</v>
      </c>
      <c r="L163" s="151">
        <f>+M163+O163</f>
        <v>50</v>
      </c>
      <c r="M163" s="348">
        <v>0</v>
      </c>
      <c r="N163" s="348">
        <v>0</v>
      </c>
      <c r="O163" s="361">
        <v>50</v>
      </c>
      <c r="P163" s="151">
        <f>+Q163+S163</f>
        <v>20.9</v>
      </c>
      <c r="Q163" s="348">
        <v>0</v>
      </c>
      <c r="R163" s="348">
        <v>0</v>
      </c>
      <c r="S163" s="361">
        <v>20.9</v>
      </c>
      <c r="T163" s="151">
        <f>+U163+W163</f>
        <v>20.8</v>
      </c>
      <c r="U163" s="348">
        <v>0</v>
      </c>
      <c r="V163" s="348">
        <v>0</v>
      </c>
      <c r="W163" s="361">
        <v>20.8</v>
      </c>
      <c r="X163" s="27"/>
      <c r="Y163" s="27"/>
      <c r="Z163" s="27"/>
      <c r="AA163" s="27"/>
      <c r="AB163" s="27"/>
      <c r="AC163" s="27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40"/>
      <c r="AV163" s="39"/>
      <c r="AW163" s="39"/>
      <c r="AX163" s="39"/>
      <c r="AY163" s="39"/>
      <c r="AZ163" s="39"/>
      <c r="BA163" s="39"/>
      <c r="BB163" s="39"/>
      <c r="BC163" s="39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  <c r="BO163" s="27"/>
      <c r="BP163" s="27"/>
      <c r="BQ163" s="27"/>
      <c r="BR163" s="27"/>
      <c r="BS163" s="27"/>
      <c r="BT163" s="27"/>
      <c r="BU163" s="27"/>
      <c r="BV163" s="27"/>
      <c r="BW163" s="27"/>
      <c r="BX163" s="27"/>
      <c r="BY163" s="27"/>
      <c r="BZ163" s="27"/>
      <c r="CA163" s="27"/>
      <c r="CB163" s="27"/>
      <c r="CC163" s="27"/>
      <c r="CD163" s="27"/>
      <c r="CE163" s="27"/>
      <c r="CF163" s="27"/>
      <c r="CG163" s="27"/>
      <c r="CH163" s="27"/>
      <c r="CI163" s="27"/>
      <c r="CJ163" s="27"/>
      <c r="CK163" s="27"/>
      <c r="CL163" s="27"/>
      <c r="CM163" s="27"/>
      <c r="CN163" s="27"/>
      <c r="CO163" s="27"/>
      <c r="CP163" s="27"/>
      <c r="CQ163" s="27"/>
      <c r="CR163" s="27"/>
      <c r="CS163" s="27"/>
      <c r="CT163" s="27"/>
      <c r="CU163" s="27"/>
      <c r="CV163" s="27"/>
      <c r="CW163" s="27"/>
      <c r="CX163" s="27"/>
      <c r="CY163" s="27"/>
      <c r="CZ163" s="27"/>
      <c r="DA163" s="27"/>
      <c r="DB163" s="27"/>
      <c r="DC163" s="27"/>
      <c r="DD163" s="27"/>
      <c r="DE163" s="27"/>
      <c r="DF163" s="27"/>
      <c r="DG163" s="27"/>
      <c r="DH163" s="27"/>
      <c r="DI163" s="27"/>
      <c r="DJ163" s="27"/>
      <c r="DK163" s="27"/>
      <c r="DL163" s="27"/>
      <c r="DM163" s="27"/>
      <c r="DN163" s="27"/>
      <c r="DO163" s="27"/>
      <c r="DP163" s="27"/>
      <c r="DQ163" s="27"/>
      <c r="DR163" s="27"/>
      <c r="DS163" s="27"/>
      <c r="DT163" s="27"/>
      <c r="DU163" s="27"/>
      <c r="DV163" s="27"/>
      <c r="DW163" s="27"/>
      <c r="DX163" s="27"/>
      <c r="DY163" s="27"/>
      <c r="DZ163" s="27"/>
      <c r="EA163" s="27"/>
      <c r="EB163" s="27"/>
      <c r="EC163" s="27"/>
      <c r="ED163" s="27"/>
      <c r="EE163" s="27"/>
      <c r="EF163" s="27"/>
      <c r="EG163" s="27"/>
      <c r="EH163" s="27"/>
      <c r="EI163" s="27"/>
      <c r="EJ163" s="27"/>
      <c r="EK163" s="27"/>
      <c r="EL163" s="27"/>
      <c r="EM163" s="27"/>
      <c r="EN163" s="27"/>
      <c r="EO163" s="27"/>
      <c r="EP163" s="27"/>
      <c r="EQ163" s="27"/>
      <c r="ER163" s="27"/>
      <c r="ES163" s="27"/>
      <c r="ET163" s="27"/>
      <c r="EU163" s="27"/>
      <c r="EV163" s="27"/>
      <c r="EW163" s="27"/>
      <c r="EX163" s="27"/>
      <c r="EY163" s="27"/>
      <c r="EZ163" s="27"/>
      <c r="FA163" s="27"/>
      <c r="FB163" s="27"/>
      <c r="FC163" s="27"/>
      <c r="FD163" s="27"/>
      <c r="FE163" s="27"/>
      <c r="FF163" s="27"/>
      <c r="FG163" s="27"/>
      <c r="FH163" s="27"/>
      <c r="FI163" s="27"/>
      <c r="FJ163" s="27"/>
      <c r="FK163" s="27"/>
      <c r="FL163" s="27"/>
      <c r="FM163" s="27"/>
      <c r="FN163" s="27"/>
      <c r="FO163" s="27"/>
      <c r="FP163" s="27"/>
      <c r="FQ163" s="27"/>
      <c r="FR163" s="27"/>
      <c r="FS163" s="27"/>
      <c r="FT163" s="27"/>
      <c r="FU163" s="27"/>
      <c r="FV163" s="27"/>
      <c r="FW163" s="27"/>
      <c r="FX163" s="27"/>
      <c r="FY163" s="27"/>
      <c r="FZ163" s="27"/>
      <c r="GA163" s="27"/>
      <c r="GB163" s="27"/>
      <c r="GC163" s="27"/>
      <c r="GD163" s="27"/>
      <c r="GE163" s="27"/>
      <c r="GF163" s="27"/>
      <c r="GG163" s="27"/>
      <c r="GH163" s="27"/>
      <c r="GI163" s="27"/>
      <c r="GJ163" s="27"/>
      <c r="GK163" s="27"/>
      <c r="GL163" s="27"/>
      <c r="GM163" s="27"/>
      <c r="GN163" s="27"/>
      <c r="GO163" s="27"/>
      <c r="GP163" s="27"/>
      <c r="GQ163" s="27"/>
      <c r="GR163" s="27"/>
      <c r="GS163" s="27"/>
      <c r="GT163" s="27"/>
      <c r="GU163" s="27"/>
      <c r="GV163" s="27"/>
      <c r="GW163" s="27"/>
      <c r="GX163" s="27"/>
      <c r="GY163" s="27"/>
      <c r="GZ163" s="27"/>
      <c r="HA163" s="27"/>
      <c r="HB163" s="27"/>
      <c r="HC163" s="27"/>
      <c r="HD163" s="27"/>
      <c r="HE163" s="27"/>
      <c r="HF163" s="27"/>
      <c r="HG163" s="27"/>
      <c r="HH163" s="27"/>
      <c r="HI163" s="27"/>
      <c r="HJ163" s="27"/>
      <c r="HK163" s="27"/>
      <c r="HL163" s="27"/>
      <c r="HM163" s="27"/>
      <c r="HN163" s="27"/>
      <c r="HO163" s="27"/>
      <c r="HP163" s="27"/>
      <c r="HQ163" s="27"/>
      <c r="HR163" s="27"/>
      <c r="HS163" s="27"/>
      <c r="HT163" s="27"/>
      <c r="HU163" s="27"/>
      <c r="HV163" s="27"/>
      <c r="HW163" s="27"/>
      <c r="HX163" s="27"/>
      <c r="HY163" s="27"/>
      <c r="HZ163" s="27"/>
      <c r="IA163" s="27"/>
      <c r="IB163" s="27"/>
      <c r="IC163" s="27"/>
      <c r="ID163" s="27"/>
      <c r="IE163" s="27"/>
      <c r="IF163" s="27"/>
      <c r="IG163" s="27"/>
      <c r="IH163" s="27"/>
      <c r="II163" s="27"/>
      <c r="IJ163" s="27"/>
      <c r="IK163" s="27"/>
      <c r="IL163" s="27"/>
      <c r="IM163" s="27"/>
      <c r="IN163" s="27"/>
      <c r="IO163" s="27"/>
      <c r="IP163" s="27"/>
      <c r="IQ163" s="27"/>
      <c r="IR163" s="27"/>
      <c r="IS163" s="27"/>
      <c r="IT163" s="27"/>
      <c r="IU163" s="27"/>
      <c r="IV163" s="27"/>
      <c r="IW163" s="27"/>
      <c r="IX163" s="27"/>
      <c r="IY163" s="27"/>
      <c r="IZ163" s="27"/>
      <c r="JA163" s="27"/>
      <c r="JB163" s="27"/>
      <c r="JC163" s="27"/>
      <c r="JD163" s="27"/>
      <c r="JE163" s="27"/>
      <c r="JF163" s="27"/>
      <c r="JG163" s="27"/>
      <c r="JH163" s="27"/>
      <c r="JI163" s="27"/>
      <c r="JJ163" s="27"/>
      <c r="JK163" s="27"/>
      <c r="JL163" s="27"/>
      <c r="JM163" s="27"/>
      <c r="JN163" s="27"/>
      <c r="JO163" s="27"/>
      <c r="JP163" s="27"/>
      <c r="JQ163" s="27"/>
      <c r="JR163" s="27"/>
      <c r="JS163" s="27"/>
      <c r="JT163" s="27"/>
      <c r="JU163" s="27"/>
      <c r="JV163" s="27"/>
      <c r="JW163" s="27"/>
      <c r="JX163" s="27"/>
      <c r="JY163" s="27"/>
      <c r="JZ163" s="27"/>
      <c r="KA163" s="27"/>
      <c r="KB163" s="27"/>
      <c r="KC163" s="27"/>
      <c r="KD163" s="27"/>
      <c r="KE163" s="27"/>
      <c r="KF163" s="27"/>
      <c r="KG163" s="27"/>
      <c r="KH163" s="27"/>
      <c r="KI163" s="27"/>
      <c r="KJ163" s="27"/>
      <c r="KK163" s="27"/>
      <c r="KL163" s="27"/>
      <c r="KM163" s="27"/>
      <c r="KN163" s="27"/>
      <c r="KO163" s="27"/>
      <c r="KP163" s="27"/>
      <c r="KQ163" s="27"/>
      <c r="KR163" s="27"/>
      <c r="KS163" s="27"/>
      <c r="KT163" s="27"/>
      <c r="KU163" s="27"/>
      <c r="KV163" s="27"/>
      <c r="KW163" s="27"/>
      <c r="KX163" s="27"/>
      <c r="KY163" s="27"/>
      <c r="KZ163" s="27"/>
      <c r="LA163" s="27"/>
      <c r="LB163" s="27"/>
      <c r="LC163" s="27"/>
      <c r="LD163" s="27"/>
      <c r="LE163" s="27"/>
      <c r="LF163" s="27"/>
      <c r="LG163" s="27"/>
      <c r="LH163" s="27"/>
      <c r="LI163" s="27"/>
      <c r="LJ163" s="27"/>
      <c r="LK163" s="27"/>
      <c r="LL163" s="27"/>
      <c r="LM163" s="27"/>
      <c r="LN163" s="27"/>
      <c r="LO163" s="27"/>
      <c r="LP163" s="27"/>
      <c r="LQ163" s="27"/>
      <c r="LR163" s="27"/>
      <c r="LS163" s="27"/>
      <c r="LT163" s="27"/>
      <c r="LU163" s="27"/>
      <c r="LV163" s="27"/>
      <c r="LW163" s="27"/>
      <c r="LX163" s="27"/>
      <c r="LY163" s="27"/>
      <c r="LZ163" s="27"/>
      <c r="MA163" s="27"/>
      <c r="MB163" s="27"/>
      <c r="MC163" s="27"/>
      <c r="MD163" s="27"/>
      <c r="ME163" s="27"/>
      <c r="MF163" s="27"/>
      <c r="MG163" s="27"/>
      <c r="MH163" s="27"/>
      <c r="MI163" s="27"/>
      <c r="MJ163" s="27"/>
      <c r="MK163" s="27"/>
      <c r="ML163" s="27"/>
      <c r="MM163" s="27"/>
      <c r="MN163" s="27"/>
      <c r="MO163" s="27"/>
      <c r="MP163" s="27"/>
      <c r="MQ163" s="27"/>
      <c r="MR163" s="27"/>
      <c r="MS163" s="27"/>
      <c r="MT163" s="27"/>
      <c r="MU163" s="27"/>
      <c r="MV163" s="27"/>
      <c r="MW163" s="27"/>
      <c r="MX163" s="27"/>
      <c r="MY163" s="27"/>
      <c r="MZ163" s="27"/>
      <c r="NA163" s="27"/>
      <c r="NB163" s="27"/>
      <c r="NC163" s="27"/>
      <c r="ND163" s="27"/>
      <c r="NE163" s="27"/>
      <c r="NF163" s="27"/>
      <c r="NG163" s="27"/>
      <c r="NH163" s="27"/>
      <c r="NI163" s="27"/>
      <c r="NJ163" s="27"/>
      <c r="NK163" s="27"/>
      <c r="NL163" s="27"/>
      <c r="NM163" s="27"/>
      <c r="NN163" s="27"/>
      <c r="NO163" s="27"/>
      <c r="NP163" s="27"/>
      <c r="NQ163" s="27"/>
      <c r="NR163" s="27"/>
      <c r="NS163" s="27"/>
      <c r="NT163" s="27"/>
      <c r="NU163" s="27"/>
      <c r="NV163" s="27"/>
      <c r="NW163" s="27"/>
      <c r="NX163" s="27"/>
      <c r="NY163" s="27"/>
      <c r="NZ163" s="27"/>
      <c r="OA163" s="27"/>
      <c r="OB163" s="27"/>
      <c r="OC163" s="27"/>
      <c r="OD163" s="27"/>
      <c r="OE163" s="27"/>
      <c r="OF163" s="27"/>
      <c r="OG163" s="27"/>
      <c r="OH163" s="27"/>
      <c r="OI163" s="27"/>
      <c r="OJ163" s="27"/>
      <c r="OK163" s="27"/>
      <c r="OL163" s="27"/>
      <c r="OM163" s="27"/>
      <c r="ON163" s="27"/>
      <c r="OO163" s="27"/>
      <c r="OP163" s="27"/>
      <c r="OQ163" s="27"/>
      <c r="OR163" s="27"/>
      <c r="OS163" s="27"/>
      <c r="OT163" s="27"/>
      <c r="OU163" s="27"/>
      <c r="OV163" s="27"/>
      <c r="OW163" s="27"/>
      <c r="OX163" s="27"/>
      <c r="OY163" s="27"/>
      <c r="OZ163" s="27"/>
      <c r="PA163" s="27"/>
      <c r="PB163" s="27"/>
      <c r="PC163" s="27"/>
      <c r="PD163" s="27"/>
      <c r="PE163" s="27"/>
      <c r="PF163" s="27"/>
      <c r="PG163" s="27"/>
      <c r="PH163" s="27"/>
      <c r="PI163" s="27"/>
      <c r="PJ163" s="27"/>
      <c r="PK163" s="27"/>
      <c r="PL163" s="27"/>
      <c r="PM163" s="27"/>
      <c r="PN163" s="27"/>
      <c r="PO163" s="27"/>
      <c r="PP163" s="27"/>
      <c r="PQ163" s="27"/>
      <c r="PR163" s="27"/>
      <c r="PS163" s="27"/>
      <c r="PT163" s="27"/>
      <c r="PU163" s="27"/>
      <c r="PV163" s="27"/>
      <c r="PW163" s="27"/>
      <c r="PX163" s="27"/>
      <c r="PY163" s="27"/>
      <c r="PZ163" s="27"/>
      <c r="QA163" s="27"/>
      <c r="QB163" s="27"/>
      <c r="QC163" s="27"/>
      <c r="QD163" s="27"/>
      <c r="QE163" s="27"/>
      <c r="QF163" s="27"/>
      <c r="QG163" s="27"/>
      <c r="QH163" s="27"/>
      <c r="QI163" s="27"/>
      <c r="QJ163" s="27"/>
      <c r="QK163" s="27"/>
      <c r="QL163" s="27"/>
      <c r="QM163" s="27"/>
      <c r="QN163" s="27"/>
      <c r="QO163" s="27"/>
      <c r="QP163" s="27"/>
      <c r="QQ163" s="27"/>
      <c r="QR163" s="27"/>
      <c r="QS163" s="27"/>
      <c r="QT163" s="27"/>
      <c r="QU163" s="27"/>
      <c r="QV163" s="27"/>
      <c r="QW163" s="27"/>
      <c r="QX163" s="27"/>
      <c r="QY163" s="27"/>
      <c r="QZ163" s="27"/>
      <c r="RA163" s="27"/>
      <c r="RB163" s="27"/>
      <c r="RC163" s="27"/>
      <c r="RD163" s="27"/>
      <c r="RE163" s="27"/>
      <c r="RF163" s="27"/>
      <c r="RG163" s="27"/>
      <c r="RH163" s="27"/>
      <c r="RI163" s="27"/>
      <c r="RJ163" s="27"/>
      <c r="RK163" s="27"/>
      <c r="RL163" s="27"/>
      <c r="RM163" s="27"/>
      <c r="RN163" s="27"/>
      <c r="RO163" s="27"/>
      <c r="RP163" s="27"/>
      <c r="RQ163" s="27"/>
      <c r="RR163" s="27"/>
      <c r="RS163" s="27"/>
      <c r="RT163" s="27"/>
      <c r="RU163" s="27"/>
      <c r="RV163" s="27"/>
      <c r="RW163" s="27"/>
      <c r="RX163" s="27"/>
      <c r="RY163" s="27"/>
      <c r="RZ163" s="27"/>
      <c r="SA163" s="27"/>
      <c r="SB163" s="27"/>
      <c r="SC163" s="27"/>
      <c r="SD163" s="27"/>
      <c r="SE163" s="27"/>
      <c r="SF163" s="27"/>
      <c r="SG163" s="27"/>
      <c r="SH163" s="27"/>
      <c r="SI163" s="27"/>
      <c r="SJ163" s="27"/>
      <c r="SK163" s="27"/>
      <c r="SL163" s="27"/>
      <c r="SM163" s="27"/>
      <c r="SN163" s="27"/>
      <c r="SO163" s="27"/>
      <c r="SP163" s="27"/>
      <c r="SQ163" s="27"/>
      <c r="SR163" s="27"/>
      <c r="SS163" s="27"/>
      <c r="ST163" s="27"/>
      <c r="SU163" s="27"/>
      <c r="SV163" s="27"/>
      <c r="SW163" s="27"/>
      <c r="SX163" s="27"/>
      <c r="SY163" s="27"/>
      <c r="SZ163" s="27"/>
      <c r="TA163" s="27"/>
      <c r="TB163" s="27"/>
      <c r="TC163" s="27"/>
      <c r="TD163" s="27"/>
      <c r="TE163" s="27"/>
      <c r="TF163" s="27"/>
      <c r="TG163" s="27"/>
      <c r="TH163" s="27"/>
      <c r="TI163" s="27"/>
      <c r="TJ163" s="27"/>
      <c r="TK163" s="27"/>
      <c r="TL163" s="27"/>
      <c r="TM163" s="27"/>
      <c r="TN163" s="27"/>
      <c r="TO163" s="27"/>
      <c r="TP163" s="27"/>
      <c r="TQ163" s="27"/>
      <c r="TR163" s="27"/>
      <c r="TS163" s="27"/>
      <c r="TT163" s="27"/>
      <c r="TU163" s="27"/>
      <c r="TV163" s="27"/>
      <c r="TW163" s="27"/>
      <c r="TX163" s="27"/>
      <c r="TY163" s="27"/>
      <c r="TZ163" s="27"/>
      <c r="UA163" s="27"/>
      <c r="UB163" s="27"/>
      <c r="UC163" s="27"/>
      <c r="UD163" s="27"/>
      <c r="UE163" s="27"/>
      <c r="UF163" s="27"/>
      <c r="UG163" s="27"/>
      <c r="UH163" s="27"/>
      <c r="UI163" s="27"/>
      <c r="UJ163" s="27"/>
      <c r="UK163" s="27"/>
      <c r="UL163" s="27"/>
      <c r="UM163" s="27"/>
      <c r="UN163" s="27"/>
      <c r="UO163" s="27"/>
      <c r="UP163" s="27"/>
      <c r="UQ163" s="27"/>
      <c r="UR163" s="27"/>
      <c r="US163" s="27"/>
      <c r="UT163" s="27"/>
      <c r="UU163" s="27"/>
      <c r="UV163" s="27"/>
      <c r="UW163" s="27"/>
      <c r="UX163" s="27"/>
      <c r="UY163" s="27"/>
      <c r="UZ163" s="27"/>
      <c r="VA163" s="27"/>
      <c r="VB163" s="27"/>
      <c r="VC163" s="27"/>
      <c r="VD163" s="27"/>
      <c r="VE163" s="27"/>
      <c r="VF163" s="27"/>
      <c r="VG163" s="27"/>
      <c r="VH163" s="27"/>
      <c r="VI163" s="27"/>
      <c r="VJ163" s="27"/>
      <c r="VK163" s="27"/>
      <c r="VL163" s="27"/>
      <c r="VM163" s="27"/>
      <c r="VN163" s="27"/>
      <c r="VO163" s="27"/>
      <c r="VP163" s="27"/>
      <c r="VQ163" s="27"/>
      <c r="VR163" s="27"/>
      <c r="VS163" s="27"/>
      <c r="VT163" s="27"/>
      <c r="VU163" s="27"/>
      <c r="VV163" s="27"/>
      <c r="VW163" s="27"/>
      <c r="VX163" s="27"/>
      <c r="VY163" s="27"/>
      <c r="VZ163" s="27"/>
      <c r="WA163" s="27"/>
      <c r="WB163" s="27"/>
      <c r="WC163" s="27"/>
      <c r="WD163" s="27"/>
      <c r="WE163" s="27"/>
      <c r="WF163" s="27"/>
      <c r="WG163" s="27"/>
      <c r="WH163" s="27"/>
      <c r="WI163" s="27"/>
      <c r="WJ163" s="27"/>
      <c r="WK163" s="27"/>
      <c r="WL163" s="27"/>
      <c r="WM163" s="27"/>
      <c r="WN163" s="27"/>
      <c r="WO163" s="27"/>
      <c r="WP163" s="27"/>
      <c r="WQ163" s="27"/>
      <c r="WR163" s="27"/>
      <c r="WS163" s="27"/>
      <c r="WT163" s="27"/>
      <c r="WU163" s="27"/>
      <c r="WV163" s="27"/>
      <c r="WW163" s="27"/>
      <c r="WX163" s="27"/>
      <c r="WY163" s="27"/>
      <c r="WZ163" s="27"/>
      <c r="XA163" s="27"/>
      <c r="XB163" s="27"/>
      <c r="XC163" s="27"/>
      <c r="XD163" s="27"/>
      <c r="XE163" s="27"/>
      <c r="XF163" s="27"/>
      <c r="XG163" s="27"/>
      <c r="XH163" s="27"/>
      <c r="XI163" s="27"/>
      <c r="XJ163" s="27"/>
      <c r="XK163" s="27"/>
      <c r="XL163" s="27"/>
      <c r="XM163" s="27"/>
      <c r="XN163" s="27"/>
      <c r="XO163" s="27"/>
      <c r="XP163" s="27"/>
      <c r="XQ163" s="27"/>
      <c r="XR163" s="27"/>
      <c r="XS163" s="27"/>
      <c r="XT163" s="27"/>
      <c r="XU163" s="27"/>
      <c r="XV163" s="27"/>
      <c r="XW163" s="27"/>
      <c r="XX163" s="27"/>
      <c r="XY163" s="27"/>
      <c r="XZ163" s="27"/>
      <c r="YA163" s="27"/>
      <c r="YB163" s="27"/>
      <c r="YC163" s="27"/>
      <c r="YD163" s="27"/>
      <c r="YE163" s="27"/>
      <c r="YF163" s="27"/>
      <c r="YG163" s="27"/>
      <c r="YH163" s="27"/>
      <c r="YI163" s="27"/>
      <c r="YJ163" s="27"/>
      <c r="YK163" s="27"/>
      <c r="YL163" s="27"/>
      <c r="YM163" s="27"/>
      <c r="YN163" s="27"/>
      <c r="YO163" s="27"/>
      <c r="YP163" s="27"/>
      <c r="YQ163" s="27"/>
      <c r="YR163" s="27"/>
      <c r="YS163" s="27"/>
      <c r="YT163" s="27"/>
      <c r="YU163" s="27"/>
      <c r="YV163" s="27"/>
      <c r="YW163" s="27"/>
      <c r="YX163" s="27"/>
      <c r="YY163" s="27"/>
      <c r="YZ163" s="27"/>
      <c r="ZA163" s="27"/>
      <c r="ZB163" s="27"/>
      <c r="ZC163" s="27"/>
      <c r="ZD163" s="27"/>
      <c r="ZE163" s="27"/>
      <c r="ZF163" s="27"/>
      <c r="ZG163" s="27"/>
      <c r="ZH163" s="27"/>
      <c r="ZI163" s="27"/>
      <c r="ZJ163" s="27"/>
      <c r="ZK163" s="27"/>
      <c r="ZL163" s="27"/>
      <c r="ZM163" s="27"/>
      <c r="ZN163" s="27"/>
      <c r="ZO163" s="27"/>
      <c r="ZP163" s="27"/>
      <c r="ZQ163" s="27"/>
      <c r="ZR163" s="27"/>
      <c r="ZS163" s="27"/>
      <c r="ZT163" s="27"/>
      <c r="ZU163" s="27"/>
      <c r="ZV163" s="27"/>
      <c r="ZW163" s="27"/>
      <c r="ZX163" s="27"/>
      <c r="ZY163" s="27"/>
      <c r="ZZ163" s="27"/>
      <c r="AAA163" s="27"/>
      <c r="AAB163" s="27"/>
      <c r="AAC163" s="27"/>
      <c r="AAD163" s="27"/>
      <c r="AAE163" s="27"/>
      <c r="AAF163" s="27"/>
      <c r="AAG163" s="27"/>
      <c r="AAH163" s="27"/>
      <c r="AAI163" s="27"/>
      <c r="AAJ163" s="27"/>
      <c r="AAK163" s="27"/>
      <c r="AAL163" s="27"/>
      <c r="AAM163" s="27"/>
      <c r="AAN163" s="27"/>
      <c r="AAO163" s="27"/>
      <c r="AAP163" s="27"/>
      <c r="AAQ163" s="27"/>
      <c r="AAR163" s="27"/>
      <c r="AAS163" s="27"/>
      <c r="AAT163" s="27"/>
      <c r="AAU163" s="27"/>
      <c r="AAV163" s="27"/>
      <c r="AAW163" s="27"/>
      <c r="AAX163" s="27"/>
      <c r="AAY163" s="27"/>
      <c r="AAZ163" s="27"/>
      <c r="ABA163" s="27"/>
      <c r="ABB163" s="27"/>
      <c r="ABC163" s="27"/>
      <c r="ABD163" s="27"/>
      <c r="ABE163" s="27"/>
      <c r="ABF163" s="27"/>
      <c r="ABG163" s="27"/>
      <c r="ABH163" s="27"/>
      <c r="ABI163" s="27"/>
      <c r="ABJ163" s="27"/>
      <c r="ABK163" s="27"/>
      <c r="ABL163" s="27"/>
      <c r="ABM163" s="27"/>
      <c r="ABN163" s="27"/>
      <c r="ABO163" s="27"/>
      <c r="ABP163" s="27"/>
      <c r="ABQ163" s="27"/>
      <c r="ABR163" s="27"/>
      <c r="ABS163" s="27"/>
      <c r="ABT163" s="27"/>
      <c r="ABU163" s="27"/>
      <c r="ABV163" s="27"/>
      <c r="ABW163" s="27"/>
      <c r="ABX163" s="27"/>
      <c r="ABY163" s="27"/>
      <c r="ABZ163" s="27"/>
      <c r="ACA163" s="27"/>
      <c r="ACB163" s="27"/>
      <c r="ACC163" s="27"/>
      <c r="ACD163" s="27"/>
      <c r="ACE163" s="27"/>
      <c r="ACF163" s="27"/>
      <c r="ACG163" s="27"/>
      <c r="ACH163" s="27"/>
      <c r="ACI163" s="27"/>
      <c r="ACJ163" s="27"/>
      <c r="ACK163" s="27"/>
      <c r="ACL163" s="27"/>
      <c r="ACM163" s="27"/>
      <c r="ACN163" s="27"/>
      <c r="ACO163" s="27"/>
      <c r="ACP163" s="27"/>
      <c r="ACQ163" s="27"/>
      <c r="ACR163" s="27"/>
      <c r="ACS163" s="27"/>
      <c r="ACT163" s="27"/>
      <c r="ACU163" s="27"/>
      <c r="ACV163" s="27"/>
      <c r="ACW163" s="27"/>
      <c r="ACX163" s="27"/>
      <c r="ACY163" s="27"/>
      <c r="ACZ163" s="27"/>
      <c r="ADA163" s="27"/>
      <c r="ADB163" s="27"/>
      <c r="ADC163" s="27"/>
      <c r="ADD163" s="27"/>
      <c r="ADE163" s="27"/>
      <c r="ADF163" s="27"/>
      <c r="ADG163" s="27"/>
      <c r="ADH163" s="27"/>
      <c r="ADI163" s="27"/>
      <c r="ADJ163" s="27"/>
      <c r="ADK163" s="27"/>
      <c r="ADL163" s="27"/>
      <c r="ADM163" s="27"/>
      <c r="ADN163" s="27"/>
      <c r="ADO163" s="27"/>
      <c r="ADP163" s="27"/>
      <c r="ADQ163" s="27"/>
      <c r="ADR163" s="27"/>
      <c r="ADS163" s="27"/>
      <c r="ADT163" s="27"/>
      <c r="ADU163" s="27"/>
      <c r="ADV163" s="27"/>
      <c r="ADW163" s="27"/>
      <c r="ADX163" s="27"/>
      <c r="ADY163" s="27"/>
      <c r="ADZ163" s="27"/>
      <c r="AEA163" s="27"/>
      <c r="AEB163" s="27"/>
      <c r="AEC163" s="27"/>
      <c r="AED163" s="27"/>
      <c r="AEE163" s="27"/>
      <c r="AEF163" s="27"/>
      <c r="AEG163" s="27"/>
      <c r="AEH163" s="27"/>
      <c r="AEI163" s="27"/>
      <c r="AEJ163" s="27"/>
      <c r="AEK163" s="27"/>
      <c r="AEL163" s="27"/>
      <c r="AEM163" s="27"/>
      <c r="AEN163" s="27"/>
      <c r="AEO163" s="27"/>
      <c r="AEP163" s="27"/>
      <c r="AEQ163" s="27"/>
      <c r="AER163" s="27"/>
      <c r="AES163" s="27"/>
      <c r="AET163" s="27"/>
      <c r="AEU163" s="27"/>
      <c r="AEV163" s="27"/>
      <c r="AEW163" s="27"/>
      <c r="AEX163" s="27"/>
      <c r="AEY163" s="27"/>
      <c r="AEZ163" s="27"/>
      <c r="AFA163" s="27"/>
      <c r="AFB163" s="27"/>
      <c r="AFC163" s="27"/>
      <c r="AFD163" s="27"/>
      <c r="AFE163" s="27"/>
      <c r="AFF163" s="27"/>
      <c r="AFG163" s="27"/>
      <c r="AFH163" s="27"/>
      <c r="AFI163" s="27"/>
      <c r="AFJ163" s="27"/>
      <c r="AFK163" s="27"/>
      <c r="AFL163" s="27"/>
      <c r="AFM163" s="27"/>
      <c r="AFN163" s="27"/>
      <c r="AFO163" s="27"/>
      <c r="AFP163" s="27"/>
      <c r="AFQ163" s="27"/>
      <c r="AFR163" s="27"/>
      <c r="AFS163" s="27"/>
      <c r="AFT163" s="27"/>
      <c r="AFU163" s="27"/>
      <c r="AFV163" s="27"/>
      <c r="AFW163" s="27"/>
      <c r="AFX163" s="27"/>
      <c r="AFY163" s="27"/>
      <c r="AFZ163" s="27"/>
      <c r="AGA163" s="27"/>
      <c r="AGB163" s="27"/>
      <c r="AGC163" s="27"/>
      <c r="AGD163" s="27"/>
      <c r="AGE163" s="27"/>
      <c r="AGF163" s="27"/>
      <c r="AGG163" s="27"/>
      <c r="AGH163" s="27"/>
      <c r="AGI163" s="27"/>
      <c r="AGJ163" s="27"/>
      <c r="AGK163" s="27"/>
      <c r="AGL163" s="27"/>
      <c r="AGM163" s="27"/>
      <c r="AGN163" s="27"/>
      <c r="AGO163" s="27"/>
      <c r="AGP163" s="27"/>
      <c r="AGQ163" s="27"/>
      <c r="AGR163" s="27"/>
      <c r="AGS163" s="27"/>
      <c r="AGT163" s="27"/>
      <c r="AGU163" s="27"/>
      <c r="AGV163" s="27"/>
      <c r="AGW163" s="27"/>
      <c r="AGX163" s="27"/>
      <c r="AGY163" s="27"/>
      <c r="AGZ163" s="27"/>
      <c r="AHA163" s="27"/>
      <c r="AHB163" s="27"/>
      <c r="AHC163" s="27"/>
      <c r="AHD163" s="27"/>
      <c r="AHE163" s="27"/>
      <c r="AHF163" s="27"/>
      <c r="AHG163" s="27"/>
      <c r="AHH163" s="27"/>
      <c r="AHI163" s="27"/>
      <c r="AHJ163" s="27"/>
      <c r="AHK163" s="27"/>
      <c r="AHL163" s="27"/>
      <c r="AHM163" s="27"/>
      <c r="AHN163" s="27"/>
      <c r="AHO163" s="27"/>
      <c r="AHP163" s="27"/>
      <c r="AHQ163" s="27"/>
      <c r="AHR163" s="27"/>
      <c r="AHS163" s="27"/>
      <c r="AHT163" s="27"/>
      <c r="AHU163" s="27"/>
      <c r="AHV163" s="27"/>
      <c r="AHW163" s="27"/>
      <c r="AHX163" s="27"/>
      <c r="AHY163" s="27"/>
      <c r="AHZ163" s="27"/>
      <c r="AIA163" s="27"/>
      <c r="AIB163" s="27"/>
      <c r="AIC163" s="27"/>
      <c r="AID163" s="27"/>
      <c r="AIE163" s="27"/>
      <c r="AIF163" s="27"/>
      <c r="AIG163" s="27"/>
      <c r="AIH163" s="27"/>
      <c r="AII163" s="27"/>
      <c r="AIJ163" s="27"/>
      <c r="AIK163" s="27"/>
      <c r="AIL163" s="27"/>
      <c r="AIM163" s="27"/>
      <c r="AIN163" s="27"/>
      <c r="AIO163" s="27"/>
      <c r="AIP163" s="27"/>
      <c r="AIQ163" s="27"/>
      <c r="AIR163" s="27"/>
      <c r="AIS163" s="27"/>
      <c r="AIT163" s="27"/>
      <c r="AIU163" s="27"/>
      <c r="AIV163" s="27"/>
      <c r="AIW163" s="27"/>
      <c r="AIX163" s="27"/>
      <c r="AIY163" s="27"/>
      <c r="AIZ163" s="27"/>
      <c r="AJA163" s="27"/>
      <c r="AJB163" s="27"/>
      <c r="AJC163" s="27"/>
      <c r="AJD163" s="27"/>
      <c r="AJE163" s="27"/>
      <c r="AJF163" s="27"/>
      <c r="AJG163" s="27"/>
      <c r="AJH163" s="27"/>
      <c r="AJI163" s="27"/>
      <c r="AJJ163" s="27"/>
      <c r="AJK163" s="27"/>
      <c r="AJL163" s="27"/>
      <c r="AJM163" s="27"/>
      <c r="AJN163" s="27"/>
      <c r="AJO163" s="27"/>
      <c r="AJP163" s="27"/>
      <c r="AJQ163" s="27"/>
      <c r="AJR163" s="27"/>
      <c r="AJS163" s="27"/>
      <c r="AJT163" s="27"/>
      <c r="AJU163" s="27"/>
      <c r="AJV163" s="27"/>
      <c r="AJW163" s="27"/>
      <c r="AJX163" s="27"/>
      <c r="AJY163" s="27"/>
      <c r="AJZ163" s="27"/>
      <c r="AKA163" s="27"/>
      <c r="AKB163" s="27"/>
      <c r="AKC163" s="27"/>
      <c r="AKD163" s="27"/>
      <c r="AKE163" s="27"/>
      <c r="AKF163" s="27"/>
      <c r="AKG163" s="27"/>
      <c r="AKH163" s="27"/>
      <c r="AKI163" s="27"/>
      <c r="AKJ163" s="27"/>
      <c r="AKK163" s="27"/>
      <c r="AKL163" s="27"/>
      <c r="AKM163" s="27"/>
      <c r="AKN163" s="27"/>
      <c r="AKO163" s="27"/>
      <c r="AKP163" s="27"/>
      <c r="AKQ163" s="27"/>
      <c r="AKR163" s="27"/>
      <c r="AKS163" s="27"/>
      <c r="AKT163" s="27"/>
      <c r="AKU163" s="27"/>
      <c r="AKV163" s="27"/>
      <c r="AKW163" s="27"/>
      <c r="AKX163" s="27"/>
      <c r="AKY163" s="27"/>
      <c r="AKZ163" s="27"/>
      <c r="ALA163" s="27"/>
      <c r="ALB163" s="27"/>
      <c r="ALC163" s="27"/>
      <c r="ALD163" s="27"/>
      <c r="ALE163" s="27"/>
      <c r="ALF163" s="27"/>
      <c r="ALG163" s="27"/>
      <c r="ALH163" s="27"/>
      <c r="ALI163" s="27"/>
      <c r="ALJ163" s="27"/>
      <c r="ALK163" s="27"/>
      <c r="ALL163" s="27"/>
      <c r="ALM163" s="27"/>
      <c r="ALN163" s="27"/>
      <c r="ALO163" s="27"/>
      <c r="ALP163" s="27"/>
      <c r="ALQ163" s="27"/>
      <c r="ALR163" s="27"/>
      <c r="ALS163" s="27"/>
    </row>
    <row r="164" spans="1:1007" ht="20.25" customHeight="1" thickBot="1" x14ac:dyDescent="0.25">
      <c r="A164" s="666"/>
      <c r="B164" s="677"/>
      <c r="C164" s="586"/>
      <c r="D164" s="588"/>
      <c r="E164" s="590"/>
      <c r="F164" s="584"/>
      <c r="G164" s="708"/>
      <c r="H164" s="676"/>
      <c r="I164" s="676"/>
      <c r="J164" s="581"/>
      <c r="K164" s="165" t="s">
        <v>21</v>
      </c>
      <c r="L164" s="375">
        <f>M164+O164</f>
        <v>283</v>
      </c>
      <c r="M164" s="376">
        <v>0</v>
      </c>
      <c r="N164" s="376">
        <v>0</v>
      </c>
      <c r="O164" s="377">
        <v>283</v>
      </c>
      <c r="P164" s="375">
        <f>Q164+S164</f>
        <v>0</v>
      </c>
      <c r="Q164" s="376">
        <v>0</v>
      </c>
      <c r="R164" s="376">
        <v>0</v>
      </c>
      <c r="S164" s="377">
        <v>0</v>
      </c>
      <c r="T164" s="375">
        <f>U164+W164</f>
        <v>0</v>
      </c>
      <c r="U164" s="376">
        <v>0</v>
      </c>
      <c r="V164" s="376">
        <v>0</v>
      </c>
      <c r="W164" s="377">
        <v>0</v>
      </c>
      <c r="X164" s="27"/>
      <c r="Y164" s="27"/>
      <c r="Z164" s="27"/>
      <c r="AA164" s="27"/>
      <c r="AB164" s="27"/>
      <c r="AC164" s="27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40"/>
      <c r="AV164" s="39"/>
      <c r="AW164" s="39"/>
      <c r="AX164" s="39"/>
      <c r="AY164" s="39"/>
      <c r="AZ164" s="39"/>
      <c r="BA164" s="39"/>
      <c r="BB164" s="39"/>
      <c r="BC164" s="39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  <c r="BO164" s="27"/>
      <c r="BP164" s="27"/>
      <c r="BQ164" s="27"/>
      <c r="BR164" s="27"/>
      <c r="BS164" s="27"/>
      <c r="BT164" s="27"/>
      <c r="BU164" s="27"/>
      <c r="BV164" s="27"/>
      <c r="BW164" s="27"/>
      <c r="BX164" s="27"/>
      <c r="BY164" s="27"/>
      <c r="BZ164" s="27"/>
      <c r="CA164" s="27"/>
      <c r="CB164" s="27"/>
      <c r="CC164" s="27"/>
      <c r="CD164" s="27"/>
      <c r="CE164" s="27"/>
      <c r="CF164" s="27"/>
      <c r="CG164" s="27"/>
      <c r="CH164" s="27"/>
      <c r="CI164" s="27"/>
      <c r="CJ164" s="27"/>
      <c r="CK164" s="27"/>
      <c r="CL164" s="27"/>
      <c r="CM164" s="27"/>
      <c r="CN164" s="27"/>
      <c r="CO164" s="27"/>
      <c r="CP164" s="27"/>
      <c r="CQ164" s="27"/>
      <c r="CR164" s="27"/>
      <c r="CS164" s="27"/>
      <c r="CT164" s="27"/>
      <c r="CU164" s="27"/>
      <c r="CV164" s="27"/>
      <c r="CW164" s="27"/>
      <c r="CX164" s="27"/>
      <c r="CY164" s="27"/>
      <c r="CZ164" s="27"/>
      <c r="DA164" s="27"/>
      <c r="DB164" s="27"/>
      <c r="DC164" s="27"/>
      <c r="DD164" s="27"/>
      <c r="DE164" s="27"/>
      <c r="DF164" s="27"/>
      <c r="DG164" s="27"/>
      <c r="DH164" s="27"/>
      <c r="DI164" s="27"/>
      <c r="DJ164" s="27"/>
      <c r="DK164" s="27"/>
      <c r="DL164" s="27"/>
      <c r="DM164" s="27"/>
      <c r="DN164" s="27"/>
      <c r="DO164" s="27"/>
      <c r="DP164" s="27"/>
      <c r="DQ164" s="27"/>
      <c r="DR164" s="27"/>
      <c r="DS164" s="27"/>
      <c r="DT164" s="27"/>
      <c r="DU164" s="27"/>
      <c r="DV164" s="27"/>
      <c r="DW164" s="27"/>
      <c r="DX164" s="27"/>
      <c r="DY164" s="27"/>
      <c r="DZ164" s="27"/>
      <c r="EA164" s="27"/>
      <c r="EB164" s="27"/>
      <c r="EC164" s="27"/>
      <c r="ED164" s="27"/>
      <c r="EE164" s="27"/>
      <c r="EF164" s="27"/>
      <c r="EG164" s="27"/>
      <c r="EH164" s="27"/>
      <c r="EI164" s="27"/>
      <c r="EJ164" s="27"/>
      <c r="EK164" s="27"/>
      <c r="EL164" s="27"/>
      <c r="EM164" s="27"/>
      <c r="EN164" s="27"/>
      <c r="EO164" s="27"/>
      <c r="EP164" s="27"/>
      <c r="EQ164" s="27"/>
      <c r="ER164" s="27"/>
      <c r="ES164" s="27"/>
      <c r="ET164" s="27"/>
      <c r="EU164" s="27"/>
      <c r="EV164" s="27"/>
      <c r="EW164" s="27"/>
      <c r="EX164" s="27"/>
      <c r="EY164" s="27"/>
      <c r="EZ164" s="27"/>
      <c r="FA164" s="27"/>
      <c r="FB164" s="27"/>
      <c r="FC164" s="27"/>
      <c r="FD164" s="27"/>
      <c r="FE164" s="27"/>
      <c r="FF164" s="27"/>
      <c r="FG164" s="27"/>
      <c r="FH164" s="27"/>
      <c r="FI164" s="27"/>
      <c r="FJ164" s="27"/>
      <c r="FK164" s="27"/>
      <c r="FL164" s="27"/>
      <c r="FM164" s="27"/>
      <c r="FN164" s="27"/>
      <c r="FO164" s="27"/>
      <c r="FP164" s="27"/>
      <c r="FQ164" s="27"/>
      <c r="FR164" s="27"/>
      <c r="FS164" s="27"/>
      <c r="FT164" s="27"/>
      <c r="FU164" s="27"/>
      <c r="FV164" s="27"/>
      <c r="FW164" s="27"/>
      <c r="FX164" s="27"/>
      <c r="FY164" s="27"/>
      <c r="FZ164" s="27"/>
      <c r="GA164" s="27"/>
      <c r="GB164" s="27"/>
      <c r="GC164" s="27"/>
      <c r="GD164" s="27"/>
      <c r="GE164" s="27"/>
      <c r="GF164" s="27"/>
      <c r="GG164" s="27"/>
      <c r="GH164" s="27"/>
      <c r="GI164" s="27"/>
      <c r="GJ164" s="27"/>
      <c r="GK164" s="27"/>
      <c r="GL164" s="27"/>
      <c r="GM164" s="27"/>
      <c r="GN164" s="27"/>
      <c r="GO164" s="27"/>
      <c r="GP164" s="27"/>
      <c r="GQ164" s="27"/>
      <c r="GR164" s="27"/>
      <c r="GS164" s="27"/>
      <c r="GT164" s="27"/>
      <c r="GU164" s="27"/>
      <c r="GV164" s="27"/>
      <c r="GW164" s="27"/>
      <c r="GX164" s="27"/>
      <c r="GY164" s="27"/>
      <c r="GZ164" s="27"/>
      <c r="HA164" s="27"/>
      <c r="HB164" s="27"/>
      <c r="HC164" s="27"/>
      <c r="HD164" s="27"/>
      <c r="HE164" s="27"/>
      <c r="HF164" s="27"/>
      <c r="HG164" s="27"/>
      <c r="HH164" s="27"/>
      <c r="HI164" s="27"/>
      <c r="HJ164" s="27"/>
      <c r="HK164" s="27"/>
      <c r="HL164" s="27"/>
      <c r="HM164" s="27"/>
      <c r="HN164" s="27"/>
      <c r="HO164" s="27"/>
      <c r="HP164" s="27"/>
      <c r="HQ164" s="27"/>
      <c r="HR164" s="27"/>
      <c r="HS164" s="27"/>
      <c r="HT164" s="27"/>
      <c r="HU164" s="27"/>
      <c r="HV164" s="27"/>
      <c r="HW164" s="27"/>
      <c r="HX164" s="27"/>
      <c r="HY164" s="27"/>
      <c r="HZ164" s="27"/>
      <c r="IA164" s="27"/>
      <c r="IB164" s="27"/>
      <c r="IC164" s="27"/>
      <c r="ID164" s="27"/>
      <c r="IE164" s="27"/>
      <c r="IF164" s="27"/>
      <c r="IG164" s="27"/>
      <c r="IH164" s="27"/>
      <c r="II164" s="27"/>
      <c r="IJ164" s="27"/>
      <c r="IK164" s="27"/>
      <c r="IL164" s="27"/>
      <c r="IM164" s="27"/>
      <c r="IN164" s="27"/>
      <c r="IO164" s="27"/>
      <c r="IP164" s="27"/>
      <c r="IQ164" s="27"/>
      <c r="IR164" s="27"/>
      <c r="IS164" s="27"/>
      <c r="IT164" s="27"/>
      <c r="IU164" s="27"/>
      <c r="IV164" s="27"/>
      <c r="IW164" s="27"/>
      <c r="IX164" s="27"/>
      <c r="IY164" s="27"/>
      <c r="IZ164" s="27"/>
      <c r="JA164" s="27"/>
      <c r="JB164" s="27"/>
      <c r="JC164" s="27"/>
      <c r="JD164" s="27"/>
      <c r="JE164" s="27"/>
      <c r="JF164" s="27"/>
      <c r="JG164" s="27"/>
      <c r="JH164" s="27"/>
      <c r="JI164" s="27"/>
      <c r="JJ164" s="27"/>
      <c r="JK164" s="27"/>
      <c r="JL164" s="27"/>
      <c r="JM164" s="27"/>
      <c r="JN164" s="27"/>
      <c r="JO164" s="27"/>
      <c r="JP164" s="27"/>
      <c r="JQ164" s="27"/>
      <c r="JR164" s="27"/>
      <c r="JS164" s="27"/>
      <c r="JT164" s="27"/>
      <c r="JU164" s="27"/>
      <c r="JV164" s="27"/>
      <c r="JW164" s="27"/>
      <c r="JX164" s="27"/>
      <c r="JY164" s="27"/>
      <c r="JZ164" s="27"/>
      <c r="KA164" s="27"/>
      <c r="KB164" s="27"/>
      <c r="KC164" s="27"/>
      <c r="KD164" s="27"/>
      <c r="KE164" s="27"/>
      <c r="KF164" s="27"/>
      <c r="KG164" s="27"/>
      <c r="KH164" s="27"/>
      <c r="KI164" s="27"/>
      <c r="KJ164" s="27"/>
      <c r="KK164" s="27"/>
      <c r="KL164" s="27"/>
      <c r="KM164" s="27"/>
      <c r="KN164" s="27"/>
      <c r="KO164" s="27"/>
      <c r="KP164" s="27"/>
      <c r="KQ164" s="27"/>
      <c r="KR164" s="27"/>
      <c r="KS164" s="27"/>
      <c r="KT164" s="27"/>
      <c r="KU164" s="27"/>
      <c r="KV164" s="27"/>
      <c r="KW164" s="27"/>
      <c r="KX164" s="27"/>
      <c r="KY164" s="27"/>
      <c r="KZ164" s="27"/>
      <c r="LA164" s="27"/>
      <c r="LB164" s="27"/>
      <c r="LC164" s="27"/>
      <c r="LD164" s="27"/>
      <c r="LE164" s="27"/>
      <c r="LF164" s="27"/>
      <c r="LG164" s="27"/>
      <c r="LH164" s="27"/>
      <c r="LI164" s="27"/>
      <c r="LJ164" s="27"/>
      <c r="LK164" s="27"/>
      <c r="LL164" s="27"/>
      <c r="LM164" s="27"/>
      <c r="LN164" s="27"/>
      <c r="LO164" s="27"/>
      <c r="LP164" s="27"/>
      <c r="LQ164" s="27"/>
      <c r="LR164" s="27"/>
      <c r="LS164" s="27"/>
      <c r="LT164" s="27"/>
      <c r="LU164" s="27"/>
      <c r="LV164" s="27"/>
      <c r="LW164" s="27"/>
      <c r="LX164" s="27"/>
      <c r="LY164" s="27"/>
      <c r="LZ164" s="27"/>
      <c r="MA164" s="27"/>
      <c r="MB164" s="27"/>
      <c r="MC164" s="27"/>
      <c r="MD164" s="27"/>
      <c r="ME164" s="27"/>
      <c r="MF164" s="27"/>
      <c r="MG164" s="27"/>
      <c r="MH164" s="27"/>
      <c r="MI164" s="27"/>
      <c r="MJ164" s="27"/>
      <c r="MK164" s="27"/>
      <c r="ML164" s="27"/>
      <c r="MM164" s="27"/>
      <c r="MN164" s="27"/>
      <c r="MO164" s="27"/>
      <c r="MP164" s="27"/>
      <c r="MQ164" s="27"/>
      <c r="MR164" s="27"/>
      <c r="MS164" s="27"/>
      <c r="MT164" s="27"/>
      <c r="MU164" s="27"/>
      <c r="MV164" s="27"/>
      <c r="MW164" s="27"/>
      <c r="MX164" s="27"/>
      <c r="MY164" s="27"/>
      <c r="MZ164" s="27"/>
      <c r="NA164" s="27"/>
      <c r="NB164" s="27"/>
      <c r="NC164" s="27"/>
      <c r="ND164" s="27"/>
      <c r="NE164" s="27"/>
      <c r="NF164" s="27"/>
      <c r="NG164" s="27"/>
      <c r="NH164" s="27"/>
      <c r="NI164" s="27"/>
      <c r="NJ164" s="27"/>
      <c r="NK164" s="27"/>
      <c r="NL164" s="27"/>
      <c r="NM164" s="27"/>
      <c r="NN164" s="27"/>
      <c r="NO164" s="27"/>
      <c r="NP164" s="27"/>
      <c r="NQ164" s="27"/>
      <c r="NR164" s="27"/>
      <c r="NS164" s="27"/>
      <c r="NT164" s="27"/>
      <c r="NU164" s="27"/>
      <c r="NV164" s="27"/>
      <c r="NW164" s="27"/>
      <c r="NX164" s="27"/>
      <c r="NY164" s="27"/>
      <c r="NZ164" s="27"/>
      <c r="OA164" s="27"/>
      <c r="OB164" s="27"/>
      <c r="OC164" s="27"/>
      <c r="OD164" s="27"/>
      <c r="OE164" s="27"/>
      <c r="OF164" s="27"/>
      <c r="OG164" s="27"/>
      <c r="OH164" s="27"/>
      <c r="OI164" s="27"/>
      <c r="OJ164" s="27"/>
      <c r="OK164" s="27"/>
      <c r="OL164" s="27"/>
      <c r="OM164" s="27"/>
      <c r="ON164" s="27"/>
      <c r="OO164" s="27"/>
      <c r="OP164" s="27"/>
      <c r="OQ164" s="27"/>
      <c r="OR164" s="27"/>
      <c r="OS164" s="27"/>
      <c r="OT164" s="27"/>
      <c r="OU164" s="27"/>
      <c r="OV164" s="27"/>
      <c r="OW164" s="27"/>
      <c r="OX164" s="27"/>
      <c r="OY164" s="27"/>
      <c r="OZ164" s="27"/>
      <c r="PA164" s="27"/>
      <c r="PB164" s="27"/>
      <c r="PC164" s="27"/>
      <c r="PD164" s="27"/>
      <c r="PE164" s="27"/>
      <c r="PF164" s="27"/>
      <c r="PG164" s="27"/>
      <c r="PH164" s="27"/>
      <c r="PI164" s="27"/>
      <c r="PJ164" s="27"/>
      <c r="PK164" s="27"/>
      <c r="PL164" s="27"/>
      <c r="PM164" s="27"/>
      <c r="PN164" s="27"/>
      <c r="PO164" s="27"/>
      <c r="PP164" s="27"/>
      <c r="PQ164" s="27"/>
      <c r="PR164" s="27"/>
      <c r="PS164" s="27"/>
      <c r="PT164" s="27"/>
      <c r="PU164" s="27"/>
      <c r="PV164" s="27"/>
      <c r="PW164" s="27"/>
      <c r="PX164" s="27"/>
      <c r="PY164" s="27"/>
      <c r="PZ164" s="27"/>
      <c r="QA164" s="27"/>
      <c r="QB164" s="27"/>
      <c r="QC164" s="27"/>
      <c r="QD164" s="27"/>
      <c r="QE164" s="27"/>
      <c r="QF164" s="27"/>
      <c r="QG164" s="27"/>
      <c r="QH164" s="27"/>
      <c r="QI164" s="27"/>
      <c r="QJ164" s="27"/>
      <c r="QK164" s="27"/>
      <c r="QL164" s="27"/>
      <c r="QM164" s="27"/>
      <c r="QN164" s="27"/>
      <c r="QO164" s="27"/>
      <c r="QP164" s="27"/>
      <c r="QQ164" s="27"/>
      <c r="QR164" s="27"/>
      <c r="QS164" s="27"/>
      <c r="QT164" s="27"/>
      <c r="QU164" s="27"/>
      <c r="QV164" s="27"/>
      <c r="QW164" s="27"/>
      <c r="QX164" s="27"/>
      <c r="QY164" s="27"/>
      <c r="QZ164" s="27"/>
      <c r="RA164" s="27"/>
      <c r="RB164" s="27"/>
      <c r="RC164" s="27"/>
      <c r="RD164" s="27"/>
      <c r="RE164" s="27"/>
      <c r="RF164" s="27"/>
      <c r="RG164" s="27"/>
      <c r="RH164" s="27"/>
      <c r="RI164" s="27"/>
      <c r="RJ164" s="27"/>
      <c r="RK164" s="27"/>
      <c r="RL164" s="27"/>
      <c r="RM164" s="27"/>
      <c r="RN164" s="27"/>
      <c r="RO164" s="27"/>
      <c r="RP164" s="27"/>
      <c r="RQ164" s="27"/>
      <c r="RR164" s="27"/>
      <c r="RS164" s="27"/>
      <c r="RT164" s="27"/>
      <c r="RU164" s="27"/>
      <c r="RV164" s="27"/>
      <c r="RW164" s="27"/>
      <c r="RX164" s="27"/>
      <c r="RY164" s="27"/>
      <c r="RZ164" s="27"/>
      <c r="SA164" s="27"/>
      <c r="SB164" s="27"/>
      <c r="SC164" s="27"/>
      <c r="SD164" s="27"/>
      <c r="SE164" s="27"/>
      <c r="SF164" s="27"/>
      <c r="SG164" s="27"/>
      <c r="SH164" s="27"/>
      <c r="SI164" s="27"/>
      <c r="SJ164" s="27"/>
      <c r="SK164" s="27"/>
      <c r="SL164" s="27"/>
      <c r="SM164" s="27"/>
      <c r="SN164" s="27"/>
      <c r="SO164" s="27"/>
      <c r="SP164" s="27"/>
      <c r="SQ164" s="27"/>
      <c r="SR164" s="27"/>
      <c r="SS164" s="27"/>
      <c r="ST164" s="27"/>
      <c r="SU164" s="27"/>
      <c r="SV164" s="27"/>
      <c r="SW164" s="27"/>
      <c r="SX164" s="27"/>
      <c r="SY164" s="27"/>
      <c r="SZ164" s="27"/>
      <c r="TA164" s="27"/>
      <c r="TB164" s="27"/>
      <c r="TC164" s="27"/>
      <c r="TD164" s="27"/>
      <c r="TE164" s="27"/>
      <c r="TF164" s="27"/>
      <c r="TG164" s="27"/>
      <c r="TH164" s="27"/>
      <c r="TI164" s="27"/>
      <c r="TJ164" s="27"/>
      <c r="TK164" s="27"/>
      <c r="TL164" s="27"/>
      <c r="TM164" s="27"/>
      <c r="TN164" s="27"/>
      <c r="TO164" s="27"/>
      <c r="TP164" s="27"/>
      <c r="TQ164" s="27"/>
      <c r="TR164" s="27"/>
      <c r="TS164" s="27"/>
      <c r="TT164" s="27"/>
      <c r="TU164" s="27"/>
      <c r="TV164" s="27"/>
      <c r="TW164" s="27"/>
      <c r="TX164" s="27"/>
      <c r="TY164" s="27"/>
      <c r="TZ164" s="27"/>
      <c r="UA164" s="27"/>
      <c r="UB164" s="27"/>
      <c r="UC164" s="27"/>
      <c r="UD164" s="27"/>
      <c r="UE164" s="27"/>
      <c r="UF164" s="27"/>
      <c r="UG164" s="27"/>
      <c r="UH164" s="27"/>
      <c r="UI164" s="27"/>
      <c r="UJ164" s="27"/>
      <c r="UK164" s="27"/>
      <c r="UL164" s="27"/>
      <c r="UM164" s="27"/>
      <c r="UN164" s="27"/>
      <c r="UO164" s="27"/>
      <c r="UP164" s="27"/>
      <c r="UQ164" s="27"/>
      <c r="UR164" s="27"/>
      <c r="US164" s="27"/>
      <c r="UT164" s="27"/>
      <c r="UU164" s="27"/>
      <c r="UV164" s="27"/>
      <c r="UW164" s="27"/>
      <c r="UX164" s="27"/>
      <c r="UY164" s="27"/>
      <c r="UZ164" s="27"/>
      <c r="VA164" s="27"/>
      <c r="VB164" s="27"/>
      <c r="VC164" s="27"/>
      <c r="VD164" s="27"/>
      <c r="VE164" s="27"/>
      <c r="VF164" s="27"/>
      <c r="VG164" s="27"/>
      <c r="VH164" s="27"/>
      <c r="VI164" s="27"/>
      <c r="VJ164" s="27"/>
      <c r="VK164" s="27"/>
      <c r="VL164" s="27"/>
      <c r="VM164" s="27"/>
      <c r="VN164" s="27"/>
      <c r="VO164" s="27"/>
      <c r="VP164" s="27"/>
      <c r="VQ164" s="27"/>
      <c r="VR164" s="27"/>
      <c r="VS164" s="27"/>
      <c r="VT164" s="27"/>
      <c r="VU164" s="27"/>
      <c r="VV164" s="27"/>
      <c r="VW164" s="27"/>
      <c r="VX164" s="27"/>
      <c r="VY164" s="27"/>
      <c r="VZ164" s="27"/>
      <c r="WA164" s="27"/>
      <c r="WB164" s="27"/>
      <c r="WC164" s="27"/>
      <c r="WD164" s="27"/>
      <c r="WE164" s="27"/>
      <c r="WF164" s="27"/>
      <c r="WG164" s="27"/>
      <c r="WH164" s="27"/>
      <c r="WI164" s="27"/>
      <c r="WJ164" s="27"/>
      <c r="WK164" s="27"/>
      <c r="WL164" s="27"/>
      <c r="WM164" s="27"/>
      <c r="WN164" s="27"/>
      <c r="WO164" s="27"/>
      <c r="WP164" s="27"/>
      <c r="WQ164" s="27"/>
      <c r="WR164" s="27"/>
      <c r="WS164" s="27"/>
      <c r="WT164" s="27"/>
      <c r="WU164" s="27"/>
      <c r="WV164" s="27"/>
      <c r="WW164" s="27"/>
      <c r="WX164" s="27"/>
      <c r="WY164" s="27"/>
      <c r="WZ164" s="27"/>
      <c r="XA164" s="27"/>
      <c r="XB164" s="27"/>
      <c r="XC164" s="27"/>
      <c r="XD164" s="27"/>
      <c r="XE164" s="27"/>
      <c r="XF164" s="27"/>
      <c r="XG164" s="27"/>
      <c r="XH164" s="27"/>
      <c r="XI164" s="27"/>
      <c r="XJ164" s="27"/>
      <c r="XK164" s="27"/>
      <c r="XL164" s="27"/>
      <c r="XM164" s="27"/>
      <c r="XN164" s="27"/>
      <c r="XO164" s="27"/>
      <c r="XP164" s="27"/>
      <c r="XQ164" s="27"/>
      <c r="XR164" s="27"/>
      <c r="XS164" s="27"/>
      <c r="XT164" s="27"/>
      <c r="XU164" s="27"/>
      <c r="XV164" s="27"/>
      <c r="XW164" s="27"/>
      <c r="XX164" s="27"/>
      <c r="XY164" s="27"/>
      <c r="XZ164" s="27"/>
      <c r="YA164" s="27"/>
      <c r="YB164" s="27"/>
      <c r="YC164" s="27"/>
      <c r="YD164" s="27"/>
      <c r="YE164" s="27"/>
      <c r="YF164" s="27"/>
      <c r="YG164" s="27"/>
      <c r="YH164" s="27"/>
      <c r="YI164" s="27"/>
      <c r="YJ164" s="27"/>
      <c r="YK164" s="27"/>
      <c r="YL164" s="27"/>
      <c r="YM164" s="27"/>
      <c r="YN164" s="27"/>
      <c r="YO164" s="27"/>
      <c r="YP164" s="27"/>
      <c r="YQ164" s="27"/>
      <c r="YR164" s="27"/>
      <c r="YS164" s="27"/>
      <c r="YT164" s="27"/>
      <c r="YU164" s="27"/>
      <c r="YV164" s="27"/>
      <c r="YW164" s="27"/>
      <c r="YX164" s="27"/>
      <c r="YY164" s="27"/>
      <c r="YZ164" s="27"/>
      <c r="ZA164" s="27"/>
      <c r="ZB164" s="27"/>
      <c r="ZC164" s="27"/>
      <c r="ZD164" s="27"/>
      <c r="ZE164" s="27"/>
      <c r="ZF164" s="27"/>
      <c r="ZG164" s="27"/>
      <c r="ZH164" s="27"/>
      <c r="ZI164" s="27"/>
      <c r="ZJ164" s="27"/>
      <c r="ZK164" s="27"/>
      <c r="ZL164" s="27"/>
      <c r="ZM164" s="27"/>
      <c r="ZN164" s="27"/>
      <c r="ZO164" s="27"/>
      <c r="ZP164" s="27"/>
      <c r="ZQ164" s="27"/>
      <c r="ZR164" s="27"/>
      <c r="ZS164" s="27"/>
      <c r="ZT164" s="27"/>
      <c r="ZU164" s="27"/>
      <c r="ZV164" s="27"/>
      <c r="ZW164" s="27"/>
      <c r="ZX164" s="27"/>
      <c r="ZY164" s="27"/>
      <c r="ZZ164" s="27"/>
      <c r="AAA164" s="27"/>
      <c r="AAB164" s="27"/>
      <c r="AAC164" s="27"/>
      <c r="AAD164" s="27"/>
      <c r="AAE164" s="27"/>
      <c r="AAF164" s="27"/>
      <c r="AAG164" s="27"/>
      <c r="AAH164" s="27"/>
      <c r="AAI164" s="27"/>
      <c r="AAJ164" s="27"/>
      <c r="AAK164" s="27"/>
      <c r="AAL164" s="27"/>
      <c r="AAM164" s="27"/>
      <c r="AAN164" s="27"/>
      <c r="AAO164" s="27"/>
      <c r="AAP164" s="27"/>
      <c r="AAQ164" s="27"/>
      <c r="AAR164" s="27"/>
      <c r="AAS164" s="27"/>
      <c r="AAT164" s="27"/>
      <c r="AAU164" s="27"/>
      <c r="AAV164" s="27"/>
      <c r="AAW164" s="27"/>
      <c r="AAX164" s="27"/>
      <c r="AAY164" s="27"/>
      <c r="AAZ164" s="27"/>
      <c r="ABA164" s="27"/>
      <c r="ABB164" s="27"/>
      <c r="ABC164" s="27"/>
      <c r="ABD164" s="27"/>
      <c r="ABE164" s="27"/>
      <c r="ABF164" s="27"/>
      <c r="ABG164" s="27"/>
      <c r="ABH164" s="27"/>
      <c r="ABI164" s="27"/>
      <c r="ABJ164" s="27"/>
      <c r="ABK164" s="27"/>
      <c r="ABL164" s="27"/>
      <c r="ABM164" s="27"/>
      <c r="ABN164" s="27"/>
      <c r="ABO164" s="27"/>
      <c r="ABP164" s="27"/>
      <c r="ABQ164" s="27"/>
      <c r="ABR164" s="27"/>
      <c r="ABS164" s="27"/>
      <c r="ABT164" s="27"/>
      <c r="ABU164" s="27"/>
      <c r="ABV164" s="27"/>
      <c r="ABW164" s="27"/>
      <c r="ABX164" s="27"/>
      <c r="ABY164" s="27"/>
      <c r="ABZ164" s="27"/>
      <c r="ACA164" s="27"/>
      <c r="ACB164" s="27"/>
      <c r="ACC164" s="27"/>
      <c r="ACD164" s="27"/>
      <c r="ACE164" s="27"/>
      <c r="ACF164" s="27"/>
      <c r="ACG164" s="27"/>
      <c r="ACH164" s="27"/>
      <c r="ACI164" s="27"/>
      <c r="ACJ164" s="27"/>
      <c r="ACK164" s="27"/>
      <c r="ACL164" s="27"/>
      <c r="ACM164" s="27"/>
      <c r="ACN164" s="27"/>
      <c r="ACO164" s="27"/>
      <c r="ACP164" s="27"/>
      <c r="ACQ164" s="27"/>
      <c r="ACR164" s="27"/>
      <c r="ACS164" s="27"/>
      <c r="ACT164" s="27"/>
      <c r="ACU164" s="27"/>
      <c r="ACV164" s="27"/>
      <c r="ACW164" s="27"/>
      <c r="ACX164" s="27"/>
      <c r="ACY164" s="27"/>
      <c r="ACZ164" s="27"/>
      <c r="ADA164" s="27"/>
      <c r="ADB164" s="27"/>
      <c r="ADC164" s="27"/>
      <c r="ADD164" s="27"/>
      <c r="ADE164" s="27"/>
      <c r="ADF164" s="27"/>
      <c r="ADG164" s="27"/>
      <c r="ADH164" s="27"/>
      <c r="ADI164" s="27"/>
      <c r="ADJ164" s="27"/>
      <c r="ADK164" s="27"/>
      <c r="ADL164" s="27"/>
      <c r="ADM164" s="27"/>
      <c r="ADN164" s="27"/>
      <c r="ADO164" s="27"/>
      <c r="ADP164" s="27"/>
      <c r="ADQ164" s="27"/>
      <c r="ADR164" s="27"/>
      <c r="ADS164" s="27"/>
      <c r="ADT164" s="27"/>
      <c r="ADU164" s="27"/>
      <c r="ADV164" s="27"/>
      <c r="ADW164" s="27"/>
      <c r="ADX164" s="27"/>
      <c r="ADY164" s="27"/>
      <c r="ADZ164" s="27"/>
      <c r="AEA164" s="27"/>
      <c r="AEB164" s="27"/>
      <c r="AEC164" s="27"/>
      <c r="AED164" s="27"/>
      <c r="AEE164" s="27"/>
      <c r="AEF164" s="27"/>
      <c r="AEG164" s="27"/>
      <c r="AEH164" s="27"/>
      <c r="AEI164" s="27"/>
      <c r="AEJ164" s="27"/>
      <c r="AEK164" s="27"/>
      <c r="AEL164" s="27"/>
      <c r="AEM164" s="27"/>
      <c r="AEN164" s="27"/>
      <c r="AEO164" s="27"/>
      <c r="AEP164" s="27"/>
      <c r="AEQ164" s="27"/>
      <c r="AER164" s="27"/>
      <c r="AES164" s="27"/>
      <c r="AET164" s="27"/>
      <c r="AEU164" s="27"/>
      <c r="AEV164" s="27"/>
      <c r="AEW164" s="27"/>
      <c r="AEX164" s="27"/>
      <c r="AEY164" s="27"/>
      <c r="AEZ164" s="27"/>
      <c r="AFA164" s="27"/>
      <c r="AFB164" s="27"/>
      <c r="AFC164" s="27"/>
      <c r="AFD164" s="27"/>
      <c r="AFE164" s="27"/>
      <c r="AFF164" s="27"/>
      <c r="AFG164" s="27"/>
      <c r="AFH164" s="27"/>
      <c r="AFI164" s="27"/>
      <c r="AFJ164" s="27"/>
      <c r="AFK164" s="27"/>
      <c r="AFL164" s="27"/>
      <c r="AFM164" s="27"/>
      <c r="AFN164" s="27"/>
      <c r="AFO164" s="27"/>
      <c r="AFP164" s="27"/>
      <c r="AFQ164" s="27"/>
      <c r="AFR164" s="27"/>
      <c r="AFS164" s="27"/>
      <c r="AFT164" s="27"/>
      <c r="AFU164" s="27"/>
      <c r="AFV164" s="27"/>
      <c r="AFW164" s="27"/>
      <c r="AFX164" s="27"/>
      <c r="AFY164" s="27"/>
      <c r="AFZ164" s="27"/>
      <c r="AGA164" s="27"/>
      <c r="AGB164" s="27"/>
      <c r="AGC164" s="27"/>
      <c r="AGD164" s="27"/>
      <c r="AGE164" s="27"/>
      <c r="AGF164" s="27"/>
      <c r="AGG164" s="27"/>
      <c r="AGH164" s="27"/>
      <c r="AGI164" s="27"/>
      <c r="AGJ164" s="27"/>
      <c r="AGK164" s="27"/>
      <c r="AGL164" s="27"/>
      <c r="AGM164" s="27"/>
      <c r="AGN164" s="27"/>
      <c r="AGO164" s="27"/>
      <c r="AGP164" s="27"/>
      <c r="AGQ164" s="27"/>
      <c r="AGR164" s="27"/>
      <c r="AGS164" s="27"/>
      <c r="AGT164" s="27"/>
      <c r="AGU164" s="27"/>
      <c r="AGV164" s="27"/>
      <c r="AGW164" s="27"/>
      <c r="AGX164" s="27"/>
      <c r="AGY164" s="27"/>
      <c r="AGZ164" s="27"/>
      <c r="AHA164" s="27"/>
      <c r="AHB164" s="27"/>
      <c r="AHC164" s="27"/>
      <c r="AHD164" s="27"/>
      <c r="AHE164" s="27"/>
      <c r="AHF164" s="27"/>
      <c r="AHG164" s="27"/>
      <c r="AHH164" s="27"/>
      <c r="AHI164" s="27"/>
      <c r="AHJ164" s="27"/>
      <c r="AHK164" s="27"/>
      <c r="AHL164" s="27"/>
      <c r="AHM164" s="27"/>
      <c r="AHN164" s="27"/>
      <c r="AHO164" s="27"/>
      <c r="AHP164" s="27"/>
      <c r="AHQ164" s="27"/>
      <c r="AHR164" s="27"/>
      <c r="AHS164" s="27"/>
      <c r="AHT164" s="27"/>
      <c r="AHU164" s="27"/>
      <c r="AHV164" s="27"/>
      <c r="AHW164" s="27"/>
      <c r="AHX164" s="27"/>
      <c r="AHY164" s="27"/>
      <c r="AHZ164" s="27"/>
      <c r="AIA164" s="27"/>
      <c r="AIB164" s="27"/>
      <c r="AIC164" s="27"/>
      <c r="AID164" s="27"/>
      <c r="AIE164" s="27"/>
      <c r="AIF164" s="27"/>
      <c r="AIG164" s="27"/>
      <c r="AIH164" s="27"/>
      <c r="AII164" s="27"/>
      <c r="AIJ164" s="27"/>
      <c r="AIK164" s="27"/>
      <c r="AIL164" s="27"/>
      <c r="AIM164" s="27"/>
      <c r="AIN164" s="27"/>
      <c r="AIO164" s="27"/>
      <c r="AIP164" s="27"/>
      <c r="AIQ164" s="27"/>
      <c r="AIR164" s="27"/>
      <c r="AIS164" s="27"/>
      <c r="AIT164" s="27"/>
      <c r="AIU164" s="27"/>
      <c r="AIV164" s="27"/>
      <c r="AIW164" s="27"/>
      <c r="AIX164" s="27"/>
      <c r="AIY164" s="27"/>
      <c r="AIZ164" s="27"/>
      <c r="AJA164" s="27"/>
      <c r="AJB164" s="27"/>
      <c r="AJC164" s="27"/>
      <c r="AJD164" s="27"/>
      <c r="AJE164" s="27"/>
      <c r="AJF164" s="27"/>
      <c r="AJG164" s="27"/>
      <c r="AJH164" s="27"/>
      <c r="AJI164" s="27"/>
      <c r="AJJ164" s="27"/>
      <c r="AJK164" s="27"/>
      <c r="AJL164" s="27"/>
      <c r="AJM164" s="27"/>
      <c r="AJN164" s="27"/>
      <c r="AJO164" s="27"/>
      <c r="AJP164" s="27"/>
      <c r="AJQ164" s="27"/>
      <c r="AJR164" s="27"/>
      <c r="AJS164" s="27"/>
      <c r="AJT164" s="27"/>
      <c r="AJU164" s="27"/>
      <c r="AJV164" s="27"/>
      <c r="AJW164" s="27"/>
      <c r="AJX164" s="27"/>
      <c r="AJY164" s="27"/>
      <c r="AJZ164" s="27"/>
      <c r="AKA164" s="27"/>
      <c r="AKB164" s="27"/>
      <c r="AKC164" s="27"/>
      <c r="AKD164" s="27"/>
      <c r="AKE164" s="27"/>
      <c r="AKF164" s="27"/>
      <c r="AKG164" s="27"/>
      <c r="AKH164" s="27"/>
      <c r="AKI164" s="27"/>
      <c r="AKJ164" s="27"/>
      <c r="AKK164" s="27"/>
      <c r="AKL164" s="27"/>
      <c r="AKM164" s="27"/>
      <c r="AKN164" s="27"/>
      <c r="AKO164" s="27"/>
      <c r="AKP164" s="27"/>
      <c r="AKQ164" s="27"/>
      <c r="AKR164" s="27"/>
      <c r="AKS164" s="27"/>
      <c r="AKT164" s="27"/>
      <c r="AKU164" s="27"/>
      <c r="AKV164" s="27"/>
      <c r="AKW164" s="27"/>
      <c r="AKX164" s="27"/>
      <c r="AKY164" s="27"/>
      <c r="AKZ164" s="27"/>
      <c r="ALA164" s="27"/>
      <c r="ALB164" s="27"/>
      <c r="ALC164" s="27"/>
      <c r="ALD164" s="27"/>
      <c r="ALE164" s="27"/>
      <c r="ALF164" s="27"/>
      <c r="ALG164" s="27"/>
      <c r="ALH164" s="27"/>
      <c r="ALI164" s="27"/>
      <c r="ALJ164" s="27"/>
      <c r="ALK164" s="27"/>
      <c r="ALL164" s="27"/>
      <c r="ALM164" s="27"/>
      <c r="ALN164" s="27"/>
      <c r="ALO164" s="27"/>
      <c r="ALP164" s="27"/>
      <c r="ALQ164" s="27"/>
      <c r="ALR164" s="27"/>
      <c r="ALS164" s="27"/>
    </row>
    <row r="165" spans="1:1007" ht="24" customHeight="1" thickBot="1" x14ac:dyDescent="0.25">
      <c r="A165" s="666"/>
      <c r="B165" s="677"/>
      <c r="C165" s="586"/>
      <c r="D165" s="588"/>
      <c r="E165" s="590"/>
      <c r="F165" s="584"/>
      <c r="G165" s="708"/>
      <c r="H165" s="676"/>
      <c r="I165" s="676"/>
      <c r="J165" s="582"/>
      <c r="K165" s="208" t="s">
        <v>10</v>
      </c>
      <c r="L165" s="15">
        <f t="shared" ref="L165:W165" si="34">SUM(L163:L164)</f>
        <v>333</v>
      </c>
      <c r="M165" s="3">
        <f t="shared" si="34"/>
        <v>0</v>
      </c>
      <c r="N165" s="3">
        <f t="shared" si="34"/>
        <v>0</v>
      </c>
      <c r="O165" s="16">
        <f t="shared" si="34"/>
        <v>333</v>
      </c>
      <c r="P165" s="15">
        <f t="shared" si="34"/>
        <v>20.9</v>
      </c>
      <c r="Q165" s="3">
        <f t="shared" si="34"/>
        <v>0</v>
      </c>
      <c r="R165" s="3">
        <f t="shared" si="34"/>
        <v>0</v>
      </c>
      <c r="S165" s="16">
        <f t="shared" si="34"/>
        <v>20.9</v>
      </c>
      <c r="T165" s="15">
        <f t="shared" si="34"/>
        <v>20.8</v>
      </c>
      <c r="U165" s="3">
        <f t="shared" si="34"/>
        <v>0</v>
      </c>
      <c r="V165" s="3">
        <f t="shared" si="34"/>
        <v>0</v>
      </c>
      <c r="W165" s="16">
        <f t="shared" si="34"/>
        <v>20.8</v>
      </c>
      <c r="X165" s="27"/>
      <c r="Y165" s="27"/>
      <c r="Z165" s="27"/>
      <c r="AA165" s="27"/>
      <c r="AB165" s="27"/>
      <c r="AC165" s="27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40"/>
      <c r="AV165" s="39"/>
      <c r="AW165" s="39"/>
      <c r="AX165" s="39"/>
      <c r="AY165" s="39"/>
      <c r="AZ165" s="39"/>
      <c r="BA165" s="39"/>
      <c r="BB165" s="39"/>
      <c r="BC165" s="39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  <c r="BO165" s="27"/>
      <c r="BP165" s="27"/>
      <c r="BQ165" s="27"/>
      <c r="BR165" s="27"/>
      <c r="BS165" s="27"/>
      <c r="BT165" s="27"/>
      <c r="BU165" s="27"/>
      <c r="BV165" s="27"/>
      <c r="BW165" s="27"/>
      <c r="BX165" s="27"/>
      <c r="BY165" s="27"/>
      <c r="BZ165" s="27"/>
      <c r="CA165" s="27"/>
      <c r="CB165" s="27"/>
      <c r="CC165" s="27"/>
      <c r="CD165" s="27"/>
      <c r="CE165" s="27"/>
      <c r="CF165" s="27"/>
      <c r="CG165" s="27"/>
      <c r="CH165" s="27"/>
      <c r="CI165" s="27"/>
      <c r="CJ165" s="27"/>
      <c r="CK165" s="27"/>
      <c r="CL165" s="27"/>
      <c r="CM165" s="27"/>
      <c r="CN165" s="27"/>
      <c r="CO165" s="27"/>
      <c r="CP165" s="27"/>
      <c r="CQ165" s="27"/>
      <c r="CR165" s="27"/>
      <c r="CS165" s="27"/>
      <c r="CT165" s="27"/>
      <c r="CU165" s="27"/>
      <c r="CV165" s="27"/>
      <c r="CW165" s="27"/>
      <c r="CX165" s="27"/>
      <c r="CY165" s="27"/>
      <c r="CZ165" s="27"/>
      <c r="DA165" s="27"/>
      <c r="DB165" s="27"/>
      <c r="DC165" s="27"/>
      <c r="DD165" s="27"/>
      <c r="DE165" s="27"/>
      <c r="DF165" s="27"/>
      <c r="DG165" s="27"/>
      <c r="DH165" s="27"/>
      <c r="DI165" s="27"/>
      <c r="DJ165" s="27"/>
      <c r="DK165" s="27"/>
      <c r="DL165" s="27"/>
      <c r="DM165" s="27"/>
      <c r="DN165" s="27"/>
      <c r="DO165" s="27"/>
      <c r="DP165" s="27"/>
      <c r="DQ165" s="27"/>
      <c r="DR165" s="27"/>
      <c r="DS165" s="27"/>
      <c r="DT165" s="27"/>
      <c r="DU165" s="27"/>
      <c r="DV165" s="27"/>
      <c r="DW165" s="27"/>
      <c r="DX165" s="27"/>
      <c r="DY165" s="27"/>
      <c r="DZ165" s="27"/>
      <c r="EA165" s="27"/>
      <c r="EB165" s="27"/>
      <c r="EC165" s="27"/>
      <c r="ED165" s="27"/>
      <c r="EE165" s="27"/>
      <c r="EF165" s="27"/>
      <c r="EG165" s="27"/>
      <c r="EH165" s="27"/>
      <c r="EI165" s="27"/>
      <c r="EJ165" s="27"/>
      <c r="EK165" s="27"/>
      <c r="EL165" s="27"/>
      <c r="EM165" s="27"/>
      <c r="EN165" s="27"/>
      <c r="EO165" s="27"/>
      <c r="EP165" s="27"/>
      <c r="EQ165" s="27"/>
      <c r="ER165" s="27"/>
      <c r="ES165" s="27"/>
      <c r="ET165" s="27"/>
      <c r="EU165" s="27"/>
      <c r="EV165" s="27"/>
      <c r="EW165" s="27"/>
      <c r="EX165" s="27"/>
      <c r="EY165" s="27"/>
      <c r="EZ165" s="27"/>
      <c r="FA165" s="27"/>
      <c r="FB165" s="27"/>
      <c r="FC165" s="27"/>
      <c r="FD165" s="27"/>
      <c r="FE165" s="27"/>
      <c r="FF165" s="27"/>
      <c r="FG165" s="27"/>
      <c r="FH165" s="27"/>
      <c r="FI165" s="27"/>
      <c r="FJ165" s="27"/>
      <c r="FK165" s="27"/>
      <c r="FL165" s="27"/>
      <c r="FM165" s="27"/>
      <c r="FN165" s="27"/>
      <c r="FO165" s="27"/>
      <c r="FP165" s="27"/>
      <c r="FQ165" s="27"/>
      <c r="FR165" s="27"/>
      <c r="FS165" s="27"/>
      <c r="FT165" s="27"/>
      <c r="FU165" s="27"/>
      <c r="FV165" s="27"/>
      <c r="FW165" s="27"/>
      <c r="FX165" s="27"/>
      <c r="FY165" s="27"/>
      <c r="FZ165" s="27"/>
      <c r="GA165" s="27"/>
      <c r="GB165" s="27"/>
      <c r="GC165" s="27"/>
      <c r="GD165" s="27"/>
      <c r="GE165" s="27"/>
      <c r="GF165" s="27"/>
      <c r="GG165" s="27"/>
      <c r="GH165" s="27"/>
      <c r="GI165" s="27"/>
      <c r="GJ165" s="27"/>
      <c r="GK165" s="27"/>
      <c r="GL165" s="27"/>
      <c r="GM165" s="27"/>
      <c r="GN165" s="27"/>
      <c r="GO165" s="27"/>
      <c r="GP165" s="27"/>
      <c r="GQ165" s="27"/>
      <c r="GR165" s="27"/>
      <c r="GS165" s="27"/>
      <c r="GT165" s="27"/>
      <c r="GU165" s="27"/>
      <c r="GV165" s="27"/>
      <c r="GW165" s="27"/>
      <c r="GX165" s="27"/>
      <c r="GY165" s="27"/>
      <c r="GZ165" s="27"/>
      <c r="HA165" s="27"/>
      <c r="HB165" s="27"/>
      <c r="HC165" s="27"/>
      <c r="HD165" s="27"/>
      <c r="HE165" s="27"/>
      <c r="HF165" s="27"/>
      <c r="HG165" s="27"/>
      <c r="HH165" s="27"/>
      <c r="HI165" s="27"/>
      <c r="HJ165" s="27"/>
      <c r="HK165" s="27"/>
      <c r="HL165" s="27"/>
      <c r="HM165" s="27"/>
      <c r="HN165" s="27"/>
      <c r="HO165" s="27"/>
      <c r="HP165" s="27"/>
      <c r="HQ165" s="27"/>
      <c r="HR165" s="27"/>
      <c r="HS165" s="27"/>
      <c r="HT165" s="27"/>
      <c r="HU165" s="27"/>
      <c r="HV165" s="27"/>
      <c r="HW165" s="27"/>
      <c r="HX165" s="27"/>
      <c r="HY165" s="27"/>
      <c r="HZ165" s="27"/>
      <c r="IA165" s="27"/>
      <c r="IB165" s="27"/>
      <c r="IC165" s="27"/>
      <c r="ID165" s="27"/>
      <c r="IE165" s="27"/>
      <c r="IF165" s="27"/>
      <c r="IG165" s="27"/>
      <c r="IH165" s="27"/>
      <c r="II165" s="27"/>
      <c r="IJ165" s="27"/>
      <c r="IK165" s="27"/>
      <c r="IL165" s="27"/>
      <c r="IM165" s="27"/>
      <c r="IN165" s="27"/>
      <c r="IO165" s="27"/>
      <c r="IP165" s="27"/>
      <c r="IQ165" s="27"/>
      <c r="IR165" s="27"/>
      <c r="IS165" s="27"/>
      <c r="IT165" s="27"/>
      <c r="IU165" s="27"/>
      <c r="IV165" s="27"/>
      <c r="IW165" s="27"/>
      <c r="IX165" s="27"/>
      <c r="IY165" s="27"/>
      <c r="IZ165" s="27"/>
      <c r="JA165" s="27"/>
      <c r="JB165" s="27"/>
      <c r="JC165" s="27"/>
      <c r="JD165" s="27"/>
      <c r="JE165" s="27"/>
      <c r="JF165" s="27"/>
      <c r="JG165" s="27"/>
      <c r="JH165" s="27"/>
      <c r="JI165" s="27"/>
      <c r="JJ165" s="27"/>
      <c r="JK165" s="27"/>
      <c r="JL165" s="27"/>
      <c r="JM165" s="27"/>
      <c r="JN165" s="27"/>
      <c r="JO165" s="27"/>
      <c r="JP165" s="27"/>
      <c r="JQ165" s="27"/>
      <c r="JR165" s="27"/>
      <c r="JS165" s="27"/>
      <c r="JT165" s="27"/>
      <c r="JU165" s="27"/>
      <c r="JV165" s="27"/>
      <c r="JW165" s="27"/>
      <c r="JX165" s="27"/>
      <c r="JY165" s="27"/>
      <c r="JZ165" s="27"/>
      <c r="KA165" s="27"/>
      <c r="KB165" s="27"/>
      <c r="KC165" s="27"/>
      <c r="KD165" s="27"/>
      <c r="KE165" s="27"/>
      <c r="KF165" s="27"/>
      <c r="KG165" s="27"/>
      <c r="KH165" s="27"/>
      <c r="KI165" s="27"/>
      <c r="KJ165" s="27"/>
      <c r="KK165" s="27"/>
      <c r="KL165" s="27"/>
      <c r="KM165" s="27"/>
      <c r="KN165" s="27"/>
      <c r="KO165" s="27"/>
      <c r="KP165" s="27"/>
      <c r="KQ165" s="27"/>
      <c r="KR165" s="27"/>
      <c r="KS165" s="27"/>
      <c r="KT165" s="27"/>
      <c r="KU165" s="27"/>
      <c r="KV165" s="27"/>
      <c r="KW165" s="27"/>
      <c r="KX165" s="27"/>
      <c r="KY165" s="27"/>
      <c r="KZ165" s="27"/>
      <c r="LA165" s="27"/>
      <c r="LB165" s="27"/>
      <c r="LC165" s="27"/>
      <c r="LD165" s="27"/>
      <c r="LE165" s="27"/>
      <c r="LF165" s="27"/>
      <c r="LG165" s="27"/>
      <c r="LH165" s="27"/>
      <c r="LI165" s="27"/>
      <c r="LJ165" s="27"/>
      <c r="LK165" s="27"/>
      <c r="LL165" s="27"/>
      <c r="LM165" s="27"/>
      <c r="LN165" s="27"/>
      <c r="LO165" s="27"/>
      <c r="LP165" s="27"/>
      <c r="LQ165" s="27"/>
      <c r="LR165" s="27"/>
      <c r="LS165" s="27"/>
      <c r="LT165" s="27"/>
      <c r="LU165" s="27"/>
      <c r="LV165" s="27"/>
      <c r="LW165" s="27"/>
      <c r="LX165" s="27"/>
      <c r="LY165" s="27"/>
      <c r="LZ165" s="27"/>
      <c r="MA165" s="27"/>
      <c r="MB165" s="27"/>
      <c r="MC165" s="27"/>
      <c r="MD165" s="27"/>
      <c r="ME165" s="27"/>
      <c r="MF165" s="27"/>
      <c r="MG165" s="27"/>
      <c r="MH165" s="27"/>
      <c r="MI165" s="27"/>
      <c r="MJ165" s="27"/>
      <c r="MK165" s="27"/>
      <c r="ML165" s="27"/>
      <c r="MM165" s="27"/>
      <c r="MN165" s="27"/>
      <c r="MO165" s="27"/>
      <c r="MP165" s="27"/>
      <c r="MQ165" s="27"/>
      <c r="MR165" s="27"/>
      <c r="MS165" s="27"/>
      <c r="MT165" s="27"/>
      <c r="MU165" s="27"/>
      <c r="MV165" s="27"/>
      <c r="MW165" s="27"/>
      <c r="MX165" s="27"/>
      <c r="MY165" s="27"/>
      <c r="MZ165" s="27"/>
      <c r="NA165" s="27"/>
      <c r="NB165" s="27"/>
      <c r="NC165" s="27"/>
      <c r="ND165" s="27"/>
      <c r="NE165" s="27"/>
      <c r="NF165" s="27"/>
      <c r="NG165" s="27"/>
      <c r="NH165" s="27"/>
      <c r="NI165" s="27"/>
      <c r="NJ165" s="27"/>
      <c r="NK165" s="27"/>
      <c r="NL165" s="27"/>
      <c r="NM165" s="27"/>
      <c r="NN165" s="27"/>
      <c r="NO165" s="27"/>
      <c r="NP165" s="27"/>
      <c r="NQ165" s="27"/>
      <c r="NR165" s="27"/>
      <c r="NS165" s="27"/>
      <c r="NT165" s="27"/>
      <c r="NU165" s="27"/>
      <c r="NV165" s="27"/>
      <c r="NW165" s="27"/>
      <c r="NX165" s="27"/>
      <c r="NY165" s="27"/>
      <c r="NZ165" s="27"/>
      <c r="OA165" s="27"/>
      <c r="OB165" s="27"/>
      <c r="OC165" s="27"/>
      <c r="OD165" s="27"/>
      <c r="OE165" s="27"/>
      <c r="OF165" s="27"/>
      <c r="OG165" s="27"/>
      <c r="OH165" s="27"/>
      <c r="OI165" s="27"/>
      <c r="OJ165" s="27"/>
      <c r="OK165" s="27"/>
      <c r="OL165" s="27"/>
      <c r="OM165" s="27"/>
      <c r="ON165" s="27"/>
      <c r="OO165" s="27"/>
      <c r="OP165" s="27"/>
      <c r="OQ165" s="27"/>
      <c r="OR165" s="27"/>
      <c r="OS165" s="27"/>
      <c r="OT165" s="27"/>
      <c r="OU165" s="27"/>
      <c r="OV165" s="27"/>
      <c r="OW165" s="27"/>
      <c r="OX165" s="27"/>
      <c r="OY165" s="27"/>
      <c r="OZ165" s="27"/>
      <c r="PA165" s="27"/>
      <c r="PB165" s="27"/>
      <c r="PC165" s="27"/>
      <c r="PD165" s="27"/>
      <c r="PE165" s="27"/>
      <c r="PF165" s="27"/>
      <c r="PG165" s="27"/>
      <c r="PH165" s="27"/>
      <c r="PI165" s="27"/>
      <c r="PJ165" s="27"/>
      <c r="PK165" s="27"/>
      <c r="PL165" s="27"/>
      <c r="PM165" s="27"/>
      <c r="PN165" s="27"/>
      <c r="PO165" s="27"/>
      <c r="PP165" s="27"/>
      <c r="PQ165" s="27"/>
      <c r="PR165" s="27"/>
      <c r="PS165" s="27"/>
      <c r="PT165" s="27"/>
      <c r="PU165" s="27"/>
      <c r="PV165" s="27"/>
      <c r="PW165" s="27"/>
      <c r="PX165" s="27"/>
      <c r="PY165" s="27"/>
      <c r="PZ165" s="27"/>
      <c r="QA165" s="27"/>
      <c r="QB165" s="27"/>
      <c r="QC165" s="27"/>
      <c r="QD165" s="27"/>
      <c r="QE165" s="27"/>
      <c r="QF165" s="27"/>
      <c r="QG165" s="27"/>
      <c r="QH165" s="27"/>
      <c r="QI165" s="27"/>
      <c r="QJ165" s="27"/>
      <c r="QK165" s="27"/>
      <c r="QL165" s="27"/>
      <c r="QM165" s="27"/>
      <c r="QN165" s="27"/>
      <c r="QO165" s="27"/>
      <c r="QP165" s="27"/>
      <c r="QQ165" s="27"/>
      <c r="QR165" s="27"/>
      <c r="QS165" s="27"/>
      <c r="QT165" s="27"/>
      <c r="QU165" s="27"/>
      <c r="QV165" s="27"/>
      <c r="QW165" s="27"/>
      <c r="QX165" s="27"/>
      <c r="QY165" s="27"/>
      <c r="QZ165" s="27"/>
      <c r="RA165" s="27"/>
      <c r="RB165" s="27"/>
      <c r="RC165" s="27"/>
      <c r="RD165" s="27"/>
      <c r="RE165" s="27"/>
      <c r="RF165" s="27"/>
      <c r="RG165" s="27"/>
      <c r="RH165" s="27"/>
      <c r="RI165" s="27"/>
      <c r="RJ165" s="27"/>
      <c r="RK165" s="27"/>
      <c r="RL165" s="27"/>
      <c r="RM165" s="27"/>
      <c r="RN165" s="27"/>
      <c r="RO165" s="27"/>
      <c r="RP165" s="27"/>
      <c r="RQ165" s="27"/>
      <c r="RR165" s="27"/>
      <c r="RS165" s="27"/>
      <c r="RT165" s="27"/>
      <c r="RU165" s="27"/>
      <c r="RV165" s="27"/>
      <c r="RW165" s="27"/>
      <c r="RX165" s="27"/>
      <c r="RY165" s="27"/>
      <c r="RZ165" s="27"/>
      <c r="SA165" s="27"/>
      <c r="SB165" s="27"/>
      <c r="SC165" s="27"/>
      <c r="SD165" s="27"/>
      <c r="SE165" s="27"/>
      <c r="SF165" s="27"/>
      <c r="SG165" s="27"/>
      <c r="SH165" s="27"/>
      <c r="SI165" s="27"/>
      <c r="SJ165" s="27"/>
      <c r="SK165" s="27"/>
      <c r="SL165" s="27"/>
      <c r="SM165" s="27"/>
      <c r="SN165" s="27"/>
      <c r="SO165" s="27"/>
      <c r="SP165" s="27"/>
      <c r="SQ165" s="27"/>
      <c r="SR165" s="27"/>
      <c r="SS165" s="27"/>
      <c r="ST165" s="27"/>
      <c r="SU165" s="27"/>
      <c r="SV165" s="27"/>
      <c r="SW165" s="27"/>
      <c r="SX165" s="27"/>
      <c r="SY165" s="27"/>
      <c r="SZ165" s="27"/>
      <c r="TA165" s="27"/>
      <c r="TB165" s="27"/>
      <c r="TC165" s="27"/>
      <c r="TD165" s="27"/>
      <c r="TE165" s="27"/>
      <c r="TF165" s="27"/>
      <c r="TG165" s="27"/>
      <c r="TH165" s="27"/>
      <c r="TI165" s="27"/>
      <c r="TJ165" s="27"/>
      <c r="TK165" s="27"/>
      <c r="TL165" s="27"/>
      <c r="TM165" s="27"/>
      <c r="TN165" s="27"/>
      <c r="TO165" s="27"/>
      <c r="TP165" s="27"/>
      <c r="TQ165" s="27"/>
      <c r="TR165" s="27"/>
      <c r="TS165" s="27"/>
      <c r="TT165" s="27"/>
      <c r="TU165" s="27"/>
      <c r="TV165" s="27"/>
      <c r="TW165" s="27"/>
      <c r="TX165" s="27"/>
      <c r="TY165" s="27"/>
      <c r="TZ165" s="27"/>
      <c r="UA165" s="27"/>
      <c r="UB165" s="27"/>
      <c r="UC165" s="27"/>
      <c r="UD165" s="27"/>
      <c r="UE165" s="27"/>
      <c r="UF165" s="27"/>
      <c r="UG165" s="27"/>
      <c r="UH165" s="27"/>
      <c r="UI165" s="27"/>
      <c r="UJ165" s="27"/>
      <c r="UK165" s="27"/>
      <c r="UL165" s="27"/>
      <c r="UM165" s="27"/>
      <c r="UN165" s="27"/>
      <c r="UO165" s="27"/>
      <c r="UP165" s="27"/>
      <c r="UQ165" s="27"/>
      <c r="UR165" s="27"/>
      <c r="US165" s="27"/>
      <c r="UT165" s="27"/>
      <c r="UU165" s="27"/>
      <c r="UV165" s="27"/>
      <c r="UW165" s="27"/>
      <c r="UX165" s="27"/>
      <c r="UY165" s="27"/>
      <c r="UZ165" s="27"/>
      <c r="VA165" s="27"/>
      <c r="VB165" s="27"/>
      <c r="VC165" s="27"/>
      <c r="VD165" s="27"/>
      <c r="VE165" s="27"/>
      <c r="VF165" s="27"/>
      <c r="VG165" s="27"/>
      <c r="VH165" s="27"/>
      <c r="VI165" s="27"/>
      <c r="VJ165" s="27"/>
      <c r="VK165" s="27"/>
      <c r="VL165" s="27"/>
      <c r="VM165" s="27"/>
      <c r="VN165" s="27"/>
      <c r="VO165" s="27"/>
      <c r="VP165" s="27"/>
      <c r="VQ165" s="27"/>
      <c r="VR165" s="27"/>
      <c r="VS165" s="27"/>
      <c r="VT165" s="27"/>
      <c r="VU165" s="27"/>
      <c r="VV165" s="27"/>
      <c r="VW165" s="27"/>
      <c r="VX165" s="27"/>
      <c r="VY165" s="27"/>
      <c r="VZ165" s="27"/>
      <c r="WA165" s="27"/>
      <c r="WB165" s="27"/>
      <c r="WC165" s="27"/>
      <c r="WD165" s="27"/>
      <c r="WE165" s="27"/>
      <c r="WF165" s="27"/>
      <c r="WG165" s="27"/>
      <c r="WH165" s="27"/>
      <c r="WI165" s="27"/>
      <c r="WJ165" s="27"/>
      <c r="WK165" s="27"/>
      <c r="WL165" s="27"/>
      <c r="WM165" s="27"/>
      <c r="WN165" s="27"/>
      <c r="WO165" s="27"/>
      <c r="WP165" s="27"/>
      <c r="WQ165" s="27"/>
      <c r="WR165" s="27"/>
      <c r="WS165" s="27"/>
      <c r="WT165" s="27"/>
      <c r="WU165" s="27"/>
      <c r="WV165" s="27"/>
      <c r="WW165" s="27"/>
      <c r="WX165" s="27"/>
      <c r="WY165" s="27"/>
      <c r="WZ165" s="27"/>
      <c r="XA165" s="27"/>
      <c r="XB165" s="27"/>
      <c r="XC165" s="27"/>
      <c r="XD165" s="27"/>
      <c r="XE165" s="27"/>
      <c r="XF165" s="27"/>
      <c r="XG165" s="27"/>
      <c r="XH165" s="27"/>
      <c r="XI165" s="27"/>
      <c r="XJ165" s="27"/>
      <c r="XK165" s="27"/>
      <c r="XL165" s="27"/>
      <c r="XM165" s="27"/>
      <c r="XN165" s="27"/>
      <c r="XO165" s="27"/>
      <c r="XP165" s="27"/>
      <c r="XQ165" s="27"/>
      <c r="XR165" s="27"/>
      <c r="XS165" s="27"/>
      <c r="XT165" s="27"/>
      <c r="XU165" s="27"/>
      <c r="XV165" s="27"/>
      <c r="XW165" s="27"/>
      <c r="XX165" s="27"/>
      <c r="XY165" s="27"/>
      <c r="XZ165" s="27"/>
      <c r="YA165" s="27"/>
      <c r="YB165" s="27"/>
      <c r="YC165" s="27"/>
      <c r="YD165" s="27"/>
      <c r="YE165" s="27"/>
      <c r="YF165" s="27"/>
      <c r="YG165" s="27"/>
      <c r="YH165" s="27"/>
      <c r="YI165" s="27"/>
      <c r="YJ165" s="27"/>
      <c r="YK165" s="27"/>
      <c r="YL165" s="27"/>
      <c r="YM165" s="27"/>
      <c r="YN165" s="27"/>
      <c r="YO165" s="27"/>
      <c r="YP165" s="27"/>
      <c r="YQ165" s="27"/>
      <c r="YR165" s="27"/>
      <c r="YS165" s="27"/>
      <c r="YT165" s="27"/>
      <c r="YU165" s="27"/>
      <c r="YV165" s="27"/>
      <c r="YW165" s="27"/>
      <c r="YX165" s="27"/>
      <c r="YY165" s="27"/>
      <c r="YZ165" s="27"/>
      <c r="ZA165" s="27"/>
      <c r="ZB165" s="27"/>
      <c r="ZC165" s="27"/>
      <c r="ZD165" s="27"/>
      <c r="ZE165" s="27"/>
      <c r="ZF165" s="27"/>
      <c r="ZG165" s="27"/>
      <c r="ZH165" s="27"/>
      <c r="ZI165" s="27"/>
      <c r="ZJ165" s="27"/>
      <c r="ZK165" s="27"/>
      <c r="ZL165" s="27"/>
      <c r="ZM165" s="27"/>
      <c r="ZN165" s="27"/>
      <c r="ZO165" s="27"/>
      <c r="ZP165" s="27"/>
      <c r="ZQ165" s="27"/>
      <c r="ZR165" s="27"/>
      <c r="ZS165" s="27"/>
      <c r="ZT165" s="27"/>
      <c r="ZU165" s="27"/>
      <c r="ZV165" s="27"/>
      <c r="ZW165" s="27"/>
      <c r="ZX165" s="27"/>
      <c r="ZY165" s="27"/>
      <c r="ZZ165" s="27"/>
      <c r="AAA165" s="27"/>
      <c r="AAB165" s="27"/>
      <c r="AAC165" s="27"/>
      <c r="AAD165" s="27"/>
      <c r="AAE165" s="27"/>
      <c r="AAF165" s="27"/>
      <c r="AAG165" s="27"/>
      <c r="AAH165" s="27"/>
      <c r="AAI165" s="27"/>
      <c r="AAJ165" s="27"/>
      <c r="AAK165" s="27"/>
      <c r="AAL165" s="27"/>
      <c r="AAM165" s="27"/>
      <c r="AAN165" s="27"/>
      <c r="AAO165" s="27"/>
      <c r="AAP165" s="27"/>
      <c r="AAQ165" s="27"/>
      <c r="AAR165" s="27"/>
      <c r="AAS165" s="27"/>
      <c r="AAT165" s="27"/>
      <c r="AAU165" s="27"/>
      <c r="AAV165" s="27"/>
      <c r="AAW165" s="27"/>
      <c r="AAX165" s="27"/>
      <c r="AAY165" s="27"/>
      <c r="AAZ165" s="27"/>
      <c r="ABA165" s="27"/>
      <c r="ABB165" s="27"/>
      <c r="ABC165" s="27"/>
      <c r="ABD165" s="27"/>
      <c r="ABE165" s="27"/>
      <c r="ABF165" s="27"/>
      <c r="ABG165" s="27"/>
      <c r="ABH165" s="27"/>
      <c r="ABI165" s="27"/>
      <c r="ABJ165" s="27"/>
      <c r="ABK165" s="27"/>
      <c r="ABL165" s="27"/>
      <c r="ABM165" s="27"/>
      <c r="ABN165" s="27"/>
      <c r="ABO165" s="27"/>
      <c r="ABP165" s="27"/>
      <c r="ABQ165" s="27"/>
      <c r="ABR165" s="27"/>
      <c r="ABS165" s="27"/>
      <c r="ABT165" s="27"/>
      <c r="ABU165" s="27"/>
      <c r="ABV165" s="27"/>
      <c r="ABW165" s="27"/>
      <c r="ABX165" s="27"/>
      <c r="ABY165" s="27"/>
      <c r="ABZ165" s="27"/>
      <c r="ACA165" s="27"/>
      <c r="ACB165" s="27"/>
      <c r="ACC165" s="27"/>
      <c r="ACD165" s="27"/>
      <c r="ACE165" s="27"/>
      <c r="ACF165" s="27"/>
      <c r="ACG165" s="27"/>
      <c r="ACH165" s="27"/>
      <c r="ACI165" s="27"/>
      <c r="ACJ165" s="27"/>
      <c r="ACK165" s="27"/>
      <c r="ACL165" s="27"/>
      <c r="ACM165" s="27"/>
      <c r="ACN165" s="27"/>
      <c r="ACO165" s="27"/>
      <c r="ACP165" s="27"/>
      <c r="ACQ165" s="27"/>
      <c r="ACR165" s="27"/>
      <c r="ACS165" s="27"/>
      <c r="ACT165" s="27"/>
      <c r="ACU165" s="27"/>
      <c r="ACV165" s="27"/>
      <c r="ACW165" s="27"/>
      <c r="ACX165" s="27"/>
      <c r="ACY165" s="27"/>
      <c r="ACZ165" s="27"/>
      <c r="ADA165" s="27"/>
      <c r="ADB165" s="27"/>
      <c r="ADC165" s="27"/>
      <c r="ADD165" s="27"/>
      <c r="ADE165" s="27"/>
      <c r="ADF165" s="27"/>
      <c r="ADG165" s="27"/>
      <c r="ADH165" s="27"/>
      <c r="ADI165" s="27"/>
      <c r="ADJ165" s="27"/>
      <c r="ADK165" s="27"/>
      <c r="ADL165" s="27"/>
      <c r="ADM165" s="27"/>
      <c r="ADN165" s="27"/>
      <c r="ADO165" s="27"/>
      <c r="ADP165" s="27"/>
      <c r="ADQ165" s="27"/>
      <c r="ADR165" s="27"/>
      <c r="ADS165" s="27"/>
      <c r="ADT165" s="27"/>
      <c r="ADU165" s="27"/>
      <c r="ADV165" s="27"/>
      <c r="ADW165" s="27"/>
      <c r="ADX165" s="27"/>
      <c r="ADY165" s="27"/>
      <c r="ADZ165" s="27"/>
      <c r="AEA165" s="27"/>
      <c r="AEB165" s="27"/>
      <c r="AEC165" s="27"/>
      <c r="AED165" s="27"/>
      <c r="AEE165" s="27"/>
      <c r="AEF165" s="27"/>
      <c r="AEG165" s="27"/>
      <c r="AEH165" s="27"/>
      <c r="AEI165" s="27"/>
      <c r="AEJ165" s="27"/>
      <c r="AEK165" s="27"/>
      <c r="AEL165" s="27"/>
      <c r="AEM165" s="27"/>
      <c r="AEN165" s="27"/>
      <c r="AEO165" s="27"/>
      <c r="AEP165" s="27"/>
      <c r="AEQ165" s="27"/>
      <c r="AER165" s="27"/>
      <c r="AES165" s="27"/>
      <c r="AET165" s="27"/>
      <c r="AEU165" s="27"/>
      <c r="AEV165" s="27"/>
      <c r="AEW165" s="27"/>
      <c r="AEX165" s="27"/>
      <c r="AEY165" s="27"/>
      <c r="AEZ165" s="27"/>
      <c r="AFA165" s="27"/>
      <c r="AFB165" s="27"/>
      <c r="AFC165" s="27"/>
      <c r="AFD165" s="27"/>
      <c r="AFE165" s="27"/>
      <c r="AFF165" s="27"/>
      <c r="AFG165" s="27"/>
      <c r="AFH165" s="27"/>
      <c r="AFI165" s="27"/>
      <c r="AFJ165" s="27"/>
      <c r="AFK165" s="27"/>
      <c r="AFL165" s="27"/>
      <c r="AFM165" s="27"/>
      <c r="AFN165" s="27"/>
      <c r="AFO165" s="27"/>
      <c r="AFP165" s="27"/>
      <c r="AFQ165" s="27"/>
      <c r="AFR165" s="27"/>
      <c r="AFS165" s="27"/>
      <c r="AFT165" s="27"/>
      <c r="AFU165" s="27"/>
      <c r="AFV165" s="27"/>
      <c r="AFW165" s="27"/>
      <c r="AFX165" s="27"/>
      <c r="AFY165" s="27"/>
      <c r="AFZ165" s="27"/>
      <c r="AGA165" s="27"/>
      <c r="AGB165" s="27"/>
      <c r="AGC165" s="27"/>
      <c r="AGD165" s="27"/>
      <c r="AGE165" s="27"/>
      <c r="AGF165" s="27"/>
      <c r="AGG165" s="27"/>
      <c r="AGH165" s="27"/>
      <c r="AGI165" s="27"/>
      <c r="AGJ165" s="27"/>
      <c r="AGK165" s="27"/>
      <c r="AGL165" s="27"/>
      <c r="AGM165" s="27"/>
      <c r="AGN165" s="27"/>
      <c r="AGO165" s="27"/>
      <c r="AGP165" s="27"/>
      <c r="AGQ165" s="27"/>
      <c r="AGR165" s="27"/>
      <c r="AGS165" s="27"/>
      <c r="AGT165" s="27"/>
      <c r="AGU165" s="27"/>
      <c r="AGV165" s="27"/>
      <c r="AGW165" s="27"/>
      <c r="AGX165" s="27"/>
      <c r="AGY165" s="27"/>
      <c r="AGZ165" s="27"/>
      <c r="AHA165" s="27"/>
      <c r="AHB165" s="27"/>
      <c r="AHC165" s="27"/>
      <c r="AHD165" s="27"/>
      <c r="AHE165" s="27"/>
      <c r="AHF165" s="27"/>
      <c r="AHG165" s="27"/>
      <c r="AHH165" s="27"/>
      <c r="AHI165" s="27"/>
      <c r="AHJ165" s="27"/>
      <c r="AHK165" s="27"/>
      <c r="AHL165" s="27"/>
      <c r="AHM165" s="27"/>
      <c r="AHN165" s="27"/>
      <c r="AHO165" s="27"/>
      <c r="AHP165" s="27"/>
      <c r="AHQ165" s="27"/>
      <c r="AHR165" s="27"/>
      <c r="AHS165" s="27"/>
      <c r="AHT165" s="27"/>
      <c r="AHU165" s="27"/>
      <c r="AHV165" s="27"/>
      <c r="AHW165" s="27"/>
      <c r="AHX165" s="27"/>
      <c r="AHY165" s="27"/>
      <c r="AHZ165" s="27"/>
      <c r="AIA165" s="27"/>
      <c r="AIB165" s="27"/>
      <c r="AIC165" s="27"/>
      <c r="AID165" s="27"/>
      <c r="AIE165" s="27"/>
      <c r="AIF165" s="27"/>
      <c r="AIG165" s="27"/>
      <c r="AIH165" s="27"/>
      <c r="AII165" s="27"/>
      <c r="AIJ165" s="27"/>
      <c r="AIK165" s="27"/>
      <c r="AIL165" s="27"/>
      <c r="AIM165" s="27"/>
      <c r="AIN165" s="27"/>
      <c r="AIO165" s="27"/>
      <c r="AIP165" s="27"/>
      <c r="AIQ165" s="27"/>
      <c r="AIR165" s="27"/>
      <c r="AIS165" s="27"/>
      <c r="AIT165" s="27"/>
      <c r="AIU165" s="27"/>
      <c r="AIV165" s="27"/>
      <c r="AIW165" s="27"/>
      <c r="AIX165" s="27"/>
      <c r="AIY165" s="27"/>
      <c r="AIZ165" s="27"/>
      <c r="AJA165" s="27"/>
      <c r="AJB165" s="27"/>
      <c r="AJC165" s="27"/>
      <c r="AJD165" s="27"/>
      <c r="AJE165" s="27"/>
      <c r="AJF165" s="27"/>
      <c r="AJG165" s="27"/>
      <c r="AJH165" s="27"/>
      <c r="AJI165" s="27"/>
      <c r="AJJ165" s="27"/>
      <c r="AJK165" s="27"/>
      <c r="AJL165" s="27"/>
      <c r="AJM165" s="27"/>
      <c r="AJN165" s="27"/>
      <c r="AJO165" s="27"/>
      <c r="AJP165" s="27"/>
      <c r="AJQ165" s="27"/>
      <c r="AJR165" s="27"/>
      <c r="AJS165" s="27"/>
      <c r="AJT165" s="27"/>
      <c r="AJU165" s="27"/>
      <c r="AJV165" s="27"/>
      <c r="AJW165" s="27"/>
      <c r="AJX165" s="27"/>
      <c r="AJY165" s="27"/>
      <c r="AJZ165" s="27"/>
      <c r="AKA165" s="27"/>
      <c r="AKB165" s="27"/>
      <c r="AKC165" s="27"/>
      <c r="AKD165" s="27"/>
      <c r="AKE165" s="27"/>
      <c r="AKF165" s="27"/>
      <c r="AKG165" s="27"/>
      <c r="AKH165" s="27"/>
      <c r="AKI165" s="27"/>
      <c r="AKJ165" s="27"/>
      <c r="AKK165" s="27"/>
      <c r="AKL165" s="27"/>
      <c r="AKM165" s="27"/>
      <c r="AKN165" s="27"/>
      <c r="AKO165" s="27"/>
      <c r="AKP165" s="27"/>
      <c r="AKQ165" s="27"/>
      <c r="AKR165" s="27"/>
      <c r="AKS165" s="27"/>
      <c r="AKT165" s="27"/>
      <c r="AKU165" s="27"/>
      <c r="AKV165" s="27"/>
      <c r="AKW165" s="27"/>
      <c r="AKX165" s="27"/>
      <c r="AKY165" s="27"/>
      <c r="AKZ165" s="27"/>
      <c r="ALA165" s="27"/>
      <c r="ALB165" s="27"/>
      <c r="ALC165" s="27"/>
      <c r="ALD165" s="27"/>
      <c r="ALE165" s="27"/>
      <c r="ALF165" s="27"/>
      <c r="ALG165" s="27"/>
      <c r="ALH165" s="27"/>
      <c r="ALI165" s="27"/>
      <c r="ALJ165" s="27"/>
      <c r="ALK165" s="27"/>
      <c r="ALL165" s="27"/>
      <c r="ALM165" s="27"/>
      <c r="ALN165" s="27"/>
      <c r="ALO165" s="27"/>
      <c r="ALP165" s="27"/>
      <c r="ALQ165" s="27"/>
      <c r="ALR165" s="27"/>
      <c r="ALS165" s="27"/>
    </row>
    <row r="166" spans="1:1007" ht="18.75" customHeight="1" thickBot="1" x14ac:dyDescent="0.25">
      <c r="A166" s="668" t="s">
        <v>13</v>
      </c>
      <c r="B166" s="746" t="s">
        <v>14</v>
      </c>
      <c r="C166" s="585" t="s">
        <v>14</v>
      </c>
      <c r="D166" s="587" t="s">
        <v>186</v>
      </c>
      <c r="E166" s="589" t="s">
        <v>446</v>
      </c>
      <c r="F166" s="583" t="s">
        <v>199</v>
      </c>
      <c r="G166" s="757" t="s">
        <v>89</v>
      </c>
      <c r="H166" s="754" t="s">
        <v>17</v>
      </c>
      <c r="I166" s="754" t="s">
        <v>18</v>
      </c>
      <c r="J166" s="578" t="s">
        <v>490</v>
      </c>
      <c r="K166" s="150" t="s">
        <v>24</v>
      </c>
      <c r="L166" s="151">
        <f>+M166+O166</f>
        <v>0</v>
      </c>
      <c r="M166" s="348">
        <v>0</v>
      </c>
      <c r="N166" s="348">
        <v>0</v>
      </c>
      <c r="O166" s="361">
        <v>0</v>
      </c>
      <c r="P166" s="151">
        <f>+Q166+S166</f>
        <v>108.7</v>
      </c>
      <c r="Q166" s="348">
        <v>0</v>
      </c>
      <c r="R166" s="348">
        <v>0</v>
      </c>
      <c r="S166" s="361">
        <v>108.7</v>
      </c>
      <c r="T166" s="151">
        <f>+U166+W166</f>
        <v>108.7</v>
      </c>
      <c r="U166" s="348">
        <v>0</v>
      </c>
      <c r="V166" s="348">
        <v>0</v>
      </c>
      <c r="W166" s="361">
        <v>108.7</v>
      </c>
      <c r="X166" s="27"/>
      <c r="Y166" s="27"/>
      <c r="Z166" s="27"/>
      <c r="AA166" s="27"/>
      <c r="AB166" s="27"/>
      <c r="AC166" s="27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40"/>
      <c r="AV166" s="39"/>
      <c r="AW166" s="39"/>
      <c r="AX166" s="39"/>
      <c r="AY166" s="39"/>
      <c r="AZ166" s="39"/>
      <c r="BA166" s="39"/>
      <c r="BB166" s="39"/>
      <c r="BC166" s="39"/>
      <c r="BD166" s="27"/>
      <c r="BE166" s="27"/>
      <c r="BF166" s="27"/>
      <c r="BG166" s="27"/>
      <c r="BH166" s="27"/>
      <c r="BI166" s="27"/>
      <c r="BJ166" s="27"/>
      <c r="BK166" s="27"/>
      <c r="BL166" s="27"/>
      <c r="BM166" s="27"/>
      <c r="BN166" s="27"/>
      <c r="BO166" s="27"/>
      <c r="BP166" s="27"/>
      <c r="BQ166" s="27"/>
      <c r="BR166" s="27"/>
      <c r="BS166" s="27"/>
      <c r="BT166" s="27"/>
      <c r="BU166" s="27"/>
      <c r="BV166" s="27"/>
      <c r="BW166" s="27"/>
      <c r="BX166" s="27"/>
      <c r="BY166" s="27"/>
      <c r="BZ166" s="27"/>
      <c r="CA166" s="27"/>
      <c r="CB166" s="27"/>
      <c r="CC166" s="27"/>
      <c r="CD166" s="27"/>
      <c r="CE166" s="27"/>
      <c r="CF166" s="27"/>
      <c r="CG166" s="27"/>
      <c r="CH166" s="27"/>
      <c r="CI166" s="27"/>
      <c r="CJ166" s="27"/>
      <c r="CK166" s="27"/>
      <c r="CL166" s="27"/>
      <c r="CM166" s="27"/>
      <c r="CN166" s="27"/>
      <c r="CO166" s="27"/>
      <c r="CP166" s="27"/>
      <c r="CQ166" s="27"/>
      <c r="CR166" s="27"/>
      <c r="CS166" s="27"/>
      <c r="CT166" s="27"/>
      <c r="CU166" s="27"/>
      <c r="CV166" s="27"/>
      <c r="CW166" s="27"/>
      <c r="CX166" s="27"/>
      <c r="CY166" s="27"/>
      <c r="CZ166" s="27"/>
      <c r="DA166" s="27"/>
      <c r="DB166" s="27"/>
      <c r="DC166" s="27"/>
      <c r="DD166" s="27"/>
      <c r="DE166" s="27"/>
      <c r="DF166" s="27"/>
      <c r="DG166" s="27"/>
      <c r="DH166" s="27"/>
      <c r="DI166" s="27"/>
      <c r="DJ166" s="27"/>
      <c r="DK166" s="27"/>
      <c r="DL166" s="27"/>
      <c r="DM166" s="27"/>
      <c r="DN166" s="27"/>
      <c r="DO166" s="27"/>
      <c r="DP166" s="27"/>
      <c r="DQ166" s="27"/>
      <c r="DR166" s="27"/>
      <c r="DS166" s="27"/>
      <c r="DT166" s="27"/>
      <c r="DU166" s="27"/>
      <c r="DV166" s="27"/>
      <c r="DW166" s="27"/>
      <c r="DX166" s="27"/>
      <c r="DY166" s="27"/>
      <c r="DZ166" s="27"/>
      <c r="EA166" s="27"/>
      <c r="EB166" s="27"/>
      <c r="EC166" s="27"/>
      <c r="ED166" s="27"/>
      <c r="EE166" s="27"/>
      <c r="EF166" s="27"/>
      <c r="EG166" s="27"/>
      <c r="EH166" s="27"/>
      <c r="EI166" s="27"/>
      <c r="EJ166" s="27"/>
      <c r="EK166" s="27"/>
      <c r="EL166" s="27"/>
      <c r="EM166" s="27"/>
      <c r="EN166" s="27"/>
      <c r="EO166" s="27"/>
      <c r="EP166" s="27"/>
      <c r="EQ166" s="27"/>
      <c r="ER166" s="27"/>
      <c r="ES166" s="27"/>
      <c r="ET166" s="27"/>
      <c r="EU166" s="27"/>
      <c r="EV166" s="27"/>
      <c r="EW166" s="27"/>
      <c r="EX166" s="27"/>
      <c r="EY166" s="27"/>
      <c r="EZ166" s="27"/>
      <c r="FA166" s="27"/>
      <c r="FB166" s="27"/>
      <c r="FC166" s="27"/>
      <c r="FD166" s="27"/>
      <c r="FE166" s="27"/>
      <c r="FF166" s="27"/>
      <c r="FG166" s="27"/>
      <c r="FH166" s="27"/>
      <c r="FI166" s="27"/>
      <c r="FJ166" s="27"/>
      <c r="FK166" s="27"/>
      <c r="FL166" s="27"/>
      <c r="FM166" s="27"/>
      <c r="FN166" s="27"/>
      <c r="FO166" s="27"/>
      <c r="FP166" s="27"/>
      <c r="FQ166" s="27"/>
      <c r="FR166" s="27"/>
      <c r="FS166" s="27"/>
      <c r="FT166" s="27"/>
      <c r="FU166" s="27"/>
      <c r="FV166" s="27"/>
      <c r="FW166" s="27"/>
      <c r="FX166" s="27"/>
      <c r="FY166" s="27"/>
      <c r="FZ166" s="27"/>
      <c r="GA166" s="27"/>
      <c r="GB166" s="27"/>
      <c r="GC166" s="27"/>
      <c r="GD166" s="27"/>
      <c r="GE166" s="27"/>
      <c r="GF166" s="27"/>
      <c r="GG166" s="27"/>
      <c r="GH166" s="27"/>
      <c r="GI166" s="27"/>
      <c r="GJ166" s="27"/>
      <c r="GK166" s="27"/>
      <c r="GL166" s="27"/>
      <c r="GM166" s="27"/>
      <c r="GN166" s="27"/>
      <c r="GO166" s="27"/>
      <c r="GP166" s="27"/>
      <c r="GQ166" s="27"/>
      <c r="GR166" s="27"/>
      <c r="GS166" s="27"/>
      <c r="GT166" s="27"/>
      <c r="GU166" s="27"/>
      <c r="GV166" s="27"/>
      <c r="GW166" s="27"/>
      <c r="GX166" s="27"/>
      <c r="GY166" s="27"/>
      <c r="GZ166" s="27"/>
      <c r="HA166" s="27"/>
      <c r="HB166" s="27"/>
      <c r="HC166" s="27"/>
      <c r="HD166" s="27"/>
      <c r="HE166" s="27"/>
      <c r="HF166" s="27"/>
      <c r="HG166" s="27"/>
      <c r="HH166" s="27"/>
      <c r="HI166" s="27"/>
      <c r="HJ166" s="27"/>
      <c r="HK166" s="27"/>
      <c r="HL166" s="27"/>
      <c r="HM166" s="27"/>
      <c r="HN166" s="27"/>
      <c r="HO166" s="27"/>
      <c r="HP166" s="27"/>
      <c r="HQ166" s="27"/>
      <c r="HR166" s="27"/>
      <c r="HS166" s="27"/>
      <c r="HT166" s="27"/>
      <c r="HU166" s="27"/>
      <c r="HV166" s="27"/>
      <c r="HW166" s="27"/>
      <c r="HX166" s="27"/>
      <c r="HY166" s="27"/>
      <c r="HZ166" s="27"/>
      <c r="IA166" s="27"/>
      <c r="IB166" s="27"/>
      <c r="IC166" s="27"/>
      <c r="ID166" s="27"/>
      <c r="IE166" s="27"/>
      <c r="IF166" s="27"/>
      <c r="IG166" s="27"/>
      <c r="IH166" s="27"/>
      <c r="II166" s="27"/>
      <c r="IJ166" s="27"/>
      <c r="IK166" s="27"/>
      <c r="IL166" s="27"/>
      <c r="IM166" s="27"/>
      <c r="IN166" s="27"/>
      <c r="IO166" s="27"/>
      <c r="IP166" s="27"/>
      <c r="IQ166" s="27"/>
      <c r="IR166" s="27"/>
      <c r="IS166" s="27"/>
      <c r="IT166" s="27"/>
      <c r="IU166" s="27"/>
      <c r="IV166" s="27"/>
      <c r="IW166" s="27"/>
      <c r="IX166" s="27"/>
      <c r="IY166" s="27"/>
      <c r="IZ166" s="27"/>
      <c r="JA166" s="27"/>
      <c r="JB166" s="27"/>
      <c r="JC166" s="27"/>
      <c r="JD166" s="27"/>
      <c r="JE166" s="27"/>
      <c r="JF166" s="27"/>
      <c r="JG166" s="27"/>
      <c r="JH166" s="27"/>
      <c r="JI166" s="27"/>
      <c r="JJ166" s="27"/>
      <c r="JK166" s="27"/>
      <c r="JL166" s="27"/>
      <c r="JM166" s="27"/>
      <c r="JN166" s="27"/>
      <c r="JO166" s="27"/>
      <c r="JP166" s="27"/>
      <c r="JQ166" s="27"/>
      <c r="JR166" s="27"/>
      <c r="JS166" s="27"/>
      <c r="JT166" s="27"/>
      <c r="JU166" s="27"/>
      <c r="JV166" s="27"/>
      <c r="JW166" s="27"/>
      <c r="JX166" s="27"/>
      <c r="JY166" s="27"/>
      <c r="JZ166" s="27"/>
      <c r="KA166" s="27"/>
      <c r="KB166" s="27"/>
      <c r="KC166" s="27"/>
      <c r="KD166" s="27"/>
      <c r="KE166" s="27"/>
      <c r="KF166" s="27"/>
      <c r="KG166" s="27"/>
      <c r="KH166" s="27"/>
      <c r="KI166" s="27"/>
      <c r="KJ166" s="27"/>
      <c r="KK166" s="27"/>
      <c r="KL166" s="27"/>
      <c r="KM166" s="27"/>
      <c r="KN166" s="27"/>
      <c r="KO166" s="27"/>
      <c r="KP166" s="27"/>
      <c r="KQ166" s="27"/>
      <c r="KR166" s="27"/>
      <c r="KS166" s="27"/>
      <c r="KT166" s="27"/>
      <c r="KU166" s="27"/>
      <c r="KV166" s="27"/>
      <c r="KW166" s="27"/>
      <c r="KX166" s="27"/>
      <c r="KY166" s="27"/>
      <c r="KZ166" s="27"/>
      <c r="LA166" s="27"/>
      <c r="LB166" s="27"/>
      <c r="LC166" s="27"/>
      <c r="LD166" s="27"/>
      <c r="LE166" s="27"/>
      <c r="LF166" s="27"/>
      <c r="LG166" s="27"/>
      <c r="LH166" s="27"/>
      <c r="LI166" s="27"/>
      <c r="LJ166" s="27"/>
      <c r="LK166" s="27"/>
      <c r="LL166" s="27"/>
      <c r="LM166" s="27"/>
      <c r="LN166" s="27"/>
      <c r="LO166" s="27"/>
      <c r="LP166" s="27"/>
      <c r="LQ166" s="27"/>
      <c r="LR166" s="27"/>
      <c r="LS166" s="27"/>
      <c r="LT166" s="27"/>
      <c r="LU166" s="27"/>
      <c r="LV166" s="27"/>
      <c r="LW166" s="27"/>
      <c r="LX166" s="27"/>
      <c r="LY166" s="27"/>
      <c r="LZ166" s="27"/>
      <c r="MA166" s="27"/>
      <c r="MB166" s="27"/>
      <c r="MC166" s="27"/>
      <c r="MD166" s="27"/>
      <c r="ME166" s="27"/>
      <c r="MF166" s="27"/>
      <c r="MG166" s="27"/>
      <c r="MH166" s="27"/>
      <c r="MI166" s="27"/>
      <c r="MJ166" s="27"/>
      <c r="MK166" s="27"/>
      <c r="ML166" s="27"/>
      <c r="MM166" s="27"/>
      <c r="MN166" s="27"/>
      <c r="MO166" s="27"/>
      <c r="MP166" s="27"/>
      <c r="MQ166" s="27"/>
      <c r="MR166" s="27"/>
      <c r="MS166" s="27"/>
      <c r="MT166" s="27"/>
      <c r="MU166" s="27"/>
      <c r="MV166" s="27"/>
      <c r="MW166" s="27"/>
      <c r="MX166" s="27"/>
      <c r="MY166" s="27"/>
      <c r="MZ166" s="27"/>
      <c r="NA166" s="27"/>
      <c r="NB166" s="27"/>
      <c r="NC166" s="27"/>
      <c r="ND166" s="27"/>
      <c r="NE166" s="27"/>
      <c r="NF166" s="27"/>
      <c r="NG166" s="27"/>
      <c r="NH166" s="27"/>
      <c r="NI166" s="27"/>
      <c r="NJ166" s="27"/>
      <c r="NK166" s="27"/>
      <c r="NL166" s="27"/>
      <c r="NM166" s="27"/>
      <c r="NN166" s="27"/>
      <c r="NO166" s="27"/>
      <c r="NP166" s="27"/>
      <c r="NQ166" s="27"/>
      <c r="NR166" s="27"/>
      <c r="NS166" s="27"/>
      <c r="NT166" s="27"/>
      <c r="NU166" s="27"/>
      <c r="NV166" s="27"/>
      <c r="NW166" s="27"/>
      <c r="NX166" s="27"/>
      <c r="NY166" s="27"/>
      <c r="NZ166" s="27"/>
      <c r="OA166" s="27"/>
      <c r="OB166" s="27"/>
      <c r="OC166" s="27"/>
      <c r="OD166" s="27"/>
      <c r="OE166" s="27"/>
      <c r="OF166" s="27"/>
      <c r="OG166" s="27"/>
      <c r="OH166" s="27"/>
      <c r="OI166" s="27"/>
      <c r="OJ166" s="27"/>
      <c r="OK166" s="27"/>
      <c r="OL166" s="27"/>
      <c r="OM166" s="27"/>
      <c r="ON166" s="27"/>
      <c r="OO166" s="27"/>
      <c r="OP166" s="27"/>
      <c r="OQ166" s="27"/>
      <c r="OR166" s="27"/>
      <c r="OS166" s="27"/>
      <c r="OT166" s="27"/>
      <c r="OU166" s="27"/>
      <c r="OV166" s="27"/>
      <c r="OW166" s="27"/>
      <c r="OX166" s="27"/>
      <c r="OY166" s="27"/>
      <c r="OZ166" s="27"/>
      <c r="PA166" s="27"/>
      <c r="PB166" s="27"/>
      <c r="PC166" s="27"/>
      <c r="PD166" s="27"/>
      <c r="PE166" s="27"/>
      <c r="PF166" s="27"/>
      <c r="PG166" s="27"/>
      <c r="PH166" s="27"/>
      <c r="PI166" s="27"/>
      <c r="PJ166" s="27"/>
      <c r="PK166" s="27"/>
      <c r="PL166" s="27"/>
      <c r="PM166" s="27"/>
      <c r="PN166" s="27"/>
      <c r="PO166" s="27"/>
      <c r="PP166" s="27"/>
      <c r="PQ166" s="27"/>
      <c r="PR166" s="27"/>
      <c r="PS166" s="27"/>
      <c r="PT166" s="27"/>
      <c r="PU166" s="27"/>
      <c r="PV166" s="27"/>
      <c r="PW166" s="27"/>
      <c r="PX166" s="27"/>
      <c r="PY166" s="27"/>
      <c r="PZ166" s="27"/>
      <c r="QA166" s="27"/>
      <c r="QB166" s="27"/>
      <c r="QC166" s="27"/>
      <c r="QD166" s="27"/>
      <c r="QE166" s="27"/>
      <c r="QF166" s="27"/>
      <c r="QG166" s="27"/>
      <c r="QH166" s="27"/>
      <c r="QI166" s="27"/>
      <c r="QJ166" s="27"/>
      <c r="QK166" s="27"/>
      <c r="QL166" s="27"/>
      <c r="QM166" s="27"/>
      <c r="QN166" s="27"/>
      <c r="QO166" s="27"/>
      <c r="QP166" s="27"/>
      <c r="QQ166" s="27"/>
      <c r="QR166" s="27"/>
      <c r="QS166" s="27"/>
      <c r="QT166" s="27"/>
      <c r="QU166" s="27"/>
      <c r="QV166" s="27"/>
      <c r="QW166" s="27"/>
      <c r="QX166" s="27"/>
      <c r="QY166" s="27"/>
      <c r="QZ166" s="27"/>
      <c r="RA166" s="27"/>
      <c r="RB166" s="27"/>
      <c r="RC166" s="27"/>
      <c r="RD166" s="27"/>
      <c r="RE166" s="27"/>
      <c r="RF166" s="27"/>
      <c r="RG166" s="27"/>
      <c r="RH166" s="27"/>
      <c r="RI166" s="27"/>
      <c r="RJ166" s="27"/>
      <c r="RK166" s="27"/>
      <c r="RL166" s="27"/>
      <c r="RM166" s="27"/>
      <c r="RN166" s="27"/>
      <c r="RO166" s="27"/>
      <c r="RP166" s="27"/>
      <c r="RQ166" s="27"/>
      <c r="RR166" s="27"/>
      <c r="RS166" s="27"/>
      <c r="RT166" s="27"/>
      <c r="RU166" s="27"/>
      <c r="RV166" s="27"/>
      <c r="RW166" s="27"/>
      <c r="RX166" s="27"/>
      <c r="RY166" s="27"/>
      <c r="RZ166" s="27"/>
      <c r="SA166" s="27"/>
      <c r="SB166" s="27"/>
      <c r="SC166" s="27"/>
      <c r="SD166" s="27"/>
      <c r="SE166" s="27"/>
      <c r="SF166" s="27"/>
      <c r="SG166" s="27"/>
      <c r="SH166" s="27"/>
      <c r="SI166" s="27"/>
      <c r="SJ166" s="27"/>
      <c r="SK166" s="27"/>
      <c r="SL166" s="27"/>
      <c r="SM166" s="27"/>
      <c r="SN166" s="27"/>
      <c r="SO166" s="27"/>
      <c r="SP166" s="27"/>
      <c r="SQ166" s="27"/>
      <c r="SR166" s="27"/>
      <c r="SS166" s="27"/>
      <c r="ST166" s="27"/>
      <c r="SU166" s="27"/>
      <c r="SV166" s="27"/>
      <c r="SW166" s="27"/>
      <c r="SX166" s="27"/>
      <c r="SY166" s="27"/>
      <c r="SZ166" s="27"/>
      <c r="TA166" s="27"/>
      <c r="TB166" s="27"/>
      <c r="TC166" s="27"/>
      <c r="TD166" s="27"/>
      <c r="TE166" s="27"/>
      <c r="TF166" s="27"/>
      <c r="TG166" s="27"/>
      <c r="TH166" s="27"/>
      <c r="TI166" s="27"/>
      <c r="TJ166" s="27"/>
      <c r="TK166" s="27"/>
      <c r="TL166" s="27"/>
      <c r="TM166" s="27"/>
      <c r="TN166" s="27"/>
      <c r="TO166" s="27"/>
      <c r="TP166" s="27"/>
      <c r="TQ166" s="27"/>
      <c r="TR166" s="27"/>
      <c r="TS166" s="27"/>
      <c r="TT166" s="27"/>
      <c r="TU166" s="27"/>
      <c r="TV166" s="27"/>
      <c r="TW166" s="27"/>
      <c r="TX166" s="27"/>
      <c r="TY166" s="27"/>
      <c r="TZ166" s="27"/>
      <c r="UA166" s="27"/>
      <c r="UB166" s="27"/>
      <c r="UC166" s="27"/>
      <c r="UD166" s="27"/>
      <c r="UE166" s="27"/>
      <c r="UF166" s="27"/>
      <c r="UG166" s="27"/>
      <c r="UH166" s="27"/>
      <c r="UI166" s="27"/>
      <c r="UJ166" s="27"/>
      <c r="UK166" s="27"/>
      <c r="UL166" s="27"/>
      <c r="UM166" s="27"/>
      <c r="UN166" s="27"/>
      <c r="UO166" s="27"/>
      <c r="UP166" s="27"/>
      <c r="UQ166" s="27"/>
      <c r="UR166" s="27"/>
      <c r="US166" s="27"/>
      <c r="UT166" s="27"/>
      <c r="UU166" s="27"/>
      <c r="UV166" s="27"/>
      <c r="UW166" s="27"/>
      <c r="UX166" s="27"/>
      <c r="UY166" s="27"/>
      <c r="UZ166" s="27"/>
      <c r="VA166" s="27"/>
      <c r="VB166" s="27"/>
      <c r="VC166" s="27"/>
      <c r="VD166" s="27"/>
      <c r="VE166" s="27"/>
      <c r="VF166" s="27"/>
      <c r="VG166" s="27"/>
      <c r="VH166" s="27"/>
      <c r="VI166" s="27"/>
      <c r="VJ166" s="27"/>
      <c r="VK166" s="27"/>
      <c r="VL166" s="27"/>
      <c r="VM166" s="27"/>
      <c r="VN166" s="27"/>
      <c r="VO166" s="27"/>
      <c r="VP166" s="27"/>
      <c r="VQ166" s="27"/>
      <c r="VR166" s="27"/>
      <c r="VS166" s="27"/>
      <c r="VT166" s="27"/>
      <c r="VU166" s="27"/>
      <c r="VV166" s="27"/>
      <c r="VW166" s="27"/>
      <c r="VX166" s="27"/>
      <c r="VY166" s="27"/>
      <c r="VZ166" s="27"/>
      <c r="WA166" s="27"/>
      <c r="WB166" s="27"/>
      <c r="WC166" s="27"/>
      <c r="WD166" s="27"/>
      <c r="WE166" s="27"/>
      <c r="WF166" s="27"/>
      <c r="WG166" s="27"/>
      <c r="WH166" s="27"/>
      <c r="WI166" s="27"/>
      <c r="WJ166" s="27"/>
      <c r="WK166" s="27"/>
      <c r="WL166" s="27"/>
      <c r="WM166" s="27"/>
      <c r="WN166" s="27"/>
      <c r="WO166" s="27"/>
      <c r="WP166" s="27"/>
      <c r="WQ166" s="27"/>
      <c r="WR166" s="27"/>
      <c r="WS166" s="27"/>
      <c r="WT166" s="27"/>
      <c r="WU166" s="27"/>
      <c r="WV166" s="27"/>
      <c r="WW166" s="27"/>
      <c r="WX166" s="27"/>
      <c r="WY166" s="27"/>
      <c r="WZ166" s="27"/>
      <c r="XA166" s="27"/>
      <c r="XB166" s="27"/>
      <c r="XC166" s="27"/>
      <c r="XD166" s="27"/>
      <c r="XE166" s="27"/>
      <c r="XF166" s="27"/>
      <c r="XG166" s="27"/>
      <c r="XH166" s="27"/>
      <c r="XI166" s="27"/>
      <c r="XJ166" s="27"/>
      <c r="XK166" s="27"/>
      <c r="XL166" s="27"/>
      <c r="XM166" s="27"/>
      <c r="XN166" s="27"/>
      <c r="XO166" s="27"/>
      <c r="XP166" s="27"/>
      <c r="XQ166" s="27"/>
      <c r="XR166" s="27"/>
      <c r="XS166" s="27"/>
      <c r="XT166" s="27"/>
      <c r="XU166" s="27"/>
      <c r="XV166" s="27"/>
      <c r="XW166" s="27"/>
      <c r="XX166" s="27"/>
      <c r="XY166" s="27"/>
      <c r="XZ166" s="27"/>
      <c r="YA166" s="27"/>
      <c r="YB166" s="27"/>
      <c r="YC166" s="27"/>
      <c r="YD166" s="27"/>
      <c r="YE166" s="27"/>
      <c r="YF166" s="27"/>
      <c r="YG166" s="27"/>
      <c r="YH166" s="27"/>
      <c r="YI166" s="27"/>
      <c r="YJ166" s="27"/>
      <c r="YK166" s="27"/>
      <c r="YL166" s="27"/>
      <c r="YM166" s="27"/>
      <c r="YN166" s="27"/>
      <c r="YO166" s="27"/>
      <c r="YP166" s="27"/>
      <c r="YQ166" s="27"/>
      <c r="YR166" s="27"/>
      <c r="YS166" s="27"/>
      <c r="YT166" s="27"/>
      <c r="YU166" s="27"/>
      <c r="YV166" s="27"/>
      <c r="YW166" s="27"/>
      <c r="YX166" s="27"/>
      <c r="YY166" s="27"/>
      <c r="YZ166" s="27"/>
      <c r="ZA166" s="27"/>
      <c r="ZB166" s="27"/>
      <c r="ZC166" s="27"/>
      <c r="ZD166" s="27"/>
      <c r="ZE166" s="27"/>
      <c r="ZF166" s="27"/>
      <c r="ZG166" s="27"/>
      <c r="ZH166" s="27"/>
      <c r="ZI166" s="27"/>
      <c r="ZJ166" s="27"/>
      <c r="ZK166" s="27"/>
      <c r="ZL166" s="27"/>
      <c r="ZM166" s="27"/>
      <c r="ZN166" s="27"/>
      <c r="ZO166" s="27"/>
      <c r="ZP166" s="27"/>
      <c r="ZQ166" s="27"/>
      <c r="ZR166" s="27"/>
      <c r="ZS166" s="27"/>
      <c r="ZT166" s="27"/>
      <c r="ZU166" s="27"/>
      <c r="ZV166" s="27"/>
      <c r="ZW166" s="27"/>
      <c r="ZX166" s="27"/>
      <c r="ZY166" s="27"/>
      <c r="ZZ166" s="27"/>
      <c r="AAA166" s="27"/>
      <c r="AAB166" s="27"/>
      <c r="AAC166" s="27"/>
      <c r="AAD166" s="27"/>
      <c r="AAE166" s="27"/>
      <c r="AAF166" s="27"/>
      <c r="AAG166" s="27"/>
      <c r="AAH166" s="27"/>
      <c r="AAI166" s="27"/>
      <c r="AAJ166" s="27"/>
      <c r="AAK166" s="27"/>
      <c r="AAL166" s="27"/>
      <c r="AAM166" s="27"/>
      <c r="AAN166" s="27"/>
      <c r="AAO166" s="27"/>
      <c r="AAP166" s="27"/>
      <c r="AAQ166" s="27"/>
      <c r="AAR166" s="27"/>
      <c r="AAS166" s="27"/>
      <c r="AAT166" s="27"/>
      <c r="AAU166" s="27"/>
      <c r="AAV166" s="27"/>
      <c r="AAW166" s="27"/>
      <c r="AAX166" s="27"/>
      <c r="AAY166" s="27"/>
      <c r="AAZ166" s="27"/>
      <c r="ABA166" s="27"/>
      <c r="ABB166" s="27"/>
      <c r="ABC166" s="27"/>
      <c r="ABD166" s="27"/>
      <c r="ABE166" s="27"/>
      <c r="ABF166" s="27"/>
      <c r="ABG166" s="27"/>
      <c r="ABH166" s="27"/>
      <c r="ABI166" s="27"/>
      <c r="ABJ166" s="27"/>
      <c r="ABK166" s="27"/>
      <c r="ABL166" s="27"/>
      <c r="ABM166" s="27"/>
      <c r="ABN166" s="27"/>
      <c r="ABO166" s="27"/>
      <c r="ABP166" s="27"/>
      <c r="ABQ166" s="27"/>
      <c r="ABR166" s="27"/>
      <c r="ABS166" s="27"/>
      <c r="ABT166" s="27"/>
      <c r="ABU166" s="27"/>
      <c r="ABV166" s="27"/>
      <c r="ABW166" s="27"/>
      <c r="ABX166" s="27"/>
      <c r="ABY166" s="27"/>
      <c r="ABZ166" s="27"/>
      <c r="ACA166" s="27"/>
      <c r="ACB166" s="27"/>
      <c r="ACC166" s="27"/>
      <c r="ACD166" s="27"/>
      <c r="ACE166" s="27"/>
      <c r="ACF166" s="27"/>
      <c r="ACG166" s="27"/>
      <c r="ACH166" s="27"/>
      <c r="ACI166" s="27"/>
      <c r="ACJ166" s="27"/>
      <c r="ACK166" s="27"/>
      <c r="ACL166" s="27"/>
      <c r="ACM166" s="27"/>
      <c r="ACN166" s="27"/>
      <c r="ACO166" s="27"/>
      <c r="ACP166" s="27"/>
      <c r="ACQ166" s="27"/>
      <c r="ACR166" s="27"/>
      <c r="ACS166" s="27"/>
      <c r="ACT166" s="27"/>
      <c r="ACU166" s="27"/>
      <c r="ACV166" s="27"/>
      <c r="ACW166" s="27"/>
      <c r="ACX166" s="27"/>
      <c r="ACY166" s="27"/>
      <c r="ACZ166" s="27"/>
      <c r="ADA166" s="27"/>
      <c r="ADB166" s="27"/>
      <c r="ADC166" s="27"/>
      <c r="ADD166" s="27"/>
      <c r="ADE166" s="27"/>
      <c r="ADF166" s="27"/>
      <c r="ADG166" s="27"/>
      <c r="ADH166" s="27"/>
      <c r="ADI166" s="27"/>
      <c r="ADJ166" s="27"/>
      <c r="ADK166" s="27"/>
      <c r="ADL166" s="27"/>
      <c r="ADM166" s="27"/>
      <c r="ADN166" s="27"/>
      <c r="ADO166" s="27"/>
      <c r="ADP166" s="27"/>
      <c r="ADQ166" s="27"/>
      <c r="ADR166" s="27"/>
      <c r="ADS166" s="27"/>
      <c r="ADT166" s="27"/>
      <c r="ADU166" s="27"/>
      <c r="ADV166" s="27"/>
      <c r="ADW166" s="27"/>
      <c r="ADX166" s="27"/>
      <c r="ADY166" s="27"/>
      <c r="ADZ166" s="27"/>
      <c r="AEA166" s="27"/>
      <c r="AEB166" s="27"/>
      <c r="AEC166" s="27"/>
      <c r="AED166" s="27"/>
      <c r="AEE166" s="27"/>
      <c r="AEF166" s="27"/>
      <c r="AEG166" s="27"/>
      <c r="AEH166" s="27"/>
      <c r="AEI166" s="27"/>
      <c r="AEJ166" s="27"/>
      <c r="AEK166" s="27"/>
      <c r="AEL166" s="27"/>
      <c r="AEM166" s="27"/>
      <c r="AEN166" s="27"/>
      <c r="AEO166" s="27"/>
      <c r="AEP166" s="27"/>
      <c r="AEQ166" s="27"/>
      <c r="AER166" s="27"/>
      <c r="AES166" s="27"/>
      <c r="AET166" s="27"/>
      <c r="AEU166" s="27"/>
      <c r="AEV166" s="27"/>
      <c r="AEW166" s="27"/>
      <c r="AEX166" s="27"/>
      <c r="AEY166" s="27"/>
      <c r="AEZ166" s="27"/>
      <c r="AFA166" s="27"/>
      <c r="AFB166" s="27"/>
      <c r="AFC166" s="27"/>
      <c r="AFD166" s="27"/>
      <c r="AFE166" s="27"/>
      <c r="AFF166" s="27"/>
      <c r="AFG166" s="27"/>
      <c r="AFH166" s="27"/>
      <c r="AFI166" s="27"/>
      <c r="AFJ166" s="27"/>
      <c r="AFK166" s="27"/>
      <c r="AFL166" s="27"/>
      <c r="AFM166" s="27"/>
      <c r="AFN166" s="27"/>
      <c r="AFO166" s="27"/>
      <c r="AFP166" s="27"/>
      <c r="AFQ166" s="27"/>
      <c r="AFR166" s="27"/>
      <c r="AFS166" s="27"/>
      <c r="AFT166" s="27"/>
      <c r="AFU166" s="27"/>
      <c r="AFV166" s="27"/>
      <c r="AFW166" s="27"/>
      <c r="AFX166" s="27"/>
      <c r="AFY166" s="27"/>
      <c r="AFZ166" s="27"/>
      <c r="AGA166" s="27"/>
      <c r="AGB166" s="27"/>
      <c r="AGC166" s="27"/>
      <c r="AGD166" s="27"/>
      <c r="AGE166" s="27"/>
      <c r="AGF166" s="27"/>
      <c r="AGG166" s="27"/>
      <c r="AGH166" s="27"/>
      <c r="AGI166" s="27"/>
      <c r="AGJ166" s="27"/>
      <c r="AGK166" s="27"/>
      <c r="AGL166" s="27"/>
      <c r="AGM166" s="27"/>
      <c r="AGN166" s="27"/>
      <c r="AGO166" s="27"/>
      <c r="AGP166" s="27"/>
      <c r="AGQ166" s="27"/>
      <c r="AGR166" s="27"/>
      <c r="AGS166" s="27"/>
      <c r="AGT166" s="27"/>
      <c r="AGU166" s="27"/>
      <c r="AGV166" s="27"/>
      <c r="AGW166" s="27"/>
      <c r="AGX166" s="27"/>
      <c r="AGY166" s="27"/>
      <c r="AGZ166" s="27"/>
      <c r="AHA166" s="27"/>
      <c r="AHB166" s="27"/>
      <c r="AHC166" s="27"/>
      <c r="AHD166" s="27"/>
      <c r="AHE166" s="27"/>
      <c r="AHF166" s="27"/>
      <c r="AHG166" s="27"/>
      <c r="AHH166" s="27"/>
      <c r="AHI166" s="27"/>
      <c r="AHJ166" s="27"/>
      <c r="AHK166" s="27"/>
      <c r="AHL166" s="27"/>
      <c r="AHM166" s="27"/>
      <c r="AHN166" s="27"/>
      <c r="AHO166" s="27"/>
      <c r="AHP166" s="27"/>
      <c r="AHQ166" s="27"/>
      <c r="AHR166" s="27"/>
      <c r="AHS166" s="27"/>
      <c r="AHT166" s="27"/>
      <c r="AHU166" s="27"/>
      <c r="AHV166" s="27"/>
      <c r="AHW166" s="27"/>
      <c r="AHX166" s="27"/>
      <c r="AHY166" s="27"/>
      <c r="AHZ166" s="27"/>
      <c r="AIA166" s="27"/>
      <c r="AIB166" s="27"/>
      <c r="AIC166" s="27"/>
      <c r="AID166" s="27"/>
      <c r="AIE166" s="27"/>
      <c r="AIF166" s="27"/>
      <c r="AIG166" s="27"/>
      <c r="AIH166" s="27"/>
      <c r="AII166" s="27"/>
      <c r="AIJ166" s="27"/>
      <c r="AIK166" s="27"/>
      <c r="AIL166" s="27"/>
      <c r="AIM166" s="27"/>
      <c r="AIN166" s="27"/>
      <c r="AIO166" s="27"/>
      <c r="AIP166" s="27"/>
      <c r="AIQ166" s="27"/>
      <c r="AIR166" s="27"/>
      <c r="AIS166" s="27"/>
      <c r="AIT166" s="27"/>
      <c r="AIU166" s="27"/>
      <c r="AIV166" s="27"/>
      <c r="AIW166" s="27"/>
      <c r="AIX166" s="27"/>
      <c r="AIY166" s="27"/>
      <c r="AIZ166" s="27"/>
      <c r="AJA166" s="27"/>
      <c r="AJB166" s="27"/>
      <c r="AJC166" s="27"/>
      <c r="AJD166" s="27"/>
      <c r="AJE166" s="27"/>
      <c r="AJF166" s="27"/>
      <c r="AJG166" s="27"/>
      <c r="AJH166" s="27"/>
      <c r="AJI166" s="27"/>
      <c r="AJJ166" s="27"/>
      <c r="AJK166" s="27"/>
      <c r="AJL166" s="27"/>
      <c r="AJM166" s="27"/>
      <c r="AJN166" s="27"/>
      <c r="AJO166" s="27"/>
      <c r="AJP166" s="27"/>
      <c r="AJQ166" s="27"/>
      <c r="AJR166" s="27"/>
      <c r="AJS166" s="27"/>
      <c r="AJT166" s="27"/>
      <c r="AJU166" s="27"/>
      <c r="AJV166" s="27"/>
      <c r="AJW166" s="27"/>
      <c r="AJX166" s="27"/>
      <c r="AJY166" s="27"/>
      <c r="AJZ166" s="27"/>
      <c r="AKA166" s="27"/>
      <c r="AKB166" s="27"/>
      <c r="AKC166" s="27"/>
      <c r="AKD166" s="27"/>
      <c r="AKE166" s="27"/>
      <c r="AKF166" s="27"/>
      <c r="AKG166" s="27"/>
      <c r="AKH166" s="27"/>
      <c r="AKI166" s="27"/>
      <c r="AKJ166" s="27"/>
      <c r="AKK166" s="27"/>
      <c r="AKL166" s="27"/>
      <c r="AKM166" s="27"/>
      <c r="AKN166" s="27"/>
      <c r="AKO166" s="27"/>
      <c r="AKP166" s="27"/>
      <c r="AKQ166" s="27"/>
      <c r="AKR166" s="27"/>
      <c r="AKS166" s="27"/>
      <c r="AKT166" s="27"/>
      <c r="AKU166" s="27"/>
      <c r="AKV166" s="27"/>
      <c r="AKW166" s="27"/>
      <c r="AKX166" s="27"/>
      <c r="AKY166" s="27"/>
      <c r="AKZ166" s="27"/>
      <c r="ALA166" s="27"/>
      <c r="ALB166" s="27"/>
      <c r="ALC166" s="27"/>
      <c r="ALD166" s="27"/>
      <c r="ALE166" s="27"/>
      <c r="ALF166" s="27"/>
      <c r="ALG166" s="27"/>
      <c r="ALH166" s="27"/>
      <c r="ALI166" s="27"/>
      <c r="ALJ166" s="27"/>
      <c r="ALK166" s="27"/>
      <c r="ALL166" s="27"/>
      <c r="ALM166" s="27"/>
      <c r="ALN166" s="27"/>
      <c r="ALO166" s="27"/>
      <c r="ALP166" s="27"/>
      <c r="ALQ166" s="27"/>
      <c r="ALR166" s="27"/>
      <c r="ALS166" s="27"/>
    </row>
    <row r="167" spans="1:1007" ht="17.25" customHeight="1" thickBot="1" x14ac:dyDescent="0.25">
      <c r="A167" s="666"/>
      <c r="B167" s="677"/>
      <c r="C167" s="586"/>
      <c r="D167" s="588"/>
      <c r="E167" s="590"/>
      <c r="F167" s="584"/>
      <c r="G167" s="708"/>
      <c r="H167" s="676"/>
      <c r="I167" s="676"/>
      <c r="J167" s="581"/>
      <c r="K167" s="165" t="s">
        <v>21</v>
      </c>
      <c r="L167" s="375">
        <f>M167+O167</f>
        <v>0</v>
      </c>
      <c r="M167" s="376">
        <v>0</v>
      </c>
      <c r="N167" s="376">
        <v>0</v>
      </c>
      <c r="O167" s="377">
        <v>0</v>
      </c>
      <c r="P167" s="375">
        <f>Q167+S167</f>
        <v>0</v>
      </c>
      <c r="Q167" s="376">
        <v>0</v>
      </c>
      <c r="R167" s="376">
        <v>0</v>
      </c>
      <c r="S167" s="377">
        <v>0</v>
      </c>
      <c r="T167" s="375">
        <f>U167+W167</f>
        <v>0</v>
      </c>
      <c r="U167" s="376">
        <v>0</v>
      </c>
      <c r="V167" s="376">
        <v>0</v>
      </c>
      <c r="W167" s="377">
        <v>0</v>
      </c>
      <c r="X167" s="27"/>
      <c r="Y167" s="27"/>
      <c r="Z167" s="27"/>
      <c r="AA167" s="27"/>
      <c r="AB167" s="27"/>
      <c r="AC167" s="27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40"/>
      <c r="AV167" s="39"/>
      <c r="AW167" s="39"/>
      <c r="AX167" s="39"/>
      <c r="AY167" s="39"/>
      <c r="AZ167" s="39"/>
      <c r="BA167" s="39"/>
      <c r="BB167" s="39"/>
      <c r="BC167" s="39"/>
      <c r="BD167" s="27"/>
      <c r="BE167" s="27"/>
      <c r="BF167" s="27"/>
      <c r="BG167" s="27"/>
      <c r="BH167" s="27"/>
      <c r="BI167" s="27"/>
      <c r="BJ167" s="27"/>
      <c r="BK167" s="27"/>
      <c r="BL167" s="27"/>
      <c r="BM167" s="27"/>
      <c r="BN167" s="27"/>
      <c r="BO167" s="27"/>
      <c r="BP167" s="27"/>
      <c r="BQ167" s="27"/>
      <c r="BR167" s="27"/>
      <c r="BS167" s="27"/>
      <c r="BT167" s="27"/>
      <c r="BU167" s="27"/>
      <c r="BV167" s="27"/>
      <c r="BW167" s="27"/>
      <c r="BX167" s="27"/>
      <c r="BY167" s="27"/>
      <c r="BZ167" s="27"/>
      <c r="CA167" s="27"/>
      <c r="CB167" s="27"/>
      <c r="CC167" s="27"/>
      <c r="CD167" s="27"/>
      <c r="CE167" s="27"/>
      <c r="CF167" s="27"/>
      <c r="CG167" s="27"/>
      <c r="CH167" s="27"/>
      <c r="CI167" s="27"/>
      <c r="CJ167" s="27"/>
      <c r="CK167" s="27"/>
      <c r="CL167" s="27"/>
      <c r="CM167" s="27"/>
      <c r="CN167" s="27"/>
      <c r="CO167" s="27"/>
      <c r="CP167" s="27"/>
      <c r="CQ167" s="27"/>
      <c r="CR167" s="27"/>
      <c r="CS167" s="27"/>
      <c r="CT167" s="27"/>
      <c r="CU167" s="27"/>
      <c r="CV167" s="27"/>
      <c r="CW167" s="27"/>
      <c r="CX167" s="27"/>
      <c r="CY167" s="27"/>
      <c r="CZ167" s="27"/>
      <c r="DA167" s="27"/>
      <c r="DB167" s="27"/>
      <c r="DC167" s="27"/>
      <c r="DD167" s="27"/>
      <c r="DE167" s="27"/>
      <c r="DF167" s="27"/>
      <c r="DG167" s="27"/>
      <c r="DH167" s="27"/>
      <c r="DI167" s="27"/>
      <c r="DJ167" s="27"/>
      <c r="DK167" s="27"/>
      <c r="DL167" s="27"/>
      <c r="DM167" s="27"/>
      <c r="DN167" s="27"/>
      <c r="DO167" s="27"/>
      <c r="DP167" s="27"/>
      <c r="DQ167" s="27"/>
      <c r="DR167" s="27"/>
      <c r="DS167" s="27"/>
      <c r="DT167" s="27"/>
      <c r="DU167" s="27"/>
      <c r="DV167" s="27"/>
      <c r="DW167" s="27"/>
      <c r="DX167" s="27"/>
      <c r="DY167" s="27"/>
      <c r="DZ167" s="27"/>
      <c r="EA167" s="27"/>
      <c r="EB167" s="27"/>
      <c r="EC167" s="27"/>
      <c r="ED167" s="27"/>
      <c r="EE167" s="27"/>
      <c r="EF167" s="27"/>
      <c r="EG167" s="27"/>
      <c r="EH167" s="27"/>
      <c r="EI167" s="27"/>
      <c r="EJ167" s="27"/>
      <c r="EK167" s="27"/>
      <c r="EL167" s="27"/>
      <c r="EM167" s="27"/>
      <c r="EN167" s="27"/>
      <c r="EO167" s="27"/>
      <c r="EP167" s="27"/>
      <c r="EQ167" s="27"/>
      <c r="ER167" s="27"/>
      <c r="ES167" s="27"/>
      <c r="ET167" s="27"/>
      <c r="EU167" s="27"/>
      <c r="EV167" s="27"/>
      <c r="EW167" s="27"/>
      <c r="EX167" s="27"/>
      <c r="EY167" s="27"/>
      <c r="EZ167" s="27"/>
      <c r="FA167" s="27"/>
      <c r="FB167" s="27"/>
      <c r="FC167" s="27"/>
      <c r="FD167" s="27"/>
      <c r="FE167" s="27"/>
      <c r="FF167" s="27"/>
      <c r="FG167" s="27"/>
      <c r="FH167" s="27"/>
      <c r="FI167" s="27"/>
      <c r="FJ167" s="27"/>
      <c r="FK167" s="27"/>
      <c r="FL167" s="27"/>
      <c r="FM167" s="27"/>
      <c r="FN167" s="27"/>
      <c r="FO167" s="27"/>
      <c r="FP167" s="27"/>
      <c r="FQ167" s="27"/>
      <c r="FR167" s="27"/>
      <c r="FS167" s="27"/>
      <c r="FT167" s="27"/>
      <c r="FU167" s="27"/>
      <c r="FV167" s="27"/>
      <c r="FW167" s="27"/>
      <c r="FX167" s="27"/>
      <c r="FY167" s="27"/>
      <c r="FZ167" s="27"/>
      <c r="GA167" s="27"/>
      <c r="GB167" s="27"/>
      <c r="GC167" s="27"/>
      <c r="GD167" s="27"/>
      <c r="GE167" s="27"/>
      <c r="GF167" s="27"/>
      <c r="GG167" s="27"/>
      <c r="GH167" s="27"/>
      <c r="GI167" s="27"/>
      <c r="GJ167" s="27"/>
      <c r="GK167" s="27"/>
      <c r="GL167" s="27"/>
      <c r="GM167" s="27"/>
      <c r="GN167" s="27"/>
      <c r="GO167" s="27"/>
      <c r="GP167" s="27"/>
      <c r="GQ167" s="27"/>
      <c r="GR167" s="27"/>
      <c r="GS167" s="27"/>
      <c r="GT167" s="27"/>
      <c r="GU167" s="27"/>
      <c r="GV167" s="27"/>
      <c r="GW167" s="27"/>
      <c r="GX167" s="27"/>
      <c r="GY167" s="27"/>
      <c r="GZ167" s="27"/>
      <c r="HA167" s="27"/>
      <c r="HB167" s="27"/>
      <c r="HC167" s="27"/>
      <c r="HD167" s="27"/>
      <c r="HE167" s="27"/>
      <c r="HF167" s="27"/>
      <c r="HG167" s="27"/>
      <c r="HH167" s="27"/>
      <c r="HI167" s="27"/>
      <c r="HJ167" s="27"/>
      <c r="HK167" s="27"/>
      <c r="HL167" s="27"/>
      <c r="HM167" s="27"/>
      <c r="HN167" s="27"/>
      <c r="HO167" s="27"/>
      <c r="HP167" s="27"/>
      <c r="HQ167" s="27"/>
      <c r="HR167" s="27"/>
      <c r="HS167" s="27"/>
      <c r="HT167" s="27"/>
      <c r="HU167" s="27"/>
      <c r="HV167" s="27"/>
      <c r="HW167" s="27"/>
      <c r="HX167" s="27"/>
      <c r="HY167" s="27"/>
      <c r="HZ167" s="27"/>
      <c r="IA167" s="27"/>
      <c r="IB167" s="27"/>
      <c r="IC167" s="27"/>
      <c r="ID167" s="27"/>
      <c r="IE167" s="27"/>
      <c r="IF167" s="27"/>
      <c r="IG167" s="27"/>
      <c r="IH167" s="27"/>
      <c r="II167" s="27"/>
      <c r="IJ167" s="27"/>
      <c r="IK167" s="27"/>
      <c r="IL167" s="27"/>
      <c r="IM167" s="27"/>
      <c r="IN167" s="27"/>
      <c r="IO167" s="27"/>
      <c r="IP167" s="27"/>
      <c r="IQ167" s="27"/>
      <c r="IR167" s="27"/>
      <c r="IS167" s="27"/>
      <c r="IT167" s="27"/>
      <c r="IU167" s="27"/>
      <c r="IV167" s="27"/>
      <c r="IW167" s="27"/>
      <c r="IX167" s="27"/>
      <c r="IY167" s="27"/>
      <c r="IZ167" s="27"/>
      <c r="JA167" s="27"/>
      <c r="JB167" s="27"/>
      <c r="JC167" s="27"/>
      <c r="JD167" s="27"/>
      <c r="JE167" s="27"/>
      <c r="JF167" s="27"/>
      <c r="JG167" s="27"/>
      <c r="JH167" s="27"/>
      <c r="JI167" s="27"/>
      <c r="JJ167" s="27"/>
      <c r="JK167" s="27"/>
      <c r="JL167" s="27"/>
      <c r="JM167" s="27"/>
      <c r="JN167" s="27"/>
      <c r="JO167" s="27"/>
      <c r="JP167" s="27"/>
      <c r="JQ167" s="27"/>
      <c r="JR167" s="27"/>
      <c r="JS167" s="27"/>
      <c r="JT167" s="27"/>
      <c r="JU167" s="27"/>
      <c r="JV167" s="27"/>
      <c r="JW167" s="27"/>
      <c r="JX167" s="27"/>
      <c r="JY167" s="27"/>
      <c r="JZ167" s="27"/>
      <c r="KA167" s="27"/>
      <c r="KB167" s="27"/>
      <c r="KC167" s="27"/>
      <c r="KD167" s="27"/>
      <c r="KE167" s="27"/>
      <c r="KF167" s="27"/>
      <c r="KG167" s="27"/>
      <c r="KH167" s="27"/>
      <c r="KI167" s="27"/>
      <c r="KJ167" s="27"/>
      <c r="KK167" s="27"/>
      <c r="KL167" s="27"/>
      <c r="KM167" s="27"/>
      <c r="KN167" s="27"/>
      <c r="KO167" s="27"/>
      <c r="KP167" s="27"/>
      <c r="KQ167" s="27"/>
      <c r="KR167" s="27"/>
      <c r="KS167" s="27"/>
      <c r="KT167" s="27"/>
      <c r="KU167" s="27"/>
      <c r="KV167" s="27"/>
      <c r="KW167" s="27"/>
      <c r="KX167" s="27"/>
      <c r="KY167" s="27"/>
      <c r="KZ167" s="27"/>
      <c r="LA167" s="27"/>
      <c r="LB167" s="27"/>
      <c r="LC167" s="27"/>
      <c r="LD167" s="27"/>
      <c r="LE167" s="27"/>
      <c r="LF167" s="27"/>
      <c r="LG167" s="27"/>
      <c r="LH167" s="27"/>
      <c r="LI167" s="27"/>
      <c r="LJ167" s="27"/>
      <c r="LK167" s="27"/>
      <c r="LL167" s="27"/>
      <c r="LM167" s="27"/>
      <c r="LN167" s="27"/>
      <c r="LO167" s="27"/>
      <c r="LP167" s="27"/>
      <c r="LQ167" s="27"/>
      <c r="LR167" s="27"/>
      <c r="LS167" s="27"/>
      <c r="LT167" s="27"/>
      <c r="LU167" s="27"/>
      <c r="LV167" s="27"/>
      <c r="LW167" s="27"/>
      <c r="LX167" s="27"/>
      <c r="LY167" s="27"/>
      <c r="LZ167" s="27"/>
      <c r="MA167" s="27"/>
      <c r="MB167" s="27"/>
      <c r="MC167" s="27"/>
      <c r="MD167" s="27"/>
      <c r="ME167" s="27"/>
      <c r="MF167" s="27"/>
      <c r="MG167" s="27"/>
      <c r="MH167" s="27"/>
      <c r="MI167" s="27"/>
      <c r="MJ167" s="27"/>
      <c r="MK167" s="27"/>
      <c r="ML167" s="27"/>
      <c r="MM167" s="27"/>
      <c r="MN167" s="27"/>
      <c r="MO167" s="27"/>
      <c r="MP167" s="27"/>
      <c r="MQ167" s="27"/>
      <c r="MR167" s="27"/>
      <c r="MS167" s="27"/>
      <c r="MT167" s="27"/>
      <c r="MU167" s="27"/>
      <c r="MV167" s="27"/>
      <c r="MW167" s="27"/>
      <c r="MX167" s="27"/>
      <c r="MY167" s="27"/>
      <c r="MZ167" s="27"/>
      <c r="NA167" s="27"/>
      <c r="NB167" s="27"/>
      <c r="NC167" s="27"/>
      <c r="ND167" s="27"/>
      <c r="NE167" s="27"/>
      <c r="NF167" s="27"/>
      <c r="NG167" s="27"/>
      <c r="NH167" s="27"/>
      <c r="NI167" s="27"/>
      <c r="NJ167" s="27"/>
      <c r="NK167" s="27"/>
      <c r="NL167" s="27"/>
      <c r="NM167" s="27"/>
      <c r="NN167" s="27"/>
      <c r="NO167" s="27"/>
      <c r="NP167" s="27"/>
      <c r="NQ167" s="27"/>
      <c r="NR167" s="27"/>
      <c r="NS167" s="27"/>
      <c r="NT167" s="27"/>
      <c r="NU167" s="27"/>
      <c r="NV167" s="27"/>
      <c r="NW167" s="27"/>
      <c r="NX167" s="27"/>
      <c r="NY167" s="27"/>
      <c r="NZ167" s="27"/>
      <c r="OA167" s="27"/>
      <c r="OB167" s="27"/>
      <c r="OC167" s="27"/>
      <c r="OD167" s="27"/>
      <c r="OE167" s="27"/>
      <c r="OF167" s="27"/>
      <c r="OG167" s="27"/>
      <c r="OH167" s="27"/>
      <c r="OI167" s="27"/>
      <c r="OJ167" s="27"/>
      <c r="OK167" s="27"/>
      <c r="OL167" s="27"/>
      <c r="OM167" s="27"/>
      <c r="ON167" s="27"/>
      <c r="OO167" s="27"/>
      <c r="OP167" s="27"/>
      <c r="OQ167" s="27"/>
      <c r="OR167" s="27"/>
      <c r="OS167" s="27"/>
      <c r="OT167" s="27"/>
      <c r="OU167" s="27"/>
      <c r="OV167" s="27"/>
      <c r="OW167" s="27"/>
      <c r="OX167" s="27"/>
      <c r="OY167" s="27"/>
      <c r="OZ167" s="27"/>
      <c r="PA167" s="27"/>
      <c r="PB167" s="27"/>
      <c r="PC167" s="27"/>
      <c r="PD167" s="27"/>
      <c r="PE167" s="27"/>
      <c r="PF167" s="27"/>
      <c r="PG167" s="27"/>
      <c r="PH167" s="27"/>
      <c r="PI167" s="27"/>
      <c r="PJ167" s="27"/>
      <c r="PK167" s="27"/>
      <c r="PL167" s="27"/>
      <c r="PM167" s="27"/>
      <c r="PN167" s="27"/>
      <c r="PO167" s="27"/>
      <c r="PP167" s="27"/>
      <c r="PQ167" s="27"/>
      <c r="PR167" s="27"/>
      <c r="PS167" s="27"/>
      <c r="PT167" s="27"/>
      <c r="PU167" s="27"/>
      <c r="PV167" s="27"/>
      <c r="PW167" s="27"/>
      <c r="PX167" s="27"/>
      <c r="PY167" s="27"/>
      <c r="PZ167" s="27"/>
      <c r="QA167" s="27"/>
      <c r="QB167" s="27"/>
      <c r="QC167" s="27"/>
      <c r="QD167" s="27"/>
      <c r="QE167" s="27"/>
      <c r="QF167" s="27"/>
      <c r="QG167" s="27"/>
      <c r="QH167" s="27"/>
      <c r="QI167" s="27"/>
      <c r="QJ167" s="27"/>
      <c r="QK167" s="27"/>
      <c r="QL167" s="27"/>
      <c r="QM167" s="27"/>
      <c r="QN167" s="27"/>
      <c r="QO167" s="27"/>
      <c r="QP167" s="27"/>
      <c r="QQ167" s="27"/>
      <c r="QR167" s="27"/>
      <c r="QS167" s="27"/>
      <c r="QT167" s="27"/>
      <c r="QU167" s="27"/>
      <c r="QV167" s="27"/>
      <c r="QW167" s="27"/>
      <c r="QX167" s="27"/>
      <c r="QY167" s="27"/>
      <c r="QZ167" s="27"/>
      <c r="RA167" s="27"/>
      <c r="RB167" s="27"/>
      <c r="RC167" s="27"/>
      <c r="RD167" s="27"/>
      <c r="RE167" s="27"/>
      <c r="RF167" s="27"/>
      <c r="RG167" s="27"/>
      <c r="RH167" s="27"/>
      <c r="RI167" s="27"/>
      <c r="RJ167" s="27"/>
      <c r="RK167" s="27"/>
      <c r="RL167" s="27"/>
      <c r="RM167" s="27"/>
      <c r="RN167" s="27"/>
      <c r="RO167" s="27"/>
      <c r="RP167" s="27"/>
      <c r="RQ167" s="27"/>
      <c r="RR167" s="27"/>
      <c r="RS167" s="27"/>
      <c r="RT167" s="27"/>
      <c r="RU167" s="27"/>
      <c r="RV167" s="27"/>
      <c r="RW167" s="27"/>
      <c r="RX167" s="27"/>
      <c r="RY167" s="27"/>
      <c r="RZ167" s="27"/>
      <c r="SA167" s="27"/>
      <c r="SB167" s="27"/>
      <c r="SC167" s="27"/>
      <c r="SD167" s="27"/>
      <c r="SE167" s="27"/>
      <c r="SF167" s="27"/>
      <c r="SG167" s="27"/>
      <c r="SH167" s="27"/>
      <c r="SI167" s="27"/>
      <c r="SJ167" s="27"/>
      <c r="SK167" s="27"/>
      <c r="SL167" s="27"/>
      <c r="SM167" s="27"/>
      <c r="SN167" s="27"/>
      <c r="SO167" s="27"/>
      <c r="SP167" s="27"/>
      <c r="SQ167" s="27"/>
      <c r="SR167" s="27"/>
      <c r="SS167" s="27"/>
      <c r="ST167" s="27"/>
      <c r="SU167" s="27"/>
      <c r="SV167" s="27"/>
      <c r="SW167" s="27"/>
      <c r="SX167" s="27"/>
      <c r="SY167" s="27"/>
      <c r="SZ167" s="27"/>
      <c r="TA167" s="27"/>
      <c r="TB167" s="27"/>
      <c r="TC167" s="27"/>
      <c r="TD167" s="27"/>
      <c r="TE167" s="27"/>
      <c r="TF167" s="27"/>
      <c r="TG167" s="27"/>
      <c r="TH167" s="27"/>
      <c r="TI167" s="27"/>
      <c r="TJ167" s="27"/>
      <c r="TK167" s="27"/>
      <c r="TL167" s="27"/>
      <c r="TM167" s="27"/>
      <c r="TN167" s="27"/>
      <c r="TO167" s="27"/>
      <c r="TP167" s="27"/>
      <c r="TQ167" s="27"/>
      <c r="TR167" s="27"/>
      <c r="TS167" s="27"/>
      <c r="TT167" s="27"/>
      <c r="TU167" s="27"/>
      <c r="TV167" s="27"/>
      <c r="TW167" s="27"/>
      <c r="TX167" s="27"/>
      <c r="TY167" s="27"/>
      <c r="TZ167" s="27"/>
      <c r="UA167" s="27"/>
      <c r="UB167" s="27"/>
      <c r="UC167" s="27"/>
      <c r="UD167" s="27"/>
      <c r="UE167" s="27"/>
      <c r="UF167" s="27"/>
      <c r="UG167" s="27"/>
      <c r="UH167" s="27"/>
      <c r="UI167" s="27"/>
      <c r="UJ167" s="27"/>
      <c r="UK167" s="27"/>
      <c r="UL167" s="27"/>
      <c r="UM167" s="27"/>
      <c r="UN167" s="27"/>
      <c r="UO167" s="27"/>
      <c r="UP167" s="27"/>
      <c r="UQ167" s="27"/>
      <c r="UR167" s="27"/>
      <c r="US167" s="27"/>
      <c r="UT167" s="27"/>
      <c r="UU167" s="27"/>
      <c r="UV167" s="27"/>
      <c r="UW167" s="27"/>
      <c r="UX167" s="27"/>
      <c r="UY167" s="27"/>
      <c r="UZ167" s="27"/>
      <c r="VA167" s="27"/>
      <c r="VB167" s="27"/>
      <c r="VC167" s="27"/>
      <c r="VD167" s="27"/>
      <c r="VE167" s="27"/>
      <c r="VF167" s="27"/>
      <c r="VG167" s="27"/>
      <c r="VH167" s="27"/>
      <c r="VI167" s="27"/>
      <c r="VJ167" s="27"/>
      <c r="VK167" s="27"/>
      <c r="VL167" s="27"/>
      <c r="VM167" s="27"/>
      <c r="VN167" s="27"/>
      <c r="VO167" s="27"/>
      <c r="VP167" s="27"/>
      <c r="VQ167" s="27"/>
      <c r="VR167" s="27"/>
      <c r="VS167" s="27"/>
      <c r="VT167" s="27"/>
      <c r="VU167" s="27"/>
      <c r="VV167" s="27"/>
      <c r="VW167" s="27"/>
      <c r="VX167" s="27"/>
      <c r="VY167" s="27"/>
      <c r="VZ167" s="27"/>
      <c r="WA167" s="27"/>
      <c r="WB167" s="27"/>
      <c r="WC167" s="27"/>
      <c r="WD167" s="27"/>
      <c r="WE167" s="27"/>
      <c r="WF167" s="27"/>
      <c r="WG167" s="27"/>
      <c r="WH167" s="27"/>
      <c r="WI167" s="27"/>
      <c r="WJ167" s="27"/>
      <c r="WK167" s="27"/>
      <c r="WL167" s="27"/>
      <c r="WM167" s="27"/>
      <c r="WN167" s="27"/>
      <c r="WO167" s="27"/>
      <c r="WP167" s="27"/>
      <c r="WQ167" s="27"/>
      <c r="WR167" s="27"/>
      <c r="WS167" s="27"/>
      <c r="WT167" s="27"/>
      <c r="WU167" s="27"/>
      <c r="WV167" s="27"/>
      <c r="WW167" s="27"/>
      <c r="WX167" s="27"/>
      <c r="WY167" s="27"/>
      <c r="WZ167" s="27"/>
      <c r="XA167" s="27"/>
      <c r="XB167" s="27"/>
      <c r="XC167" s="27"/>
      <c r="XD167" s="27"/>
      <c r="XE167" s="27"/>
      <c r="XF167" s="27"/>
      <c r="XG167" s="27"/>
      <c r="XH167" s="27"/>
      <c r="XI167" s="27"/>
      <c r="XJ167" s="27"/>
      <c r="XK167" s="27"/>
      <c r="XL167" s="27"/>
      <c r="XM167" s="27"/>
      <c r="XN167" s="27"/>
      <c r="XO167" s="27"/>
      <c r="XP167" s="27"/>
      <c r="XQ167" s="27"/>
      <c r="XR167" s="27"/>
      <c r="XS167" s="27"/>
      <c r="XT167" s="27"/>
      <c r="XU167" s="27"/>
      <c r="XV167" s="27"/>
      <c r="XW167" s="27"/>
      <c r="XX167" s="27"/>
      <c r="XY167" s="27"/>
      <c r="XZ167" s="27"/>
      <c r="YA167" s="27"/>
      <c r="YB167" s="27"/>
      <c r="YC167" s="27"/>
      <c r="YD167" s="27"/>
      <c r="YE167" s="27"/>
      <c r="YF167" s="27"/>
      <c r="YG167" s="27"/>
      <c r="YH167" s="27"/>
      <c r="YI167" s="27"/>
      <c r="YJ167" s="27"/>
      <c r="YK167" s="27"/>
      <c r="YL167" s="27"/>
      <c r="YM167" s="27"/>
      <c r="YN167" s="27"/>
      <c r="YO167" s="27"/>
      <c r="YP167" s="27"/>
      <c r="YQ167" s="27"/>
      <c r="YR167" s="27"/>
      <c r="YS167" s="27"/>
      <c r="YT167" s="27"/>
      <c r="YU167" s="27"/>
      <c r="YV167" s="27"/>
      <c r="YW167" s="27"/>
      <c r="YX167" s="27"/>
      <c r="YY167" s="27"/>
      <c r="YZ167" s="27"/>
      <c r="ZA167" s="27"/>
      <c r="ZB167" s="27"/>
      <c r="ZC167" s="27"/>
      <c r="ZD167" s="27"/>
      <c r="ZE167" s="27"/>
      <c r="ZF167" s="27"/>
      <c r="ZG167" s="27"/>
      <c r="ZH167" s="27"/>
      <c r="ZI167" s="27"/>
      <c r="ZJ167" s="27"/>
      <c r="ZK167" s="27"/>
      <c r="ZL167" s="27"/>
      <c r="ZM167" s="27"/>
      <c r="ZN167" s="27"/>
      <c r="ZO167" s="27"/>
      <c r="ZP167" s="27"/>
      <c r="ZQ167" s="27"/>
      <c r="ZR167" s="27"/>
      <c r="ZS167" s="27"/>
      <c r="ZT167" s="27"/>
      <c r="ZU167" s="27"/>
      <c r="ZV167" s="27"/>
      <c r="ZW167" s="27"/>
      <c r="ZX167" s="27"/>
      <c r="ZY167" s="27"/>
      <c r="ZZ167" s="27"/>
      <c r="AAA167" s="27"/>
      <c r="AAB167" s="27"/>
      <c r="AAC167" s="27"/>
      <c r="AAD167" s="27"/>
      <c r="AAE167" s="27"/>
      <c r="AAF167" s="27"/>
      <c r="AAG167" s="27"/>
      <c r="AAH167" s="27"/>
      <c r="AAI167" s="27"/>
      <c r="AAJ167" s="27"/>
      <c r="AAK167" s="27"/>
      <c r="AAL167" s="27"/>
      <c r="AAM167" s="27"/>
      <c r="AAN167" s="27"/>
      <c r="AAO167" s="27"/>
      <c r="AAP167" s="27"/>
      <c r="AAQ167" s="27"/>
      <c r="AAR167" s="27"/>
      <c r="AAS167" s="27"/>
      <c r="AAT167" s="27"/>
      <c r="AAU167" s="27"/>
      <c r="AAV167" s="27"/>
      <c r="AAW167" s="27"/>
      <c r="AAX167" s="27"/>
      <c r="AAY167" s="27"/>
      <c r="AAZ167" s="27"/>
      <c r="ABA167" s="27"/>
      <c r="ABB167" s="27"/>
      <c r="ABC167" s="27"/>
      <c r="ABD167" s="27"/>
      <c r="ABE167" s="27"/>
      <c r="ABF167" s="27"/>
      <c r="ABG167" s="27"/>
      <c r="ABH167" s="27"/>
      <c r="ABI167" s="27"/>
      <c r="ABJ167" s="27"/>
      <c r="ABK167" s="27"/>
      <c r="ABL167" s="27"/>
      <c r="ABM167" s="27"/>
      <c r="ABN167" s="27"/>
      <c r="ABO167" s="27"/>
      <c r="ABP167" s="27"/>
      <c r="ABQ167" s="27"/>
      <c r="ABR167" s="27"/>
      <c r="ABS167" s="27"/>
      <c r="ABT167" s="27"/>
      <c r="ABU167" s="27"/>
      <c r="ABV167" s="27"/>
      <c r="ABW167" s="27"/>
      <c r="ABX167" s="27"/>
      <c r="ABY167" s="27"/>
      <c r="ABZ167" s="27"/>
      <c r="ACA167" s="27"/>
      <c r="ACB167" s="27"/>
      <c r="ACC167" s="27"/>
      <c r="ACD167" s="27"/>
      <c r="ACE167" s="27"/>
      <c r="ACF167" s="27"/>
      <c r="ACG167" s="27"/>
      <c r="ACH167" s="27"/>
      <c r="ACI167" s="27"/>
      <c r="ACJ167" s="27"/>
      <c r="ACK167" s="27"/>
      <c r="ACL167" s="27"/>
      <c r="ACM167" s="27"/>
      <c r="ACN167" s="27"/>
      <c r="ACO167" s="27"/>
      <c r="ACP167" s="27"/>
      <c r="ACQ167" s="27"/>
      <c r="ACR167" s="27"/>
      <c r="ACS167" s="27"/>
      <c r="ACT167" s="27"/>
      <c r="ACU167" s="27"/>
      <c r="ACV167" s="27"/>
      <c r="ACW167" s="27"/>
      <c r="ACX167" s="27"/>
      <c r="ACY167" s="27"/>
      <c r="ACZ167" s="27"/>
      <c r="ADA167" s="27"/>
      <c r="ADB167" s="27"/>
      <c r="ADC167" s="27"/>
      <c r="ADD167" s="27"/>
      <c r="ADE167" s="27"/>
      <c r="ADF167" s="27"/>
      <c r="ADG167" s="27"/>
      <c r="ADH167" s="27"/>
      <c r="ADI167" s="27"/>
      <c r="ADJ167" s="27"/>
      <c r="ADK167" s="27"/>
      <c r="ADL167" s="27"/>
      <c r="ADM167" s="27"/>
      <c r="ADN167" s="27"/>
      <c r="ADO167" s="27"/>
      <c r="ADP167" s="27"/>
      <c r="ADQ167" s="27"/>
      <c r="ADR167" s="27"/>
      <c r="ADS167" s="27"/>
      <c r="ADT167" s="27"/>
      <c r="ADU167" s="27"/>
      <c r="ADV167" s="27"/>
      <c r="ADW167" s="27"/>
      <c r="ADX167" s="27"/>
      <c r="ADY167" s="27"/>
      <c r="ADZ167" s="27"/>
      <c r="AEA167" s="27"/>
      <c r="AEB167" s="27"/>
      <c r="AEC167" s="27"/>
      <c r="AED167" s="27"/>
      <c r="AEE167" s="27"/>
      <c r="AEF167" s="27"/>
      <c r="AEG167" s="27"/>
      <c r="AEH167" s="27"/>
      <c r="AEI167" s="27"/>
      <c r="AEJ167" s="27"/>
      <c r="AEK167" s="27"/>
      <c r="AEL167" s="27"/>
      <c r="AEM167" s="27"/>
      <c r="AEN167" s="27"/>
      <c r="AEO167" s="27"/>
      <c r="AEP167" s="27"/>
      <c r="AEQ167" s="27"/>
      <c r="AER167" s="27"/>
      <c r="AES167" s="27"/>
      <c r="AET167" s="27"/>
      <c r="AEU167" s="27"/>
      <c r="AEV167" s="27"/>
      <c r="AEW167" s="27"/>
      <c r="AEX167" s="27"/>
      <c r="AEY167" s="27"/>
      <c r="AEZ167" s="27"/>
      <c r="AFA167" s="27"/>
      <c r="AFB167" s="27"/>
      <c r="AFC167" s="27"/>
      <c r="AFD167" s="27"/>
      <c r="AFE167" s="27"/>
      <c r="AFF167" s="27"/>
      <c r="AFG167" s="27"/>
      <c r="AFH167" s="27"/>
      <c r="AFI167" s="27"/>
      <c r="AFJ167" s="27"/>
      <c r="AFK167" s="27"/>
      <c r="AFL167" s="27"/>
      <c r="AFM167" s="27"/>
      <c r="AFN167" s="27"/>
      <c r="AFO167" s="27"/>
      <c r="AFP167" s="27"/>
      <c r="AFQ167" s="27"/>
      <c r="AFR167" s="27"/>
      <c r="AFS167" s="27"/>
      <c r="AFT167" s="27"/>
      <c r="AFU167" s="27"/>
      <c r="AFV167" s="27"/>
      <c r="AFW167" s="27"/>
      <c r="AFX167" s="27"/>
      <c r="AFY167" s="27"/>
      <c r="AFZ167" s="27"/>
      <c r="AGA167" s="27"/>
      <c r="AGB167" s="27"/>
      <c r="AGC167" s="27"/>
      <c r="AGD167" s="27"/>
      <c r="AGE167" s="27"/>
      <c r="AGF167" s="27"/>
      <c r="AGG167" s="27"/>
      <c r="AGH167" s="27"/>
      <c r="AGI167" s="27"/>
      <c r="AGJ167" s="27"/>
      <c r="AGK167" s="27"/>
      <c r="AGL167" s="27"/>
      <c r="AGM167" s="27"/>
      <c r="AGN167" s="27"/>
      <c r="AGO167" s="27"/>
      <c r="AGP167" s="27"/>
      <c r="AGQ167" s="27"/>
      <c r="AGR167" s="27"/>
      <c r="AGS167" s="27"/>
      <c r="AGT167" s="27"/>
      <c r="AGU167" s="27"/>
      <c r="AGV167" s="27"/>
      <c r="AGW167" s="27"/>
      <c r="AGX167" s="27"/>
      <c r="AGY167" s="27"/>
      <c r="AGZ167" s="27"/>
      <c r="AHA167" s="27"/>
      <c r="AHB167" s="27"/>
      <c r="AHC167" s="27"/>
      <c r="AHD167" s="27"/>
      <c r="AHE167" s="27"/>
      <c r="AHF167" s="27"/>
      <c r="AHG167" s="27"/>
      <c r="AHH167" s="27"/>
      <c r="AHI167" s="27"/>
      <c r="AHJ167" s="27"/>
      <c r="AHK167" s="27"/>
      <c r="AHL167" s="27"/>
      <c r="AHM167" s="27"/>
      <c r="AHN167" s="27"/>
      <c r="AHO167" s="27"/>
      <c r="AHP167" s="27"/>
      <c r="AHQ167" s="27"/>
      <c r="AHR167" s="27"/>
      <c r="AHS167" s="27"/>
      <c r="AHT167" s="27"/>
      <c r="AHU167" s="27"/>
      <c r="AHV167" s="27"/>
      <c r="AHW167" s="27"/>
      <c r="AHX167" s="27"/>
      <c r="AHY167" s="27"/>
      <c r="AHZ167" s="27"/>
      <c r="AIA167" s="27"/>
      <c r="AIB167" s="27"/>
      <c r="AIC167" s="27"/>
      <c r="AID167" s="27"/>
      <c r="AIE167" s="27"/>
      <c r="AIF167" s="27"/>
      <c r="AIG167" s="27"/>
      <c r="AIH167" s="27"/>
      <c r="AII167" s="27"/>
      <c r="AIJ167" s="27"/>
      <c r="AIK167" s="27"/>
      <c r="AIL167" s="27"/>
      <c r="AIM167" s="27"/>
      <c r="AIN167" s="27"/>
      <c r="AIO167" s="27"/>
      <c r="AIP167" s="27"/>
      <c r="AIQ167" s="27"/>
      <c r="AIR167" s="27"/>
      <c r="AIS167" s="27"/>
      <c r="AIT167" s="27"/>
      <c r="AIU167" s="27"/>
      <c r="AIV167" s="27"/>
      <c r="AIW167" s="27"/>
      <c r="AIX167" s="27"/>
      <c r="AIY167" s="27"/>
      <c r="AIZ167" s="27"/>
      <c r="AJA167" s="27"/>
      <c r="AJB167" s="27"/>
      <c r="AJC167" s="27"/>
      <c r="AJD167" s="27"/>
      <c r="AJE167" s="27"/>
      <c r="AJF167" s="27"/>
      <c r="AJG167" s="27"/>
      <c r="AJH167" s="27"/>
      <c r="AJI167" s="27"/>
      <c r="AJJ167" s="27"/>
      <c r="AJK167" s="27"/>
      <c r="AJL167" s="27"/>
      <c r="AJM167" s="27"/>
      <c r="AJN167" s="27"/>
      <c r="AJO167" s="27"/>
      <c r="AJP167" s="27"/>
      <c r="AJQ167" s="27"/>
      <c r="AJR167" s="27"/>
      <c r="AJS167" s="27"/>
      <c r="AJT167" s="27"/>
      <c r="AJU167" s="27"/>
      <c r="AJV167" s="27"/>
      <c r="AJW167" s="27"/>
      <c r="AJX167" s="27"/>
      <c r="AJY167" s="27"/>
      <c r="AJZ167" s="27"/>
      <c r="AKA167" s="27"/>
      <c r="AKB167" s="27"/>
      <c r="AKC167" s="27"/>
      <c r="AKD167" s="27"/>
      <c r="AKE167" s="27"/>
      <c r="AKF167" s="27"/>
      <c r="AKG167" s="27"/>
      <c r="AKH167" s="27"/>
      <c r="AKI167" s="27"/>
      <c r="AKJ167" s="27"/>
      <c r="AKK167" s="27"/>
      <c r="AKL167" s="27"/>
      <c r="AKM167" s="27"/>
      <c r="AKN167" s="27"/>
      <c r="AKO167" s="27"/>
      <c r="AKP167" s="27"/>
      <c r="AKQ167" s="27"/>
      <c r="AKR167" s="27"/>
      <c r="AKS167" s="27"/>
      <c r="AKT167" s="27"/>
      <c r="AKU167" s="27"/>
      <c r="AKV167" s="27"/>
      <c r="AKW167" s="27"/>
      <c r="AKX167" s="27"/>
      <c r="AKY167" s="27"/>
      <c r="AKZ167" s="27"/>
      <c r="ALA167" s="27"/>
      <c r="ALB167" s="27"/>
      <c r="ALC167" s="27"/>
      <c r="ALD167" s="27"/>
      <c r="ALE167" s="27"/>
      <c r="ALF167" s="27"/>
      <c r="ALG167" s="27"/>
      <c r="ALH167" s="27"/>
      <c r="ALI167" s="27"/>
      <c r="ALJ167" s="27"/>
      <c r="ALK167" s="27"/>
      <c r="ALL167" s="27"/>
      <c r="ALM167" s="27"/>
      <c r="ALN167" s="27"/>
      <c r="ALO167" s="27"/>
      <c r="ALP167" s="27"/>
      <c r="ALQ167" s="27"/>
      <c r="ALR167" s="27"/>
      <c r="ALS167" s="27"/>
    </row>
    <row r="168" spans="1:1007" ht="23.25" customHeight="1" thickBot="1" x14ac:dyDescent="0.25">
      <c r="A168" s="666"/>
      <c r="B168" s="677"/>
      <c r="C168" s="586"/>
      <c r="D168" s="588"/>
      <c r="E168" s="590"/>
      <c r="F168" s="584"/>
      <c r="G168" s="708"/>
      <c r="H168" s="676"/>
      <c r="I168" s="676"/>
      <c r="J168" s="582"/>
      <c r="K168" s="208" t="s">
        <v>10</v>
      </c>
      <c r="L168" s="15">
        <f t="shared" ref="L168:W168" si="35">SUM(L166:L167)</f>
        <v>0</v>
      </c>
      <c r="M168" s="3">
        <f t="shared" si="35"/>
        <v>0</v>
      </c>
      <c r="N168" s="3">
        <f t="shared" si="35"/>
        <v>0</v>
      </c>
      <c r="O168" s="16">
        <f t="shared" si="35"/>
        <v>0</v>
      </c>
      <c r="P168" s="15">
        <f t="shared" si="35"/>
        <v>108.7</v>
      </c>
      <c r="Q168" s="3">
        <f t="shared" si="35"/>
        <v>0</v>
      </c>
      <c r="R168" s="3">
        <f t="shared" si="35"/>
        <v>0</v>
      </c>
      <c r="S168" s="16">
        <f t="shared" si="35"/>
        <v>108.7</v>
      </c>
      <c r="T168" s="15">
        <f t="shared" si="35"/>
        <v>108.7</v>
      </c>
      <c r="U168" s="3">
        <f t="shared" si="35"/>
        <v>0</v>
      </c>
      <c r="V168" s="3">
        <f t="shared" si="35"/>
        <v>0</v>
      </c>
      <c r="W168" s="16">
        <f t="shared" si="35"/>
        <v>108.7</v>
      </c>
      <c r="X168" s="27"/>
      <c r="Y168" s="27"/>
      <c r="Z168" s="27"/>
      <c r="AA168" s="27"/>
      <c r="AB168" s="27"/>
      <c r="AC168" s="27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40"/>
      <c r="AV168" s="39"/>
      <c r="AW168" s="39"/>
      <c r="AX168" s="39"/>
      <c r="AY168" s="39"/>
      <c r="AZ168" s="39"/>
      <c r="BA168" s="39"/>
      <c r="BB168" s="39"/>
      <c r="BC168" s="39"/>
      <c r="BD168" s="27"/>
      <c r="BE168" s="27"/>
      <c r="BF168" s="27"/>
      <c r="BG168" s="27"/>
      <c r="BH168" s="27"/>
      <c r="BI168" s="27"/>
      <c r="BJ168" s="27"/>
      <c r="BK168" s="27"/>
      <c r="BL168" s="27"/>
      <c r="BM168" s="27"/>
      <c r="BN168" s="27"/>
      <c r="BO168" s="27"/>
      <c r="BP168" s="27"/>
      <c r="BQ168" s="27"/>
      <c r="BR168" s="27"/>
      <c r="BS168" s="27"/>
      <c r="BT168" s="27"/>
      <c r="BU168" s="27"/>
      <c r="BV168" s="27"/>
      <c r="BW168" s="27"/>
      <c r="BX168" s="27"/>
      <c r="BY168" s="27"/>
      <c r="BZ168" s="27"/>
      <c r="CA168" s="27"/>
      <c r="CB168" s="27"/>
      <c r="CC168" s="27"/>
      <c r="CD168" s="27"/>
      <c r="CE168" s="27"/>
      <c r="CF168" s="27"/>
      <c r="CG168" s="27"/>
      <c r="CH168" s="27"/>
      <c r="CI168" s="27"/>
      <c r="CJ168" s="27"/>
      <c r="CK168" s="27"/>
      <c r="CL168" s="27"/>
      <c r="CM168" s="27"/>
      <c r="CN168" s="27"/>
      <c r="CO168" s="27"/>
      <c r="CP168" s="27"/>
      <c r="CQ168" s="27"/>
      <c r="CR168" s="27"/>
      <c r="CS168" s="27"/>
      <c r="CT168" s="27"/>
      <c r="CU168" s="27"/>
      <c r="CV168" s="27"/>
      <c r="CW168" s="27"/>
      <c r="CX168" s="27"/>
      <c r="CY168" s="27"/>
      <c r="CZ168" s="27"/>
      <c r="DA168" s="27"/>
      <c r="DB168" s="27"/>
      <c r="DC168" s="27"/>
      <c r="DD168" s="27"/>
      <c r="DE168" s="27"/>
      <c r="DF168" s="27"/>
      <c r="DG168" s="27"/>
      <c r="DH168" s="27"/>
      <c r="DI168" s="27"/>
      <c r="DJ168" s="27"/>
      <c r="DK168" s="27"/>
      <c r="DL168" s="27"/>
      <c r="DM168" s="27"/>
      <c r="DN168" s="27"/>
      <c r="DO168" s="27"/>
      <c r="DP168" s="27"/>
      <c r="DQ168" s="27"/>
      <c r="DR168" s="27"/>
      <c r="DS168" s="27"/>
      <c r="DT168" s="27"/>
      <c r="DU168" s="27"/>
      <c r="DV168" s="27"/>
      <c r="DW168" s="27"/>
      <c r="DX168" s="27"/>
      <c r="DY168" s="27"/>
      <c r="DZ168" s="27"/>
      <c r="EA168" s="27"/>
      <c r="EB168" s="27"/>
      <c r="EC168" s="27"/>
      <c r="ED168" s="27"/>
      <c r="EE168" s="27"/>
      <c r="EF168" s="27"/>
      <c r="EG168" s="27"/>
      <c r="EH168" s="27"/>
      <c r="EI168" s="27"/>
      <c r="EJ168" s="27"/>
      <c r="EK168" s="27"/>
      <c r="EL168" s="27"/>
      <c r="EM168" s="27"/>
      <c r="EN168" s="27"/>
      <c r="EO168" s="27"/>
      <c r="EP168" s="27"/>
      <c r="EQ168" s="27"/>
      <c r="ER168" s="27"/>
      <c r="ES168" s="27"/>
      <c r="ET168" s="27"/>
      <c r="EU168" s="27"/>
      <c r="EV168" s="27"/>
      <c r="EW168" s="27"/>
      <c r="EX168" s="27"/>
      <c r="EY168" s="27"/>
      <c r="EZ168" s="27"/>
      <c r="FA168" s="27"/>
      <c r="FB168" s="27"/>
      <c r="FC168" s="27"/>
      <c r="FD168" s="27"/>
      <c r="FE168" s="27"/>
      <c r="FF168" s="27"/>
      <c r="FG168" s="27"/>
      <c r="FH168" s="27"/>
      <c r="FI168" s="27"/>
      <c r="FJ168" s="27"/>
      <c r="FK168" s="27"/>
      <c r="FL168" s="27"/>
      <c r="FM168" s="27"/>
      <c r="FN168" s="27"/>
      <c r="FO168" s="27"/>
      <c r="FP168" s="27"/>
      <c r="FQ168" s="27"/>
      <c r="FR168" s="27"/>
      <c r="FS168" s="27"/>
      <c r="FT168" s="27"/>
      <c r="FU168" s="27"/>
      <c r="FV168" s="27"/>
      <c r="FW168" s="27"/>
      <c r="FX168" s="27"/>
      <c r="FY168" s="27"/>
      <c r="FZ168" s="27"/>
      <c r="GA168" s="27"/>
      <c r="GB168" s="27"/>
      <c r="GC168" s="27"/>
      <c r="GD168" s="27"/>
      <c r="GE168" s="27"/>
      <c r="GF168" s="27"/>
      <c r="GG168" s="27"/>
      <c r="GH168" s="27"/>
      <c r="GI168" s="27"/>
      <c r="GJ168" s="27"/>
      <c r="GK168" s="27"/>
      <c r="GL168" s="27"/>
      <c r="GM168" s="27"/>
      <c r="GN168" s="27"/>
      <c r="GO168" s="27"/>
      <c r="GP168" s="27"/>
      <c r="GQ168" s="27"/>
      <c r="GR168" s="27"/>
      <c r="GS168" s="27"/>
      <c r="GT168" s="27"/>
      <c r="GU168" s="27"/>
      <c r="GV168" s="27"/>
      <c r="GW168" s="27"/>
      <c r="GX168" s="27"/>
      <c r="GY168" s="27"/>
      <c r="GZ168" s="27"/>
      <c r="HA168" s="27"/>
      <c r="HB168" s="27"/>
      <c r="HC168" s="27"/>
      <c r="HD168" s="27"/>
      <c r="HE168" s="27"/>
      <c r="HF168" s="27"/>
      <c r="HG168" s="27"/>
      <c r="HH168" s="27"/>
      <c r="HI168" s="27"/>
      <c r="HJ168" s="27"/>
      <c r="HK168" s="27"/>
      <c r="HL168" s="27"/>
      <c r="HM168" s="27"/>
      <c r="HN168" s="27"/>
      <c r="HO168" s="27"/>
      <c r="HP168" s="27"/>
      <c r="HQ168" s="27"/>
      <c r="HR168" s="27"/>
      <c r="HS168" s="27"/>
      <c r="HT168" s="27"/>
      <c r="HU168" s="27"/>
      <c r="HV168" s="27"/>
      <c r="HW168" s="27"/>
      <c r="HX168" s="27"/>
      <c r="HY168" s="27"/>
      <c r="HZ168" s="27"/>
      <c r="IA168" s="27"/>
      <c r="IB168" s="27"/>
      <c r="IC168" s="27"/>
      <c r="ID168" s="27"/>
      <c r="IE168" s="27"/>
      <c r="IF168" s="27"/>
      <c r="IG168" s="27"/>
      <c r="IH168" s="27"/>
      <c r="II168" s="27"/>
      <c r="IJ168" s="27"/>
      <c r="IK168" s="27"/>
      <c r="IL168" s="27"/>
      <c r="IM168" s="27"/>
      <c r="IN168" s="27"/>
      <c r="IO168" s="27"/>
      <c r="IP168" s="27"/>
      <c r="IQ168" s="27"/>
      <c r="IR168" s="27"/>
      <c r="IS168" s="27"/>
      <c r="IT168" s="27"/>
      <c r="IU168" s="27"/>
      <c r="IV168" s="27"/>
      <c r="IW168" s="27"/>
      <c r="IX168" s="27"/>
      <c r="IY168" s="27"/>
      <c r="IZ168" s="27"/>
      <c r="JA168" s="27"/>
      <c r="JB168" s="27"/>
      <c r="JC168" s="27"/>
      <c r="JD168" s="27"/>
      <c r="JE168" s="27"/>
      <c r="JF168" s="27"/>
      <c r="JG168" s="27"/>
      <c r="JH168" s="27"/>
      <c r="JI168" s="27"/>
      <c r="JJ168" s="27"/>
      <c r="JK168" s="27"/>
      <c r="JL168" s="27"/>
      <c r="JM168" s="27"/>
      <c r="JN168" s="27"/>
      <c r="JO168" s="27"/>
      <c r="JP168" s="27"/>
      <c r="JQ168" s="27"/>
      <c r="JR168" s="27"/>
      <c r="JS168" s="27"/>
      <c r="JT168" s="27"/>
      <c r="JU168" s="27"/>
      <c r="JV168" s="27"/>
      <c r="JW168" s="27"/>
      <c r="JX168" s="27"/>
      <c r="JY168" s="27"/>
      <c r="JZ168" s="27"/>
      <c r="KA168" s="27"/>
      <c r="KB168" s="27"/>
      <c r="KC168" s="27"/>
      <c r="KD168" s="27"/>
      <c r="KE168" s="27"/>
      <c r="KF168" s="27"/>
      <c r="KG168" s="27"/>
      <c r="KH168" s="27"/>
      <c r="KI168" s="27"/>
      <c r="KJ168" s="27"/>
      <c r="KK168" s="27"/>
      <c r="KL168" s="27"/>
      <c r="KM168" s="27"/>
      <c r="KN168" s="27"/>
      <c r="KO168" s="27"/>
      <c r="KP168" s="27"/>
      <c r="KQ168" s="27"/>
      <c r="KR168" s="27"/>
      <c r="KS168" s="27"/>
      <c r="KT168" s="27"/>
      <c r="KU168" s="27"/>
      <c r="KV168" s="27"/>
      <c r="KW168" s="27"/>
      <c r="KX168" s="27"/>
      <c r="KY168" s="27"/>
      <c r="KZ168" s="27"/>
      <c r="LA168" s="27"/>
      <c r="LB168" s="27"/>
      <c r="LC168" s="27"/>
      <c r="LD168" s="27"/>
      <c r="LE168" s="27"/>
      <c r="LF168" s="27"/>
      <c r="LG168" s="27"/>
      <c r="LH168" s="27"/>
      <c r="LI168" s="27"/>
      <c r="LJ168" s="27"/>
      <c r="LK168" s="27"/>
      <c r="LL168" s="27"/>
      <c r="LM168" s="27"/>
      <c r="LN168" s="27"/>
      <c r="LO168" s="27"/>
      <c r="LP168" s="27"/>
      <c r="LQ168" s="27"/>
      <c r="LR168" s="27"/>
      <c r="LS168" s="27"/>
      <c r="LT168" s="27"/>
      <c r="LU168" s="27"/>
      <c r="LV168" s="27"/>
      <c r="LW168" s="27"/>
      <c r="LX168" s="27"/>
      <c r="LY168" s="27"/>
      <c r="LZ168" s="27"/>
      <c r="MA168" s="27"/>
      <c r="MB168" s="27"/>
      <c r="MC168" s="27"/>
      <c r="MD168" s="27"/>
      <c r="ME168" s="27"/>
      <c r="MF168" s="27"/>
      <c r="MG168" s="27"/>
      <c r="MH168" s="27"/>
      <c r="MI168" s="27"/>
      <c r="MJ168" s="27"/>
      <c r="MK168" s="27"/>
      <c r="ML168" s="27"/>
      <c r="MM168" s="27"/>
      <c r="MN168" s="27"/>
      <c r="MO168" s="27"/>
      <c r="MP168" s="27"/>
      <c r="MQ168" s="27"/>
      <c r="MR168" s="27"/>
      <c r="MS168" s="27"/>
      <c r="MT168" s="27"/>
      <c r="MU168" s="27"/>
      <c r="MV168" s="27"/>
      <c r="MW168" s="27"/>
      <c r="MX168" s="27"/>
      <c r="MY168" s="27"/>
      <c r="MZ168" s="27"/>
      <c r="NA168" s="27"/>
      <c r="NB168" s="27"/>
      <c r="NC168" s="27"/>
      <c r="ND168" s="27"/>
      <c r="NE168" s="27"/>
      <c r="NF168" s="27"/>
      <c r="NG168" s="27"/>
      <c r="NH168" s="27"/>
      <c r="NI168" s="27"/>
      <c r="NJ168" s="27"/>
      <c r="NK168" s="27"/>
      <c r="NL168" s="27"/>
      <c r="NM168" s="27"/>
      <c r="NN168" s="27"/>
      <c r="NO168" s="27"/>
      <c r="NP168" s="27"/>
      <c r="NQ168" s="27"/>
      <c r="NR168" s="27"/>
      <c r="NS168" s="27"/>
      <c r="NT168" s="27"/>
      <c r="NU168" s="27"/>
      <c r="NV168" s="27"/>
      <c r="NW168" s="27"/>
      <c r="NX168" s="27"/>
      <c r="NY168" s="27"/>
      <c r="NZ168" s="27"/>
      <c r="OA168" s="27"/>
      <c r="OB168" s="27"/>
      <c r="OC168" s="27"/>
      <c r="OD168" s="27"/>
      <c r="OE168" s="27"/>
      <c r="OF168" s="27"/>
      <c r="OG168" s="27"/>
      <c r="OH168" s="27"/>
      <c r="OI168" s="27"/>
      <c r="OJ168" s="27"/>
      <c r="OK168" s="27"/>
      <c r="OL168" s="27"/>
      <c r="OM168" s="27"/>
      <c r="ON168" s="27"/>
      <c r="OO168" s="27"/>
      <c r="OP168" s="27"/>
      <c r="OQ168" s="27"/>
      <c r="OR168" s="27"/>
      <c r="OS168" s="27"/>
      <c r="OT168" s="27"/>
      <c r="OU168" s="27"/>
      <c r="OV168" s="27"/>
      <c r="OW168" s="27"/>
      <c r="OX168" s="27"/>
      <c r="OY168" s="27"/>
      <c r="OZ168" s="27"/>
      <c r="PA168" s="27"/>
      <c r="PB168" s="27"/>
      <c r="PC168" s="27"/>
      <c r="PD168" s="27"/>
      <c r="PE168" s="27"/>
      <c r="PF168" s="27"/>
      <c r="PG168" s="27"/>
      <c r="PH168" s="27"/>
      <c r="PI168" s="27"/>
      <c r="PJ168" s="27"/>
      <c r="PK168" s="27"/>
      <c r="PL168" s="27"/>
      <c r="PM168" s="27"/>
      <c r="PN168" s="27"/>
      <c r="PO168" s="27"/>
      <c r="PP168" s="27"/>
      <c r="PQ168" s="27"/>
      <c r="PR168" s="27"/>
      <c r="PS168" s="27"/>
      <c r="PT168" s="27"/>
      <c r="PU168" s="27"/>
      <c r="PV168" s="27"/>
      <c r="PW168" s="27"/>
      <c r="PX168" s="27"/>
      <c r="PY168" s="27"/>
      <c r="PZ168" s="27"/>
      <c r="QA168" s="27"/>
      <c r="QB168" s="27"/>
      <c r="QC168" s="27"/>
      <c r="QD168" s="27"/>
      <c r="QE168" s="27"/>
      <c r="QF168" s="27"/>
      <c r="QG168" s="27"/>
      <c r="QH168" s="27"/>
      <c r="QI168" s="27"/>
      <c r="QJ168" s="27"/>
      <c r="QK168" s="27"/>
      <c r="QL168" s="27"/>
      <c r="QM168" s="27"/>
      <c r="QN168" s="27"/>
      <c r="QO168" s="27"/>
      <c r="QP168" s="27"/>
      <c r="QQ168" s="27"/>
      <c r="QR168" s="27"/>
      <c r="QS168" s="27"/>
      <c r="QT168" s="27"/>
      <c r="QU168" s="27"/>
      <c r="QV168" s="27"/>
      <c r="QW168" s="27"/>
      <c r="QX168" s="27"/>
      <c r="QY168" s="27"/>
      <c r="QZ168" s="27"/>
      <c r="RA168" s="27"/>
      <c r="RB168" s="27"/>
      <c r="RC168" s="27"/>
      <c r="RD168" s="27"/>
      <c r="RE168" s="27"/>
      <c r="RF168" s="27"/>
      <c r="RG168" s="27"/>
      <c r="RH168" s="27"/>
      <c r="RI168" s="27"/>
      <c r="RJ168" s="27"/>
      <c r="RK168" s="27"/>
      <c r="RL168" s="27"/>
      <c r="RM168" s="27"/>
      <c r="RN168" s="27"/>
      <c r="RO168" s="27"/>
      <c r="RP168" s="27"/>
      <c r="RQ168" s="27"/>
      <c r="RR168" s="27"/>
      <c r="RS168" s="27"/>
      <c r="RT168" s="27"/>
      <c r="RU168" s="27"/>
      <c r="RV168" s="27"/>
      <c r="RW168" s="27"/>
      <c r="RX168" s="27"/>
      <c r="RY168" s="27"/>
      <c r="RZ168" s="27"/>
      <c r="SA168" s="27"/>
      <c r="SB168" s="27"/>
      <c r="SC168" s="27"/>
      <c r="SD168" s="27"/>
      <c r="SE168" s="27"/>
      <c r="SF168" s="27"/>
      <c r="SG168" s="27"/>
      <c r="SH168" s="27"/>
      <c r="SI168" s="27"/>
      <c r="SJ168" s="27"/>
      <c r="SK168" s="27"/>
      <c r="SL168" s="27"/>
      <c r="SM168" s="27"/>
      <c r="SN168" s="27"/>
      <c r="SO168" s="27"/>
      <c r="SP168" s="27"/>
      <c r="SQ168" s="27"/>
      <c r="SR168" s="27"/>
      <c r="SS168" s="27"/>
      <c r="ST168" s="27"/>
      <c r="SU168" s="27"/>
      <c r="SV168" s="27"/>
      <c r="SW168" s="27"/>
      <c r="SX168" s="27"/>
      <c r="SY168" s="27"/>
      <c r="SZ168" s="27"/>
      <c r="TA168" s="27"/>
      <c r="TB168" s="27"/>
      <c r="TC168" s="27"/>
      <c r="TD168" s="27"/>
      <c r="TE168" s="27"/>
      <c r="TF168" s="27"/>
      <c r="TG168" s="27"/>
      <c r="TH168" s="27"/>
      <c r="TI168" s="27"/>
      <c r="TJ168" s="27"/>
      <c r="TK168" s="27"/>
      <c r="TL168" s="27"/>
      <c r="TM168" s="27"/>
      <c r="TN168" s="27"/>
      <c r="TO168" s="27"/>
      <c r="TP168" s="27"/>
      <c r="TQ168" s="27"/>
      <c r="TR168" s="27"/>
      <c r="TS168" s="27"/>
      <c r="TT168" s="27"/>
      <c r="TU168" s="27"/>
      <c r="TV168" s="27"/>
      <c r="TW168" s="27"/>
      <c r="TX168" s="27"/>
      <c r="TY168" s="27"/>
      <c r="TZ168" s="27"/>
      <c r="UA168" s="27"/>
      <c r="UB168" s="27"/>
      <c r="UC168" s="27"/>
      <c r="UD168" s="27"/>
      <c r="UE168" s="27"/>
      <c r="UF168" s="27"/>
      <c r="UG168" s="27"/>
      <c r="UH168" s="27"/>
      <c r="UI168" s="27"/>
      <c r="UJ168" s="27"/>
      <c r="UK168" s="27"/>
      <c r="UL168" s="27"/>
      <c r="UM168" s="27"/>
      <c r="UN168" s="27"/>
      <c r="UO168" s="27"/>
      <c r="UP168" s="27"/>
      <c r="UQ168" s="27"/>
      <c r="UR168" s="27"/>
      <c r="US168" s="27"/>
      <c r="UT168" s="27"/>
      <c r="UU168" s="27"/>
      <c r="UV168" s="27"/>
      <c r="UW168" s="27"/>
      <c r="UX168" s="27"/>
      <c r="UY168" s="27"/>
      <c r="UZ168" s="27"/>
      <c r="VA168" s="27"/>
      <c r="VB168" s="27"/>
      <c r="VC168" s="27"/>
      <c r="VD168" s="27"/>
      <c r="VE168" s="27"/>
      <c r="VF168" s="27"/>
      <c r="VG168" s="27"/>
      <c r="VH168" s="27"/>
      <c r="VI168" s="27"/>
      <c r="VJ168" s="27"/>
      <c r="VK168" s="27"/>
      <c r="VL168" s="27"/>
      <c r="VM168" s="27"/>
      <c r="VN168" s="27"/>
      <c r="VO168" s="27"/>
      <c r="VP168" s="27"/>
      <c r="VQ168" s="27"/>
      <c r="VR168" s="27"/>
      <c r="VS168" s="27"/>
      <c r="VT168" s="27"/>
      <c r="VU168" s="27"/>
      <c r="VV168" s="27"/>
      <c r="VW168" s="27"/>
      <c r="VX168" s="27"/>
      <c r="VY168" s="27"/>
      <c r="VZ168" s="27"/>
      <c r="WA168" s="27"/>
      <c r="WB168" s="27"/>
      <c r="WC168" s="27"/>
      <c r="WD168" s="27"/>
      <c r="WE168" s="27"/>
      <c r="WF168" s="27"/>
      <c r="WG168" s="27"/>
      <c r="WH168" s="27"/>
      <c r="WI168" s="27"/>
      <c r="WJ168" s="27"/>
      <c r="WK168" s="27"/>
      <c r="WL168" s="27"/>
      <c r="WM168" s="27"/>
      <c r="WN168" s="27"/>
      <c r="WO168" s="27"/>
      <c r="WP168" s="27"/>
      <c r="WQ168" s="27"/>
      <c r="WR168" s="27"/>
      <c r="WS168" s="27"/>
      <c r="WT168" s="27"/>
      <c r="WU168" s="27"/>
      <c r="WV168" s="27"/>
      <c r="WW168" s="27"/>
      <c r="WX168" s="27"/>
      <c r="WY168" s="27"/>
      <c r="WZ168" s="27"/>
      <c r="XA168" s="27"/>
      <c r="XB168" s="27"/>
      <c r="XC168" s="27"/>
      <c r="XD168" s="27"/>
      <c r="XE168" s="27"/>
      <c r="XF168" s="27"/>
      <c r="XG168" s="27"/>
      <c r="XH168" s="27"/>
      <c r="XI168" s="27"/>
      <c r="XJ168" s="27"/>
      <c r="XK168" s="27"/>
      <c r="XL168" s="27"/>
      <c r="XM168" s="27"/>
      <c r="XN168" s="27"/>
      <c r="XO168" s="27"/>
      <c r="XP168" s="27"/>
      <c r="XQ168" s="27"/>
      <c r="XR168" s="27"/>
      <c r="XS168" s="27"/>
      <c r="XT168" s="27"/>
      <c r="XU168" s="27"/>
      <c r="XV168" s="27"/>
      <c r="XW168" s="27"/>
      <c r="XX168" s="27"/>
      <c r="XY168" s="27"/>
      <c r="XZ168" s="27"/>
      <c r="YA168" s="27"/>
      <c r="YB168" s="27"/>
      <c r="YC168" s="27"/>
      <c r="YD168" s="27"/>
      <c r="YE168" s="27"/>
      <c r="YF168" s="27"/>
      <c r="YG168" s="27"/>
      <c r="YH168" s="27"/>
      <c r="YI168" s="27"/>
      <c r="YJ168" s="27"/>
      <c r="YK168" s="27"/>
      <c r="YL168" s="27"/>
      <c r="YM168" s="27"/>
      <c r="YN168" s="27"/>
      <c r="YO168" s="27"/>
      <c r="YP168" s="27"/>
      <c r="YQ168" s="27"/>
      <c r="YR168" s="27"/>
      <c r="YS168" s="27"/>
      <c r="YT168" s="27"/>
      <c r="YU168" s="27"/>
      <c r="YV168" s="27"/>
      <c r="YW168" s="27"/>
      <c r="YX168" s="27"/>
      <c r="YY168" s="27"/>
      <c r="YZ168" s="27"/>
      <c r="ZA168" s="27"/>
      <c r="ZB168" s="27"/>
      <c r="ZC168" s="27"/>
      <c r="ZD168" s="27"/>
      <c r="ZE168" s="27"/>
      <c r="ZF168" s="27"/>
      <c r="ZG168" s="27"/>
      <c r="ZH168" s="27"/>
      <c r="ZI168" s="27"/>
      <c r="ZJ168" s="27"/>
      <c r="ZK168" s="27"/>
      <c r="ZL168" s="27"/>
      <c r="ZM168" s="27"/>
      <c r="ZN168" s="27"/>
      <c r="ZO168" s="27"/>
      <c r="ZP168" s="27"/>
      <c r="ZQ168" s="27"/>
      <c r="ZR168" s="27"/>
      <c r="ZS168" s="27"/>
      <c r="ZT168" s="27"/>
      <c r="ZU168" s="27"/>
      <c r="ZV168" s="27"/>
      <c r="ZW168" s="27"/>
      <c r="ZX168" s="27"/>
      <c r="ZY168" s="27"/>
      <c r="ZZ168" s="27"/>
      <c r="AAA168" s="27"/>
      <c r="AAB168" s="27"/>
      <c r="AAC168" s="27"/>
      <c r="AAD168" s="27"/>
      <c r="AAE168" s="27"/>
      <c r="AAF168" s="27"/>
      <c r="AAG168" s="27"/>
      <c r="AAH168" s="27"/>
      <c r="AAI168" s="27"/>
      <c r="AAJ168" s="27"/>
      <c r="AAK168" s="27"/>
      <c r="AAL168" s="27"/>
      <c r="AAM168" s="27"/>
      <c r="AAN168" s="27"/>
      <c r="AAO168" s="27"/>
      <c r="AAP168" s="27"/>
      <c r="AAQ168" s="27"/>
      <c r="AAR168" s="27"/>
      <c r="AAS168" s="27"/>
      <c r="AAT168" s="27"/>
      <c r="AAU168" s="27"/>
      <c r="AAV168" s="27"/>
      <c r="AAW168" s="27"/>
      <c r="AAX168" s="27"/>
      <c r="AAY168" s="27"/>
      <c r="AAZ168" s="27"/>
      <c r="ABA168" s="27"/>
      <c r="ABB168" s="27"/>
      <c r="ABC168" s="27"/>
      <c r="ABD168" s="27"/>
      <c r="ABE168" s="27"/>
      <c r="ABF168" s="27"/>
      <c r="ABG168" s="27"/>
      <c r="ABH168" s="27"/>
      <c r="ABI168" s="27"/>
      <c r="ABJ168" s="27"/>
      <c r="ABK168" s="27"/>
      <c r="ABL168" s="27"/>
      <c r="ABM168" s="27"/>
      <c r="ABN168" s="27"/>
      <c r="ABO168" s="27"/>
      <c r="ABP168" s="27"/>
      <c r="ABQ168" s="27"/>
      <c r="ABR168" s="27"/>
      <c r="ABS168" s="27"/>
      <c r="ABT168" s="27"/>
      <c r="ABU168" s="27"/>
      <c r="ABV168" s="27"/>
      <c r="ABW168" s="27"/>
      <c r="ABX168" s="27"/>
      <c r="ABY168" s="27"/>
      <c r="ABZ168" s="27"/>
      <c r="ACA168" s="27"/>
      <c r="ACB168" s="27"/>
      <c r="ACC168" s="27"/>
      <c r="ACD168" s="27"/>
      <c r="ACE168" s="27"/>
      <c r="ACF168" s="27"/>
      <c r="ACG168" s="27"/>
      <c r="ACH168" s="27"/>
      <c r="ACI168" s="27"/>
      <c r="ACJ168" s="27"/>
      <c r="ACK168" s="27"/>
      <c r="ACL168" s="27"/>
      <c r="ACM168" s="27"/>
      <c r="ACN168" s="27"/>
      <c r="ACO168" s="27"/>
      <c r="ACP168" s="27"/>
      <c r="ACQ168" s="27"/>
      <c r="ACR168" s="27"/>
      <c r="ACS168" s="27"/>
      <c r="ACT168" s="27"/>
      <c r="ACU168" s="27"/>
      <c r="ACV168" s="27"/>
      <c r="ACW168" s="27"/>
      <c r="ACX168" s="27"/>
      <c r="ACY168" s="27"/>
      <c r="ACZ168" s="27"/>
      <c r="ADA168" s="27"/>
      <c r="ADB168" s="27"/>
      <c r="ADC168" s="27"/>
      <c r="ADD168" s="27"/>
      <c r="ADE168" s="27"/>
      <c r="ADF168" s="27"/>
      <c r="ADG168" s="27"/>
      <c r="ADH168" s="27"/>
      <c r="ADI168" s="27"/>
      <c r="ADJ168" s="27"/>
      <c r="ADK168" s="27"/>
      <c r="ADL168" s="27"/>
      <c r="ADM168" s="27"/>
      <c r="ADN168" s="27"/>
      <c r="ADO168" s="27"/>
      <c r="ADP168" s="27"/>
      <c r="ADQ168" s="27"/>
      <c r="ADR168" s="27"/>
      <c r="ADS168" s="27"/>
      <c r="ADT168" s="27"/>
      <c r="ADU168" s="27"/>
      <c r="ADV168" s="27"/>
      <c r="ADW168" s="27"/>
      <c r="ADX168" s="27"/>
      <c r="ADY168" s="27"/>
      <c r="ADZ168" s="27"/>
      <c r="AEA168" s="27"/>
      <c r="AEB168" s="27"/>
      <c r="AEC168" s="27"/>
      <c r="AED168" s="27"/>
      <c r="AEE168" s="27"/>
      <c r="AEF168" s="27"/>
      <c r="AEG168" s="27"/>
      <c r="AEH168" s="27"/>
      <c r="AEI168" s="27"/>
      <c r="AEJ168" s="27"/>
      <c r="AEK168" s="27"/>
      <c r="AEL168" s="27"/>
      <c r="AEM168" s="27"/>
      <c r="AEN168" s="27"/>
      <c r="AEO168" s="27"/>
      <c r="AEP168" s="27"/>
      <c r="AEQ168" s="27"/>
      <c r="AER168" s="27"/>
      <c r="AES168" s="27"/>
      <c r="AET168" s="27"/>
      <c r="AEU168" s="27"/>
      <c r="AEV168" s="27"/>
      <c r="AEW168" s="27"/>
      <c r="AEX168" s="27"/>
      <c r="AEY168" s="27"/>
      <c r="AEZ168" s="27"/>
      <c r="AFA168" s="27"/>
      <c r="AFB168" s="27"/>
      <c r="AFC168" s="27"/>
      <c r="AFD168" s="27"/>
      <c r="AFE168" s="27"/>
      <c r="AFF168" s="27"/>
      <c r="AFG168" s="27"/>
      <c r="AFH168" s="27"/>
      <c r="AFI168" s="27"/>
      <c r="AFJ168" s="27"/>
      <c r="AFK168" s="27"/>
      <c r="AFL168" s="27"/>
      <c r="AFM168" s="27"/>
      <c r="AFN168" s="27"/>
      <c r="AFO168" s="27"/>
      <c r="AFP168" s="27"/>
      <c r="AFQ168" s="27"/>
      <c r="AFR168" s="27"/>
      <c r="AFS168" s="27"/>
      <c r="AFT168" s="27"/>
      <c r="AFU168" s="27"/>
      <c r="AFV168" s="27"/>
      <c r="AFW168" s="27"/>
      <c r="AFX168" s="27"/>
      <c r="AFY168" s="27"/>
      <c r="AFZ168" s="27"/>
      <c r="AGA168" s="27"/>
      <c r="AGB168" s="27"/>
      <c r="AGC168" s="27"/>
      <c r="AGD168" s="27"/>
      <c r="AGE168" s="27"/>
      <c r="AGF168" s="27"/>
      <c r="AGG168" s="27"/>
      <c r="AGH168" s="27"/>
      <c r="AGI168" s="27"/>
      <c r="AGJ168" s="27"/>
      <c r="AGK168" s="27"/>
      <c r="AGL168" s="27"/>
      <c r="AGM168" s="27"/>
      <c r="AGN168" s="27"/>
      <c r="AGO168" s="27"/>
      <c r="AGP168" s="27"/>
      <c r="AGQ168" s="27"/>
      <c r="AGR168" s="27"/>
      <c r="AGS168" s="27"/>
      <c r="AGT168" s="27"/>
      <c r="AGU168" s="27"/>
      <c r="AGV168" s="27"/>
      <c r="AGW168" s="27"/>
      <c r="AGX168" s="27"/>
      <c r="AGY168" s="27"/>
      <c r="AGZ168" s="27"/>
      <c r="AHA168" s="27"/>
      <c r="AHB168" s="27"/>
      <c r="AHC168" s="27"/>
      <c r="AHD168" s="27"/>
      <c r="AHE168" s="27"/>
      <c r="AHF168" s="27"/>
      <c r="AHG168" s="27"/>
      <c r="AHH168" s="27"/>
      <c r="AHI168" s="27"/>
      <c r="AHJ168" s="27"/>
      <c r="AHK168" s="27"/>
      <c r="AHL168" s="27"/>
      <c r="AHM168" s="27"/>
      <c r="AHN168" s="27"/>
      <c r="AHO168" s="27"/>
      <c r="AHP168" s="27"/>
      <c r="AHQ168" s="27"/>
      <c r="AHR168" s="27"/>
      <c r="AHS168" s="27"/>
      <c r="AHT168" s="27"/>
      <c r="AHU168" s="27"/>
      <c r="AHV168" s="27"/>
      <c r="AHW168" s="27"/>
      <c r="AHX168" s="27"/>
      <c r="AHY168" s="27"/>
      <c r="AHZ168" s="27"/>
      <c r="AIA168" s="27"/>
      <c r="AIB168" s="27"/>
      <c r="AIC168" s="27"/>
      <c r="AID168" s="27"/>
      <c r="AIE168" s="27"/>
      <c r="AIF168" s="27"/>
      <c r="AIG168" s="27"/>
      <c r="AIH168" s="27"/>
      <c r="AII168" s="27"/>
      <c r="AIJ168" s="27"/>
      <c r="AIK168" s="27"/>
      <c r="AIL168" s="27"/>
      <c r="AIM168" s="27"/>
      <c r="AIN168" s="27"/>
      <c r="AIO168" s="27"/>
      <c r="AIP168" s="27"/>
      <c r="AIQ168" s="27"/>
      <c r="AIR168" s="27"/>
      <c r="AIS168" s="27"/>
      <c r="AIT168" s="27"/>
      <c r="AIU168" s="27"/>
      <c r="AIV168" s="27"/>
      <c r="AIW168" s="27"/>
      <c r="AIX168" s="27"/>
      <c r="AIY168" s="27"/>
      <c r="AIZ168" s="27"/>
      <c r="AJA168" s="27"/>
      <c r="AJB168" s="27"/>
      <c r="AJC168" s="27"/>
      <c r="AJD168" s="27"/>
      <c r="AJE168" s="27"/>
      <c r="AJF168" s="27"/>
      <c r="AJG168" s="27"/>
      <c r="AJH168" s="27"/>
      <c r="AJI168" s="27"/>
      <c r="AJJ168" s="27"/>
      <c r="AJK168" s="27"/>
      <c r="AJL168" s="27"/>
      <c r="AJM168" s="27"/>
      <c r="AJN168" s="27"/>
      <c r="AJO168" s="27"/>
      <c r="AJP168" s="27"/>
      <c r="AJQ168" s="27"/>
      <c r="AJR168" s="27"/>
      <c r="AJS168" s="27"/>
      <c r="AJT168" s="27"/>
      <c r="AJU168" s="27"/>
      <c r="AJV168" s="27"/>
      <c r="AJW168" s="27"/>
      <c r="AJX168" s="27"/>
      <c r="AJY168" s="27"/>
      <c r="AJZ168" s="27"/>
      <c r="AKA168" s="27"/>
      <c r="AKB168" s="27"/>
      <c r="AKC168" s="27"/>
      <c r="AKD168" s="27"/>
      <c r="AKE168" s="27"/>
      <c r="AKF168" s="27"/>
      <c r="AKG168" s="27"/>
      <c r="AKH168" s="27"/>
      <c r="AKI168" s="27"/>
      <c r="AKJ168" s="27"/>
      <c r="AKK168" s="27"/>
      <c r="AKL168" s="27"/>
      <c r="AKM168" s="27"/>
      <c r="AKN168" s="27"/>
      <c r="AKO168" s="27"/>
      <c r="AKP168" s="27"/>
      <c r="AKQ168" s="27"/>
      <c r="AKR168" s="27"/>
      <c r="AKS168" s="27"/>
      <c r="AKT168" s="27"/>
      <c r="AKU168" s="27"/>
      <c r="AKV168" s="27"/>
      <c r="AKW168" s="27"/>
      <c r="AKX168" s="27"/>
      <c r="AKY168" s="27"/>
      <c r="AKZ168" s="27"/>
      <c r="ALA168" s="27"/>
      <c r="ALB168" s="27"/>
      <c r="ALC168" s="27"/>
      <c r="ALD168" s="27"/>
      <c r="ALE168" s="27"/>
      <c r="ALF168" s="27"/>
      <c r="ALG168" s="27"/>
      <c r="ALH168" s="27"/>
      <c r="ALI168" s="27"/>
      <c r="ALJ168" s="27"/>
      <c r="ALK168" s="27"/>
      <c r="ALL168" s="27"/>
      <c r="ALM168" s="27"/>
      <c r="ALN168" s="27"/>
      <c r="ALO168" s="27"/>
      <c r="ALP168" s="27"/>
      <c r="ALQ168" s="27"/>
      <c r="ALR168" s="27"/>
      <c r="ALS168" s="27"/>
    </row>
    <row r="169" spans="1:1007" ht="23.25" customHeight="1" thickBot="1" x14ac:dyDescent="0.25">
      <c r="A169" s="668" t="s">
        <v>13</v>
      </c>
      <c r="B169" s="746" t="s">
        <v>14</v>
      </c>
      <c r="C169" s="585" t="s">
        <v>14</v>
      </c>
      <c r="D169" s="587" t="s">
        <v>491</v>
      </c>
      <c r="E169" s="589" t="s">
        <v>521</v>
      </c>
      <c r="F169" s="583" t="s">
        <v>196</v>
      </c>
      <c r="G169" s="757" t="s">
        <v>89</v>
      </c>
      <c r="H169" s="754" t="s">
        <v>17</v>
      </c>
      <c r="I169" s="754" t="s">
        <v>18</v>
      </c>
      <c r="J169" s="578" t="s">
        <v>492</v>
      </c>
      <c r="K169" s="150" t="s">
        <v>24</v>
      </c>
      <c r="L169" s="151">
        <f>+M169+O169</f>
        <v>0</v>
      </c>
      <c r="M169" s="348">
        <v>0</v>
      </c>
      <c r="N169" s="348">
        <v>0</v>
      </c>
      <c r="O169" s="361">
        <v>0</v>
      </c>
      <c r="P169" s="151">
        <f>+Q169+S169</f>
        <v>8.6</v>
      </c>
      <c r="Q169" s="348">
        <v>0</v>
      </c>
      <c r="R169" s="348">
        <v>0</v>
      </c>
      <c r="S169" s="361">
        <v>8.6</v>
      </c>
      <c r="T169" s="151">
        <f>+U169+W169</f>
        <v>8.6</v>
      </c>
      <c r="U169" s="348">
        <v>0</v>
      </c>
      <c r="V169" s="348">
        <v>0</v>
      </c>
      <c r="W169" s="361">
        <v>8.6</v>
      </c>
      <c r="X169" s="27"/>
      <c r="Y169" s="27"/>
      <c r="Z169" s="27"/>
      <c r="AA169" s="27"/>
      <c r="AB169" s="27"/>
      <c r="AC169" s="27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40"/>
      <c r="AV169" s="39"/>
      <c r="AW169" s="39"/>
      <c r="AX169" s="39"/>
      <c r="AY169" s="39"/>
      <c r="AZ169" s="39"/>
      <c r="BA169" s="39"/>
      <c r="BB169" s="39"/>
      <c r="BC169" s="39"/>
      <c r="BD169" s="27"/>
      <c r="BE169" s="27"/>
      <c r="BF169" s="27"/>
      <c r="BG169" s="27"/>
      <c r="BH169" s="27"/>
      <c r="BI169" s="27"/>
      <c r="BJ169" s="27"/>
      <c r="BK169" s="27"/>
      <c r="BL169" s="27"/>
      <c r="BM169" s="27"/>
      <c r="BN169" s="27"/>
      <c r="BO169" s="27"/>
      <c r="BP169" s="27"/>
      <c r="BQ169" s="27"/>
      <c r="BR169" s="27"/>
      <c r="BS169" s="27"/>
      <c r="BT169" s="27"/>
      <c r="BU169" s="27"/>
      <c r="BV169" s="27"/>
      <c r="BW169" s="27"/>
      <c r="BX169" s="27"/>
      <c r="BY169" s="27"/>
      <c r="BZ169" s="27"/>
      <c r="CA169" s="27"/>
      <c r="CB169" s="27"/>
      <c r="CC169" s="27"/>
      <c r="CD169" s="27"/>
      <c r="CE169" s="27"/>
      <c r="CF169" s="27"/>
      <c r="CG169" s="27"/>
      <c r="CH169" s="27"/>
      <c r="CI169" s="27"/>
      <c r="CJ169" s="27"/>
      <c r="CK169" s="27"/>
      <c r="CL169" s="27"/>
      <c r="CM169" s="27"/>
      <c r="CN169" s="27"/>
      <c r="CO169" s="27"/>
      <c r="CP169" s="27"/>
      <c r="CQ169" s="27"/>
      <c r="CR169" s="27"/>
      <c r="CS169" s="27"/>
      <c r="CT169" s="27"/>
      <c r="CU169" s="27"/>
      <c r="CV169" s="27"/>
      <c r="CW169" s="27"/>
      <c r="CX169" s="27"/>
      <c r="CY169" s="27"/>
      <c r="CZ169" s="27"/>
      <c r="DA169" s="27"/>
      <c r="DB169" s="27"/>
      <c r="DC169" s="27"/>
      <c r="DD169" s="27"/>
      <c r="DE169" s="27"/>
      <c r="DF169" s="27"/>
      <c r="DG169" s="27"/>
      <c r="DH169" s="27"/>
      <c r="DI169" s="27"/>
      <c r="DJ169" s="27"/>
      <c r="DK169" s="27"/>
      <c r="DL169" s="27"/>
      <c r="DM169" s="27"/>
      <c r="DN169" s="27"/>
      <c r="DO169" s="27"/>
      <c r="DP169" s="27"/>
      <c r="DQ169" s="27"/>
      <c r="DR169" s="27"/>
      <c r="DS169" s="27"/>
      <c r="DT169" s="27"/>
      <c r="DU169" s="27"/>
      <c r="DV169" s="27"/>
      <c r="DW169" s="27"/>
      <c r="DX169" s="27"/>
      <c r="DY169" s="27"/>
      <c r="DZ169" s="27"/>
      <c r="EA169" s="27"/>
      <c r="EB169" s="27"/>
      <c r="EC169" s="27"/>
      <c r="ED169" s="27"/>
      <c r="EE169" s="27"/>
      <c r="EF169" s="27"/>
      <c r="EG169" s="27"/>
      <c r="EH169" s="27"/>
      <c r="EI169" s="27"/>
      <c r="EJ169" s="27"/>
      <c r="EK169" s="27"/>
      <c r="EL169" s="27"/>
      <c r="EM169" s="27"/>
      <c r="EN169" s="27"/>
      <c r="EO169" s="27"/>
      <c r="EP169" s="27"/>
      <c r="EQ169" s="27"/>
      <c r="ER169" s="27"/>
      <c r="ES169" s="27"/>
      <c r="ET169" s="27"/>
      <c r="EU169" s="27"/>
      <c r="EV169" s="27"/>
      <c r="EW169" s="27"/>
      <c r="EX169" s="27"/>
      <c r="EY169" s="27"/>
      <c r="EZ169" s="27"/>
      <c r="FA169" s="27"/>
      <c r="FB169" s="27"/>
      <c r="FC169" s="27"/>
      <c r="FD169" s="27"/>
      <c r="FE169" s="27"/>
      <c r="FF169" s="27"/>
      <c r="FG169" s="27"/>
      <c r="FH169" s="27"/>
      <c r="FI169" s="27"/>
      <c r="FJ169" s="27"/>
      <c r="FK169" s="27"/>
      <c r="FL169" s="27"/>
      <c r="FM169" s="27"/>
      <c r="FN169" s="27"/>
      <c r="FO169" s="27"/>
      <c r="FP169" s="27"/>
      <c r="FQ169" s="27"/>
      <c r="FR169" s="27"/>
      <c r="FS169" s="27"/>
      <c r="FT169" s="27"/>
      <c r="FU169" s="27"/>
      <c r="FV169" s="27"/>
      <c r="FW169" s="27"/>
      <c r="FX169" s="27"/>
      <c r="FY169" s="27"/>
      <c r="FZ169" s="27"/>
      <c r="GA169" s="27"/>
      <c r="GB169" s="27"/>
      <c r="GC169" s="27"/>
      <c r="GD169" s="27"/>
      <c r="GE169" s="27"/>
      <c r="GF169" s="27"/>
      <c r="GG169" s="27"/>
      <c r="GH169" s="27"/>
      <c r="GI169" s="27"/>
      <c r="GJ169" s="27"/>
      <c r="GK169" s="27"/>
      <c r="GL169" s="27"/>
      <c r="GM169" s="27"/>
      <c r="GN169" s="27"/>
      <c r="GO169" s="27"/>
      <c r="GP169" s="27"/>
      <c r="GQ169" s="27"/>
      <c r="GR169" s="27"/>
      <c r="GS169" s="27"/>
      <c r="GT169" s="27"/>
      <c r="GU169" s="27"/>
      <c r="GV169" s="27"/>
      <c r="GW169" s="27"/>
      <c r="GX169" s="27"/>
      <c r="GY169" s="27"/>
      <c r="GZ169" s="27"/>
      <c r="HA169" s="27"/>
      <c r="HB169" s="27"/>
      <c r="HC169" s="27"/>
      <c r="HD169" s="27"/>
      <c r="HE169" s="27"/>
      <c r="HF169" s="27"/>
      <c r="HG169" s="27"/>
      <c r="HH169" s="27"/>
      <c r="HI169" s="27"/>
      <c r="HJ169" s="27"/>
      <c r="HK169" s="27"/>
      <c r="HL169" s="27"/>
      <c r="HM169" s="27"/>
      <c r="HN169" s="27"/>
      <c r="HO169" s="27"/>
      <c r="HP169" s="27"/>
      <c r="HQ169" s="27"/>
      <c r="HR169" s="27"/>
      <c r="HS169" s="27"/>
      <c r="HT169" s="27"/>
      <c r="HU169" s="27"/>
      <c r="HV169" s="27"/>
      <c r="HW169" s="27"/>
      <c r="HX169" s="27"/>
      <c r="HY169" s="27"/>
      <c r="HZ169" s="27"/>
      <c r="IA169" s="27"/>
      <c r="IB169" s="27"/>
      <c r="IC169" s="27"/>
      <c r="ID169" s="27"/>
      <c r="IE169" s="27"/>
      <c r="IF169" s="27"/>
      <c r="IG169" s="27"/>
      <c r="IH169" s="27"/>
      <c r="II169" s="27"/>
      <c r="IJ169" s="27"/>
      <c r="IK169" s="27"/>
      <c r="IL169" s="27"/>
      <c r="IM169" s="27"/>
      <c r="IN169" s="27"/>
      <c r="IO169" s="27"/>
      <c r="IP169" s="27"/>
      <c r="IQ169" s="27"/>
      <c r="IR169" s="27"/>
      <c r="IS169" s="27"/>
      <c r="IT169" s="27"/>
      <c r="IU169" s="27"/>
      <c r="IV169" s="27"/>
      <c r="IW169" s="27"/>
      <c r="IX169" s="27"/>
      <c r="IY169" s="27"/>
      <c r="IZ169" s="27"/>
      <c r="JA169" s="27"/>
      <c r="JB169" s="27"/>
      <c r="JC169" s="27"/>
      <c r="JD169" s="27"/>
      <c r="JE169" s="27"/>
      <c r="JF169" s="27"/>
      <c r="JG169" s="27"/>
      <c r="JH169" s="27"/>
      <c r="JI169" s="27"/>
      <c r="JJ169" s="27"/>
      <c r="JK169" s="27"/>
      <c r="JL169" s="27"/>
      <c r="JM169" s="27"/>
      <c r="JN169" s="27"/>
      <c r="JO169" s="27"/>
      <c r="JP169" s="27"/>
      <c r="JQ169" s="27"/>
      <c r="JR169" s="27"/>
      <c r="JS169" s="27"/>
      <c r="JT169" s="27"/>
      <c r="JU169" s="27"/>
      <c r="JV169" s="27"/>
      <c r="JW169" s="27"/>
      <c r="JX169" s="27"/>
      <c r="JY169" s="27"/>
      <c r="JZ169" s="27"/>
      <c r="KA169" s="27"/>
      <c r="KB169" s="27"/>
      <c r="KC169" s="27"/>
      <c r="KD169" s="27"/>
      <c r="KE169" s="27"/>
      <c r="KF169" s="27"/>
      <c r="KG169" s="27"/>
      <c r="KH169" s="27"/>
      <c r="KI169" s="27"/>
      <c r="KJ169" s="27"/>
      <c r="KK169" s="27"/>
      <c r="KL169" s="27"/>
      <c r="KM169" s="27"/>
      <c r="KN169" s="27"/>
      <c r="KO169" s="27"/>
      <c r="KP169" s="27"/>
      <c r="KQ169" s="27"/>
      <c r="KR169" s="27"/>
      <c r="KS169" s="27"/>
      <c r="KT169" s="27"/>
      <c r="KU169" s="27"/>
      <c r="KV169" s="27"/>
      <c r="KW169" s="27"/>
      <c r="KX169" s="27"/>
      <c r="KY169" s="27"/>
      <c r="KZ169" s="27"/>
      <c r="LA169" s="27"/>
      <c r="LB169" s="27"/>
      <c r="LC169" s="27"/>
      <c r="LD169" s="27"/>
      <c r="LE169" s="27"/>
      <c r="LF169" s="27"/>
      <c r="LG169" s="27"/>
      <c r="LH169" s="27"/>
      <c r="LI169" s="27"/>
      <c r="LJ169" s="27"/>
      <c r="LK169" s="27"/>
      <c r="LL169" s="27"/>
      <c r="LM169" s="27"/>
      <c r="LN169" s="27"/>
      <c r="LO169" s="27"/>
      <c r="LP169" s="27"/>
      <c r="LQ169" s="27"/>
      <c r="LR169" s="27"/>
      <c r="LS169" s="27"/>
      <c r="LT169" s="27"/>
      <c r="LU169" s="27"/>
      <c r="LV169" s="27"/>
      <c r="LW169" s="27"/>
      <c r="LX169" s="27"/>
      <c r="LY169" s="27"/>
      <c r="LZ169" s="27"/>
      <c r="MA169" s="27"/>
      <c r="MB169" s="27"/>
      <c r="MC169" s="27"/>
      <c r="MD169" s="27"/>
      <c r="ME169" s="27"/>
      <c r="MF169" s="27"/>
      <c r="MG169" s="27"/>
      <c r="MH169" s="27"/>
      <c r="MI169" s="27"/>
      <c r="MJ169" s="27"/>
      <c r="MK169" s="27"/>
      <c r="ML169" s="27"/>
      <c r="MM169" s="27"/>
      <c r="MN169" s="27"/>
      <c r="MO169" s="27"/>
      <c r="MP169" s="27"/>
      <c r="MQ169" s="27"/>
      <c r="MR169" s="27"/>
      <c r="MS169" s="27"/>
      <c r="MT169" s="27"/>
      <c r="MU169" s="27"/>
      <c r="MV169" s="27"/>
      <c r="MW169" s="27"/>
      <c r="MX169" s="27"/>
      <c r="MY169" s="27"/>
      <c r="MZ169" s="27"/>
      <c r="NA169" s="27"/>
      <c r="NB169" s="27"/>
      <c r="NC169" s="27"/>
      <c r="ND169" s="27"/>
      <c r="NE169" s="27"/>
      <c r="NF169" s="27"/>
      <c r="NG169" s="27"/>
      <c r="NH169" s="27"/>
      <c r="NI169" s="27"/>
      <c r="NJ169" s="27"/>
      <c r="NK169" s="27"/>
      <c r="NL169" s="27"/>
      <c r="NM169" s="27"/>
      <c r="NN169" s="27"/>
      <c r="NO169" s="27"/>
      <c r="NP169" s="27"/>
      <c r="NQ169" s="27"/>
      <c r="NR169" s="27"/>
      <c r="NS169" s="27"/>
      <c r="NT169" s="27"/>
      <c r="NU169" s="27"/>
      <c r="NV169" s="27"/>
      <c r="NW169" s="27"/>
      <c r="NX169" s="27"/>
      <c r="NY169" s="27"/>
      <c r="NZ169" s="27"/>
      <c r="OA169" s="27"/>
      <c r="OB169" s="27"/>
      <c r="OC169" s="27"/>
      <c r="OD169" s="27"/>
      <c r="OE169" s="27"/>
      <c r="OF169" s="27"/>
      <c r="OG169" s="27"/>
      <c r="OH169" s="27"/>
      <c r="OI169" s="27"/>
      <c r="OJ169" s="27"/>
      <c r="OK169" s="27"/>
      <c r="OL169" s="27"/>
      <c r="OM169" s="27"/>
      <c r="ON169" s="27"/>
      <c r="OO169" s="27"/>
      <c r="OP169" s="27"/>
      <c r="OQ169" s="27"/>
      <c r="OR169" s="27"/>
      <c r="OS169" s="27"/>
      <c r="OT169" s="27"/>
      <c r="OU169" s="27"/>
      <c r="OV169" s="27"/>
      <c r="OW169" s="27"/>
      <c r="OX169" s="27"/>
      <c r="OY169" s="27"/>
      <c r="OZ169" s="27"/>
      <c r="PA169" s="27"/>
      <c r="PB169" s="27"/>
      <c r="PC169" s="27"/>
      <c r="PD169" s="27"/>
      <c r="PE169" s="27"/>
      <c r="PF169" s="27"/>
      <c r="PG169" s="27"/>
      <c r="PH169" s="27"/>
      <c r="PI169" s="27"/>
      <c r="PJ169" s="27"/>
      <c r="PK169" s="27"/>
      <c r="PL169" s="27"/>
      <c r="PM169" s="27"/>
      <c r="PN169" s="27"/>
      <c r="PO169" s="27"/>
      <c r="PP169" s="27"/>
      <c r="PQ169" s="27"/>
      <c r="PR169" s="27"/>
      <c r="PS169" s="27"/>
      <c r="PT169" s="27"/>
      <c r="PU169" s="27"/>
      <c r="PV169" s="27"/>
      <c r="PW169" s="27"/>
      <c r="PX169" s="27"/>
      <c r="PY169" s="27"/>
      <c r="PZ169" s="27"/>
      <c r="QA169" s="27"/>
      <c r="QB169" s="27"/>
      <c r="QC169" s="27"/>
      <c r="QD169" s="27"/>
      <c r="QE169" s="27"/>
      <c r="QF169" s="27"/>
      <c r="QG169" s="27"/>
      <c r="QH169" s="27"/>
      <c r="QI169" s="27"/>
      <c r="QJ169" s="27"/>
      <c r="QK169" s="27"/>
      <c r="QL169" s="27"/>
      <c r="QM169" s="27"/>
      <c r="QN169" s="27"/>
      <c r="QO169" s="27"/>
      <c r="QP169" s="27"/>
      <c r="QQ169" s="27"/>
      <c r="QR169" s="27"/>
      <c r="QS169" s="27"/>
      <c r="QT169" s="27"/>
      <c r="QU169" s="27"/>
      <c r="QV169" s="27"/>
      <c r="QW169" s="27"/>
      <c r="QX169" s="27"/>
      <c r="QY169" s="27"/>
      <c r="QZ169" s="27"/>
      <c r="RA169" s="27"/>
      <c r="RB169" s="27"/>
      <c r="RC169" s="27"/>
      <c r="RD169" s="27"/>
      <c r="RE169" s="27"/>
      <c r="RF169" s="27"/>
      <c r="RG169" s="27"/>
      <c r="RH169" s="27"/>
      <c r="RI169" s="27"/>
      <c r="RJ169" s="27"/>
      <c r="RK169" s="27"/>
      <c r="RL169" s="27"/>
      <c r="RM169" s="27"/>
      <c r="RN169" s="27"/>
      <c r="RO169" s="27"/>
      <c r="RP169" s="27"/>
      <c r="RQ169" s="27"/>
      <c r="RR169" s="27"/>
      <c r="RS169" s="27"/>
      <c r="RT169" s="27"/>
      <c r="RU169" s="27"/>
      <c r="RV169" s="27"/>
      <c r="RW169" s="27"/>
      <c r="RX169" s="27"/>
      <c r="RY169" s="27"/>
      <c r="RZ169" s="27"/>
      <c r="SA169" s="27"/>
      <c r="SB169" s="27"/>
      <c r="SC169" s="27"/>
      <c r="SD169" s="27"/>
      <c r="SE169" s="27"/>
      <c r="SF169" s="27"/>
      <c r="SG169" s="27"/>
      <c r="SH169" s="27"/>
      <c r="SI169" s="27"/>
      <c r="SJ169" s="27"/>
      <c r="SK169" s="27"/>
      <c r="SL169" s="27"/>
      <c r="SM169" s="27"/>
      <c r="SN169" s="27"/>
      <c r="SO169" s="27"/>
      <c r="SP169" s="27"/>
      <c r="SQ169" s="27"/>
      <c r="SR169" s="27"/>
      <c r="SS169" s="27"/>
      <c r="ST169" s="27"/>
      <c r="SU169" s="27"/>
      <c r="SV169" s="27"/>
      <c r="SW169" s="27"/>
      <c r="SX169" s="27"/>
      <c r="SY169" s="27"/>
      <c r="SZ169" s="27"/>
      <c r="TA169" s="27"/>
      <c r="TB169" s="27"/>
      <c r="TC169" s="27"/>
      <c r="TD169" s="27"/>
      <c r="TE169" s="27"/>
      <c r="TF169" s="27"/>
      <c r="TG169" s="27"/>
      <c r="TH169" s="27"/>
      <c r="TI169" s="27"/>
      <c r="TJ169" s="27"/>
      <c r="TK169" s="27"/>
      <c r="TL169" s="27"/>
      <c r="TM169" s="27"/>
      <c r="TN169" s="27"/>
      <c r="TO169" s="27"/>
      <c r="TP169" s="27"/>
      <c r="TQ169" s="27"/>
      <c r="TR169" s="27"/>
      <c r="TS169" s="27"/>
      <c r="TT169" s="27"/>
      <c r="TU169" s="27"/>
      <c r="TV169" s="27"/>
      <c r="TW169" s="27"/>
      <c r="TX169" s="27"/>
      <c r="TY169" s="27"/>
      <c r="TZ169" s="27"/>
      <c r="UA169" s="27"/>
      <c r="UB169" s="27"/>
      <c r="UC169" s="27"/>
      <c r="UD169" s="27"/>
      <c r="UE169" s="27"/>
      <c r="UF169" s="27"/>
      <c r="UG169" s="27"/>
      <c r="UH169" s="27"/>
      <c r="UI169" s="27"/>
      <c r="UJ169" s="27"/>
      <c r="UK169" s="27"/>
      <c r="UL169" s="27"/>
      <c r="UM169" s="27"/>
      <c r="UN169" s="27"/>
      <c r="UO169" s="27"/>
      <c r="UP169" s="27"/>
      <c r="UQ169" s="27"/>
      <c r="UR169" s="27"/>
      <c r="US169" s="27"/>
      <c r="UT169" s="27"/>
      <c r="UU169" s="27"/>
      <c r="UV169" s="27"/>
      <c r="UW169" s="27"/>
      <c r="UX169" s="27"/>
      <c r="UY169" s="27"/>
      <c r="UZ169" s="27"/>
      <c r="VA169" s="27"/>
      <c r="VB169" s="27"/>
      <c r="VC169" s="27"/>
      <c r="VD169" s="27"/>
      <c r="VE169" s="27"/>
      <c r="VF169" s="27"/>
      <c r="VG169" s="27"/>
      <c r="VH169" s="27"/>
      <c r="VI169" s="27"/>
      <c r="VJ169" s="27"/>
      <c r="VK169" s="27"/>
      <c r="VL169" s="27"/>
      <c r="VM169" s="27"/>
      <c r="VN169" s="27"/>
      <c r="VO169" s="27"/>
      <c r="VP169" s="27"/>
      <c r="VQ169" s="27"/>
      <c r="VR169" s="27"/>
      <c r="VS169" s="27"/>
      <c r="VT169" s="27"/>
      <c r="VU169" s="27"/>
      <c r="VV169" s="27"/>
      <c r="VW169" s="27"/>
      <c r="VX169" s="27"/>
      <c r="VY169" s="27"/>
      <c r="VZ169" s="27"/>
      <c r="WA169" s="27"/>
      <c r="WB169" s="27"/>
      <c r="WC169" s="27"/>
      <c r="WD169" s="27"/>
      <c r="WE169" s="27"/>
      <c r="WF169" s="27"/>
      <c r="WG169" s="27"/>
      <c r="WH169" s="27"/>
      <c r="WI169" s="27"/>
      <c r="WJ169" s="27"/>
      <c r="WK169" s="27"/>
      <c r="WL169" s="27"/>
      <c r="WM169" s="27"/>
      <c r="WN169" s="27"/>
      <c r="WO169" s="27"/>
      <c r="WP169" s="27"/>
      <c r="WQ169" s="27"/>
      <c r="WR169" s="27"/>
      <c r="WS169" s="27"/>
      <c r="WT169" s="27"/>
      <c r="WU169" s="27"/>
      <c r="WV169" s="27"/>
      <c r="WW169" s="27"/>
      <c r="WX169" s="27"/>
      <c r="WY169" s="27"/>
      <c r="WZ169" s="27"/>
      <c r="XA169" s="27"/>
      <c r="XB169" s="27"/>
      <c r="XC169" s="27"/>
      <c r="XD169" s="27"/>
      <c r="XE169" s="27"/>
      <c r="XF169" s="27"/>
      <c r="XG169" s="27"/>
      <c r="XH169" s="27"/>
      <c r="XI169" s="27"/>
      <c r="XJ169" s="27"/>
      <c r="XK169" s="27"/>
      <c r="XL169" s="27"/>
      <c r="XM169" s="27"/>
      <c r="XN169" s="27"/>
      <c r="XO169" s="27"/>
      <c r="XP169" s="27"/>
      <c r="XQ169" s="27"/>
      <c r="XR169" s="27"/>
      <c r="XS169" s="27"/>
      <c r="XT169" s="27"/>
      <c r="XU169" s="27"/>
      <c r="XV169" s="27"/>
      <c r="XW169" s="27"/>
      <c r="XX169" s="27"/>
      <c r="XY169" s="27"/>
      <c r="XZ169" s="27"/>
      <c r="YA169" s="27"/>
      <c r="YB169" s="27"/>
      <c r="YC169" s="27"/>
      <c r="YD169" s="27"/>
      <c r="YE169" s="27"/>
      <c r="YF169" s="27"/>
      <c r="YG169" s="27"/>
      <c r="YH169" s="27"/>
      <c r="YI169" s="27"/>
      <c r="YJ169" s="27"/>
      <c r="YK169" s="27"/>
      <c r="YL169" s="27"/>
      <c r="YM169" s="27"/>
      <c r="YN169" s="27"/>
      <c r="YO169" s="27"/>
      <c r="YP169" s="27"/>
      <c r="YQ169" s="27"/>
      <c r="YR169" s="27"/>
      <c r="YS169" s="27"/>
      <c r="YT169" s="27"/>
      <c r="YU169" s="27"/>
      <c r="YV169" s="27"/>
      <c r="YW169" s="27"/>
      <c r="YX169" s="27"/>
      <c r="YY169" s="27"/>
      <c r="YZ169" s="27"/>
      <c r="ZA169" s="27"/>
      <c r="ZB169" s="27"/>
      <c r="ZC169" s="27"/>
      <c r="ZD169" s="27"/>
      <c r="ZE169" s="27"/>
      <c r="ZF169" s="27"/>
      <c r="ZG169" s="27"/>
      <c r="ZH169" s="27"/>
      <c r="ZI169" s="27"/>
      <c r="ZJ169" s="27"/>
      <c r="ZK169" s="27"/>
      <c r="ZL169" s="27"/>
      <c r="ZM169" s="27"/>
      <c r="ZN169" s="27"/>
      <c r="ZO169" s="27"/>
      <c r="ZP169" s="27"/>
      <c r="ZQ169" s="27"/>
      <c r="ZR169" s="27"/>
      <c r="ZS169" s="27"/>
      <c r="ZT169" s="27"/>
      <c r="ZU169" s="27"/>
      <c r="ZV169" s="27"/>
      <c r="ZW169" s="27"/>
      <c r="ZX169" s="27"/>
      <c r="ZY169" s="27"/>
      <c r="ZZ169" s="27"/>
      <c r="AAA169" s="27"/>
      <c r="AAB169" s="27"/>
      <c r="AAC169" s="27"/>
      <c r="AAD169" s="27"/>
      <c r="AAE169" s="27"/>
      <c r="AAF169" s="27"/>
      <c r="AAG169" s="27"/>
      <c r="AAH169" s="27"/>
      <c r="AAI169" s="27"/>
      <c r="AAJ169" s="27"/>
      <c r="AAK169" s="27"/>
      <c r="AAL169" s="27"/>
      <c r="AAM169" s="27"/>
      <c r="AAN169" s="27"/>
      <c r="AAO169" s="27"/>
      <c r="AAP169" s="27"/>
      <c r="AAQ169" s="27"/>
      <c r="AAR169" s="27"/>
      <c r="AAS169" s="27"/>
      <c r="AAT169" s="27"/>
      <c r="AAU169" s="27"/>
      <c r="AAV169" s="27"/>
      <c r="AAW169" s="27"/>
      <c r="AAX169" s="27"/>
      <c r="AAY169" s="27"/>
      <c r="AAZ169" s="27"/>
      <c r="ABA169" s="27"/>
      <c r="ABB169" s="27"/>
      <c r="ABC169" s="27"/>
      <c r="ABD169" s="27"/>
      <c r="ABE169" s="27"/>
      <c r="ABF169" s="27"/>
      <c r="ABG169" s="27"/>
      <c r="ABH169" s="27"/>
      <c r="ABI169" s="27"/>
      <c r="ABJ169" s="27"/>
      <c r="ABK169" s="27"/>
      <c r="ABL169" s="27"/>
      <c r="ABM169" s="27"/>
      <c r="ABN169" s="27"/>
      <c r="ABO169" s="27"/>
      <c r="ABP169" s="27"/>
      <c r="ABQ169" s="27"/>
      <c r="ABR169" s="27"/>
      <c r="ABS169" s="27"/>
      <c r="ABT169" s="27"/>
      <c r="ABU169" s="27"/>
      <c r="ABV169" s="27"/>
      <c r="ABW169" s="27"/>
      <c r="ABX169" s="27"/>
      <c r="ABY169" s="27"/>
      <c r="ABZ169" s="27"/>
      <c r="ACA169" s="27"/>
      <c r="ACB169" s="27"/>
      <c r="ACC169" s="27"/>
      <c r="ACD169" s="27"/>
      <c r="ACE169" s="27"/>
      <c r="ACF169" s="27"/>
      <c r="ACG169" s="27"/>
      <c r="ACH169" s="27"/>
      <c r="ACI169" s="27"/>
      <c r="ACJ169" s="27"/>
      <c r="ACK169" s="27"/>
      <c r="ACL169" s="27"/>
      <c r="ACM169" s="27"/>
      <c r="ACN169" s="27"/>
      <c r="ACO169" s="27"/>
      <c r="ACP169" s="27"/>
      <c r="ACQ169" s="27"/>
      <c r="ACR169" s="27"/>
      <c r="ACS169" s="27"/>
      <c r="ACT169" s="27"/>
      <c r="ACU169" s="27"/>
      <c r="ACV169" s="27"/>
      <c r="ACW169" s="27"/>
      <c r="ACX169" s="27"/>
      <c r="ACY169" s="27"/>
      <c r="ACZ169" s="27"/>
      <c r="ADA169" s="27"/>
      <c r="ADB169" s="27"/>
      <c r="ADC169" s="27"/>
      <c r="ADD169" s="27"/>
      <c r="ADE169" s="27"/>
      <c r="ADF169" s="27"/>
      <c r="ADG169" s="27"/>
      <c r="ADH169" s="27"/>
      <c r="ADI169" s="27"/>
      <c r="ADJ169" s="27"/>
      <c r="ADK169" s="27"/>
      <c r="ADL169" s="27"/>
      <c r="ADM169" s="27"/>
      <c r="ADN169" s="27"/>
      <c r="ADO169" s="27"/>
      <c r="ADP169" s="27"/>
      <c r="ADQ169" s="27"/>
      <c r="ADR169" s="27"/>
      <c r="ADS169" s="27"/>
      <c r="ADT169" s="27"/>
      <c r="ADU169" s="27"/>
      <c r="ADV169" s="27"/>
      <c r="ADW169" s="27"/>
      <c r="ADX169" s="27"/>
      <c r="ADY169" s="27"/>
      <c r="ADZ169" s="27"/>
      <c r="AEA169" s="27"/>
      <c r="AEB169" s="27"/>
      <c r="AEC169" s="27"/>
      <c r="AED169" s="27"/>
      <c r="AEE169" s="27"/>
      <c r="AEF169" s="27"/>
      <c r="AEG169" s="27"/>
      <c r="AEH169" s="27"/>
      <c r="AEI169" s="27"/>
      <c r="AEJ169" s="27"/>
      <c r="AEK169" s="27"/>
      <c r="AEL169" s="27"/>
      <c r="AEM169" s="27"/>
      <c r="AEN169" s="27"/>
      <c r="AEO169" s="27"/>
      <c r="AEP169" s="27"/>
      <c r="AEQ169" s="27"/>
      <c r="AER169" s="27"/>
      <c r="AES169" s="27"/>
      <c r="AET169" s="27"/>
      <c r="AEU169" s="27"/>
      <c r="AEV169" s="27"/>
      <c r="AEW169" s="27"/>
      <c r="AEX169" s="27"/>
      <c r="AEY169" s="27"/>
      <c r="AEZ169" s="27"/>
      <c r="AFA169" s="27"/>
      <c r="AFB169" s="27"/>
      <c r="AFC169" s="27"/>
      <c r="AFD169" s="27"/>
      <c r="AFE169" s="27"/>
      <c r="AFF169" s="27"/>
      <c r="AFG169" s="27"/>
      <c r="AFH169" s="27"/>
      <c r="AFI169" s="27"/>
      <c r="AFJ169" s="27"/>
      <c r="AFK169" s="27"/>
      <c r="AFL169" s="27"/>
      <c r="AFM169" s="27"/>
      <c r="AFN169" s="27"/>
      <c r="AFO169" s="27"/>
      <c r="AFP169" s="27"/>
      <c r="AFQ169" s="27"/>
      <c r="AFR169" s="27"/>
      <c r="AFS169" s="27"/>
      <c r="AFT169" s="27"/>
      <c r="AFU169" s="27"/>
      <c r="AFV169" s="27"/>
      <c r="AFW169" s="27"/>
      <c r="AFX169" s="27"/>
      <c r="AFY169" s="27"/>
      <c r="AFZ169" s="27"/>
      <c r="AGA169" s="27"/>
      <c r="AGB169" s="27"/>
      <c r="AGC169" s="27"/>
      <c r="AGD169" s="27"/>
      <c r="AGE169" s="27"/>
      <c r="AGF169" s="27"/>
      <c r="AGG169" s="27"/>
      <c r="AGH169" s="27"/>
      <c r="AGI169" s="27"/>
      <c r="AGJ169" s="27"/>
      <c r="AGK169" s="27"/>
      <c r="AGL169" s="27"/>
      <c r="AGM169" s="27"/>
      <c r="AGN169" s="27"/>
      <c r="AGO169" s="27"/>
      <c r="AGP169" s="27"/>
      <c r="AGQ169" s="27"/>
      <c r="AGR169" s="27"/>
      <c r="AGS169" s="27"/>
      <c r="AGT169" s="27"/>
      <c r="AGU169" s="27"/>
      <c r="AGV169" s="27"/>
      <c r="AGW169" s="27"/>
      <c r="AGX169" s="27"/>
      <c r="AGY169" s="27"/>
      <c r="AGZ169" s="27"/>
      <c r="AHA169" s="27"/>
      <c r="AHB169" s="27"/>
      <c r="AHC169" s="27"/>
      <c r="AHD169" s="27"/>
      <c r="AHE169" s="27"/>
      <c r="AHF169" s="27"/>
      <c r="AHG169" s="27"/>
      <c r="AHH169" s="27"/>
      <c r="AHI169" s="27"/>
      <c r="AHJ169" s="27"/>
      <c r="AHK169" s="27"/>
      <c r="AHL169" s="27"/>
      <c r="AHM169" s="27"/>
      <c r="AHN169" s="27"/>
      <c r="AHO169" s="27"/>
      <c r="AHP169" s="27"/>
      <c r="AHQ169" s="27"/>
      <c r="AHR169" s="27"/>
      <c r="AHS169" s="27"/>
      <c r="AHT169" s="27"/>
      <c r="AHU169" s="27"/>
      <c r="AHV169" s="27"/>
      <c r="AHW169" s="27"/>
      <c r="AHX169" s="27"/>
      <c r="AHY169" s="27"/>
      <c r="AHZ169" s="27"/>
      <c r="AIA169" s="27"/>
      <c r="AIB169" s="27"/>
      <c r="AIC169" s="27"/>
      <c r="AID169" s="27"/>
      <c r="AIE169" s="27"/>
      <c r="AIF169" s="27"/>
      <c r="AIG169" s="27"/>
      <c r="AIH169" s="27"/>
      <c r="AII169" s="27"/>
      <c r="AIJ169" s="27"/>
      <c r="AIK169" s="27"/>
      <c r="AIL169" s="27"/>
      <c r="AIM169" s="27"/>
      <c r="AIN169" s="27"/>
      <c r="AIO169" s="27"/>
      <c r="AIP169" s="27"/>
      <c r="AIQ169" s="27"/>
      <c r="AIR169" s="27"/>
      <c r="AIS169" s="27"/>
      <c r="AIT169" s="27"/>
      <c r="AIU169" s="27"/>
      <c r="AIV169" s="27"/>
      <c r="AIW169" s="27"/>
      <c r="AIX169" s="27"/>
      <c r="AIY169" s="27"/>
      <c r="AIZ169" s="27"/>
      <c r="AJA169" s="27"/>
      <c r="AJB169" s="27"/>
      <c r="AJC169" s="27"/>
      <c r="AJD169" s="27"/>
      <c r="AJE169" s="27"/>
      <c r="AJF169" s="27"/>
      <c r="AJG169" s="27"/>
      <c r="AJH169" s="27"/>
      <c r="AJI169" s="27"/>
      <c r="AJJ169" s="27"/>
      <c r="AJK169" s="27"/>
      <c r="AJL169" s="27"/>
      <c r="AJM169" s="27"/>
      <c r="AJN169" s="27"/>
      <c r="AJO169" s="27"/>
      <c r="AJP169" s="27"/>
      <c r="AJQ169" s="27"/>
      <c r="AJR169" s="27"/>
      <c r="AJS169" s="27"/>
      <c r="AJT169" s="27"/>
      <c r="AJU169" s="27"/>
      <c r="AJV169" s="27"/>
      <c r="AJW169" s="27"/>
      <c r="AJX169" s="27"/>
      <c r="AJY169" s="27"/>
      <c r="AJZ169" s="27"/>
      <c r="AKA169" s="27"/>
      <c r="AKB169" s="27"/>
      <c r="AKC169" s="27"/>
      <c r="AKD169" s="27"/>
      <c r="AKE169" s="27"/>
      <c r="AKF169" s="27"/>
      <c r="AKG169" s="27"/>
      <c r="AKH169" s="27"/>
      <c r="AKI169" s="27"/>
      <c r="AKJ169" s="27"/>
      <c r="AKK169" s="27"/>
      <c r="AKL169" s="27"/>
      <c r="AKM169" s="27"/>
      <c r="AKN169" s="27"/>
      <c r="AKO169" s="27"/>
      <c r="AKP169" s="27"/>
      <c r="AKQ169" s="27"/>
      <c r="AKR169" s="27"/>
      <c r="AKS169" s="27"/>
      <c r="AKT169" s="27"/>
      <c r="AKU169" s="27"/>
      <c r="AKV169" s="27"/>
      <c r="AKW169" s="27"/>
      <c r="AKX169" s="27"/>
      <c r="AKY169" s="27"/>
      <c r="AKZ169" s="27"/>
      <c r="ALA169" s="27"/>
      <c r="ALB169" s="27"/>
      <c r="ALC169" s="27"/>
      <c r="ALD169" s="27"/>
      <c r="ALE169" s="27"/>
      <c r="ALF169" s="27"/>
      <c r="ALG169" s="27"/>
      <c r="ALH169" s="27"/>
      <c r="ALI169" s="27"/>
      <c r="ALJ169" s="27"/>
      <c r="ALK169" s="27"/>
      <c r="ALL169" s="27"/>
      <c r="ALM169" s="27"/>
      <c r="ALN169" s="27"/>
      <c r="ALO169" s="27"/>
      <c r="ALP169" s="27"/>
      <c r="ALQ169" s="27"/>
      <c r="ALR169" s="27"/>
      <c r="ALS169" s="27"/>
    </row>
    <row r="170" spans="1:1007" ht="23.25" customHeight="1" thickBot="1" x14ac:dyDescent="0.25">
      <c r="A170" s="666"/>
      <c r="B170" s="677"/>
      <c r="C170" s="586"/>
      <c r="D170" s="588"/>
      <c r="E170" s="590"/>
      <c r="F170" s="584"/>
      <c r="G170" s="708"/>
      <c r="H170" s="676"/>
      <c r="I170" s="676"/>
      <c r="J170" s="581"/>
      <c r="K170" s="165" t="s">
        <v>21</v>
      </c>
      <c r="L170" s="375">
        <f>M170+O170</f>
        <v>0</v>
      </c>
      <c r="M170" s="376">
        <v>0</v>
      </c>
      <c r="N170" s="376">
        <v>0</v>
      </c>
      <c r="O170" s="377">
        <v>0</v>
      </c>
      <c r="P170" s="375">
        <f>Q170+S170</f>
        <v>0</v>
      </c>
      <c r="Q170" s="376">
        <v>0</v>
      </c>
      <c r="R170" s="376">
        <v>0</v>
      </c>
      <c r="S170" s="377">
        <v>0</v>
      </c>
      <c r="T170" s="375">
        <f>U170+W170</f>
        <v>0</v>
      </c>
      <c r="U170" s="376">
        <v>0</v>
      </c>
      <c r="V170" s="376">
        <v>0</v>
      </c>
      <c r="W170" s="377">
        <v>0</v>
      </c>
      <c r="X170" s="27"/>
      <c r="Y170" s="27"/>
      <c r="Z170" s="27"/>
      <c r="AA170" s="27"/>
      <c r="AB170" s="27"/>
      <c r="AC170" s="27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40"/>
      <c r="AV170" s="39"/>
      <c r="AW170" s="39"/>
      <c r="AX170" s="39"/>
      <c r="AY170" s="39"/>
      <c r="AZ170" s="39"/>
      <c r="BA170" s="39"/>
      <c r="BB170" s="39"/>
      <c r="BC170" s="39"/>
      <c r="BD170" s="27"/>
      <c r="BE170" s="27"/>
      <c r="BF170" s="27"/>
      <c r="BG170" s="27"/>
      <c r="BH170" s="27"/>
      <c r="BI170" s="27"/>
      <c r="BJ170" s="27"/>
      <c r="BK170" s="27"/>
      <c r="BL170" s="27"/>
      <c r="BM170" s="27"/>
      <c r="BN170" s="27"/>
      <c r="BO170" s="27"/>
      <c r="BP170" s="27"/>
      <c r="BQ170" s="27"/>
      <c r="BR170" s="27"/>
      <c r="BS170" s="27"/>
      <c r="BT170" s="27"/>
      <c r="BU170" s="27"/>
      <c r="BV170" s="27"/>
      <c r="BW170" s="27"/>
      <c r="BX170" s="27"/>
      <c r="BY170" s="27"/>
      <c r="BZ170" s="27"/>
      <c r="CA170" s="27"/>
      <c r="CB170" s="27"/>
      <c r="CC170" s="27"/>
      <c r="CD170" s="27"/>
      <c r="CE170" s="27"/>
      <c r="CF170" s="27"/>
      <c r="CG170" s="27"/>
      <c r="CH170" s="27"/>
      <c r="CI170" s="27"/>
      <c r="CJ170" s="27"/>
      <c r="CK170" s="27"/>
      <c r="CL170" s="27"/>
      <c r="CM170" s="27"/>
      <c r="CN170" s="27"/>
      <c r="CO170" s="27"/>
      <c r="CP170" s="27"/>
      <c r="CQ170" s="27"/>
      <c r="CR170" s="27"/>
      <c r="CS170" s="27"/>
      <c r="CT170" s="27"/>
      <c r="CU170" s="27"/>
      <c r="CV170" s="27"/>
      <c r="CW170" s="27"/>
      <c r="CX170" s="27"/>
      <c r="CY170" s="27"/>
      <c r="CZ170" s="27"/>
      <c r="DA170" s="27"/>
      <c r="DB170" s="27"/>
      <c r="DC170" s="27"/>
      <c r="DD170" s="27"/>
      <c r="DE170" s="27"/>
      <c r="DF170" s="27"/>
      <c r="DG170" s="27"/>
      <c r="DH170" s="27"/>
      <c r="DI170" s="27"/>
      <c r="DJ170" s="27"/>
      <c r="DK170" s="27"/>
      <c r="DL170" s="27"/>
      <c r="DM170" s="27"/>
      <c r="DN170" s="27"/>
      <c r="DO170" s="27"/>
      <c r="DP170" s="27"/>
      <c r="DQ170" s="27"/>
      <c r="DR170" s="27"/>
      <c r="DS170" s="27"/>
      <c r="DT170" s="27"/>
      <c r="DU170" s="27"/>
      <c r="DV170" s="27"/>
      <c r="DW170" s="27"/>
      <c r="DX170" s="27"/>
      <c r="DY170" s="27"/>
      <c r="DZ170" s="27"/>
      <c r="EA170" s="27"/>
      <c r="EB170" s="27"/>
      <c r="EC170" s="27"/>
      <c r="ED170" s="27"/>
      <c r="EE170" s="27"/>
      <c r="EF170" s="27"/>
      <c r="EG170" s="27"/>
      <c r="EH170" s="27"/>
      <c r="EI170" s="27"/>
      <c r="EJ170" s="27"/>
      <c r="EK170" s="27"/>
      <c r="EL170" s="27"/>
      <c r="EM170" s="27"/>
      <c r="EN170" s="27"/>
      <c r="EO170" s="27"/>
      <c r="EP170" s="27"/>
      <c r="EQ170" s="27"/>
      <c r="ER170" s="27"/>
      <c r="ES170" s="27"/>
      <c r="ET170" s="27"/>
      <c r="EU170" s="27"/>
      <c r="EV170" s="27"/>
      <c r="EW170" s="27"/>
      <c r="EX170" s="27"/>
      <c r="EY170" s="27"/>
      <c r="EZ170" s="27"/>
      <c r="FA170" s="27"/>
      <c r="FB170" s="27"/>
      <c r="FC170" s="27"/>
      <c r="FD170" s="27"/>
      <c r="FE170" s="27"/>
      <c r="FF170" s="27"/>
      <c r="FG170" s="27"/>
      <c r="FH170" s="27"/>
      <c r="FI170" s="27"/>
      <c r="FJ170" s="27"/>
      <c r="FK170" s="27"/>
      <c r="FL170" s="27"/>
      <c r="FM170" s="27"/>
      <c r="FN170" s="27"/>
      <c r="FO170" s="27"/>
      <c r="FP170" s="27"/>
      <c r="FQ170" s="27"/>
      <c r="FR170" s="27"/>
      <c r="FS170" s="27"/>
      <c r="FT170" s="27"/>
      <c r="FU170" s="27"/>
      <c r="FV170" s="27"/>
      <c r="FW170" s="27"/>
      <c r="FX170" s="27"/>
      <c r="FY170" s="27"/>
      <c r="FZ170" s="27"/>
      <c r="GA170" s="27"/>
      <c r="GB170" s="27"/>
      <c r="GC170" s="27"/>
      <c r="GD170" s="27"/>
      <c r="GE170" s="27"/>
      <c r="GF170" s="27"/>
      <c r="GG170" s="27"/>
      <c r="GH170" s="27"/>
      <c r="GI170" s="27"/>
      <c r="GJ170" s="27"/>
      <c r="GK170" s="27"/>
      <c r="GL170" s="27"/>
      <c r="GM170" s="27"/>
      <c r="GN170" s="27"/>
      <c r="GO170" s="27"/>
      <c r="GP170" s="27"/>
      <c r="GQ170" s="27"/>
      <c r="GR170" s="27"/>
      <c r="GS170" s="27"/>
      <c r="GT170" s="27"/>
      <c r="GU170" s="27"/>
      <c r="GV170" s="27"/>
      <c r="GW170" s="27"/>
      <c r="GX170" s="27"/>
      <c r="GY170" s="27"/>
      <c r="GZ170" s="27"/>
      <c r="HA170" s="27"/>
      <c r="HB170" s="27"/>
      <c r="HC170" s="27"/>
      <c r="HD170" s="27"/>
      <c r="HE170" s="27"/>
      <c r="HF170" s="27"/>
      <c r="HG170" s="27"/>
      <c r="HH170" s="27"/>
      <c r="HI170" s="27"/>
      <c r="HJ170" s="27"/>
      <c r="HK170" s="27"/>
      <c r="HL170" s="27"/>
      <c r="HM170" s="27"/>
      <c r="HN170" s="27"/>
      <c r="HO170" s="27"/>
      <c r="HP170" s="27"/>
      <c r="HQ170" s="27"/>
      <c r="HR170" s="27"/>
      <c r="HS170" s="27"/>
      <c r="HT170" s="27"/>
      <c r="HU170" s="27"/>
      <c r="HV170" s="27"/>
      <c r="HW170" s="27"/>
      <c r="HX170" s="27"/>
      <c r="HY170" s="27"/>
      <c r="HZ170" s="27"/>
      <c r="IA170" s="27"/>
      <c r="IB170" s="27"/>
      <c r="IC170" s="27"/>
      <c r="ID170" s="27"/>
      <c r="IE170" s="27"/>
      <c r="IF170" s="27"/>
      <c r="IG170" s="27"/>
      <c r="IH170" s="27"/>
      <c r="II170" s="27"/>
      <c r="IJ170" s="27"/>
      <c r="IK170" s="27"/>
      <c r="IL170" s="27"/>
      <c r="IM170" s="27"/>
      <c r="IN170" s="27"/>
      <c r="IO170" s="27"/>
      <c r="IP170" s="27"/>
      <c r="IQ170" s="27"/>
      <c r="IR170" s="27"/>
      <c r="IS170" s="27"/>
      <c r="IT170" s="27"/>
      <c r="IU170" s="27"/>
      <c r="IV170" s="27"/>
      <c r="IW170" s="27"/>
      <c r="IX170" s="27"/>
      <c r="IY170" s="27"/>
      <c r="IZ170" s="27"/>
      <c r="JA170" s="27"/>
      <c r="JB170" s="27"/>
      <c r="JC170" s="27"/>
      <c r="JD170" s="27"/>
      <c r="JE170" s="27"/>
      <c r="JF170" s="27"/>
      <c r="JG170" s="27"/>
      <c r="JH170" s="27"/>
      <c r="JI170" s="27"/>
      <c r="JJ170" s="27"/>
      <c r="JK170" s="27"/>
      <c r="JL170" s="27"/>
      <c r="JM170" s="27"/>
      <c r="JN170" s="27"/>
      <c r="JO170" s="27"/>
      <c r="JP170" s="27"/>
      <c r="JQ170" s="27"/>
      <c r="JR170" s="27"/>
      <c r="JS170" s="27"/>
      <c r="JT170" s="27"/>
      <c r="JU170" s="27"/>
      <c r="JV170" s="27"/>
      <c r="JW170" s="27"/>
      <c r="JX170" s="27"/>
      <c r="JY170" s="27"/>
      <c r="JZ170" s="27"/>
      <c r="KA170" s="27"/>
      <c r="KB170" s="27"/>
      <c r="KC170" s="27"/>
      <c r="KD170" s="27"/>
      <c r="KE170" s="27"/>
      <c r="KF170" s="27"/>
      <c r="KG170" s="27"/>
      <c r="KH170" s="27"/>
      <c r="KI170" s="27"/>
      <c r="KJ170" s="27"/>
      <c r="KK170" s="27"/>
      <c r="KL170" s="27"/>
      <c r="KM170" s="27"/>
      <c r="KN170" s="27"/>
      <c r="KO170" s="27"/>
      <c r="KP170" s="27"/>
      <c r="KQ170" s="27"/>
      <c r="KR170" s="27"/>
      <c r="KS170" s="27"/>
      <c r="KT170" s="27"/>
      <c r="KU170" s="27"/>
      <c r="KV170" s="27"/>
      <c r="KW170" s="27"/>
      <c r="KX170" s="27"/>
      <c r="KY170" s="27"/>
      <c r="KZ170" s="27"/>
      <c r="LA170" s="27"/>
      <c r="LB170" s="27"/>
      <c r="LC170" s="27"/>
      <c r="LD170" s="27"/>
      <c r="LE170" s="27"/>
      <c r="LF170" s="27"/>
      <c r="LG170" s="27"/>
      <c r="LH170" s="27"/>
      <c r="LI170" s="27"/>
      <c r="LJ170" s="27"/>
      <c r="LK170" s="27"/>
      <c r="LL170" s="27"/>
      <c r="LM170" s="27"/>
      <c r="LN170" s="27"/>
      <c r="LO170" s="27"/>
      <c r="LP170" s="27"/>
      <c r="LQ170" s="27"/>
      <c r="LR170" s="27"/>
      <c r="LS170" s="27"/>
      <c r="LT170" s="27"/>
      <c r="LU170" s="27"/>
      <c r="LV170" s="27"/>
      <c r="LW170" s="27"/>
      <c r="LX170" s="27"/>
      <c r="LY170" s="27"/>
      <c r="LZ170" s="27"/>
      <c r="MA170" s="27"/>
      <c r="MB170" s="27"/>
      <c r="MC170" s="27"/>
      <c r="MD170" s="27"/>
      <c r="ME170" s="27"/>
      <c r="MF170" s="27"/>
      <c r="MG170" s="27"/>
      <c r="MH170" s="27"/>
      <c r="MI170" s="27"/>
      <c r="MJ170" s="27"/>
      <c r="MK170" s="27"/>
      <c r="ML170" s="27"/>
      <c r="MM170" s="27"/>
      <c r="MN170" s="27"/>
      <c r="MO170" s="27"/>
      <c r="MP170" s="27"/>
      <c r="MQ170" s="27"/>
      <c r="MR170" s="27"/>
      <c r="MS170" s="27"/>
      <c r="MT170" s="27"/>
      <c r="MU170" s="27"/>
      <c r="MV170" s="27"/>
      <c r="MW170" s="27"/>
      <c r="MX170" s="27"/>
      <c r="MY170" s="27"/>
      <c r="MZ170" s="27"/>
      <c r="NA170" s="27"/>
      <c r="NB170" s="27"/>
      <c r="NC170" s="27"/>
      <c r="ND170" s="27"/>
      <c r="NE170" s="27"/>
      <c r="NF170" s="27"/>
      <c r="NG170" s="27"/>
      <c r="NH170" s="27"/>
      <c r="NI170" s="27"/>
      <c r="NJ170" s="27"/>
      <c r="NK170" s="27"/>
      <c r="NL170" s="27"/>
      <c r="NM170" s="27"/>
      <c r="NN170" s="27"/>
      <c r="NO170" s="27"/>
      <c r="NP170" s="27"/>
      <c r="NQ170" s="27"/>
      <c r="NR170" s="27"/>
      <c r="NS170" s="27"/>
      <c r="NT170" s="27"/>
      <c r="NU170" s="27"/>
      <c r="NV170" s="27"/>
      <c r="NW170" s="27"/>
      <c r="NX170" s="27"/>
      <c r="NY170" s="27"/>
      <c r="NZ170" s="27"/>
      <c r="OA170" s="27"/>
      <c r="OB170" s="27"/>
      <c r="OC170" s="27"/>
      <c r="OD170" s="27"/>
      <c r="OE170" s="27"/>
      <c r="OF170" s="27"/>
      <c r="OG170" s="27"/>
      <c r="OH170" s="27"/>
      <c r="OI170" s="27"/>
      <c r="OJ170" s="27"/>
      <c r="OK170" s="27"/>
      <c r="OL170" s="27"/>
      <c r="OM170" s="27"/>
      <c r="ON170" s="27"/>
      <c r="OO170" s="27"/>
      <c r="OP170" s="27"/>
      <c r="OQ170" s="27"/>
      <c r="OR170" s="27"/>
      <c r="OS170" s="27"/>
      <c r="OT170" s="27"/>
      <c r="OU170" s="27"/>
      <c r="OV170" s="27"/>
      <c r="OW170" s="27"/>
      <c r="OX170" s="27"/>
      <c r="OY170" s="27"/>
      <c r="OZ170" s="27"/>
      <c r="PA170" s="27"/>
      <c r="PB170" s="27"/>
      <c r="PC170" s="27"/>
      <c r="PD170" s="27"/>
      <c r="PE170" s="27"/>
      <c r="PF170" s="27"/>
      <c r="PG170" s="27"/>
      <c r="PH170" s="27"/>
      <c r="PI170" s="27"/>
      <c r="PJ170" s="27"/>
      <c r="PK170" s="27"/>
      <c r="PL170" s="27"/>
      <c r="PM170" s="27"/>
      <c r="PN170" s="27"/>
      <c r="PO170" s="27"/>
      <c r="PP170" s="27"/>
      <c r="PQ170" s="27"/>
      <c r="PR170" s="27"/>
      <c r="PS170" s="27"/>
      <c r="PT170" s="27"/>
      <c r="PU170" s="27"/>
      <c r="PV170" s="27"/>
      <c r="PW170" s="27"/>
      <c r="PX170" s="27"/>
      <c r="PY170" s="27"/>
      <c r="PZ170" s="27"/>
      <c r="QA170" s="27"/>
      <c r="QB170" s="27"/>
      <c r="QC170" s="27"/>
      <c r="QD170" s="27"/>
      <c r="QE170" s="27"/>
      <c r="QF170" s="27"/>
      <c r="QG170" s="27"/>
      <c r="QH170" s="27"/>
      <c r="QI170" s="27"/>
      <c r="QJ170" s="27"/>
      <c r="QK170" s="27"/>
      <c r="QL170" s="27"/>
      <c r="QM170" s="27"/>
      <c r="QN170" s="27"/>
      <c r="QO170" s="27"/>
      <c r="QP170" s="27"/>
      <c r="QQ170" s="27"/>
      <c r="QR170" s="27"/>
      <c r="QS170" s="27"/>
      <c r="QT170" s="27"/>
      <c r="QU170" s="27"/>
      <c r="QV170" s="27"/>
      <c r="QW170" s="27"/>
      <c r="QX170" s="27"/>
      <c r="QY170" s="27"/>
      <c r="QZ170" s="27"/>
      <c r="RA170" s="27"/>
      <c r="RB170" s="27"/>
      <c r="RC170" s="27"/>
      <c r="RD170" s="27"/>
      <c r="RE170" s="27"/>
      <c r="RF170" s="27"/>
      <c r="RG170" s="27"/>
      <c r="RH170" s="27"/>
      <c r="RI170" s="27"/>
      <c r="RJ170" s="27"/>
      <c r="RK170" s="27"/>
      <c r="RL170" s="27"/>
      <c r="RM170" s="27"/>
      <c r="RN170" s="27"/>
      <c r="RO170" s="27"/>
      <c r="RP170" s="27"/>
      <c r="RQ170" s="27"/>
      <c r="RR170" s="27"/>
      <c r="RS170" s="27"/>
      <c r="RT170" s="27"/>
      <c r="RU170" s="27"/>
      <c r="RV170" s="27"/>
      <c r="RW170" s="27"/>
      <c r="RX170" s="27"/>
      <c r="RY170" s="27"/>
      <c r="RZ170" s="27"/>
      <c r="SA170" s="27"/>
      <c r="SB170" s="27"/>
      <c r="SC170" s="27"/>
      <c r="SD170" s="27"/>
      <c r="SE170" s="27"/>
      <c r="SF170" s="27"/>
      <c r="SG170" s="27"/>
      <c r="SH170" s="27"/>
      <c r="SI170" s="27"/>
      <c r="SJ170" s="27"/>
      <c r="SK170" s="27"/>
      <c r="SL170" s="27"/>
      <c r="SM170" s="27"/>
      <c r="SN170" s="27"/>
      <c r="SO170" s="27"/>
      <c r="SP170" s="27"/>
      <c r="SQ170" s="27"/>
      <c r="SR170" s="27"/>
      <c r="SS170" s="27"/>
      <c r="ST170" s="27"/>
      <c r="SU170" s="27"/>
      <c r="SV170" s="27"/>
      <c r="SW170" s="27"/>
      <c r="SX170" s="27"/>
      <c r="SY170" s="27"/>
      <c r="SZ170" s="27"/>
      <c r="TA170" s="27"/>
      <c r="TB170" s="27"/>
      <c r="TC170" s="27"/>
      <c r="TD170" s="27"/>
      <c r="TE170" s="27"/>
      <c r="TF170" s="27"/>
      <c r="TG170" s="27"/>
      <c r="TH170" s="27"/>
      <c r="TI170" s="27"/>
      <c r="TJ170" s="27"/>
      <c r="TK170" s="27"/>
      <c r="TL170" s="27"/>
      <c r="TM170" s="27"/>
      <c r="TN170" s="27"/>
      <c r="TO170" s="27"/>
      <c r="TP170" s="27"/>
      <c r="TQ170" s="27"/>
      <c r="TR170" s="27"/>
      <c r="TS170" s="27"/>
      <c r="TT170" s="27"/>
      <c r="TU170" s="27"/>
      <c r="TV170" s="27"/>
      <c r="TW170" s="27"/>
      <c r="TX170" s="27"/>
      <c r="TY170" s="27"/>
      <c r="TZ170" s="27"/>
      <c r="UA170" s="27"/>
      <c r="UB170" s="27"/>
      <c r="UC170" s="27"/>
      <c r="UD170" s="27"/>
      <c r="UE170" s="27"/>
      <c r="UF170" s="27"/>
      <c r="UG170" s="27"/>
      <c r="UH170" s="27"/>
      <c r="UI170" s="27"/>
      <c r="UJ170" s="27"/>
      <c r="UK170" s="27"/>
      <c r="UL170" s="27"/>
      <c r="UM170" s="27"/>
      <c r="UN170" s="27"/>
      <c r="UO170" s="27"/>
      <c r="UP170" s="27"/>
      <c r="UQ170" s="27"/>
      <c r="UR170" s="27"/>
      <c r="US170" s="27"/>
      <c r="UT170" s="27"/>
      <c r="UU170" s="27"/>
      <c r="UV170" s="27"/>
      <c r="UW170" s="27"/>
      <c r="UX170" s="27"/>
      <c r="UY170" s="27"/>
      <c r="UZ170" s="27"/>
      <c r="VA170" s="27"/>
      <c r="VB170" s="27"/>
      <c r="VC170" s="27"/>
      <c r="VD170" s="27"/>
      <c r="VE170" s="27"/>
      <c r="VF170" s="27"/>
      <c r="VG170" s="27"/>
      <c r="VH170" s="27"/>
      <c r="VI170" s="27"/>
      <c r="VJ170" s="27"/>
      <c r="VK170" s="27"/>
      <c r="VL170" s="27"/>
      <c r="VM170" s="27"/>
      <c r="VN170" s="27"/>
      <c r="VO170" s="27"/>
      <c r="VP170" s="27"/>
      <c r="VQ170" s="27"/>
      <c r="VR170" s="27"/>
      <c r="VS170" s="27"/>
      <c r="VT170" s="27"/>
      <c r="VU170" s="27"/>
      <c r="VV170" s="27"/>
      <c r="VW170" s="27"/>
      <c r="VX170" s="27"/>
      <c r="VY170" s="27"/>
      <c r="VZ170" s="27"/>
      <c r="WA170" s="27"/>
      <c r="WB170" s="27"/>
      <c r="WC170" s="27"/>
      <c r="WD170" s="27"/>
      <c r="WE170" s="27"/>
      <c r="WF170" s="27"/>
      <c r="WG170" s="27"/>
      <c r="WH170" s="27"/>
      <c r="WI170" s="27"/>
      <c r="WJ170" s="27"/>
      <c r="WK170" s="27"/>
      <c r="WL170" s="27"/>
      <c r="WM170" s="27"/>
      <c r="WN170" s="27"/>
      <c r="WO170" s="27"/>
      <c r="WP170" s="27"/>
      <c r="WQ170" s="27"/>
      <c r="WR170" s="27"/>
      <c r="WS170" s="27"/>
      <c r="WT170" s="27"/>
      <c r="WU170" s="27"/>
      <c r="WV170" s="27"/>
      <c r="WW170" s="27"/>
      <c r="WX170" s="27"/>
      <c r="WY170" s="27"/>
      <c r="WZ170" s="27"/>
      <c r="XA170" s="27"/>
      <c r="XB170" s="27"/>
      <c r="XC170" s="27"/>
      <c r="XD170" s="27"/>
      <c r="XE170" s="27"/>
      <c r="XF170" s="27"/>
      <c r="XG170" s="27"/>
      <c r="XH170" s="27"/>
      <c r="XI170" s="27"/>
      <c r="XJ170" s="27"/>
      <c r="XK170" s="27"/>
      <c r="XL170" s="27"/>
      <c r="XM170" s="27"/>
      <c r="XN170" s="27"/>
      <c r="XO170" s="27"/>
      <c r="XP170" s="27"/>
      <c r="XQ170" s="27"/>
      <c r="XR170" s="27"/>
      <c r="XS170" s="27"/>
      <c r="XT170" s="27"/>
      <c r="XU170" s="27"/>
      <c r="XV170" s="27"/>
      <c r="XW170" s="27"/>
      <c r="XX170" s="27"/>
      <c r="XY170" s="27"/>
      <c r="XZ170" s="27"/>
      <c r="YA170" s="27"/>
      <c r="YB170" s="27"/>
      <c r="YC170" s="27"/>
      <c r="YD170" s="27"/>
      <c r="YE170" s="27"/>
      <c r="YF170" s="27"/>
      <c r="YG170" s="27"/>
      <c r="YH170" s="27"/>
      <c r="YI170" s="27"/>
      <c r="YJ170" s="27"/>
      <c r="YK170" s="27"/>
      <c r="YL170" s="27"/>
      <c r="YM170" s="27"/>
      <c r="YN170" s="27"/>
      <c r="YO170" s="27"/>
      <c r="YP170" s="27"/>
      <c r="YQ170" s="27"/>
      <c r="YR170" s="27"/>
      <c r="YS170" s="27"/>
      <c r="YT170" s="27"/>
      <c r="YU170" s="27"/>
      <c r="YV170" s="27"/>
      <c r="YW170" s="27"/>
      <c r="YX170" s="27"/>
      <c r="YY170" s="27"/>
      <c r="YZ170" s="27"/>
      <c r="ZA170" s="27"/>
      <c r="ZB170" s="27"/>
      <c r="ZC170" s="27"/>
      <c r="ZD170" s="27"/>
      <c r="ZE170" s="27"/>
      <c r="ZF170" s="27"/>
      <c r="ZG170" s="27"/>
      <c r="ZH170" s="27"/>
      <c r="ZI170" s="27"/>
      <c r="ZJ170" s="27"/>
      <c r="ZK170" s="27"/>
      <c r="ZL170" s="27"/>
      <c r="ZM170" s="27"/>
      <c r="ZN170" s="27"/>
      <c r="ZO170" s="27"/>
      <c r="ZP170" s="27"/>
      <c r="ZQ170" s="27"/>
      <c r="ZR170" s="27"/>
      <c r="ZS170" s="27"/>
      <c r="ZT170" s="27"/>
      <c r="ZU170" s="27"/>
      <c r="ZV170" s="27"/>
      <c r="ZW170" s="27"/>
      <c r="ZX170" s="27"/>
      <c r="ZY170" s="27"/>
      <c r="ZZ170" s="27"/>
      <c r="AAA170" s="27"/>
      <c r="AAB170" s="27"/>
      <c r="AAC170" s="27"/>
      <c r="AAD170" s="27"/>
      <c r="AAE170" s="27"/>
      <c r="AAF170" s="27"/>
      <c r="AAG170" s="27"/>
      <c r="AAH170" s="27"/>
      <c r="AAI170" s="27"/>
      <c r="AAJ170" s="27"/>
      <c r="AAK170" s="27"/>
      <c r="AAL170" s="27"/>
      <c r="AAM170" s="27"/>
      <c r="AAN170" s="27"/>
      <c r="AAO170" s="27"/>
      <c r="AAP170" s="27"/>
      <c r="AAQ170" s="27"/>
      <c r="AAR170" s="27"/>
      <c r="AAS170" s="27"/>
      <c r="AAT170" s="27"/>
      <c r="AAU170" s="27"/>
      <c r="AAV170" s="27"/>
      <c r="AAW170" s="27"/>
      <c r="AAX170" s="27"/>
      <c r="AAY170" s="27"/>
      <c r="AAZ170" s="27"/>
      <c r="ABA170" s="27"/>
      <c r="ABB170" s="27"/>
      <c r="ABC170" s="27"/>
      <c r="ABD170" s="27"/>
      <c r="ABE170" s="27"/>
      <c r="ABF170" s="27"/>
      <c r="ABG170" s="27"/>
      <c r="ABH170" s="27"/>
      <c r="ABI170" s="27"/>
      <c r="ABJ170" s="27"/>
      <c r="ABK170" s="27"/>
      <c r="ABL170" s="27"/>
      <c r="ABM170" s="27"/>
      <c r="ABN170" s="27"/>
      <c r="ABO170" s="27"/>
      <c r="ABP170" s="27"/>
      <c r="ABQ170" s="27"/>
      <c r="ABR170" s="27"/>
      <c r="ABS170" s="27"/>
      <c r="ABT170" s="27"/>
      <c r="ABU170" s="27"/>
      <c r="ABV170" s="27"/>
      <c r="ABW170" s="27"/>
      <c r="ABX170" s="27"/>
      <c r="ABY170" s="27"/>
      <c r="ABZ170" s="27"/>
      <c r="ACA170" s="27"/>
      <c r="ACB170" s="27"/>
      <c r="ACC170" s="27"/>
      <c r="ACD170" s="27"/>
      <c r="ACE170" s="27"/>
      <c r="ACF170" s="27"/>
      <c r="ACG170" s="27"/>
      <c r="ACH170" s="27"/>
      <c r="ACI170" s="27"/>
      <c r="ACJ170" s="27"/>
      <c r="ACK170" s="27"/>
      <c r="ACL170" s="27"/>
      <c r="ACM170" s="27"/>
      <c r="ACN170" s="27"/>
      <c r="ACO170" s="27"/>
      <c r="ACP170" s="27"/>
      <c r="ACQ170" s="27"/>
      <c r="ACR170" s="27"/>
      <c r="ACS170" s="27"/>
      <c r="ACT170" s="27"/>
      <c r="ACU170" s="27"/>
      <c r="ACV170" s="27"/>
      <c r="ACW170" s="27"/>
      <c r="ACX170" s="27"/>
      <c r="ACY170" s="27"/>
      <c r="ACZ170" s="27"/>
      <c r="ADA170" s="27"/>
      <c r="ADB170" s="27"/>
      <c r="ADC170" s="27"/>
      <c r="ADD170" s="27"/>
      <c r="ADE170" s="27"/>
      <c r="ADF170" s="27"/>
      <c r="ADG170" s="27"/>
      <c r="ADH170" s="27"/>
      <c r="ADI170" s="27"/>
      <c r="ADJ170" s="27"/>
      <c r="ADK170" s="27"/>
      <c r="ADL170" s="27"/>
      <c r="ADM170" s="27"/>
      <c r="ADN170" s="27"/>
      <c r="ADO170" s="27"/>
      <c r="ADP170" s="27"/>
      <c r="ADQ170" s="27"/>
      <c r="ADR170" s="27"/>
      <c r="ADS170" s="27"/>
      <c r="ADT170" s="27"/>
      <c r="ADU170" s="27"/>
      <c r="ADV170" s="27"/>
      <c r="ADW170" s="27"/>
      <c r="ADX170" s="27"/>
      <c r="ADY170" s="27"/>
      <c r="ADZ170" s="27"/>
      <c r="AEA170" s="27"/>
      <c r="AEB170" s="27"/>
      <c r="AEC170" s="27"/>
      <c r="AED170" s="27"/>
      <c r="AEE170" s="27"/>
      <c r="AEF170" s="27"/>
      <c r="AEG170" s="27"/>
      <c r="AEH170" s="27"/>
      <c r="AEI170" s="27"/>
      <c r="AEJ170" s="27"/>
      <c r="AEK170" s="27"/>
      <c r="AEL170" s="27"/>
      <c r="AEM170" s="27"/>
      <c r="AEN170" s="27"/>
      <c r="AEO170" s="27"/>
      <c r="AEP170" s="27"/>
      <c r="AEQ170" s="27"/>
      <c r="AER170" s="27"/>
      <c r="AES170" s="27"/>
      <c r="AET170" s="27"/>
      <c r="AEU170" s="27"/>
      <c r="AEV170" s="27"/>
      <c r="AEW170" s="27"/>
      <c r="AEX170" s="27"/>
      <c r="AEY170" s="27"/>
      <c r="AEZ170" s="27"/>
      <c r="AFA170" s="27"/>
      <c r="AFB170" s="27"/>
      <c r="AFC170" s="27"/>
      <c r="AFD170" s="27"/>
      <c r="AFE170" s="27"/>
      <c r="AFF170" s="27"/>
      <c r="AFG170" s="27"/>
      <c r="AFH170" s="27"/>
      <c r="AFI170" s="27"/>
      <c r="AFJ170" s="27"/>
      <c r="AFK170" s="27"/>
      <c r="AFL170" s="27"/>
      <c r="AFM170" s="27"/>
      <c r="AFN170" s="27"/>
      <c r="AFO170" s="27"/>
      <c r="AFP170" s="27"/>
      <c r="AFQ170" s="27"/>
      <c r="AFR170" s="27"/>
      <c r="AFS170" s="27"/>
      <c r="AFT170" s="27"/>
      <c r="AFU170" s="27"/>
      <c r="AFV170" s="27"/>
      <c r="AFW170" s="27"/>
      <c r="AFX170" s="27"/>
      <c r="AFY170" s="27"/>
      <c r="AFZ170" s="27"/>
      <c r="AGA170" s="27"/>
      <c r="AGB170" s="27"/>
      <c r="AGC170" s="27"/>
      <c r="AGD170" s="27"/>
      <c r="AGE170" s="27"/>
      <c r="AGF170" s="27"/>
      <c r="AGG170" s="27"/>
      <c r="AGH170" s="27"/>
      <c r="AGI170" s="27"/>
      <c r="AGJ170" s="27"/>
      <c r="AGK170" s="27"/>
      <c r="AGL170" s="27"/>
      <c r="AGM170" s="27"/>
      <c r="AGN170" s="27"/>
      <c r="AGO170" s="27"/>
      <c r="AGP170" s="27"/>
      <c r="AGQ170" s="27"/>
      <c r="AGR170" s="27"/>
      <c r="AGS170" s="27"/>
      <c r="AGT170" s="27"/>
      <c r="AGU170" s="27"/>
      <c r="AGV170" s="27"/>
      <c r="AGW170" s="27"/>
      <c r="AGX170" s="27"/>
      <c r="AGY170" s="27"/>
      <c r="AGZ170" s="27"/>
      <c r="AHA170" s="27"/>
      <c r="AHB170" s="27"/>
      <c r="AHC170" s="27"/>
      <c r="AHD170" s="27"/>
      <c r="AHE170" s="27"/>
      <c r="AHF170" s="27"/>
      <c r="AHG170" s="27"/>
      <c r="AHH170" s="27"/>
      <c r="AHI170" s="27"/>
      <c r="AHJ170" s="27"/>
      <c r="AHK170" s="27"/>
      <c r="AHL170" s="27"/>
      <c r="AHM170" s="27"/>
      <c r="AHN170" s="27"/>
      <c r="AHO170" s="27"/>
      <c r="AHP170" s="27"/>
      <c r="AHQ170" s="27"/>
      <c r="AHR170" s="27"/>
      <c r="AHS170" s="27"/>
      <c r="AHT170" s="27"/>
      <c r="AHU170" s="27"/>
      <c r="AHV170" s="27"/>
      <c r="AHW170" s="27"/>
      <c r="AHX170" s="27"/>
      <c r="AHY170" s="27"/>
      <c r="AHZ170" s="27"/>
      <c r="AIA170" s="27"/>
      <c r="AIB170" s="27"/>
      <c r="AIC170" s="27"/>
      <c r="AID170" s="27"/>
      <c r="AIE170" s="27"/>
      <c r="AIF170" s="27"/>
      <c r="AIG170" s="27"/>
      <c r="AIH170" s="27"/>
      <c r="AII170" s="27"/>
      <c r="AIJ170" s="27"/>
      <c r="AIK170" s="27"/>
      <c r="AIL170" s="27"/>
      <c r="AIM170" s="27"/>
      <c r="AIN170" s="27"/>
      <c r="AIO170" s="27"/>
      <c r="AIP170" s="27"/>
      <c r="AIQ170" s="27"/>
      <c r="AIR170" s="27"/>
      <c r="AIS170" s="27"/>
      <c r="AIT170" s="27"/>
      <c r="AIU170" s="27"/>
      <c r="AIV170" s="27"/>
      <c r="AIW170" s="27"/>
      <c r="AIX170" s="27"/>
      <c r="AIY170" s="27"/>
      <c r="AIZ170" s="27"/>
      <c r="AJA170" s="27"/>
      <c r="AJB170" s="27"/>
      <c r="AJC170" s="27"/>
      <c r="AJD170" s="27"/>
      <c r="AJE170" s="27"/>
      <c r="AJF170" s="27"/>
      <c r="AJG170" s="27"/>
      <c r="AJH170" s="27"/>
      <c r="AJI170" s="27"/>
      <c r="AJJ170" s="27"/>
      <c r="AJK170" s="27"/>
      <c r="AJL170" s="27"/>
      <c r="AJM170" s="27"/>
      <c r="AJN170" s="27"/>
      <c r="AJO170" s="27"/>
      <c r="AJP170" s="27"/>
      <c r="AJQ170" s="27"/>
      <c r="AJR170" s="27"/>
      <c r="AJS170" s="27"/>
      <c r="AJT170" s="27"/>
      <c r="AJU170" s="27"/>
      <c r="AJV170" s="27"/>
      <c r="AJW170" s="27"/>
      <c r="AJX170" s="27"/>
      <c r="AJY170" s="27"/>
      <c r="AJZ170" s="27"/>
      <c r="AKA170" s="27"/>
      <c r="AKB170" s="27"/>
      <c r="AKC170" s="27"/>
      <c r="AKD170" s="27"/>
      <c r="AKE170" s="27"/>
      <c r="AKF170" s="27"/>
      <c r="AKG170" s="27"/>
      <c r="AKH170" s="27"/>
      <c r="AKI170" s="27"/>
      <c r="AKJ170" s="27"/>
      <c r="AKK170" s="27"/>
      <c r="AKL170" s="27"/>
      <c r="AKM170" s="27"/>
      <c r="AKN170" s="27"/>
      <c r="AKO170" s="27"/>
      <c r="AKP170" s="27"/>
      <c r="AKQ170" s="27"/>
      <c r="AKR170" s="27"/>
      <c r="AKS170" s="27"/>
      <c r="AKT170" s="27"/>
      <c r="AKU170" s="27"/>
      <c r="AKV170" s="27"/>
      <c r="AKW170" s="27"/>
      <c r="AKX170" s="27"/>
      <c r="AKY170" s="27"/>
      <c r="AKZ170" s="27"/>
      <c r="ALA170" s="27"/>
      <c r="ALB170" s="27"/>
      <c r="ALC170" s="27"/>
      <c r="ALD170" s="27"/>
      <c r="ALE170" s="27"/>
      <c r="ALF170" s="27"/>
      <c r="ALG170" s="27"/>
      <c r="ALH170" s="27"/>
      <c r="ALI170" s="27"/>
      <c r="ALJ170" s="27"/>
      <c r="ALK170" s="27"/>
      <c r="ALL170" s="27"/>
      <c r="ALM170" s="27"/>
      <c r="ALN170" s="27"/>
      <c r="ALO170" s="27"/>
      <c r="ALP170" s="27"/>
      <c r="ALQ170" s="27"/>
      <c r="ALR170" s="27"/>
      <c r="ALS170" s="27"/>
    </row>
    <row r="171" spans="1:1007" ht="23.25" customHeight="1" thickBot="1" x14ac:dyDescent="0.25">
      <c r="A171" s="666"/>
      <c r="B171" s="677"/>
      <c r="C171" s="586"/>
      <c r="D171" s="588"/>
      <c r="E171" s="590"/>
      <c r="F171" s="584"/>
      <c r="G171" s="708"/>
      <c r="H171" s="676"/>
      <c r="I171" s="676"/>
      <c r="J171" s="582"/>
      <c r="K171" s="208" t="s">
        <v>10</v>
      </c>
      <c r="L171" s="15">
        <f t="shared" ref="L171:W171" si="36">SUM(L169:L170)</f>
        <v>0</v>
      </c>
      <c r="M171" s="321">
        <f t="shared" si="36"/>
        <v>0</v>
      </c>
      <c r="N171" s="321">
        <f t="shared" si="36"/>
        <v>0</v>
      </c>
      <c r="O171" s="16">
        <f t="shared" si="36"/>
        <v>0</v>
      </c>
      <c r="P171" s="15">
        <f t="shared" si="36"/>
        <v>8.6</v>
      </c>
      <c r="Q171" s="321">
        <f t="shared" si="36"/>
        <v>0</v>
      </c>
      <c r="R171" s="321">
        <f t="shared" si="36"/>
        <v>0</v>
      </c>
      <c r="S171" s="16">
        <f t="shared" si="36"/>
        <v>8.6</v>
      </c>
      <c r="T171" s="15">
        <f t="shared" si="36"/>
        <v>8.6</v>
      </c>
      <c r="U171" s="321">
        <f t="shared" si="36"/>
        <v>0</v>
      </c>
      <c r="V171" s="321">
        <f t="shared" si="36"/>
        <v>0</v>
      </c>
      <c r="W171" s="16">
        <f t="shared" si="36"/>
        <v>8.6</v>
      </c>
      <c r="X171" s="27"/>
      <c r="Y171" s="27"/>
      <c r="Z171" s="27"/>
      <c r="AA171" s="27"/>
      <c r="AB171" s="27"/>
      <c r="AC171" s="27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40"/>
      <c r="AV171" s="39"/>
      <c r="AW171" s="39"/>
      <c r="AX171" s="39"/>
      <c r="AY171" s="39"/>
      <c r="AZ171" s="39"/>
      <c r="BA171" s="39"/>
      <c r="BB171" s="39"/>
      <c r="BC171" s="39"/>
      <c r="BD171" s="27"/>
      <c r="BE171" s="27"/>
      <c r="BF171" s="27"/>
      <c r="BG171" s="27"/>
      <c r="BH171" s="27"/>
      <c r="BI171" s="27"/>
      <c r="BJ171" s="27"/>
      <c r="BK171" s="27"/>
      <c r="BL171" s="27"/>
      <c r="BM171" s="27"/>
      <c r="BN171" s="27"/>
      <c r="BO171" s="27"/>
      <c r="BP171" s="27"/>
      <c r="BQ171" s="27"/>
      <c r="BR171" s="27"/>
      <c r="BS171" s="27"/>
      <c r="BT171" s="27"/>
      <c r="BU171" s="27"/>
      <c r="BV171" s="27"/>
      <c r="BW171" s="27"/>
      <c r="BX171" s="27"/>
      <c r="BY171" s="27"/>
      <c r="BZ171" s="27"/>
      <c r="CA171" s="27"/>
      <c r="CB171" s="27"/>
      <c r="CC171" s="27"/>
      <c r="CD171" s="27"/>
      <c r="CE171" s="27"/>
      <c r="CF171" s="27"/>
      <c r="CG171" s="27"/>
      <c r="CH171" s="27"/>
      <c r="CI171" s="27"/>
      <c r="CJ171" s="27"/>
      <c r="CK171" s="27"/>
      <c r="CL171" s="27"/>
      <c r="CM171" s="27"/>
      <c r="CN171" s="27"/>
      <c r="CO171" s="27"/>
      <c r="CP171" s="27"/>
      <c r="CQ171" s="27"/>
      <c r="CR171" s="27"/>
      <c r="CS171" s="27"/>
      <c r="CT171" s="27"/>
      <c r="CU171" s="27"/>
      <c r="CV171" s="27"/>
      <c r="CW171" s="27"/>
      <c r="CX171" s="27"/>
      <c r="CY171" s="27"/>
      <c r="CZ171" s="27"/>
      <c r="DA171" s="27"/>
      <c r="DB171" s="27"/>
      <c r="DC171" s="27"/>
      <c r="DD171" s="27"/>
      <c r="DE171" s="27"/>
      <c r="DF171" s="27"/>
      <c r="DG171" s="27"/>
      <c r="DH171" s="27"/>
      <c r="DI171" s="27"/>
      <c r="DJ171" s="27"/>
      <c r="DK171" s="27"/>
      <c r="DL171" s="27"/>
      <c r="DM171" s="27"/>
      <c r="DN171" s="27"/>
      <c r="DO171" s="27"/>
      <c r="DP171" s="27"/>
      <c r="DQ171" s="27"/>
      <c r="DR171" s="27"/>
      <c r="DS171" s="27"/>
      <c r="DT171" s="27"/>
      <c r="DU171" s="27"/>
      <c r="DV171" s="27"/>
      <c r="DW171" s="27"/>
      <c r="DX171" s="27"/>
      <c r="DY171" s="27"/>
      <c r="DZ171" s="27"/>
      <c r="EA171" s="27"/>
      <c r="EB171" s="27"/>
      <c r="EC171" s="27"/>
      <c r="ED171" s="27"/>
      <c r="EE171" s="27"/>
      <c r="EF171" s="27"/>
      <c r="EG171" s="27"/>
      <c r="EH171" s="27"/>
      <c r="EI171" s="27"/>
      <c r="EJ171" s="27"/>
      <c r="EK171" s="27"/>
      <c r="EL171" s="27"/>
      <c r="EM171" s="27"/>
      <c r="EN171" s="27"/>
      <c r="EO171" s="27"/>
      <c r="EP171" s="27"/>
      <c r="EQ171" s="27"/>
      <c r="ER171" s="27"/>
      <c r="ES171" s="27"/>
      <c r="ET171" s="27"/>
      <c r="EU171" s="27"/>
      <c r="EV171" s="27"/>
      <c r="EW171" s="27"/>
      <c r="EX171" s="27"/>
      <c r="EY171" s="27"/>
      <c r="EZ171" s="27"/>
      <c r="FA171" s="27"/>
      <c r="FB171" s="27"/>
      <c r="FC171" s="27"/>
      <c r="FD171" s="27"/>
      <c r="FE171" s="27"/>
      <c r="FF171" s="27"/>
      <c r="FG171" s="27"/>
      <c r="FH171" s="27"/>
      <c r="FI171" s="27"/>
      <c r="FJ171" s="27"/>
      <c r="FK171" s="27"/>
      <c r="FL171" s="27"/>
      <c r="FM171" s="27"/>
      <c r="FN171" s="27"/>
      <c r="FO171" s="27"/>
      <c r="FP171" s="27"/>
      <c r="FQ171" s="27"/>
      <c r="FR171" s="27"/>
      <c r="FS171" s="27"/>
      <c r="FT171" s="27"/>
      <c r="FU171" s="27"/>
      <c r="FV171" s="27"/>
      <c r="FW171" s="27"/>
      <c r="FX171" s="27"/>
      <c r="FY171" s="27"/>
      <c r="FZ171" s="27"/>
      <c r="GA171" s="27"/>
      <c r="GB171" s="27"/>
      <c r="GC171" s="27"/>
      <c r="GD171" s="27"/>
      <c r="GE171" s="27"/>
      <c r="GF171" s="27"/>
      <c r="GG171" s="27"/>
      <c r="GH171" s="27"/>
      <c r="GI171" s="27"/>
      <c r="GJ171" s="27"/>
      <c r="GK171" s="27"/>
      <c r="GL171" s="27"/>
      <c r="GM171" s="27"/>
      <c r="GN171" s="27"/>
      <c r="GO171" s="27"/>
      <c r="GP171" s="27"/>
      <c r="GQ171" s="27"/>
      <c r="GR171" s="27"/>
      <c r="GS171" s="27"/>
      <c r="GT171" s="27"/>
      <c r="GU171" s="27"/>
      <c r="GV171" s="27"/>
      <c r="GW171" s="27"/>
      <c r="GX171" s="27"/>
      <c r="GY171" s="27"/>
      <c r="GZ171" s="27"/>
      <c r="HA171" s="27"/>
      <c r="HB171" s="27"/>
      <c r="HC171" s="27"/>
      <c r="HD171" s="27"/>
      <c r="HE171" s="27"/>
      <c r="HF171" s="27"/>
      <c r="HG171" s="27"/>
      <c r="HH171" s="27"/>
      <c r="HI171" s="27"/>
      <c r="HJ171" s="27"/>
      <c r="HK171" s="27"/>
      <c r="HL171" s="27"/>
      <c r="HM171" s="27"/>
      <c r="HN171" s="27"/>
      <c r="HO171" s="27"/>
      <c r="HP171" s="27"/>
      <c r="HQ171" s="27"/>
      <c r="HR171" s="27"/>
      <c r="HS171" s="27"/>
      <c r="HT171" s="27"/>
      <c r="HU171" s="27"/>
      <c r="HV171" s="27"/>
      <c r="HW171" s="27"/>
      <c r="HX171" s="27"/>
      <c r="HY171" s="27"/>
      <c r="HZ171" s="27"/>
      <c r="IA171" s="27"/>
      <c r="IB171" s="27"/>
      <c r="IC171" s="27"/>
      <c r="ID171" s="27"/>
      <c r="IE171" s="27"/>
      <c r="IF171" s="27"/>
      <c r="IG171" s="27"/>
      <c r="IH171" s="27"/>
      <c r="II171" s="27"/>
      <c r="IJ171" s="27"/>
      <c r="IK171" s="27"/>
      <c r="IL171" s="27"/>
      <c r="IM171" s="27"/>
      <c r="IN171" s="27"/>
      <c r="IO171" s="27"/>
      <c r="IP171" s="27"/>
      <c r="IQ171" s="27"/>
      <c r="IR171" s="27"/>
      <c r="IS171" s="27"/>
      <c r="IT171" s="27"/>
      <c r="IU171" s="27"/>
      <c r="IV171" s="27"/>
      <c r="IW171" s="27"/>
      <c r="IX171" s="27"/>
      <c r="IY171" s="27"/>
      <c r="IZ171" s="27"/>
      <c r="JA171" s="27"/>
      <c r="JB171" s="27"/>
      <c r="JC171" s="27"/>
      <c r="JD171" s="27"/>
      <c r="JE171" s="27"/>
      <c r="JF171" s="27"/>
      <c r="JG171" s="27"/>
      <c r="JH171" s="27"/>
      <c r="JI171" s="27"/>
      <c r="JJ171" s="27"/>
      <c r="JK171" s="27"/>
      <c r="JL171" s="27"/>
      <c r="JM171" s="27"/>
      <c r="JN171" s="27"/>
      <c r="JO171" s="27"/>
      <c r="JP171" s="27"/>
      <c r="JQ171" s="27"/>
      <c r="JR171" s="27"/>
      <c r="JS171" s="27"/>
      <c r="JT171" s="27"/>
      <c r="JU171" s="27"/>
      <c r="JV171" s="27"/>
      <c r="JW171" s="27"/>
      <c r="JX171" s="27"/>
      <c r="JY171" s="27"/>
      <c r="JZ171" s="27"/>
      <c r="KA171" s="27"/>
      <c r="KB171" s="27"/>
      <c r="KC171" s="27"/>
      <c r="KD171" s="27"/>
      <c r="KE171" s="27"/>
      <c r="KF171" s="27"/>
      <c r="KG171" s="27"/>
      <c r="KH171" s="27"/>
      <c r="KI171" s="27"/>
      <c r="KJ171" s="27"/>
      <c r="KK171" s="27"/>
      <c r="KL171" s="27"/>
      <c r="KM171" s="27"/>
      <c r="KN171" s="27"/>
      <c r="KO171" s="27"/>
      <c r="KP171" s="27"/>
      <c r="KQ171" s="27"/>
      <c r="KR171" s="27"/>
      <c r="KS171" s="27"/>
      <c r="KT171" s="27"/>
      <c r="KU171" s="27"/>
      <c r="KV171" s="27"/>
      <c r="KW171" s="27"/>
      <c r="KX171" s="27"/>
      <c r="KY171" s="27"/>
      <c r="KZ171" s="27"/>
      <c r="LA171" s="27"/>
      <c r="LB171" s="27"/>
      <c r="LC171" s="27"/>
      <c r="LD171" s="27"/>
      <c r="LE171" s="27"/>
      <c r="LF171" s="27"/>
      <c r="LG171" s="27"/>
      <c r="LH171" s="27"/>
      <c r="LI171" s="27"/>
      <c r="LJ171" s="27"/>
      <c r="LK171" s="27"/>
      <c r="LL171" s="27"/>
      <c r="LM171" s="27"/>
      <c r="LN171" s="27"/>
      <c r="LO171" s="27"/>
      <c r="LP171" s="27"/>
      <c r="LQ171" s="27"/>
      <c r="LR171" s="27"/>
      <c r="LS171" s="27"/>
      <c r="LT171" s="27"/>
      <c r="LU171" s="27"/>
      <c r="LV171" s="27"/>
      <c r="LW171" s="27"/>
      <c r="LX171" s="27"/>
      <c r="LY171" s="27"/>
      <c r="LZ171" s="27"/>
      <c r="MA171" s="27"/>
      <c r="MB171" s="27"/>
      <c r="MC171" s="27"/>
      <c r="MD171" s="27"/>
      <c r="ME171" s="27"/>
      <c r="MF171" s="27"/>
      <c r="MG171" s="27"/>
      <c r="MH171" s="27"/>
      <c r="MI171" s="27"/>
      <c r="MJ171" s="27"/>
      <c r="MK171" s="27"/>
      <c r="ML171" s="27"/>
      <c r="MM171" s="27"/>
      <c r="MN171" s="27"/>
      <c r="MO171" s="27"/>
      <c r="MP171" s="27"/>
      <c r="MQ171" s="27"/>
      <c r="MR171" s="27"/>
      <c r="MS171" s="27"/>
      <c r="MT171" s="27"/>
      <c r="MU171" s="27"/>
      <c r="MV171" s="27"/>
      <c r="MW171" s="27"/>
      <c r="MX171" s="27"/>
      <c r="MY171" s="27"/>
      <c r="MZ171" s="27"/>
      <c r="NA171" s="27"/>
      <c r="NB171" s="27"/>
      <c r="NC171" s="27"/>
      <c r="ND171" s="27"/>
      <c r="NE171" s="27"/>
      <c r="NF171" s="27"/>
      <c r="NG171" s="27"/>
      <c r="NH171" s="27"/>
      <c r="NI171" s="27"/>
      <c r="NJ171" s="27"/>
      <c r="NK171" s="27"/>
      <c r="NL171" s="27"/>
      <c r="NM171" s="27"/>
      <c r="NN171" s="27"/>
      <c r="NO171" s="27"/>
      <c r="NP171" s="27"/>
      <c r="NQ171" s="27"/>
      <c r="NR171" s="27"/>
      <c r="NS171" s="27"/>
      <c r="NT171" s="27"/>
      <c r="NU171" s="27"/>
      <c r="NV171" s="27"/>
      <c r="NW171" s="27"/>
      <c r="NX171" s="27"/>
      <c r="NY171" s="27"/>
      <c r="NZ171" s="27"/>
      <c r="OA171" s="27"/>
      <c r="OB171" s="27"/>
      <c r="OC171" s="27"/>
      <c r="OD171" s="27"/>
      <c r="OE171" s="27"/>
      <c r="OF171" s="27"/>
      <c r="OG171" s="27"/>
      <c r="OH171" s="27"/>
      <c r="OI171" s="27"/>
      <c r="OJ171" s="27"/>
      <c r="OK171" s="27"/>
      <c r="OL171" s="27"/>
      <c r="OM171" s="27"/>
      <c r="ON171" s="27"/>
      <c r="OO171" s="27"/>
      <c r="OP171" s="27"/>
      <c r="OQ171" s="27"/>
      <c r="OR171" s="27"/>
      <c r="OS171" s="27"/>
      <c r="OT171" s="27"/>
      <c r="OU171" s="27"/>
      <c r="OV171" s="27"/>
      <c r="OW171" s="27"/>
      <c r="OX171" s="27"/>
      <c r="OY171" s="27"/>
      <c r="OZ171" s="27"/>
      <c r="PA171" s="27"/>
      <c r="PB171" s="27"/>
      <c r="PC171" s="27"/>
      <c r="PD171" s="27"/>
      <c r="PE171" s="27"/>
      <c r="PF171" s="27"/>
      <c r="PG171" s="27"/>
      <c r="PH171" s="27"/>
      <c r="PI171" s="27"/>
      <c r="PJ171" s="27"/>
      <c r="PK171" s="27"/>
      <c r="PL171" s="27"/>
      <c r="PM171" s="27"/>
      <c r="PN171" s="27"/>
      <c r="PO171" s="27"/>
      <c r="PP171" s="27"/>
      <c r="PQ171" s="27"/>
      <c r="PR171" s="27"/>
      <c r="PS171" s="27"/>
      <c r="PT171" s="27"/>
      <c r="PU171" s="27"/>
      <c r="PV171" s="27"/>
      <c r="PW171" s="27"/>
      <c r="PX171" s="27"/>
      <c r="PY171" s="27"/>
      <c r="PZ171" s="27"/>
      <c r="QA171" s="27"/>
      <c r="QB171" s="27"/>
      <c r="QC171" s="27"/>
      <c r="QD171" s="27"/>
      <c r="QE171" s="27"/>
      <c r="QF171" s="27"/>
      <c r="QG171" s="27"/>
      <c r="QH171" s="27"/>
      <c r="QI171" s="27"/>
      <c r="QJ171" s="27"/>
      <c r="QK171" s="27"/>
      <c r="QL171" s="27"/>
      <c r="QM171" s="27"/>
      <c r="QN171" s="27"/>
      <c r="QO171" s="27"/>
      <c r="QP171" s="27"/>
      <c r="QQ171" s="27"/>
      <c r="QR171" s="27"/>
      <c r="QS171" s="27"/>
      <c r="QT171" s="27"/>
      <c r="QU171" s="27"/>
      <c r="QV171" s="27"/>
      <c r="QW171" s="27"/>
      <c r="QX171" s="27"/>
      <c r="QY171" s="27"/>
      <c r="QZ171" s="27"/>
      <c r="RA171" s="27"/>
      <c r="RB171" s="27"/>
      <c r="RC171" s="27"/>
      <c r="RD171" s="27"/>
      <c r="RE171" s="27"/>
      <c r="RF171" s="27"/>
      <c r="RG171" s="27"/>
      <c r="RH171" s="27"/>
      <c r="RI171" s="27"/>
      <c r="RJ171" s="27"/>
      <c r="RK171" s="27"/>
      <c r="RL171" s="27"/>
      <c r="RM171" s="27"/>
      <c r="RN171" s="27"/>
      <c r="RO171" s="27"/>
      <c r="RP171" s="27"/>
      <c r="RQ171" s="27"/>
      <c r="RR171" s="27"/>
      <c r="RS171" s="27"/>
      <c r="RT171" s="27"/>
      <c r="RU171" s="27"/>
      <c r="RV171" s="27"/>
      <c r="RW171" s="27"/>
      <c r="RX171" s="27"/>
      <c r="RY171" s="27"/>
      <c r="RZ171" s="27"/>
      <c r="SA171" s="27"/>
      <c r="SB171" s="27"/>
      <c r="SC171" s="27"/>
      <c r="SD171" s="27"/>
      <c r="SE171" s="27"/>
      <c r="SF171" s="27"/>
      <c r="SG171" s="27"/>
      <c r="SH171" s="27"/>
      <c r="SI171" s="27"/>
      <c r="SJ171" s="27"/>
      <c r="SK171" s="27"/>
      <c r="SL171" s="27"/>
      <c r="SM171" s="27"/>
      <c r="SN171" s="27"/>
      <c r="SO171" s="27"/>
      <c r="SP171" s="27"/>
      <c r="SQ171" s="27"/>
      <c r="SR171" s="27"/>
      <c r="SS171" s="27"/>
      <c r="ST171" s="27"/>
      <c r="SU171" s="27"/>
      <c r="SV171" s="27"/>
      <c r="SW171" s="27"/>
      <c r="SX171" s="27"/>
      <c r="SY171" s="27"/>
      <c r="SZ171" s="27"/>
      <c r="TA171" s="27"/>
      <c r="TB171" s="27"/>
      <c r="TC171" s="27"/>
      <c r="TD171" s="27"/>
      <c r="TE171" s="27"/>
      <c r="TF171" s="27"/>
      <c r="TG171" s="27"/>
      <c r="TH171" s="27"/>
      <c r="TI171" s="27"/>
      <c r="TJ171" s="27"/>
      <c r="TK171" s="27"/>
      <c r="TL171" s="27"/>
      <c r="TM171" s="27"/>
      <c r="TN171" s="27"/>
      <c r="TO171" s="27"/>
      <c r="TP171" s="27"/>
      <c r="TQ171" s="27"/>
      <c r="TR171" s="27"/>
      <c r="TS171" s="27"/>
      <c r="TT171" s="27"/>
      <c r="TU171" s="27"/>
      <c r="TV171" s="27"/>
      <c r="TW171" s="27"/>
      <c r="TX171" s="27"/>
      <c r="TY171" s="27"/>
      <c r="TZ171" s="27"/>
      <c r="UA171" s="27"/>
      <c r="UB171" s="27"/>
      <c r="UC171" s="27"/>
      <c r="UD171" s="27"/>
      <c r="UE171" s="27"/>
      <c r="UF171" s="27"/>
      <c r="UG171" s="27"/>
      <c r="UH171" s="27"/>
      <c r="UI171" s="27"/>
      <c r="UJ171" s="27"/>
      <c r="UK171" s="27"/>
      <c r="UL171" s="27"/>
      <c r="UM171" s="27"/>
      <c r="UN171" s="27"/>
      <c r="UO171" s="27"/>
      <c r="UP171" s="27"/>
      <c r="UQ171" s="27"/>
      <c r="UR171" s="27"/>
      <c r="US171" s="27"/>
      <c r="UT171" s="27"/>
      <c r="UU171" s="27"/>
      <c r="UV171" s="27"/>
      <c r="UW171" s="27"/>
      <c r="UX171" s="27"/>
      <c r="UY171" s="27"/>
      <c r="UZ171" s="27"/>
      <c r="VA171" s="27"/>
      <c r="VB171" s="27"/>
      <c r="VC171" s="27"/>
      <c r="VD171" s="27"/>
      <c r="VE171" s="27"/>
      <c r="VF171" s="27"/>
      <c r="VG171" s="27"/>
      <c r="VH171" s="27"/>
      <c r="VI171" s="27"/>
      <c r="VJ171" s="27"/>
      <c r="VK171" s="27"/>
      <c r="VL171" s="27"/>
      <c r="VM171" s="27"/>
      <c r="VN171" s="27"/>
      <c r="VO171" s="27"/>
      <c r="VP171" s="27"/>
      <c r="VQ171" s="27"/>
      <c r="VR171" s="27"/>
      <c r="VS171" s="27"/>
      <c r="VT171" s="27"/>
      <c r="VU171" s="27"/>
      <c r="VV171" s="27"/>
      <c r="VW171" s="27"/>
      <c r="VX171" s="27"/>
      <c r="VY171" s="27"/>
      <c r="VZ171" s="27"/>
      <c r="WA171" s="27"/>
      <c r="WB171" s="27"/>
      <c r="WC171" s="27"/>
      <c r="WD171" s="27"/>
      <c r="WE171" s="27"/>
      <c r="WF171" s="27"/>
      <c r="WG171" s="27"/>
      <c r="WH171" s="27"/>
      <c r="WI171" s="27"/>
      <c r="WJ171" s="27"/>
      <c r="WK171" s="27"/>
      <c r="WL171" s="27"/>
      <c r="WM171" s="27"/>
      <c r="WN171" s="27"/>
      <c r="WO171" s="27"/>
      <c r="WP171" s="27"/>
      <c r="WQ171" s="27"/>
      <c r="WR171" s="27"/>
      <c r="WS171" s="27"/>
      <c r="WT171" s="27"/>
      <c r="WU171" s="27"/>
      <c r="WV171" s="27"/>
      <c r="WW171" s="27"/>
      <c r="WX171" s="27"/>
      <c r="WY171" s="27"/>
      <c r="WZ171" s="27"/>
      <c r="XA171" s="27"/>
      <c r="XB171" s="27"/>
      <c r="XC171" s="27"/>
      <c r="XD171" s="27"/>
      <c r="XE171" s="27"/>
      <c r="XF171" s="27"/>
      <c r="XG171" s="27"/>
      <c r="XH171" s="27"/>
      <c r="XI171" s="27"/>
      <c r="XJ171" s="27"/>
      <c r="XK171" s="27"/>
      <c r="XL171" s="27"/>
      <c r="XM171" s="27"/>
      <c r="XN171" s="27"/>
      <c r="XO171" s="27"/>
      <c r="XP171" s="27"/>
      <c r="XQ171" s="27"/>
      <c r="XR171" s="27"/>
      <c r="XS171" s="27"/>
      <c r="XT171" s="27"/>
      <c r="XU171" s="27"/>
      <c r="XV171" s="27"/>
      <c r="XW171" s="27"/>
      <c r="XX171" s="27"/>
      <c r="XY171" s="27"/>
      <c r="XZ171" s="27"/>
      <c r="YA171" s="27"/>
      <c r="YB171" s="27"/>
      <c r="YC171" s="27"/>
      <c r="YD171" s="27"/>
      <c r="YE171" s="27"/>
      <c r="YF171" s="27"/>
      <c r="YG171" s="27"/>
      <c r="YH171" s="27"/>
      <c r="YI171" s="27"/>
      <c r="YJ171" s="27"/>
      <c r="YK171" s="27"/>
      <c r="YL171" s="27"/>
      <c r="YM171" s="27"/>
      <c r="YN171" s="27"/>
      <c r="YO171" s="27"/>
      <c r="YP171" s="27"/>
      <c r="YQ171" s="27"/>
      <c r="YR171" s="27"/>
      <c r="YS171" s="27"/>
      <c r="YT171" s="27"/>
      <c r="YU171" s="27"/>
      <c r="YV171" s="27"/>
      <c r="YW171" s="27"/>
      <c r="YX171" s="27"/>
      <c r="YY171" s="27"/>
      <c r="YZ171" s="27"/>
      <c r="ZA171" s="27"/>
      <c r="ZB171" s="27"/>
      <c r="ZC171" s="27"/>
      <c r="ZD171" s="27"/>
      <c r="ZE171" s="27"/>
      <c r="ZF171" s="27"/>
      <c r="ZG171" s="27"/>
      <c r="ZH171" s="27"/>
      <c r="ZI171" s="27"/>
      <c r="ZJ171" s="27"/>
      <c r="ZK171" s="27"/>
      <c r="ZL171" s="27"/>
      <c r="ZM171" s="27"/>
      <c r="ZN171" s="27"/>
      <c r="ZO171" s="27"/>
      <c r="ZP171" s="27"/>
      <c r="ZQ171" s="27"/>
      <c r="ZR171" s="27"/>
      <c r="ZS171" s="27"/>
      <c r="ZT171" s="27"/>
      <c r="ZU171" s="27"/>
      <c r="ZV171" s="27"/>
      <c r="ZW171" s="27"/>
      <c r="ZX171" s="27"/>
      <c r="ZY171" s="27"/>
      <c r="ZZ171" s="27"/>
      <c r="AAA171" s="27"/>
      <c r="AAB171" s="27"/>
      <c r="AAC171" s="27"/>
      <c r="AAD171" s="27"/>
      <c r="AAE171" s="27"/>
      <c r="AAF171" s="27"/>
      <c r="AAG171" s="27"/>
      <c r="AAH171" s="27"/>
      <c r="AAI171" s="27"/>
      <c r="AAJ171" s="27"/>
      <c r="AAK171" s="27"/>
      <c r="AAL171" s="27"/>
      <c r="AAM171" s="27"/>
      <c r="AAN171" s="27"/>
      <c r="AAO171" s="27"/>
      <c r="AAP171" s="27"/>
      <c r="AAQ171" s="27"/>
      <c r="AAR171" s="27"/>
      <c r="AAS171" s="27"/>
      <c r="AAT171" s="27"/>
      <c r="AAU171" s="27"/>
      <c r="AAV171" s="27"/>
      <c r="AAW171" s="27"/>
      <c r="AAX171" s="27"/>
      <c r="AAY171" s="27"/>
      <c r="AAZ171" s="27"/>
      <c r="ABA171" s="27"/>
      <c r="ABB171" s="27"/>
      <c r="ABC171" s="27"/>
      <c r="ABD171" s="27"/>
      <c r="ABE171" s="27"/>
      <c r="ABF171" s="27"/>
      <c r="ABG171" s="27"/>
      <c r="ABH171" s="27"/>
      <c r="ABI171" s="27"/>
      <c r="ABJ171" s="27"/>
      <c r="ABK171" s="27"/>
      <c r="ABL171" s="27"/>
      <c r="ABM171" s="27"/>
      <c r="ABN171" s="27"/>
      <c r="ABO171" s="27"/>
      <c r="ABP171" s="27"/>
      <c r="ABQ171" s="27"/>
      <c r="ABR171" s="27"/>
      <c r="ABS171" s="27"/>
      <c r="ABT171" s="27"/>
      <c r="ABU171" s="27"/>
      <c r="ABV171" s="27"/>
      <c r="ABW171" s="27"/>
      <c r="ABX171" s="27"/>
      <c r="ABY171" s="27"/>
      <c r="ABZ171" s="27"/>
      <c r="ACA171" s="27"/>
      <c r="ACB171" s="27"/>
      <c r="ACC171" s="27"/>
      <c r="ACD171" s="27"/>
      <c r="ACE171" s="27"/>
      <c r="ACF171" s="27"/>
      <c r="ACG171" s="27"/>
      <c r="ACH171" s="27"/>
      <c r="ACI171" s="27"/>
      <c r="ACJ171" s="27"/>
      <c r="ACK171" s="27"/>
      <c r="ACL171" s="27"/>
      <c r="ACM171" s="27"/>
      <c r="ACN171" s="27"/>
      <c r="ACO171" s="27"/>
      <c r="ACP171" s="27"/>
      <c r="ACQ171" s="27"/>
      <c r="ACR171" s="27"/>
      <c r="ACS171" s="27"/>
      <c r="ACT171" s="27"/>
      <c r="ACU171" s="27"/>
      <c r="ACV171" s="27"/>
      <c r="ACW171" s="27"/>
      <c r="ACX171" s="27"/>
      <c r="ACY171" s="27"/>
      <c r="ACZ171" s="27"/>
      <c r="ADA171" s="27"/>
      <c r="ADB171" s="27"/>
      <c r="ADC171" s="27"/>
      <c r="ADD171" s="27"/>
      <c r="ADE171" s="27"/>
      <c r="ADF171" s="27"/>
      <c r="ADG171" s="27"/>
      <c r="ADH171" s="27"/>
      <c r="ADI171" s="27"/>
      <c r="ADJ171" s="27"/>
      <c r="ADK171" s="27"/>
      <c r="ADL171" s="27"/>
      <c r="ADM171" s="27"/>
      <c r="ADN171" s="27"/>
      <c r="ADO171" s="27"/>
      <c r="ADP171" s="27"/>
      <c r="ADQ171" s="27"/>
      <c r="ADR171" s="27"/>
      <c r="ADS171" s="27"/>
      <c r="ADT171" s="27"/>
      <c r="ADU171" s="27"/>
      <c r="ADV171" s="27"/>
      <c r="ADW171" s="27"/>
      <c r="ADX171" s="27"/>
      <c r="ADY171" s="27"/>
      <c r="ADZ171" s="27"/>
      <c r="AEA171" s="27"/>
      <c r="AEB171" s="27"/>
      <c r="AEC171" s="27"/>
      <c r="AED171" s="27"/>
      <c r="AEE171" s="27"/>
      <c r="AEF171" s="27"/>
      <c r="AEG171" s="27"/>
      <c r="AEH171" s="27"/>
      <c r="AEI171" s="27"/>
      <c r="AEJ171" s="27"/>
      <c r="AEK171" s="27"/>
      <c r="AEL171" s="27"/>
      <c r="AEM171" s="27"/>
      <c r="AEN171" s="27"/>
      <c r="AEO171" s="27"/>
      <c r="AEP171" s="27"/>
      <c r="AEQ171" s="27"/>
      <c r="AER171" s="27"/>
      <c r="AES171" s="27"/>
      <c r="AET171" s="27"/>
      <c r="AEU171" s="27"/>
      <c r="AEV171" s="27"/>
      <c r="AEW171" s="27"/>
      <c r="AEX171" s="27"/>
      <c r="AEY171" s="27"/>
      <c r="AEZ171" s="27"/>
      <c r="AFA171" s="27"/>
      <c r="AFB171" s="27"/>
      <c r="AFC171" s="27"/>
      <c r="AFD171" s="27"/>
      <c r="AFE171" s="27"/>
      <c r="AFF171" s="27"/>
      <c r="AFG171" s="27"/>
      <c r="AFH171" s="27"/>
      <c r="AFI171" s="27"/>
      <c r="AFJ171" s="27"/>
      <c r="AFK171" s="27"/>
      <c r="AFL171" s="27"/>
      <c r="AFM171" s="27"/>
      <c r="AFN171" s="27"/>
      <c r="AFO171" s="27"/>
      <c r="AFP171" s="27"/>
      <c r="AFQ171" s="27"/>
      <c r="AFR171" s="27"/>
      <c r="AFS171" s="27"/>
      <c r="AFT171" s="27"/>
      <c r="AFU171" s="27"/>
      <c r="AFV171" s="27"/>
      <c r="AFW171" s="27"/>
      <c r="AFX171" s="27"/>
      <c r="AFY171" s="27"/>
      <c r="AFZ171" s="27"/>
      <c r="AGA171" s="27"/>
      <c r="AGB171" s="27"/>
      <c r="AGC171" s="27"/>
      <c r="AGD171" s="27"/>
      <c r="AGE171" s="27"/>
      <c r="AGF171" s="27"/>
      <c r="AGG171" s="27"/>
      <c r="AGH171" s="27"/>
      <c r="AGI171" s="27"/>
      <c r="AGJ171" s="27"/>
      <c r="AGK171" s="27"/>
      <c r="AGL171" s="27"/>
      <c r="AGM171" s="27"/>
      <c r="AGN171" s="27"/>
      <c r="AGO171" s="27"/>
      <c r="AGP171" s="27"/>
      <c r="AGQ171" s="27"/>
      <c r="AGR171" s="27"/>
      <c r="AGS171" s="27"/>
      <c r="AGT171" s="27"/>
      <c r="AGU171" s="27"/>
      <c r="AGV171" s="27"/>
      <c r="AGW171" s="27"/>
      <c r="AGX171" s="27"/>
      <c r="AGY171" s="27"/>
      <c r="AGZ171" s="27"/>
      <c r="AHA171" s="27"/>
      <c r="AHB171" s="27"/>
      <c r="AHC171" s="27"/>
      <c r="AHD171" s="27"/>
      <c r="AHE171" s="27"/>
      <c r="AHF171" s="27"/>
      <c r="AHG171" s="27"/>
      <c r="AHH171" s="27"/>
      <c r="AHI171" s="27"/>
      <c r="AHJ171" s="27"/>
      <c r="AHK171" s="27"/>
      <c r="AHL171" s="27"/>
      <c r="AHM171" s="27"/>
      <c r="AHN171" s="27"/>
      <c r="AHO171" s="27"/>
      <c r="AHP171" s="27"/>
      <c r="AHQ171" s="27"/>
      <c r="AHR171" s="27"/>
      <c r="AHS171" s="27"/>
      <c r="AHT171" s="27"/>
      <c r="AHU171" s="27"/>
      <c r="AHV171" s="27"/>
      <c r="AHW171" s="27"/>
      <c r="AHX171" s="27"/>
      <c r="AHY171" s="27"/>
      <c r="AHZ171" s="27"/>
      <c r="AIA171" s="27"/>
      <c r="AIB171" s="27"/>
      <c r="AIC171" s="27"/>
      <c r="AID171" s="27"/>
      <c r="AIE171" s="27"/>
      <c r="AIF171" s="27"/>
      <c r="AIG171" s="27"/>
      <c r="AIH171" s="27"/>
      <c r="AII171" s="27"/>
      <c r="AIJ171" s="27"/>
      <c r="AIK171" s="27"/>
      <c r="AIL171" s="27"/>
      <c r="AIM171" s="27"/>
      <c r="AIN171" s="27"/>
      <c r="AIO171" s="27"/>
      <c r="AIP171" s="27"/>
      <c r="AIQ171" s="27"/>
      <c r="AIR171" s="27"/>
      <c r="AIS171" s="27"/>
      <c r="AIT171" s="27"/>
      <c r="AIU171" s="27"/>
      <c r="AIV171" s="27"/>
      <c r="AIW171" s="27"/>
      <c r="AIX171" s="27"/>
      <c r="AIY171" s="27"/>
      <c r="AIZ171" s="27"/>
      <c r="AJA171" s="27"/>
      <c r="AJB171" s="27"/>
      <c r="AJC171" s="27"/>
      <c r="AJD171" s="27"/>
      <c r="AJE171" s="27"/>
      <c r="AJF171" s="27"/>
      <c r="AJG171" s="27"/>
      <c r="AJH171" s="27"/>
      <c r="AJI171" s="27"/>
      <c r="AJJ171" s="27"/>
      <c r="AJK171" s="27"/>
      <c r="AJL171" s="27"/>
      <c r="AJM171" s="27"/>
      <c r="AJN171" s="27"/>
      <c r="AJO171" s="27"/>
      <c r="AJP171" s="27"/>
      <c r="AJQ171" s="27"/>
      <c r="AJR171" s="27"/>
      <c r="AJS171" s="27"/>
      <c r="AJT171" s="27"/>
      <c r="AJU171" s="27"/>
      <c r="AJV171" s="27"/>
      <c r="AJW171" s="27"/>
      <c r="AJX171" s="27"/>
      <c r="AJY171" s="27"/>
      <c r="AJZ171" s="27"/>
      <c r="AKA171" s="27"/>
      <c r="AKB171" s="27"/>
      <c r="AKC171" s="27"/>
      <c r="AKD171" s="27"/>
      <c r="AKE171" s="27"/>
      <c r="AKF171" s="27"/>
      <c r="AKG171" s="27"/>
      <c r="AKH171" s="27"/>
      <c r="AKI171" s="27"/>
      <c r="AKJ171" s="27"/>
      <c r="AKK171" s="27"/>
      <c r="AKL171" s="27"/>
      <c r="AKM171" s="27"/>
      <c r="AKN171" s="27"/>
      <c r="AKO171" s="27"/>
      <c r="AKP171" s="27"/>
      <c r="AKQ171" s="27"/>
      <c r="AKR171" s="27"/>
      <c r="AKS171" s="27"/>
      <c r="AKT171" s="27"/>
      <c r="AKU171" s="27"/>
      <c r="AKV171" s="27"/>
      <c r="AKW171" s="27"/>
      <c r="AKX171" s="27"/>
      <c r="AKY171" s="27"/>
      <c r="AKZ171" s="27"/>
      <c r="ALA171" s="27"/>
      <c r="ALB171" s="27"/>
      <c r="ALC171" s="27"/>
      <c r="ALD171" s="27"/>
      <c r="ALE171" s="27"/>
      <c r="ALF171" s="27"/>
      <c r="ALG171" s="27"/>
      <c r="ALH171" s="27"/>
      <c r="ALI171" s="27"/>
      <c r="ALJ171" s="27"/>
      <c r="ALK171" s="27"/>
      <c r="ALL171" s="27"/>
      <c r="ALM171" s="27"/>
      <c r="ALN171" s="27"/>
      <c r="ALO171" s="27"/>
      <c r="ALP171" s="27"/>
      <c r="ALQ171" s="27"/>
      <c r="ALR171" s="27"/>
      <c r="ALS171" s="27"/>
    </row>
    <row r="172" spans="1:1007" ht="21" customHeight="1" thickBot="1" x14ac:dyDescent="0.25">
      <c r="A172" s="668" t="s">
        <v>13</v>
      </c>
      <c r="B172" s="746" t="s">
        <v>14</v>
      </c>
      <c r="C172" s="585" t="s">
        <v>14</v>
      </c>
      <c r="D172" s="587" t="s">
        <v>190</v>
      </c>
      <c r="E172" s="589" t="s">
        <v>191</v>
      </c>
      <c r="F172" s="583" t="s">
        <v>196</v>
      </c>
      <c r="G172" s="757" t="s">
        <v>89</v>
      </c>
      <c r="H172" s="754" t="s">
        <v>17</v>
      </c>
      <c r="I172" s="754" t="s">
        <v>18</v>
      </c>
      <c r="J172" s="578" t="s">
        <v>493</v>
      </c>
      <c r="K172" s="150" t="s">
        <v>24</v>
      </c>
      <c r="L172" s="151">
        <f>+M172+O172</f>
        <v>142.80000000000001</v>
      </c>
      <c r="M172" s="348">
        <v>0</v>
      </c>
      <c r="N172" s="348">
        <v>0</v>
      </c>
      <c r="O172" s="361">
        <v>142.80000000000001</v>
      </c>
      <c r="P172" s="151">
        <f>+Q172+S172</f>
        <v>181.6</v>
      </c>
      <c r="Q172" s="348">
        <v>12</v>
      </c>
      <c r="R172" s="348">
        <v>0</v>
      </c>
      <c r="S172" s="361">
        <v>169.6</v>
      </c>
      <c r="T172" s="151">
        <f>+U172+W172</f>
        <v>181.6</v>
      </c>
      <c r="U172" s="348">
        <v>12</v>
      </c>
      <c r="V172" s="348">
        <v>0</v>
      </c>
      <c r="W172" s="361">
        <v>169.6</v>
      </c>
      <c r="X172" s="27"/>
      <c r="Y172" s="27"/>
      <c r="Z172" s="27"/>
      <c r="AA172" s="27"/>
      <c r="AB172" s="27"/>
      <c r="AC172" s="27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40"/>
      <c r="AV172" s="39"/>
      <c r="AW172" s="39"/>
      <c r="AX172" s="39"/>
      <c r="AY172" s="39"/>
      <c r="AZ172" s="39"/>
      <c r="BA172" s="39"/>
      <c r="BB172" s="39"/>
      <c r="BC172" s="39"/>
      <c r="BD172" s="27"/>
      <c r="BE172" s="27"/>
      <c r="BF172" s="27"/>
      <c r="BG172" s="27"/>
      <c r="BH172" s="27"/>
      <c r="BI172" s="27"/>
      <c r="BJ172" s="27"/>
      <c r="BK172" s="27"/>
      <c r="BL172" s="27"/>
      <c r="BM172" s="27"/>
      <c r="BN172" s="27"/>
      <c r="BO172" s="27"/>
      <c r="BP172" s="27"/>
      <c r="BQ172" s="27"/>
      <c r="BR172" s="27"/>
      <c r="BS172" s="27"/>
      <c r="BT172" s="27"/>
      <c r="BU172" s="27"/>
      <c r="BV172" s="27"/>
      <c r="BW172" s="27"/>
      <c r="BX172" s="27"/>
      <c r="BY172" s="27"/>
      <c r="BZ172" s="27"/>
      <c r="CA172" s="27"/>
      <c r="CB172" s="27"/>
      <c r="CC172" s="27"/>
      <c r="CD172" s="27"/>
      <c r="CE172" s="27"/>
      <c r="CF172" s="27"/>
      <c r="CG172" s="27"/>
      <c r="CH172" s="27"/>
      <c r="CI172" s="27"/>
      <c r="CJ172" s="27"/>
      <c r="CK172" s="27"/>
      <c r="CL172" s="27"/>
      <c r="CM172" s="27"/>
      <c r="CN172" s="27"/>
      <c r="CO172" s="27"/>
      <c r="CP172" s="27"/>
      <c r="CQ172" s="27"/>
      <c r="CR172" s="27"/>
      <c r="CS172" s="27"/>
      <c r="CT172" s="27"/>
      <c r="CU172" s="27"/>
      <c r="CV172" s="27"/>
      <c r="CW172" s="27"/>
      <c r="CX172" s="27"/>
      <c r="CY172" s="27"/>
      <c r="CZ172" s="27"/>
      <c r="DA172" s="27"/>
      <c r="DB172" s="27"/>
      <c r="DC172" s="27"/>
      <c r="DD172" s="27"/>
      <c r="DE172" s="27"/>
      <c r="DF172" s="27"/>
      <c r="DG172" s="27"/>
      <c r="DH172" s="27"/>
      <c r="DI172" s="27"/>
      <c r="DJ172" s="27"/>
      <c r="DK172" s="27"/>
      <c r="DL172" s="27"/>
      <c r="DM172" s="27"/>
      <c r="DN172" s="27"/>
      <c r="DO172" s="27"/>
      <c r="DP172" s="27"/>
      <c r="DQ172" s="27"/>
      <c r="DR172" s="27"/>
      <c r="DS172" s="27"/>
      <c r="DT172" s="27"/>
      <c r="DU172" s="27"/>
      <c r="DV172" s="27"/>
      <c r="DW172" s="27"/>
      <c r="DX172" s="27"/>
      <c r="DY172" s="27"/>
      <c r="DZ172" s="27"/>
      <c r="EA172" s="27"/>
      <c r="EB172" s="27"/>
      <c r="EC172" s="27"/>
      <c r="ED172" s="27"/>
      <c r="EE172" s="27"/>
      <c r="EF172" s="27"/>
      <c r="EG172" s="27"/>
      <c r="EH172" s="27"/>
      <c r="EI172" s="27"/>
      <c r="EJ172" s="27"/>
      <c r="EK172" s="27"/>
      <c r="EL172" s="27"/>
      <c r="EM172" s="27"/>
      <c r="EN172" s="27"/>
      <c r="EO172" s="27"/>
      <c r="EP172" s="27"/>
      <c r="EQ172" s="27"/>
      <c r="ER172" s="27"/>
      <c r="ES172" s="27"/>
      <c r="ET172" s="27"/>
      <c r="EU172" s="27"/>
      <c r="EV172" s="27"/>
      <c r="EW172" s="27"/>
      <c r="EX172" s="27"/>
      <c r="EY172" s="27"/>
      <c r="EZ172" s="27"/>
      <c r="FA172" s="27"/>
      <c r="FB172" s="27"/>
      <c r="FC172" s="27"/>
      <c r="FD172" s="27"/>
      <c r="FE172" s="27"/>
      <c r="FF172" s="27"/>
      <c r="FG172" s="27"/>
      <c r="FH172" s="27"/>
      <c r="FI172" s="27"/>
      <c r="FJ172" s="27"/>
      <c r="FK172" s="27"/>
      <c r="FL172" s="27"/>
      <c r="FM172" s="27"/>
      <c r="FN172" s="27"/>
      <c r="FO172" s="27"/>
      <c r="FP172" s="27"/>
      <c r="FQ172" s="27"/>
      <c r="FR172" s="27"/>
      <c r="FS172" s="27"/>
      <c r="FT172" s="27"/>
      <c r="FU172" s="27"/>
      <c r="FV172" s="27"/>
      <c r="FW172" s="27"/>
      <c r="FX172" s="27"/>
      <c r="FY172" s="27"/>
      <c r="FZ172" s="27"/>
      <c r="GA172" s="27"/>
      <c r="GB172" s="27"/>
      <c r="GC172" s="27"/>
      <c r="GD172" s="27"/>
      <c r="GE172" s="27"/>
      <c r="GF172" s="27"/>
      <c r="GG172" s="27"/>
      <c r="GH172" s="27"/>
      <c r="GI172" s="27"/>
      <c r="GJ172" s="27"/>
      <c r="GK172" s="27"/>
      <c r="GL172" s="27"/>
      <c r="GM172" s="27"/>
      <c r="GN172" s="27"/>
      <c r="GO172" s="27"/>
      <c r="GP172" s="27"/>
      <c r="GQ172" s="27"/>
      <c r="GR172" s="27"/>
      <c r="GS172" s="27"/>
      <c r="GT172" s="27"/>
      <c r="GU172" s="27"/>
      <c r="GV172" s="27"/>
      <c r="GW172" s="27"/>
      <c r="GX172" s="27"/>
      <c r="GY172" s="27"/>
      <c r="GZ172" s="27"/>
      <c r="HA172" s="27"/>
      <c r="HB172" s="27"/>
      <c r="HC172" s="27"/>
      <c r="HD172" s="27"/>
      <c r="HE172" s="27"/>
      <c r="HF172" s="27"/>
      <c r="HG172" s="27"/>
      <c r="HH172" s="27"/>
      <c r="HI172" s="27"/>
      <c r="HJ172" s="27"/>
      <c r="HK172" s="27"/>
      <c r="HL172" s="27"/>
      <c r="HM172" s="27"/>
      <c r="HN172" s="27"/>
      <c r="HO172" s="27"/>
      <c r="HP172" s="27"/>
      <c r="HQ172" s="27"/>
      <c r="HR172" s="27"/>
      <c r="HS172" s="27"/>
      <c r="HT172" s="27"/>
      <c r="HU172" s="27"/>
      <c r="HV172" s="27"/>
      <c r="HW172" s="27"/>
      <c r="HX172" s="27"/>
      <c r="HY172" s="27"/>
      <c r="HZ172" s="27"/>
      <c r="IA172" s="27"/>
      <c r="IB172" s="27"/>
      <c r="IC172" s="27"/>
      <c r="ID172" s="27"/>
      <c r="IE172" s="27"/>
      <c r="IF172" s="27"/>
      <c r="IG172" s="27"/>
      <c r="IH172" s="27"/>
      <c r="II172" s="27"/>
      <c r="IJ172" s="27"/>
      <c r="IK172" s="27"/>
      <c r="IL172" s="27"/>
      <c r="IM172" s="27"/>
      <c r="IN172" s="27"/>
      <c r="IO172" s="27"/>
      <c r="IP172" s="27"/>
      <c r="IQ172" s="27"/>
      <c r="IR172" s="27"/>
      <c r="IS172" s="27"/>
      <c r="IT172" s="27"/>
      <c r="IU172" s="27"/>
      <c r="IV172" s="27"/>
      <c r="IW172" s="27"/>
      <c r="IX172" s="27"/>
      <c r="IY172" s="27"/>
      <c r="IZ172" s="27"/>
      <c r="JA172" s="27"/>
      <c r="JB172" s="27"/>
      <c r="JC172" s="27"/>
      <c r="JD172" s="27"/>
      <c r="JE172" s="27"/>
      <c r="JF172" s="27"/>
      <c r="JG172" s="27"/>
      <c r="JH172" s="27"/>
      <c r="JI172" s="27"/>
      <c r="JJ172" s="27"/>
      <c r="JK172" s="27"/>
      <c r="JL172" s="27"/>
      <c r="JM172" s="27"/>
      <c r="JN172" s="27"/>
      <c r="JO172" s="27"/>
      <c r="JP172" s="27"/>
      <c r="JQ172" s="27"/>
      <c r="JR172" s="27"/>
      <c r="JS172" s="27"/>
      <c r="JT172" s="27"/>
      <c r="JU172" s="27"/>
      <c r="JV172" s="27"/>
      <c r="JW172" s="27"/>
      <c r="JX172" s="27"/>
      <c r="JY172" s="27"/>
      <c r="JZ172" s="27"/>
      <c r="KA172" s="27"/>
      <c r="KB172" s="27"/>
      <c r="KC172" s="27"/>
      <c r="KD172" s="27"/>
      <c r="KE172" s="27"/>
      <c r="KF172" s="27"/>
      <c r="KG172" s="27"/>
      <c r="KH172" s="27"/>
      <c r="KI172" s="27"/>
      <c r="KJ172" s="27"/>
      <c r="KK172" s="27"/>
      <c r="KL172" s="27"/>
      <c r="KM172" s="27"/>
      <c r="KN172" s="27"/>
      <c r="KO172" s="27"/>
      <c r="KP172" s="27"/>
      <c r="KQ172" s="27"/>
      <c r="KR172" s="27"/>
      <c r="KS172" s="27"/>
      <c r="KT172" s="27"/>
      <c r="KU172" s="27"/>
      <c r="KV172" s="27"/>
      <c r="KW172" s="27"/>
      <c r="KX172" s="27"/>
      <c r="KY172" s="27"/>
      <c r="KZ172" s="27"/>
      <c r="LA172" s="27"/>
      <c r="LB172" s="27"/>
      <c r="LC172" s="27"/>
      <c r="LD172" s="27"/>
      <c r="LE172" s="27"/>
      <c r="LF172" s="27"/>
      <c r="LG172" s="27"/>
      <c r="LH172" s="27"/>
      <c r="LI172" s="27"/>
      <c r="LJ172" s="27"/>
      <c r="LK172" s="27"/>
      <c r="LL172" s="27"/>
      <c r="LM172" s="27"/>
      <c r="LN172" s="27"/>
      <c r="LO172" s="27"/>
      <c r="LP172" s="27"/>
      <c r="LQ172" s="27"/>
      <c r="LR172" s="27"/>
      <c r="LS172" s="27"/>
      <c r="LT172" s="27"/>
      <c r="LU172" s="27"/>
      <c r="LV172" s="27"/>
      <c r="LW172" s="27"/>
      <c r="LX172" s="27"/>
      <c r="LY172" s="27"/>
      <c r="LZ172" s="27"/>
      <c r="MA172" s="27"/>
      <c r="MB172" s="27"/>
      <c r="MC172" s="27"/>
      <c r="MD172" s="27"/>
      <c r="ME172" s="27"/>
      <c r="MF172" s="27"/>
      <c r="MG172" s="27"/>
      <c r="MH172" s="27"/>
      <c r="MI172" s="27"/>
      <c r="MJ172" s="27"/>
      <c r="MK172" s="27"/>
      <c r="ML172" s="27"/>
      <c r="MM172" s="27"/>
      <c r="MN172" s="27"/>
      <c r="MO172" s="27"/>
      <c r="MP172" s="27"/>
      <c r="MQ172" s="27"/>
      <c r="MR172" s="27"/>
      <c r="MS172" s="27"/>
      <c r="MT172" s="27"/>
      <c r="MU172" s="27"/>
      <c r="MV172" s="27"/>
      <c r="MW172" s="27"/>
      <c r="MX172" s="27"/>
      <c r="MY172" s="27"/>
      <c r="MZ172" s="27"/>
      <c r="NA172" s="27"/>
      <c r="NB172" s="27"/>
      <c r="NC172" s="27"/>
      <c r="ND172" s="27"/>
      <c r="NE172" s="27"/>
      <c r="NF172" s="27"/>
      <c r="NG172" s="27"/>
      <c r="NH172" s="27"/>
      <c r="NI172" s="27"/>
      <c r="NJ172" s="27"/>
      <c r="NK172" s="27"/>
      <c r="NL172" s="27"/>
      <c r="NM172" s="27"/>
      <c r="NN172" s="27"/>
      <c r="NO172" s="27"/>
      <c r="NP172" s="27"/>
      <c r="NQ172" s="27"/>
      <c r="NR172" s="27"/>
      <c r="NS172" s="27"/>
      <c r="NT172" s="27"/>
      <c r="NU172" s="27"/>
      <c r="NV172" s="27"/>
      <c r="NW172" s="27"/>
      <c r="NX172" s="27"/>
      <c r="NY172" s="27"/>
      <c r="NZ172" s="27"/>
      <c r="OA172" s="27"/>
      <c r="OB172" s="27"/>
      <c r="OC172" s="27"/>
      <c r="OD172" s="27"/>
      <c r="OE172" s="27"/>
      <c r="OF172" s="27"/>
      <c r="OG172" s="27"/>
      <c r="OH172" s="27"/>
      <c r="OI172" s="27"/>
      <c r="OJ172" s="27"/>
      <c r="OK172" s="27"/>
      <c r="OL172" s="27"/>
      <c r="OM172" s="27"/>
      <c r="ON172" s="27"/>
      <c r="OO172" s="27"/>
      <c r="OP172" s="27"/>
      <c r="OQ172" s="27"/>
      <c r="OR172" s="27"/>
      <c r="OS172" s="27"/>
      <c r="OT172" s="27"/>
      <c r="OU172" s="27"/>
      <c r="OV172" s="27"/>
      <c r="OW172" s="27"/>
      <c r="OX172" s="27"/>
      <c r="OY172" s="27"/>
      <c r="OZ172" s="27"/>
      <c r="PA172" s="27"/>
      <c r="PB172" s="27"/>
      <c r="PC172" s="27"/>
      <c r="PD172" s="27"/>
      <c r="PE172" s="27"/>
      <c r="PF172" s="27"/>
      <c r="PG172" s="27"/>
      <c r="PH172" s="27"/>
      <c r="PI172" s="27"/>
      <c r="PJ172" s="27"/>
      <c r="PK172" s="27"/>
      <c r="PL172" s="27"/>
      <c r="PM172" s="27"/>
      <c r="PN172" s="27"/>
      <c r="PO172" s="27"/>
      <c r="PP172" s="27"/>
      <c r="PQ172" s="27"/>
      <c r="PR172" s="27"/>
      <c r="PS172" s="27"/>
      <c r="PT172" s="27"/>
      <c r="PU172" s="27"/>
      <c r="PV172" s="27"/>
      <c r="PW172" s="27"/>
      <c r="PX172" s="27"/>
      <c r="PY172" s="27"/>
      <c r="PZ172" s="27"/>
      <c r="QA172" s="27"/>
      <c r="QB172" s="27"/>
      <c r="QC172" s="27"/>
      <c r="QD172" s="27"/>
      <c r="QE172" s="27"/>
      <c r="QF172" s="27"/>
      <c r="QG172" s="27"/>
      <c r="QH172" s="27"/>
      <c r="QI172" s="27"/>
      <c r="QJ172" s="27"/>
      <c r="QK172" s="27"/>
      <c r="QL172" s="27"/>
      <c r="QM172" s="27"/>
      <c r="QN172" s="27"/>
      <c r="QO172" s="27"/>
      <c r="QP172" s="27"/>
      <c r="QQ172" s="27"/>
      <c r="QR172" s="27"/>
      <c r="QS172" s="27"/>
      <c r="QT172" s="27"/>
      <c r="QU172" s="27"/>
      <c r="QV172" s="27"/>
      <c r="QW172" s="27"/>
      <c r="QX172" s="27"/>
      <c r="QY172" s="27"/>
      <c r="QZ172" s="27"/>
      <c r="RA172" s="27"/>
      <c r="RB172" s="27"/>
      <c r="RC172" s="27"/>
      <c r="RD172" s="27"/>
      <c r="RE172" s="27"/>
      <c r="RF172" s="27"/>
      <c r="RG172" s="27"/>
      <c r="RH172" s="27"/>
      <c r="RI172" s="27"/>
      <c r="RJ172" s="27"/>
      <c r="RK172" s="27"/>
      <c r="RL172" s="27"/>
      <c r="RM172" s="27"/>
      <c r="RN172" s="27"/>
      <c r="RO172" s="27"/>
      <c r="RP172" s="27"/>
      <c r="RQ172" s="27"/>
      <c r="RR172" s="27"/>
      <c r="RS172" s="27"/>
      <c r="RT172" s="27"/>
      <c r="RU172" s="27"/>
      <c r="RV172" s="27"/>
      <c r="RW172" s="27"/>
      <c r="RX172" s="27"/>
      <c r="RY172" s="27"/>
      <c r="RZ172" s="27"/>
      <c r="SA172" s="27"/>
      <c r="SB172" s="27"/>
      <c r="SC172" s="27"/>
      <c r="SD172" s="27"/>
      <c r="SE172" s="27"/>
      <c r="SF172" s="27"/>
      <c r="SG172" s="27"/>
      <c r="SH172" s="27"/>
      <c r="SI172" s="27"/>
      <c r="SJ172" s="27"/>
      <c r="SK172" s="27"/>
      <c r="SL172" s="27"/>
      <c r="SM172" s="27"/>
      <c r="SN172" s="27"/>
      <c r="SO172" s="27"/>
      <c r="SP172" s="27"/>
      <c r="SQ172" s="27"/>
      <c r="SR172" s="27"/>
      <c r="SS172" s="27"/>
      <c r="ST172" s="27"/>
      <c r="SU172" s="27"/>
      <c r="SV172" s="27"/>
      <c r="SW172" s="27"/>
      <c r="SX172" s="27"/>
      <c r="SY172" s="27"/>
      <c r="SZ172" s="27"/>
      <c r="TA172" s="27"/>
      <c r="TB172" s="27"/>
      <c r="TC172" s="27"/>
      <c r="TD172" s="27"/>
      <c r="TE172" s="27"/>
      <c r="TF172" s="27"/>
      <c r="TG172" s="27"/>
      <c r="TH172" s="27"/>
      <c r="TI172" s="27"/>
      <c r="TJ172" s="27"/>
      <c r="TK172" s="27"/>
      <c r="TL172" s="27"/>
      <c r="TM172" s="27"/>
      <c r="TN172" s="27"/>
      <c r="TO172" s="27"/>
      <c r="TP172" s="27"/>
      <c r="TQ172" s="27"/>
      <c r="TR172" s="27"/>
      <c r="TS172" s="27"/>
      <c r="TT172" s="27"/>
      <c r="TU172" s="27"/>
      <c r="TV172" s="27"/>
      <c r="TW172" s="27"/>
      <c r="TX172" s="27"/>
      <c r="TY172" s="27"/>
      <c r="TZ172" s="27"/>
      <c r="UA172" s="27"/>
      <c r="UB172" s="27"/>
      <c r="UC172" s="27"/>
      <c r="UD172" s="27"/>
      <c r="UE172" s="27"/>
      <c r="UF172" s="27"/>
      <c r="UG172" s="27"/>
      <c r="UH172" s="27"/>
      <c r="UI172" s="27"/>
      <c r="UJ172" s="27"/>
      <c r="UK172" s="27"/>
      <c r="UL172" s="27"/>
      <c r="UM172" s="27"/>
      <c r="UN172" s="27"/>
      <c r="UO172" s="27"/>
      <c r="UP172" s="27"/>
      <c r="UQ172" s="27"/>
      <c r="UR172" s="27"/>
      <c r="US172" s="27"/>
      <c r="UT172" s="27"/>
      <c r="UU172" s="27"/>
      <c r="UV172" s="27"/>
      <c r="UW172" s="27"/>
      <c r="UX172" s="27"/>
      <c r="UY172" s="27"/>
      <c r="UZ172" s="27"/>
      <c r="VA172" s="27"/>
      <c r="VB172" s="27"/>
      <c r="VC172" s="27"/>
      <c r="VD172" s="27"/>
      <c r="VE172" s="27"/>
      <c r="VF172" s="27"/>
      <c r="VG172" s="27"/>
      <c r="VH172" s="27"/>
      <c r="VI172" s="27"/>
      <c r="VJ172" s="27"/>
      <c r="VK172" s="27"/>
      <c r="VL172" s="27"/>
      <c r="VM172" s="27"/>
      <c r="VN172" s="27"/>
      <c r="VO172" s="27"/>
      <c r="VP172" s="27"/>
      <c r="VQ172" s="27"/>
      <c r="VR172" s="27"/>
      <c r="VS172" s="27"/>
      <c r="VT172" s="27"/>
      <c r="VU172" s="27"/>
      <c r="VV172" s="27"/>
      <c r="VW172" s="27"/>
      <c r="VX172" s="27"/>
      <c r="VY172" s="27"/>
      <c r="VZ172" s="27"/>
      <c r="WA172" s="27"/>
      <c r="WB172" s="27"/>
      <c r="WC172" s="27"/>
      <c r="WD172" s="27"/>
      <c r="WE172" s="27"/>
      <c r="WF172" s="27"/>
      <c r="WG172" s="27"/>
      <c r="WH172" s="27"/>
      <c r="WI172" s="27"/>
      <c r="WJ172" s="27"/>
      <c r="WK172" s="27"/>
      <c r="WL172" s="27"/>
      <c r="WM172" s="27"/>
      <c r="WN172" s="27"/>
      <c r="WO172" s="27"/>
      <c r="WP172" s="27"/>
      <c r="WQ172" s="27"/>
      <c r="WR172" s="27"/>
      <c r="WS172" s="27"/>
      <c r="WT172" s="27"/>
      <c r="WU172" s="27"/>
      <c r="WV172" s="27"/>
      <c r="WW172" s="27"/>
      <c r="WX172" s="27"/>
      <c r="WY172" s="27"/>
      <c r="WZ172" s="27"/>
      <c r="XA172" s="27"/>
      <c r="XB172" s="27"/>
      <c r="XC172" s="27"/>
      <c r="XD172" s="27"/>
      <c r="XE172" s="27"/>
      <c r="XF172" s="27"/>
      <c r="XG172" s="27"/>
      <c r="XH172" s="27"/>
      <c r="XI172" s="27"/>
      <c r="XJ172" s="27"/>
      <c r="XK172" s="27"/>
      <c r="XL172" s="27"/>
      <c r="XM172" s="27"/>
      <c r="XN172" s="27"/>
      <c r="XO172" s="27"/>
      <c r="XP172" s="27"/>
      <c r="XQ172" s="27"/>
      <c r="XR172" s="27"/>
      <c r="XS172" s="27"/>
      <c r="XT172" s="27"/>
      <c r="XU172" s="27"/>
      <c r="XV172" s="27"/>
      <c r="XW172" s="27"/>
      <c r="XX172" s="27"/>
      <c r="XY172" s="27"/>
      <c r="XZ172" s="27"/>
      <c r="YA172" s="27"/>
      <c r="YB172" s="27"/>
      <c r="YC172" s="27"/>
      <c r="YD172" s="27"/>
      <c r="YE172" s="27"/>
      <c r="YF172" s="27"/>
      <c r="YG172" s="27"/>
      <c r="YH172" s="27"/>
      <c r="YI172" s="27"/>
      <c r="YJ172" s="27"/>
      <c r="YK172" s="27"/>
      <c r="YL172" s="27"/>
      <c r="YM172" s="27"/>
      <c r="YN172" s="27"/>
      <c r="YO172" s="27"/>
      <c r="YP172" s="27"/>
      <c r="YQ172" s="27"/>
      <c r="YR172" s="27"/>
      <c r="YS172" s="27"/>
      <c r="YT172" s="27"/>
      <c r="YU172" s="27"/>
      <c r="YV172" s="27"/>
      <c r="YW172" s="27"/>
      <c r="YX172" s="27"/>
      <c r="YY172" s="27"/>
      <c r="YZ172" s="27"/>
      <c r="ZA172" s="27"/>
      <c r="ZB172" s="27"/>
      <c r="ZC172" s="27"/>
      <c r="ZD172" s="27"/>
      <c r="ZE172" s="27"/>
      <c r="ZF172" s="27"/>
      <c r="ZG172" s="27"/>
      <c r="ZH172" s="27"/>
      <c r="ZI172" s="27"/>
      <c r="ZJ172" s="27"/>
      <c r="ZK172" s="27"/>
      <c r="ZL172" s="27"/>
      <c r="ZM172" s="27"/>
      <c r="ZN172" s="27"/>
      <c r="ZO172" s="27"/>
      <c r="ZP172" s="27"/>
      <c r="ZQ172" s="27"/>
      <c r="ZR172" s="27"/>
      <c r="ZS172" s="27"/>
      <c r="ZT172" s="27"/>
      <c r="ZU172" s="27"/>
      <c r="ZV172" s="27"/>
      <c r="ZW172" s="27"/>
      <c r="ZX172" s="27"/>
      <c r="ZY172" s="27"/>
      <c r="ZZ172" s="27"/>
      <c r="AAA172" s="27"/>
      <c r="AAB172" s="27"/>
      <c r="AAC172" s="27"/>
      <c r="AAD172" s="27"/>
      <c r="AAE172" s="27"/>
      <c r="AAF172" s="27"/>
      <c r="AAG172" s="27"/>
      <c r="AAH172" s="27"/>
      <c r="AAI172" s="27"/>
      <c r="AAJ172" s="27"/>
      <c r="AAK172" s="27"/>
      <c r="AAL172" s="27"/>
      <c r="AAM172" s="27"/>
      <c r="AAN172" s="27"/>
      <c r="AAO172" s="27"/>
      <c r="AAP172" s="27"/>
      <c r="AAQ172" s="27"/>
      <c r="AAR172" s="27"/>
      <c r="AAS172" s="27"/>
      <c r="AAT172" s="27"/>
      <c r="AAU172" s="27"/>
      <c r="AAV172" s="27"/>
      <c r="AAW172" s="27"/>
      <c r="AAX172" s="27"/>
      <c r="AAY172" s="27"/>
      <c r="AAZ172" s="27"/>
      <c r="ABA172" s="27"/>
      <c r="ABB172" s="27"/>
      <c r="ABC172" s="27"/>
      <c r="ABD172" s="27"/>
      <c r="ABE172" s="27"/>
      <c r="ABF172" s="27"/>
      <c r="ABG172" s="27"/>
      <c r="ABH172" s="27"/>
      <c r="ABI172" s="27"/>
      <c r="ABJ172" s="27"/>
      <c r="ABK172" s="27"/>
      <c r="ABL172" s="27"/>
      <c r="ABM172" s="27"/>
      <c r="ABN172" s="27"/>
      <c r="ABO172" s="27"/>
      <c r="ABP172" s="27"/>
      <c r="ABQ172" s="27"/>
      <c r="ABR172" s="27"/>
      <c r="ABS172" s="27"/>
      <c r="ABT172" s="27"/>
      <c r="ABU172" s="27"/>
      <c r="ABV172" s="27"/>
      <c r="ABW172" s="27"/>
      <c r="ABX172" s="27"/>
      <c r="ABY172" s="27"/>
      <c r="ABZ172" s="27"/>
      <c r="ACA172" s="27"/>
      <c r="ACB172" s="27"/>
      <c r="ACC172" s="27"/>
      <c r="ACD172" s="27"/>
      <c r="ACE172" s="27"/>
      <c r="ACF172" s="27"/>
      <c r="ACG172" s="27"/>
      <c r="ACH172" s="27"/>
      <c r="ACI172" s="27"/>
      <c r="ACJ172" s="27"/>
      <c r="ACK172" s="27"/>
      <c r="ACL172" s="27"/>
      <c r="ACM172" s="27"/>
      <c r="ACN172" s="27"/>
      <c r="ACO172" s="27"/>
      <c r="ACP172" s="27"/>
      <c r="ACQ172" s="27"/>
      <c r="ACR172" s="27"/>
      <c r="ACS172" s="27"/>
      <c r="ACT172" s="27"/>
      <c r="ACU172" s="27"/>
      <c r="ACV172" s="27"/>
      <c r="ACW172" s="27"/>
      <c r="ACX172" s="27"/>
      <c r="ACY172" s="27"/>
      <c r="ACZ172" s="27"/>
      <c r="ADA172" s="27"/>
      <c r="ADB172" s="27"/>
      <c r="ADC172" s="27"/>
      <c r="ADD172" s="27"/>
      <c r="ADE172" s="27"/>
      <c r="ADF172" s="27"/>
      <c r="ADG172" s="27"/>
      <c r="ADH172" s="27"/>
      <c r="ADI172" s="27"/>
      <c r="ADJ172" s="27"/>
      <c r="ADK172" s="27"/>
      <c r="ADL172" s="27"/>
      <c r="ADM172" s="27"/>
      <c r="ADN172" s="27"/>
      <c r="ADO172" s="27"/>
      <c r="ADP172" s="27"/>
      <c r="ADQ172" s="27"/>
      <c r="ADR172" s="27"/>
      <c r="ADS172" s="27"/>
      <c r="ADT172" s="27"/>
      <c r="ADU172" s="27"/>
      <c r="ADV172" s="27"/>
      <c r="ADW172" s="27"/>
      <c r="ADX172" s="27"/>
      <c r="ADY172" s="27"/>
      <c r="ADZ172" s="27"/>
      <c r="AEA172" s="27"/>
      <c r="AEB172" s="27"/>
      <c r="AEC172" s="27"/>
      <c r="AED172" s="27"/>
      <c r="AEE172" s="27"/>
      <c r="AEF172" s="27"/>
      <c r="AEG172" s="27"/>
      <c r="AEH172" s="27"/>
      <c r="AEI172" s="27"/>
      <c r="AEJ172" s="27"/>
      <c r="AEK172" s="27"/>
      <c r="AEL172" s="27"/>
      <c r="AEM172" s="27"/>
      <c r="AEN172" s="27"/>
      <c r="AEO172" s="27"/>
      <c r="AEP172" s="27"/>
      <c r="AEQ172" s="27"/>
      <c r="AER172" s="27"/>
      <c r="AES172" s="27"/>
      <c r="AET172" s="27"/>
      <c r="AEU172" s="27"/>
      <c r="AEV172" s="27"/>
      <c r="AEW172" s="27"/>
      <c r="AEX172" s="27"/>
      <c r="AEY172" s="27"/>
      <c r="AEZ172" s="27"/>
      <c r="AFA172" s="27"/>
      <c r="AFB172" s="27"/>
      <c r="AFC172" s="27"/>
      <c r="AFD172" s="27"/>
      <c r="AFE172" s="27"/>
      <c r="AFF172" s="27"/>
      <c r="AFG172" s="27"/>
      <c r="AFH172" s="27"/>
      <c r="AFI172" s="27"/>
      <c r="AFJ172" s="27"/>
      <c r="AFK172" s="27"/>
      <c r="AFL172" s="27"/>
      <c r="AFM172" s="27"/>
      <c r="AFN172" s="27"/>
      <c r="AFO172" s="27"/>
      <c r="AFP172" s="27"/>
      <c r="AFQ172" s="27"/>
      <c r="AFR172" s="27"/>
      <c r="AFS172" s="27"/>
      <c r="AFT172" s="27"/>
      <c r="AFU172" s="27"/>
      <c r="AFV172" s="27"/>
      <c r="AFW172" s="27"/>
      <c r="AFX172" s="27"/>
      <c r="AFY172" s="27"/>
      <c r="AFZ172" s="27"/>
      <c r="AGA172" s="27"/>
      <c r="AGB172" s="27"/>
      <c r="AGC172" s="27"/>
      <c r="AGD172" s="27"/>
      <c r="AGE172" s="27"/>
      <c r="AGF172" s="27"/>
      <c r="AGG172" s="27"/>
      <c r="AGH172" s="27"/>
      <c r="AGI172" s="27"/>
      <c r="AGJ172" s="27"/>
      <c r="AGK172" s="27"/>
      <c r="AGL172" s="27"/>
      <c r="AGM172" s="27"/>
      <c r="AGN172" s="27"/>
      <c r="AGO172" s="27"/>
      <c r="AGP172" s="27"/>
      <c r="AGQ172" s="27"/>
      <c r="AGR172" s="27"/>
      <c r="AGS172" s="27"/>
      <c r="AGT172" s="27"/>
      <c r="AGU172" s="27"/>
      <c r="AGV172" s="27"/>
      <c r="AGW172" s="27"/>
      <c r="AGX172" s="27"/>
      <c r="AGY172" s="27"/>
      <c r="AGZ172" s="27"/>
      <c r="AHA172" s="27"/>
      <c r="AHB172" s="27"/>
      <c r="AHC172" s="27"/>
      <c r="AHD172" s="27"/>
      <c r="AHE172" s="27"/>
      <c r="AHF172" s="27"/>
      <c r="AHG172" s="27"/>
      <c r="AHH172" s="27"/>
      <c r="AHI172" s="27"/>
      <c r="AHJ172" s="27"/>
      <c r="AHK172" s="27"/>
      <c r="AHL172" s="27"/>
      <c r="AHM172" s="27"/>
      <c r="AHN172" s="27"/>
      <c r="AHO172" s="27"/>
      <c r="AHP172" s="27"/>
      <c r="AHQ172" s="27"/>
      <c r="AHR172" s="27"/>
      <c r="AHS172" s="27"/>
      <c r="AHT172" s="27"/>
      <c r="AHU172" s="27"/>
      <c r="AHV172" s="27"/>
      <c r="AHW172" s="27"/>
      <c r="AHX172" s="27"/>
      <c r="AHY172" s="27"/>
      <c r="AHZ172" s="27"/>
      <c r="AIA172" s="27"/>
      <c r="AIB172" s="27"/>
      <c r="AIC172" s="27"/>
      <c r="AID172" s="27"/>
      <c r="AIE172" s="27"/>
      <c r="AIF172" s="27"/>
      <c r="AIG172" s="27"/>
      <c r="AIH172" s="27"/>
      <c r="AII172" s="27"/>
      <c r="AIJ172" s="27"/>
      <c r="AIK172" s="27"/>
      <c r="AIL172" s="27"/>
      <c r="AIM172" s="27"/>
      <c r="AIN172" s="27"/>
      <c r="AIO172" s="27"/>
      <c r="AIP172" s="27"/>
      <c r="AIQ172" s="27"/>
      <c r="AIR172" s="27"/>
      <c r="AIS172" s="27"/>
      <c r="AIT172" s="27"/>
      <c r="AIU172" s="27"/>
      <c r="AIV172" s="27"/>
      <c r="AIW172" s="27"/>
      <c r="AIX172" s="27"/>
      <c r="AIY172" s="27"/>
      <c r="AIZ172" s="27"/>
      <c r="AJA172" s="27"/>
      <c r="AJB172" s="27"/>
      <c r="AJC172" s="27"/>
      <c r="AJD172" s="27"/>
      <c r="AJE172" s="27"/>
      <c r="AJF172" s="27"/>
      <c r="AJG172" s="27"/>
      <c r="AJH172" s="27"/>
      <c r="AJI172" s="27"/>
      <c r="AJJ172" s="27"/>
      <c r="AJK172" s="27"/>
      <c r="AJL172" s="27"/>
      <c r="AJM172" s="27"/>
      <c r="AJN172" s="27"/>
      <c r="AJO172" s="27"/>
      <c r="AJP172" s="27"/>
      <c r="AJQ172" s="27"/>
      <c r="AJR172" s="27"/>
      <c r="AJS172" s="27"/>
      <c r="AJT172" s="27"/>
      <c r="AJU172" s="27"/>
      <c r="AJV172" s="27"/>
      <c r="AJW172" s="27"/>
      <c r="AJX172" s="27"/>
      <c r="AJY172" s="27"/>
      <c r="AJZ172" s="27"/>
      <c r="AKA172" s="27"/>
      <c r="AKB172" s="27"/>
      <c r="AKC172" s="27"/>
      <c r="AKD172" s="27"/>
      <c r="AKE172" s="27"/>
      <c r="AKF172" s="27"/>
      <c r="AKG172" s="27"/>
      <c r="AKH172" s="27"/>
      <c r="AKI172" s="27"/>
      <c r="AKJ172" s="27"/>
      <c r="AKK172" s="27"/>
      <c r="AKL172" s="27"/>
      <c r="AKM172" s="27"/>
      <c r="AKN172" s="27"/>
      <c r="AKO172" s="27"/>
      <c r="AKP172" s="27"/>
      <c r="AKQ172" s="27"/>
      <c r="AKR172" s="27"/>
      <c r="AKS172" s="27"/>
      <c r="AKT172" s="27"/>
      <c r="AKU172" s="27"/>
      <c r="AKV172" s="27"/>
      <c r="AKW172" s="27"/>
      <c r="AKX172" s="27"/>
      <c r="AKY172" s="27"/>
      <c r="AKZ172" s="27"/>
      <c r="ALA172" s="27"/>
      <c r="ALB172" s="27"/>
      <c r="ALC172" s="27"/>
      <c r="ALD172" s="27"/>
      <c r="ALE172" s="27"/>
      <c r="ALF172" s="27"/>
      <c r="ALG172" s="27"/>
      <c r="ALH172" s="27"/>
      <c r="ALI172" s="27"/>
      <c r="ALJ172" s="27"/>
      <c r="ALK172" s="27"/>
      <c r="ALL172" s="27"/>
      <c r="ALM172" s="27"/>
      <c r="ALN172" s="27"/>
      <c r="ALO172" s="27"/>
      <c r="ALP172" s="27"/>
      <c r="ALQ172" s="27"/>
      <c r="ALR172" s="27"/>
      <c r="ALS172" s="27"/>
    </row>
    <row r="173" spans="1:1007" ht="21.75" customHeight="1" thickBot="1" x14ac:dyDescent="0.25">
      <c r="A173" s="666"/>
      <c r="B173" s="677"/>
      <c r="C173" s="586"/>
      <c r="D173" s="588"/>
      <c r="E173" s="590"/>
      <c r="F173" s="584"/>
      <c r="G173" s="708"/>
      <c r="H173" s="676"/>
      <c r="I173" s="676"/>
      <c r="J173" s="581"/>
      <c r="K173" s="165" t="s">
        <v>21</v>
      </c>
      <c r="L173" s="375">
        <f>M173+O173</f>
        <v>280</v>
      </c>
      <c r="M173" s="376">
        <v>0</v>
      </c>
      <c r="N173" s="376">
        <v>0</v>
      </c>
      <c r="O173" s="377">
        <v>280</v>
      </c>
      <c r="P173" s="375">
        <f>Q173+S173</f>
        <v>494.8</v>
      </c>
      <c r="Q173" s="376">
        <v>494.8</v>
      </c>
      <c r="R173" s="376">
        <v>0</v>
      </c>
      <c r="S173" s="377">
        <v>0</v>
      </c>
      <c r="T173" s="375">
        <f>U173+W173</f>
        <v>494.8</v>
      </c>
      <c r="U173" s="376">
        <v>494.8</v>
      </c>
      <c r="V173" s="376">
        <v>0</v>
      </c>
      <c r="W173" s="377">
        <v>0</v>
      </c>
      <c r="X173" s="27"/>
      <c r="Y173" s="27"/>
      <c r="Z173" s="27"/>
      <c r="AA173" s="27"/>
      <c r="AB173" s="27"/>
      <c r="AC173" s="27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40"/>
      <c r="AV173" s="39"/>
      <c r="AW173" s="39"/>
      <c r="AX173" s="39"/>
      <c r="AY173" s="39"/>
      <c r="AZ173" s="39"/>
      <c r="BA173" s="39"/>
      <c r="BB173" s="39"/>
      <c r="BC173" s="39"/>
      <c r="BD173" s="27"/>
      <c r="BE173" s="27"/>
      <c r="BF173" s="27"/>
      <c r="BG173" s="27"/>
      <c r="BH173" s="27"/>
      <c r="BI173" s="27"/>
      <c r="BJ173" s="27"/>
      <c r="BK173" s="27"/>
      <c r="BL173" s="27"/>
      <c r="BM173" s="27"/>
      <c r="BN173" s="27"/>
      <c r="BO173" s="27"/>
      <c r="BP173" s="27"/>
      <c r="BQ173" s="27"/>
      <c r="BR173" s="27"/>
      <c r="BS173" s="27"/>
      <c r="BT173" s="27"/>
      <c r="BU173" s="27"/>
      <c r="BV173" s="27"/>
      <c r="BW173" s="27"/>
      <c r="BX173" s="27"/>
      <c r="BY173" s="27"/>
      <c r="BZ173" s="27"/>
      <c r="CA173" s="27"/>
      <c r="CB173" s="27"/>
      <c r="CC173" s="27"/>
      <c r="CD173" s="27"/>
      <c r="CE173" s="27"/>
      <c r="CF173" s="27"/>
      <c r="CG173" s="27"/>
      <c r="CH173" s="27"/>
      <c r="CI173" s="27"/>
      <c r="CJ173" s="27"/>
      <c r="CK173" s="27"/>
      <c r="CL173" s="27"/>
      <c r="CM173" s="27"/>
      <c r="CN173" s="27"/>
      <c r="CO173" s="27"/>
      <c r="CP173" s="27"/>
      <c r="CQ173" s="27"/>
      <c r="CR173" s="27"/>
      <c r="CS173" s="27"/>
      <c r="CT173" s="27"/>
      <c r="CU173" s="27"/>
      <c r="CV173" s="27"/>
      <c r="CW173" s="27"/>
      <c r="CX173" s="27"/>
      <c r="CY173" s="27"/>
      <c r="CZ173" s="27"/>
      <c r="DA173" s="27"/>
      <c r="DB173" s="27"/>
      <c r="DC173" s="27"/>
      <c r="DD173" s="27"/>
      <c r="DE173" s="27"/>
      <c r="DF173" s="27"/>
      <c r="DG173" s="27"/>
      <c r="DH173" s="27"/>
      <c r="DI173" s="27"/>
      <c r="DJ173" s="27"/>
      <c r="DK173" s="27"/>
      <c r="DL173" s="27"/>
      <c r="DM173" s="27"/>
      <c r="DN173" s="27"/>
      <c r="DO173" s="27"/>
      <c r="DP173" s="27"/>
      <c r="DQ173" s="27"/>
      <c r="DR173" s="27"/>
      <c r="DS173" s="27"/>
      <c r="DT173" s="27"/>
      <c r="DU173" s="27"/>
      <c r="DV173" s="27"/>
      <c r="DW173" s="27"/>
      <c r="DX173" s="27"/>
      <c r="DY173" s="27"/>
      <c r="DZ173" s="27"/>
      <c r="EA173" s="27"/>
      <c r="EB173" s="27"/>
      <c r="EC173" s="27"/>
      <c r="ED173" s="27"/>
      <c r="EE173" s="27"/>
      <c r="EF173" s="27"/>
      <c r="EG173" s="27"/>
      <c r="EH173" s="27"/>
      <c r="EI173" s="27"/>
      <c r="EJ173" s="27"/>
      <c r="EK173" s="27"/>
      <c r="EL173" s="27"/>
      <c r="EM173" s="27"/>
      <c r="EN173" s="27"/>
      <c r="EO173" s="27"/>
      <c r="EP173" s="27"/>
      <c r="EQ173" s="27"/>
      <c r="ER173" s="27"/>
      <c r="ES173" s="27"/>
      <c r="ET173" s="27"/>
      <c r="EU173" s="27"/>
      <c r="EV173" s="27"/>
      <c r="EW173" s="27"/>
      <c r="EX173" s="27"/>
      <c r="EY173" s="27"/>
      <c r="EZ173" s="27"/>
      <c r="FA173" s="27"/>
      <c r="FB173" s="27"/>
      <c r="FC173" s="27"/>
      <c r="FD173" s="27"/>
      <c r="FE173" s="27"/>
      <c r="FF173" s="27"/>
      <c r="FG173" s="27"/>
      <c r="FH173" s="27"/>
      <c r="FI173" s="27"/>
      <c r="FJ173" s="27"/>
      <c r="FK173" s="27"/>
      <c r="FL173" s="27"/>
      <c r="FM173" s="27"/>
      <c r="FN173" s="27"/>
      <c r="FO173" s="27"/>
      <c r="FP173" s="27"/>
      <c r="FQ173" s="27"/>
      <c r="FR173" s="27"/>
      <c r="FS173" s="27"/>
      <c r="FT173" s="27"/>
      <c r="FU173" s="27"/>
      <c r="FV173" s="27"/>
      <c r="FW173" s="27"/>
      <c r="FX173" s="27"/>
      <c r="FY173" s="27"/>
      <c r="FZ173" s="27"/>
      <c r="GA173" s="27"/>
      <c r="GB173" s="27"/>
      <c r="GC173" s="27"/>
      <c r="GD173" s="27"/>
      <c r="GE173" s="27"/>
      <c r="GF173" s="27"/>
      <c r="GG173" s="27"/>
      <c r="GH173" s="27"/>
      <c r="GI173" s="27"/>
      <c r="GJ173" s="27"/>
      <c r="GK173" s="27"/>
      <c r="GL173" s="27"/>
      <c r="GM173" s="27"/>
      <c r="GN173" s="27"/>
      <c r="GO173" s="27"/>
      <c r="GP173" s="27"/>
      <c r="GQ173" s="27"/>
      <c r="GR173" s="27"/>
      <c r="GS173" s="27"/>
      <c r="GT173" s="27"/>
      <c r="GU173" s="27"/>
      <c r="GV173" s="27"/>
      <c r="GW173" s="27"/>
      <c r="GX173" s="27"/>
      <c r="GY173" s="27"/>
      <c r="GZ173" s="27"/>
      <c r="HA173" s="27"/>
      <c r="HB173" s="27"/>
      <c r="HC173" s="27"/>
      <c r="HD173" s="27"/>
      <c r="HE173" s="27"/>
      <c r="HF173" s="27"/>
      <c r="HG173" s="27"/>
      <c r="HH173" s="27"/>
      <c r="HI173" s="27"/>
      <c r="HJ173" s="27"/>
      <c r="HK173" s="27"/>
      <c r="HL173" s="27"/>
      <c r="HM173" s="27"/>
      <c r="HN173" s="27"/>
      <c r="HO173" s="27"/>
      <c r="HP173" s="27"/>
      <c r="HQ173" s="27"/>
      <c r="HR173" s="27"/>
      <c r="HS173" s="27"/>
      <c r="HT173" s="27"/>
      <c r="HU173" s="27"/>
      <c r="HV173" s="27"/>
      <c r="HW173" s="27"/>
      <c r="HX173" s="27"/>
      <c r="HY173" s="27"/>
      <c r="HZ173" s="27"/>
      <c r="IA173" s="27"/>
      <c r="IB173" s="27"/>
      <c r="IC173" s="27"/>
      <c r="ID173" s="27"/>
      <c r="IE173" s="27"/>
      <c r="IF173" s="27"/>
      <c r="IG173" s="27"/>
      <c r="IH173" s="27"/>
      <c r="II173" s="27"/>
      <c r="IJ173" s="27"/>
      <c r="IK173" s="27"/>
      <c r="IL173" s="27"/>
      <c r="IM173" s="27"/>
      <c r="IN173" s="27"/>
      <c r="IO173" s="27"/>
      <c r="IP173" s="27"/>
      <c r="IQ173" s="27"/>
      <c r="IR173" s="27"/>
      <c r="IS173" s="27"/>
      <c r="IT173" s="27"/>
      <c r="IU173" s="27"/>
      <c r="IV173" s="27"/>
      <c r="IW173" s="27"/>
      <c r="IX173" s="27"/>
      <c r="IY173" s="27"/>
      <c r="IZ173" s="27"/>
      <c r="JA173" s="27"/>
      <c r="JB173" s="27"/>
      <c r="JC173" s="27"/>
      <c r="JD173" s="27"/>
      <c r="JE173" s="27"/>
      <c r="JF173" s="27"/>
      <c r="JG173" s="27"/>
      <c r="JH173" s="27"/>
      <c r="JI173" s="27"/>
      <c r="JJ173" s="27"/>
      <c r="JK173" s="27"/>
      <c r="JL173" s="27"/>
      <c r="JM173" s="27"/>
      <c r="JN173" s="27"/>
      <c r="JO173" s="27"/>
      <c r="JP173" s="27"/>
      <c r="JQ173" s="27"/>
      <c r="JR173" s="27"/>
      <c r="JS173" s="27"/>
      <c r="JT173" s="27"/>
      <c r="JU173" s="27"/>
      <c r="JV173" s="27"/>
      <c r="JW173" s="27"/>
      <c r="JX173" s="27"/>
      <c r="JY173" s="27"/>
      <c r="JZ173" s="27"/>
      <c r="KA173" s="27"/>
      <c r="KB173" s="27"/>
      <c r="KC173" s="27"/>
      <c r="KD173" s="27"/>
      <c r="KE173" s="27"/>
      <c r="KF173" s="27"/>
      <c r="KG173" s="27"/>
      <c r="KH173" s="27"/>
      <c r="KI173" s="27"/>
      <c r="KJ173" s="27"/>
      <c r="KK173" s="27"/>
      <c r="KL173" s="27"/>
      <c r="KM173" s="27"/>
      <c r="KN173" s="27"/>
      <c r="KO173" s="27"/>
      <c r="KP173" s="27"/>
      <c r="KQ173" s="27"/>
      <c r="KR173" s="27"/>
      <c r="KS173" s="27"/>
      <c r="KT173" s="27"/>
      <c r="KU173" s="27"/>
      <c r="KV173" s="27"/>
      <c r="KW173" s="27"/>
      <c r="KX173" s="27"/>
      <c r="KY173" s="27"/>
      <c r="KZ173" s="27"/>
      <c r="LA173" s="27"/>
      <c r="LB173" s="27"/>
      <c r="LC173" s="27"/>
      <c r="LD173" s="27"/>
      <c r="LE173" s="27"/>
      <c r="LF173" s="27"/>
      <c r="LG173" s="27"/>
      <c r="LH173" s="27"/>
      <c r="LI173" s="27"/>
      <c r="LJ173" s="27"/>
      <c r="LK173" s="27"/>
      <c r="LL173" s="27"/>
      <c r="LM173" s="27"/>
      <c r="LN173" s="27"/>
      <c r="LO173" s="27"/>
      <c r="LP173" s="27"/>
      <c r="LQ173" s="27"/>
      <c r="LR173" s="27"/>
      <c r="LS173" s="27"/>
      <c r="LT173" s="27"/>
      <c r="LU173" s="27"/>
      <c r="LV173" s="27"/>
      <c r="LW173" s="27"/>
      <c r="LX173" s="27"/>
      <c r="LY173" s="27"/>
      <c r="LZ173" s="27"/>
      <c r="MA173" s="27"/>
      <c r="MB173" s="27"/>
      <c r="MC173" s="27"/>
      <c r="MD173" s="27"/>
      <c r="ME173" s="27"/>
      <c r="MF173" s="27"/>
      <c r="MG173" s="27"/>
      <c r="MH173" s="27"/>
      <c r="MI173" s="27"/>
      <c r="MJ173" s="27"/>
      <c r="MK173" s="27"/>
      <c r="ML173" s="27"/>
      <c r="MM173" s="27"/>
      <c r="MN173" s="27"/>
      <c r="MO173" s="27"/>
      <c r="MP173" s="27"/>
      <c r="MQ173" s="27"/>
      <c r="MR173" s="27"/>
      <c r="MS173" s="27"/>
      <c r="MT173" s="27"/>
      <c r="MU173" s="27"/>
      <c r="MV173" s="27"/>
      <c r="MW173" s="27"/>
      <c r="MX173" s="27"/>
      <c r="MY173" s="27"/>
      <c r="MZ173" s="27"/>
      <c r="NA173" s="27"/>
      <c r="NB173" s="27"/>
      <c r="NC173" s="27"/>
      <c r="ND173" s="27"/>
      <c r="NE173" s="27"/>
      <c r="NF173" s="27"/>
      <c r="NG173" s="27"/>
      <c r="NH173" s="27"/>
      <c r="NI173" s="27"/>
      <c r="NJ173" s="27"/>
      <c r="NK173" s="27"/>
      <c r="NL173" s="27"/>
      <c r="NM173" s="27"/>
      <c r="NN173" s="27"/>
      <c r="NO173" s="27"/>
      <c r="NP173" s="27"/>
      <c r="NQ173" s="27"/>
      <c r="NR173" s="27"/>
      <c r="NS173" s="27"/>
      <c r="NT173" s="27"/>
      <c r="NU173" s="27"/>
      <c r="NV173" s="27"/>
      <c r="NW173" s="27"/>
      <c r="NX173" s="27"/>
      <c r="NY173" s="27"/>
      <c r="NZ173" s="27"/>
      <c r="OA173" s="27"/>
      <c r="OB173" s="27"/>
      <c r="OC173" s="27"/>
      <c r="OD173" s="27"/>
      <c r="OE173" s="27"/>
      <c r="OF173" s="27"/>
      <c r="OG173" s="27"/>
      <c r="OH173" s="27"/>
      <c r="OI173" s="27"/>
      <c r="OJ173" s="27"/>
      <c r="OK173" s="27"/>
      <c r="OL173" s="27"/>
      <c r="OM173" s="27"/>
      <c r="ON173" s="27"/>
      <c r="OO173" s="27"/>
      <c r="OP173" s="27"/>
      <c r="OQ173" s="27"/>
      <c r="OR173" s="27"/>
      <c r="OS173" s="27"/>
      <c r="OT173" s="27"/>
      <c r="OU173" s="27"/>
      <c r="OV173" s="27"/>
      <c r="OW173" s="27"/>
      <c r="OX173" s="27"/>
      <c r="OY173" s="27"/>
      <c r="OZ173" s="27"/>
      <c r="PA173" s="27"/>
      <c r="PB173" s="27"/>
      <c r="PC173" s="27"/>
      <c r="PD173" s="27"/>
      <c r="PE173" s="27"/>
      <c r="PF173" s="27"/>
      <c r="PG173" s="27"/>
      <c r="PH173" s="27"/>
      <c r="PI173" s="27"/>
      <c r="PJ173" s="27"/>
      <c r="PK173" s="27"/>
      <c r="PL173" s="27"/>
      <c r="PM173" s="27"/>
      <c r="PN173" s="27"/>
      <c r="PO173" s="27"/>
      <c r="PP173" s="27"/>
      <c r="PQ173" s="27"/>
      <c r="PR173" s="27"/>
      <c r="PS173" s="27"/>
      <c r="PT173" s="27"/>
      <c r="PU173" s="27"/>
      <c r="PV173" s="27"/>
      <c r="PW173" s="27"/>
      <c r="PX173" s="27"/>
      <c r="PY173" s="27"/>
      <c r="PZ173" s="27"/>
      <c r="QA173" s="27"/>
      <c r="QB173" s="27"/>
      <c r="QC173" s="27"/>
      <c r="QD173" s="27"/>
      <c r="QE173" s="27"/>
      <c r="QF173" s="27"/>
      <c r="QG173" s="27"/>
      <c r="QH173" s="27"/>
      <c r="QI173" s="27"/>
      <c r="QJ173" s="27"/>
      <c r="QK173" s="27"/>
      <c r="QL173" s="27"/>
      <c r="QM173" s="27"/>
      <c r="QN173" s="27"/>
      <c r="QO173" s="27"/>
      <c r="QP173" s="27"/>
      <c r="QQ173" s="27"/>
      <c r="QR173" s="27"/>
      <c r="QS173" s="27"/>
      <c r="QT173" s="27"/>
      <c r="QU173" s="27"/>
      <c r="QV173" s="27"/>
      <c r="QW173" s="27"/>
      <c r="QX173" s="27"/>
      <c r="QY173" s="27"/>
      <c r="QZ173" s="27"/>
      <c r="RA173" s="27"/>
      <c r="RB173" s="27"/>
      <c r="RC173" s="27"/>
      <c r="RD173" s="27"/>
      <c r="RE173" s="27"/>
      <c r="RF173" s="27"/>
      <c r="RG173" s="27"/>
      <c r="RH173" s="27"/>
      <c r="RI173" s="27"/>
      <c r="RJ173" s="27"/>
      <c r="RK173" s="27"/>
      <c r="RL173" s="27"/>
      <c r="RM173" s="27"/>
      <c r="RN173" s="27"/>
      <c r="RO173" s="27"/>
      <c r="RP173" s="27"/>
      <c r="RQ173" s="27"/>
      <c r="RR173" s="27"/>
      <c r="RS173" s="27"/>
      <c r="RT173" s="27"/>
      <c r="RU173" s="27"/>
      <c r="RV173" s="27"/>
      <c r="RW173" s="27"/>
      <c r="RX173" s="27"/>
      <c r="RY173" s="27"/>
      <c r="RZ173" s="27"/>
      <c r="SA173" s="27"/>
      <c r="SB173" s="27"/>
      <c r="SC173" s="27"/>
      <c r="SD173" s="27"/>
      <c r="SE173" s="27"/>
      <c r="SF173" s="27"/>
      <c r="SG173" s="27"/>
      <c r="SH173" s="27"/>
      <c r="SI173" s="27"/>
      <c r="SJ173" s="27"/>
      <c r="SK173" s="27"/>
      <c r="SL173" s="27"/>
      <c r="SM173" s="27"/>
      <c r="SN173" s="27"/>
      <c r="SO173" s="27"/>
      <c r="SP173" s="27"/>
      <c r="SQ173" s="27"/>
      <c r="SR173" s="27"/>
      <c r="SS173" s="27"/>
      <c r="ST173" s="27"/>
      <c r="SU173" s="27"/>
      <c r="SV173" s="27"/>
      <c r="SW173" s="27"/>
      <c r="SX173" s="27"/>
      <c r="SY173" s="27"/>
      <c r="SZ173" s="27"/>
      <c r="TA173" s="27"/>
      <c r="TB173" s="27"/>
      <c r="TC173" s="27"/>
      <c r="TD173" s="27"/>
      <c r="TE173" s="27"/>
      <c r="TF173" s="27"/>
      <c r="TG173" s="27"/>
      <c r="TH173" s="27"/>
      <c r="TI173" s="27"/>
      <c r="TJ173" s="27"/>
      <c r="TK173" s="27"/>
      <c r="TL173" s="27"/>
      <c r="TM173" s="27"/>
      <c r="TN173" s="27"/>
      <c r="TO173" s="27"/>
      <c r="TP173" s="27"/>
      <c r="TQ173" s="27"/>
      <c r="TR173" s="27"/>
      <c r="TS173" s="27"/>
      <c r="TT173" s="27"/>
      <c r="TU173" s="27"/>
      <c r="TV173" s="27"/>
      <c r="TW173" s="27"/>
      <c r="TX173" s="27"/>
      <c r="TY173" s="27"/>
      <c r="TZ173" s="27"/>
      <c r="UA173" s="27"/>
      <c r="UB173" s="27"/>
      <c r="UC173" s="27"/>
      <c r="UD173" s="27"/>
      <c r="UE173" s="27"/>
      <c r="UF173" s="27"/>
      <c r="UG173" s="27"/>
      <c r="UH173" s="27"/>
      <c r="UI173" s="27"/>
      <c r="UJ173" s="27"/>
      <c r="UK173" s="27"/>
      <c r="UL173" s="27"/>
      <c r="UM173" s="27"/>
      <c r="UN173" s="27"/>
      <c r="UO173" s="27"/>
      <c r="UP173" s="27"/>
      <c r="UQ173" s="27"/>
      <c r="UR173" s="27"/>
      <c r="US173" s="27"/>
      <c r="UT173" s="27"/>
      <c r="UU173" s="27"/>
      <c r="UV173" s="27"/>
      <c r="UW173" s="27"/>
      <c r="UX173" s="27"/>
      <c r="UY173" s="27"/>
      <c r="UZ173" s="27"/>
      <c r="VA173" s="27"/>
      <c r="VB173" s="27"/>
      <c r="VC173" s="27"/>
      <c r="VD173" s="27"/>
      <c r="VE173" s="27"/>
      <c r="VF173" s="27"/>
      <c r="VG173" s="27"/>
      <c r="VH173" s="27"/>
      <c r="VI173" s="27"/>
      <c r="VJ173" s="27"/>
      <c r="VK173" s="27"/>
      <c r="VL173" s="27"/>
      <c r="VM173" s="27"/>
      <c r="VN173" s="27"/>
      <c r="VO173" s="27"/>
      <c r="VP173" s="27"/>
      <c r="VQ173" s="27"/>
      <c r="VR173" s="27"/>
      <c r="VS173" s="27"/>
      <c r="VT173" s="27"/>
      <c r="VU173" s="27"/>
      <c r="VV173" s="27"/>
      <c r="VW173" s="27"/>
      <c r="VX173" s="27"/>
      <c r="VY173" s="27"/>
      <c r="VZ173" s="27"/>
      <c r="WA173" s="27"/>
      <c r="WB173" s="27"/>
      <c r="WC173" s="27"/>
      <c r="WD173" s="27"/>
      <c r="WE173" s="27"/>
      <c r="WF173" s="27"/>
      <c r="WG173" s="27"/>
      <c r="WH173" s="27"/>
      <c r="WI173" s="27"/>
      <c r="WJ173" s="27"/>
      <c r="WK173" s="27"/>
      <c r="WL173" s="27"/>
      <c r="WM173" s="27"/>
      <c r="WN173" s="27"/>
      <c r="WO173" s="27"/>
      <c r="WP173" s="27"/>
      <c r="WQ173" s="27"/>
      <c r="WR173" s="27"/>
      <c r="WS173" s="27"/>
      <c r="WT173" s="27"/>
      <c r="WU173" s="27"/>
      <c r="WV173" s="27"/>
      <c r="WW173" s="27"/>
      <c r="WX173" s="27"/>
      <c r="WY173" s="27"/>
      <c r="WZ173" s="27"/>
      <c r="XA173" s="27"/>
      <c r="XB173" s="27"/>
      <c r="XC173" s="27"/>
      <c r="XD173" s="27"/>
      <c r="XE173" s="27"/>
      <c r="XF173" s="27"/>
      <c r="XG173" s="27"/>
      <c r="XH173" s="27"/>
      <c r="XI173" s="27"/>
      <c r="XJ173" s="27"/>
      <c r="XK173" s="27"/>
      <c r="XL173" s="27"/>
      <c r="XM173" s="27"/>
      <c r="XN173" s="27"/>
      <c r="XO173" s="27"/>
      <c r="XP173" s="27"/>
      <c r="XQ173" s="27"/>
      <c r="XR173" s="27"/>
      <c r="XS173" s="27"/>
      <c r="XT173" s="27"/>
      <c r="XU173" s="27"/>
      <c r="XV173" s="27"/>
      <c r="XW173" s="27"/>
      <c r="XX173" s="27"/>
      <c r="XY173" s="27"/>
      <c r="XZ173" s="27"/>
      <c r="YA173" s="27"/>
      <c r="YB173" s="27"/>
      <c r="YC173" s="27"/>
      <c r="YD173" s="27"/>
      <c r="YE173" s="27"/>
      <c r="YF173" s="27"/>
      <c r="YG173" s="27"/>
      <c r="YH173" s="27"/>
      <c r="YI173" s="27"/>
      <c r="YJ173" s="27"/>
      <c r="YK173" s="27"/>
      <c r="YL173" s="27"/>
      <c r="YM173" s="27"/>
      <c r="YN173" s="27"/>
      <c r="YO173" s="27"/>
      <c r="YP173" s="27"/>
      <c r="YQ173" s="27"/>
      <c r="YR173" s="27"/>
      <c r="YS173" s="27"/>
      <c r="YT173" s="27"/>
      <c r="YU173" s="27"/>
      <c r="YV173" s="27"/>
      <c r="YW173" s="27"/>
      <c r="YX173" s="27"/>
      <c r="YY173" s="27"/>
      <c r="YZ173" s="27"/>
      <c r="ZA173" s="27"/>
      <c r="ZB173" s="27"/>
      <c r="ZC173" s="27"/>
      <c r="ZD173" s="27"/>
      <c r="ZE173" s="27"/>
      <c r="ZF173" s="27"/>
      <c r="ZG173" s="27"/>
      <c r="ZH173" s="27"/>
      <c r="ZI173" s="27"/>
      <c r="ZJ173" s="27"/>
      <c r="ZK173" s="27"/>
      <c r="ZL173" s="27"/>
      <c r="ZM173" s="27"/>
      <c r="ZN173" s="27"/>
      <c r="ZO173" s="27"/>
      <c r="ZP173" s="27"/>
      <c r="ZQ173" s="27"/>
      <c r="ZR173" s="27"/>
      <c r="ZS173" s="27"/>
      <c r="ZT173" s="27"/>
      <c r="ZU173" s="27"/>
      <c r="ZV173" s="27"/>
      <c r="ZW173" s="27"/>
      <c r="ZX173" s="27"/>
      <c r="ZY173" s="27"/>
      <c r="ZZ173" s="27"/>
      <c r="AAA173" s="27"/>
      <c r="AAB173" s="27"/>
      <c r="AAC173" s="27"/>
      <c r="AAD173" s="27"/>
      <c r="AAE173" s="27"/>
      <c r="AAF173" s="27"/>
      <c r="AAG173" s="27"/>
      <c r="AAH173" s="27"/>
      <c r="AAI173" s="27"/>
      <c r="AAJ173" s="27"/>
      <c r="AAK173" s="27"/>
      <c r="AAL173" s="27"/>
      <c r="AAM173" s="27"/>
      <c r="AAN173" s="27"/>
      <c r="AAO173" s="27"/>
      <c r="AAP173" s="27"/>
      <c r="AAQ173" s="27"/>
      <c r="AAR173" s="27"/>
      <c r="AAS173" s="27"/>
      <c r="AAT173" s="27"/>
      <c r="AAU173" s="27"/>
      <c r="AAV173" s="27"/>
      <c r="AAW173" s="27"/>
      <c r="AAX173" s="27"/>
      <c r="AAY173" s="27"/>
      <c r="AAZ173" s="27"/>
      <c r="ABA173" s="27"/>
      <c r="ABB173" s="27"/>
      <c r="ABC173" s="27"/>
      <c r="ABD173" s="27"/>
      <c r="ABE173" s="27"/>
      <c r="ABF173" s="27"/>
      <c r="ABG173" s="27"/>
      <c r="ABH173" s="27"/>
      <c r="ABI173" s="27"/>
      <c r="ABJ173" s="27"/>
      <c r="ABK173" s="27"/>
      <c r="ABL173" s="27"/>
      <c r="ABM173" s="27"/>
      <c r="ABN173" s="27"/>
      <c r="ABO173" s="27"/>
      <c r="ABP173" s="27"/>
      <c r="ABQ173" s="27"/>
      <c r="ABR173" s="27"/>
      <c r="ABS173" s="27"/>
      <c r="ABT173" s="27"/>
      <c r="ABU173" s="27"/>
      <c r="ABV173" s="27"/>
      <c r="ABW173" s="27"/>
      <c r="ABX173" s="27"/>
      <c r="ABY173" s="27"/>
      <c r="ABZ173" s="27"/>
      <c r="ACA173" s="27"/>
      <c r="ACB173" s="27"/>
      <c r="ACC173" s="27"/>
      <c r="ACD173" s="27"/>
      <c r="ACE173" s="27"/>
      <c r="ACF173" s="27"/>
      <c r="ACG173" s="27"/>
      <c r="ACH173" s="27"/>
      <c r="ACI173" s="27"/>
      <c r="ACJ173" s="27"/>
      <c r="ACK173" s="27"/>
      <c r="ACL173" s="27"/>
      <c r="ACM173" s="27"/>
      <c r="ACN173" s="27"/>
      <c r="ACO173" s="27"/>
      <c r="ACP173" s="27"/>
      <c r="ACQ173" s="27"/>
      <c r="ACR173" s="27"/>
      <c r="ACS173" s="27"/>
      <c r="ACT173" s="27"/>
      <c r="ACU173" s="27"/>
      <c r="ACV173" s="27"/>
      <c r="ACW173" s="27"/>
      <c r="ACX173" s="27"/>
      <c r="ACY173" s="27"/>
      <c r="ACZ173" s="27"/>
      <c r="ADA173" s="27"/>
      <c r="ADB173" s="27"/>
      <c r="ADC173" s="27"/>
      <c r="ADD173" s="27"/>
      <c r="ADE173" s="27"/>
      <c r="ADF173" s="27"/>
      <c r="ADG173" s="27"/>
      <c r="ADH173" s="27"/>
      <c r="ADI173" s="27"/>
      <c r="ADJ173" s="27"/>
      <c r="ADK173" s="27"/>
      <c r="ADL173" s="27"/>
      <c r="ADM173" s="27"/>
      <c r="ADN173" s="27"/>
      <c r="ADO173" s="27"/>
      <c r="ADP173" s="27"/>
      <c r="ADQ173" s="27"/>
      <c r="ADR173" s="27"/>
      <c r="ADS173" s="27"/>
      <c r="ADT173" s="27"/>
      <c r="ADU173" s="27"/>
      <c r="ADV173" s="27"/>
      <c r="ADW173" s="27"/>
      <c r="ADX173" s="27"/>
      <c r="ADY173" s="27"/>
      <c r="ADZ173" s="27"/>
      <c r="AEA173" s="27"/>
      <c r="AEB173" s="27"/>
      <c r="AEC173" s="27"/>
      <c r="AED173" s="27"/>
      <c r="AEE173" s="27"/>
      <c r="AEF173" s="27"/>
      <c r="AEG173" s="27"/>
      <c r="AEH173" s="27"/>
      <c r="AEI173" s="27"/>
      <c r="AEJ173" s="27"/>
      <c r="AEK173" s="27"/>
      <c r="AEL173" s="27"/>
      <c r="AEM173" s="27"/>
      <c r="AEN173" s="27"/>
      <c r="AEO173" s="27"/>
      <c r="AEP173" s="27"/>
      <c r="AEQ173" s="27"/>
      <c r="AER173" s="27"/>
      <c r="AES173" s="27"/>
      <c r="AET173" s="27"/>
      <c r="AEU173" s="27"/>
      <c r="AEV173" s="27"/>
      <c r="AEW173" s="27"/>
      <c r="AEX173" s="27"/>
      <c r="AEY173" s="27"/>
      <c r="AEZ173" s="27"/>
      <c r="AFA173" s="27"/>
      <c r="AFB173" s="27"/>
      <c r="AFC173" s="27"/>
      <c r="AFD173" s="27"/>
      <c r="AFE173" s="27"/>
      <c r="AFF173" s="27"/>
      <c r="AFG173" s="27"/>
      <c r="AFH173" s="27"/>
      <c r="AFI173" s="27"/>
      <c r="AFJ173" s="27"/>
      <c r="AFK173" s="27"/>
      <c r="AFL173" s="27"/>
      <c r="AFM173" s="27"/>
      <c r="AFN173" s="27"/>
      <c r="AFO173" s="27"/>
      <c r="AFP173" s="27"/>
      <c r="AFQ173" s="27"/>
      <c r="AFR173" s="27"/>
      <c r="AFS173" s="27"/>
      <c r="AFT173" s="27"/>
      <c r="AFU173" s="27"/>
      <c r="AFV173" s="27"/>
      <c r="AFW173" s="27"/>
      <c r="AFX173" s="27"/>
      <c r="AFY173" s="27"/>
      <c r="AFZ173" s="27"/>
      <c r="AGA173" s="27"/>
      <c r="AGB173" s="27"/>
      <c r="AGC173" s="27"/>
      <c r="AGD173" s="27"/>
      <c r="AGE173" s="27"/>
      <c r="AGF173" s="27"/>
      <c r="AGG173" s="27"/>
      <c r="AGH173" s="27"/>
      <c r="AGI173" s="27"/>
      <c r="AGJ173" s="27"/>
      <c r="AGK173" s="27"/>
      <c r="AGL173" s="27"/>
      <c r="AGM173" s="27"/>
      <c r="AGN173" s="27"/>
      <c r="AGO173" s="27"/>
      <c r="AGP173" s="27"/>
      <c r="AGQ173" s="27"/>
      <c r="AGR173" s="27"/>
      <c r="AGS173" s="27"/>
      <c r="AGT173" s="27"/>
      <c r="AGU173" s="27"/>
      <c r="AGV173" s="27"/>
      <c r="AGW173" s="27"/>
      <c r="AGX173" s="27"/>
      <c r="AGY173" s="27"/>
      <c r="AGZ173" s="27"/>
      <c r="AHA173" s="27"/>
      <c r="AHB173" s="27"/>
      <c r="AHC173" s="27"/>
      <c r="AHD173" s="27"/>
      <c r="AHE173" s="27"/>
      <c r="AHF173" s="27"/>
      <c r="AHG173" s="27"/>
      <c r="AHH173" s="27"/>
      <c r="AHI173" s="27"/>
      <c r="AHJ173" s="27"/>
      <c r="AHK173" s="27"/>
      <c r="AHL173" s="27"/>
      <c r="AHM173" s="27"/>
      <c r="AHN173" s="27"/>
      <c r="AHO173" s="27"/>
      <c r="AHP173" s="27"/>
      <c r="AHQ173" s="27"/>
      <c r="AHR173" s="27"/>
      <c r="AHS173" s="27"/>
      <c r="AHT173" s="27"/>
      <c r="AHU173" s="27"/>
      <c r="AHV173" s="27"/>
      <c r="AHW173" s="27"/>
      <c r="AHX173" s="27"/>
      <c r="AHY173" s="27"/>
      <c r="AHZ173" s="27"/>
      <c r="AIA173" s="27"/>
      <c r="AIB173" s="27"/>
      <c r="AIC173" s="27"/>
      <c r="AID173" s="27"/>
      <c r="AIE173" s="27"/>
      <c r="AIF173" s="27"/>
      <c r="AIG173" s="27"/>
      <c r="AIH173" s="27"/>
      <c r="AII173" s="27"/>
      <c r="AIJ173" s="27"/>
      <c r="AIK173" s="27"/>
      <c r="AIL173" s="27"/>
      <c r="AIM173" s="27"/>
      <c r="AIN173" s="27"/>
      <c r="AIO173" s="27"/>
      <c r="AIP173" s="27"/>
      <c r="AIQ173" s="27"/>
      <c r="AIR173" s="27"/>
      <c r="AIS173" s="27"/>
      <c r="AIT173" s="27"/>
      <c r="AIU173" s="27"/>
      <c r="AIV173" s="27"/>
      <c r="AIW173" s="27"/>
      <c r="AIX173" s="27"/>
      <c r="AIY173" s="27"/>
      <c r="AIZ173" s="27"/>
      <c r="AJA173" s="27"/>
      <c r="AJB173" s="27"/>
      <c r="AJC173" s="27"/>
      <c r="AJD173" s="27"/>
      <c r="AJE173" s="27"/>
      <c r="AJF173" s="27"/>
      <c r="AJG173" s="27"/>
      <c r="AJH173" s="27"/>
      <c r="AJI173" s="27"/>
      <c r="AJJ173" s="27"/>
      <c r="AJK173" s="27"/>
      <c r="AJL173" s="27"/>
      <c r="AJM173" s="27"/>
      <c r="AJN173" s="27"/>
      <c r="AJO173" s="27"/>
      <c r="AJP173" s="27"/>
      <c r="AJQ173" s="27"/>
      <c r="AJR173" s="27"/>
      <c r="AJS173" s="27"/>
      <c r="AJT173" s="27"/>
      <c r="AJU173" s="27"/>
      <c r="AJV173" s="27"/>
      <c r="AJW173" s="27"/>
      <c r="AJX173" s="27"/>
      <c r="AJY173" s="27"/>
      <c r="AJZ173" s="27"/>
      <c r="AKA173" s="27"/>
      <c r="AKB173" s="27"/>
      <c r="AKC173" s="27"/>
      <c r="AKD173" s="27"/>
      <c r="AKE173" s="27"/>
      <c r="AKF173" s="27"/>
      <c r="AKG173" s="27"/>
      <c r="AKH173" s="27"/>
      <c r="AKI173" s="27"/>
      <c r="AKJ173" s="27"/>
      <c r="AKK173" s="27"/>
      <c r="AKL173" s="27"/>
      <c r="AKM173" s="27"/>
      <c r="AKN173" s="27"/>
      <c r="AKO173" s="27"/>
      <c r="AKP173" s="27"/>
      <c r="AKQ173" s="27"/>
      <c r="AKR173" s="27"/>
      <c r="AKS173" s="27"/>
      <c r="AKT173" s="27"/>
      <c r="AKU173" s="27"/>
      <c r="AKV173" s="27"/>
      <c r="AKW173" s="27"/>
      <c r="AKX173" s="27"/>
      <c r="AKY173" s="27"/>
      <c r="AKZ173" s="27"/>
      <c r="ALA173" s="27"/>
      <c r="ALB173" s="27"/>
      <c r="ALC173" s="27"/>
      <c r="ALD173" s="27"/>
      <c r="ALE173" s="27"/>
      <c r="ALF173" s="27"/>
      <c r="ALG173" s="27"/>
      <c r="ALH173" s="27"/>
      <c r="ALI173" s="27"/>
      <c r="ALJ173" s="27"/>
      <c r="ALK173" s="27"/>
      <c r="ALL173" s="27"/>
      <c r="ALM173" s="27"/>
      <c r="ALN173" s="27"/>
      <c r="ALO173" s="27"/>
      <c r="ALP173" s="27"/>
      <c r="ALQ173" s="27"/>
      <c r="ALR173" s="27"/>
      <c r="ALS173" s="27"/>
    </row>
    <row r="174" spans="1:1007" ht="23.25" customHeight="1" thickBot="1" x14ac:dyDescent="0.25">
      <c r="A174" s="666"/>
      <c r="B174" s="677"/>
      <c r="C174" s="586"/>
      <c r="D174" s="588"/>
      <c r="E174" s="590"/>
      <c r="F174" s="584"/>
      <c r="G174" s="708"/>
      <c r="H174" s="676"/>
      <c r="I174" s="676"/>
      <c r="J174" s="582"/>
      <c r="K174" s="208" t="s">
        <v>10</v>
      </c>
      <c r="L174" s="15">
        <f t="shared" ref="L174:W174" si="37">SUM(L172:L173)</f>
        <v>422.8</v>
      </c>
      <c r="M174" s="321">
        <f t="shared" si="37"/>
        <v>0</v>
      </c>
      <c r="N174" s="321">
        <f t="shared" si="37"/>
        <v>0</v>
      </c>
      <c r="O174" s="16">
        <f t="shared" si="37"/>
        <v>422.8</v>
      </c>
      <c r="P174" s="15">
        <f t="shared" si="37"/>
        <v>676.4</v>
      </c>
      <c r="Q174" s="321">
        <f t="shared" si="37"/>
        <v>506.8</v>
      </c>
      <c r="R174" s="321">
        <f t="shared" si="37"/>
        <v>0</v>
      </c>
      <c r="S174" s="16">
        <f t="shared" si="37"/>
        <v>169.6</v>
      </c>
      <c r="T174" s="15">
        <f t="shared" si="37"/>
        <v>676.4</v>
      </c>
      <c r="U174" s="321">
        <f t="shared" si="37"/>
        <v>506.8</v>
      </c>
      <c r="V174" s="321">
        <f t="shared" si="37"/>
        <v>0</v>
      </c>
      <c r="W174" s="16">
        <f t="shared" si="37"/>
        <v>169.6</v>
      </c>
      <c r="X174" s="27"/>
      <c r="Y174" s="27"/>
      <c r="Z174" s="27"/>
      <c r="AA174" s="27"/>
      <c r="AB174" s="27"/>
      <c r="AC174" s="27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40"/>
      <c r="AV174" s="39"/>
      <c r="AW174" s="39"/>
      <c r="AX174" s="39"/>
      <c r="AY174" s="39"/>
      <c r="AZ174" s="39"/>
      <c r="BA174" s="39"/>
      <c r="BB174" s="39"/>
      <c r="BC174" s="39"/>
      <c r="BD174" s="27"/>
      <c r="BE174" s="27"/>
      <c r="BF174" s="27"/>
      <c r="BG174" s="27"/>
      <c r="BH174" s="27"/>
      <c r="BI174" s="27"/>
      <c r="BJ174" s="27"/>
      <c r="BK174" s="27"/>
      <c r="BL174" s="27"/>
      <c r="BM174" s="27"/>
      <c r="BN174" s="27"/>
      <c r="BO174" s="27"/>
      <c r="BP174" s="27"/>
      <c r="BQ174" s="27"/>
      <c r="BR174" s="27"/>
      <c r="BS174" s="27"/>
      <c r="BT174" s="27"/>
      <c r="BU174" s="27"/>
      <c r="BV174" s="27"/>
      <c r="BW174" s="27"/>
      <c r="BX174" s="27"/>
      <c r="BY174" s="27"/>
      <c r="BZ174" s="27"/>
      <c r="CA174" s="27"/>
      <c r="CB174" s="27"/>
      <c r="CC174" s="27"/>
      <c r="CD174" s="27"/>
      <c r="CE174" s="27"/>
      <c r="CF174" s="27"/>
      <c r="CG174" s="27"/>
      <c r="CH174" s="27"/>
      <c r="CI174" s="27"/>
      <c r="CJ174" s="27"/>
      <c r="CK174" s="27"/>
      <c r="CL174" s="27"/>
      <c r="CM174" s="27"/>
      <c r="CN174" s="27"/>
      <c r="CO174" s="27"/>
      <c r="CP174" s="27"/>
      <c r="CQ174" s="27"/>
      <c r="CR174" s="27"/>
      <c r="CS174" s="27"/>
      <c r="CT174" s="27"/>
      <c r="CU174" s="27"/>
      <c r="CV174" s="27"/>
      <c r="CW174" s="27"/>
      <c r="CX174" s="27"/>
      <c r="CY174" s="27"/>
      <c r="CZ174" s="27"/>
      <c r="DA174" s="27"/>
      <c r="DB174" s="27"/>
      <c r="DC174" s="27"/>
      <c r="DD174" s="27"/>
      <c r="DE174" s="27"/>
      <c r="DF174" s="27"/>
      <c r="DG174" s="27"/>
      <c r="DH174" s="27"/>
      <c r="DI174" s="27"/>
      <c r="DJ174" s="27"/>
      <c r="DK174" s="27"/>
      <c r="DL174" s="27"/>
      <c r="DM174" s="27"/>
      <c r="DN174" s="27"/>
      <c r="DO174" s="27"/>
      <c r="DP174" s="27"/>
      <c r="DQ174" s="27"/>
      <c r="DR174" s="27"/>
      <c r="DS174" s="27"/>
      <c r="DT174" s="27"/>
      <c r="DU174" s="27"/>
      <c r="DV174" s="27"/>
      <c r="DW174" s="27"/>
      <c r="DX174" s="27"/>
      <c r="DY174" s="27"/>
      <c r="DZ174" s="27"/>
      <c r="EA174" s="27"/>
      <c r="EB174" s="27"/>
      <c r="EC174" s="27"/>
      <c r="ED174" s="27"/>
      <c r="EE174" s="27"/>
      <c r="EF174" s="27"/>
      <c r="EG174" s="27"/>
      <c r="EH174" s="27"/>
      <c r="EI174" s="27"/>
      <c r="EJ174" s="27"/>
      <c r="EK174" s="27"/>
      <c r="EL174" s="27"/>
      <c r="EM174" s="27"/>
      <c r="EN174" s="27"/>
      <c r="EO174" s="27"/>
      <c r="EP174" s="27"/>
      <c r="EQ174" s="27"/>
      <c r="ER174" s="27"/>
      <c r="ES174" s="27"/>
      <c r="ET174" s="27"/>
      <c r="EU174" s="27"/>
      <c r="EV174" s="27"/>
      <c r="EW174" s="27"/>
      <c r="EX174" s="27"/>
      <c r="EY174" s="27"/>
      <c r="EZ174" s="27"/>
      <c r="FA174" s="27"/>
      <c r="FB174" s="27"/>
      <c r="FC174" s="27"/>
      <c r="FD174" s="27"/>
      <c r="FE174" s="27"/>
      <c r="FF174" s="27"/>
      <c r="FG174" s="27"/>
      <c r="FH174" s="27"/>
      <c r="FI174" s="27"/>
      <c r="FJ174" s="27"/>
      <c r="FK174" s="27"/>
      <c r="FL174" s="27"/>
      <c r="FM174" s="27"/>
      <c r="FN174" s="27"/>
      <c r="FO174" s="27"/>
      <c r="FP174" s="27"/>
      <c r="FQ174" s="27"/>
      <c r="FR174" s="27"/>
      <c r="FS174" s="27"/>
      <c r="FT174" s="27"/>
      <c r="FU174" s="27"/>
      <c r="FV174" s="27"/>
      <c r="FW174" s="27"/>
      <c r="FX174" s="27"/>
      <c r="FY174" s="27"/>
      <c r="FZ174" s="27"/>
      <c r="GA174" s="27"/>
      <c r="GB174" s="27"/>
      <c r="GC174" s="27"/>
      <c r="GD174" s="27"/>
      <c r="GE174" s="27"/>
      <c r="GF174" s="27"/>
      <c r="GG174" s="27"/>
      <c r="GH174" s="27"/>
      <c r="GI174" s="27"/>
      <c r="GJ174" s="27"/>
      <c r="GK174" s="27"/>
      <c r="GL174" s="27"/>
      <c r="GM174" s="27"/>
      <c r="GN174" s="27"/>
      <c r="GO174" s="27"/>
      <c r="GP174" s="27"/>
      <c r="GQ174" s="27"/>
      <c r="GR174" s="27"/>
      <c r="GS174" s="27"/>
      <c r="GT174" s="27"/>
      <c r="GU174" s="27"/>
      <c r="GV174" s="27"/>
      <c r="GW174" s="27"/>
      <c r="GX174" s="27"/>
      <c r="GY174" s="27"/>
      <c r="GZ174" s="27"/>
      <c r="HA174" s="27"/>
      <c r="HB174" s="27"/>
      <c r="HC174" s="27"/>
      <c r="HD174" s="27"/>
      <c r="HE174" s="27"/>
      <c r="HF174" s="27"/>
      <c r="HG174" s="27"/>
      <c r="HH174" s="27"/>
      <c r="HI174" s="27"/>
      <c r="HJ174" s="27"/>
      <c r="HK174" s="27"/>
      <c r="HL174" s="27"/>
      <c r="HM174" s="27"/>
      <c r="HN174" s="27"/>
      <c r="HO174" s="27"/>
      <c r="HP174" s="27"/>
      <c r="HQ174" s="27"/>
      <c r="HR174" s="27"/>
      <c r="HS174" s="27"/>
      <c r="HT174" s="27"/>
      <c r="HU174" s="27"/>
      <c r="HV174" s="27"/>
      <c r="HW174" s="27"/>
      <c r="HX174" s="27"/>
      <c r="HY174" s="27"/>
      <c r="HZ174" s="27"/>
      <c r="IA174" s="27"/>
      <c r="IB174" s="27"/>
      <c r="IC174" s="27"/>
      <c r="ID174" s="27"/>
      <c r="IE174" s="27"/>
      <c r="IF174" s="27"/>
      <c r="IG174" s="27"/>
      <c r="IH174" s="27"/>
      <c r="II174" s="27"/>
      <c r="IJ174" s="27"/>
      <c r="IK174" s="27"/>
      <c r="IL174" s="27"/>
      <c r="IM174" s="27"/>
      <c r="IN174" s="27"/>
      <c r="IO174" s="27"/>
      <c r="IP174" s="27"/>
      <c r="IQ174" s="27"/>
      <c r="IR174" s="27"/>
      <c r="IS174" s="27"/>
      <c r="IT174" s="27"/>
      <c r="IU174" s="27"/>
      <c r="IV174" s="27"/>
      <c r="IW174" s="27"/>
      <c r="IX174" s="27"/>
      <c r="IY174" s="27"/>
      <c r="IZ174" s="27"/>
      <c r="JA174" s="27"/>
      <c r="JB174" s="27"/>
      <c r="JC174" s="27"/>
      <c r="JD174" s="27"/>
      <c r="JE174" s="27"/>
      <c r="JF174" s="27"/>
      <c r="JG174" s="27"/>
      <c r="JH174" s="27"/>
      <c r="JI174" s="27"/>
      <c r="JJ174" s="27"/>
      <c r="JK174" s="27"/>
      <c r="JL174" s="27"/>
      <c r="JM174" s="27"/>
      <c r="JN174" s="27"/>
      <c r="JO174" s="27"/>
      <c r="JP174" s="27"/>
      <c r="JQ174" s="27"/>
      <c r="JR174" s="27"/>
      <c r="JS174" s="27"/>
      <c r="JT174" s="27"/>
      <c r="JU174" s="27"/>
      <c r="JV174" s="27"/>
      <c r="JW174" s="27"/>
      <c r="JX174" s="27"/>
      <c r="JY174" s="27"/>
      <c r="JZ174" s="27"/>
      <c r="KA174" s="27"/>
      <c r="KB174" s="27"/>
      <c r="KC174" s="27"/>
      <c r="KD174" s="27"/>
      <c r="KE174" s="27"/>
      <c r="KF174" s="27"/>
      <c r="KG174" s="27"/>
      <c r="KH174" s="27"/>
      <c r="KI174" s="27"/>
      <c r="KJ174" s="27"/>
      <c r="KK174" s="27"/>
      <c r="KL174" s="27"/>
      <c r="KM174" s="27"/>
      <c r="KN174" s="27"/>
      <c r="KO174" s="27"/>
      <c r="KP174" s="27"/>
      <c r="KQ174" s="27"/>
      <c r="KR174" s="27"/>
      <c r="KS174" s="27"/>
      <c r="KT174" s="27"/>
      <c r="KU174" s="27"/>
      <c r="KV174" s="27"/>
      <c r="KW174" s="27"/>
      <c r="KX174" s="27"/>
      <c r="KY174" s="27"/>
      <c r="KZ174" s="27"/>
      <c r="LA174" s="27"/>
      <c r="LB174" s="27"/>
      <c r="LC174" s="27"/>
      <c r="LD174" s="27"/>
      <c r="LE174" s="27"/>
      <c r="LF174" s="27"/>
      <c r="LG174" s="27"/>
      <c r="LH174" s="27"/>
      <c r="LI174" s="27"/>
      <c r="LJ174" s="27"/>
      <c r="LK174" s="27"/>
      <c r="LL174" s="27"/>
      <c r="LM174" s="27"/>
      <c r="LN174" s="27"/>
      <c r="LO174" s="27"/>
      <c r="LP174" s="27"/>
      <c r="LQ174" s="27"/>
      <c r="LR174" s="27"/>
      <c r="LS174" s="27"/>
      <c r="LT174" s="27"/>
      <c r="LU174" s="27"/>
      <c r="LV174" s="27"/>
      <c r="LW174" s="27"/>
      <c r="LX174" s="27"/>
      <c r="LY174" s="27"/>
      <c r="LZ174" s="27"/>
      <c r="MA174" s="27"/>
      <c r="MB174" s="27"/>
      <c r="MC174" s="27"/>
      <c r="MD174" s="27"/>
      <c r="ME174" s="27"/>
      <c r="MF174" s="27"/>
      <c r="MG174" s="27"/>
      <c r="MH174" s="27"/>
      <c r="MI174" s="27"/>
      <c r="MJ174" s="27"/>
      <c r="MK174" s="27"/>
      <c r="ML174" s="27"/>
      <c r="MM174" s="27"/>
      <c r="MN174" s="27"/>
      <c r="MO174" s="27"/>
      <c r="MP174" s="27"/>
      <c r="MQ174" s="27"/>
      <c r="MR174" s="27"/>
      <c r="MS174" s="27"/>
      <c r="MT174" s="27"/>
      <c r="MU174" s="27"/>
      <c r="MV174" s="27"/>
      <c r="MW174" s="27"/>
      <c r="MX174" s="27"/>
      <c r="MY174" s="27"/>
      <c r="MZ174" s="27"/>
      <c r="NA174" s="27"/>
      <c r="NB174" s="27"/>
      <c r="NC174" s="27"/>
      <c r="ND174" s="27"/>
      <c r="NE174" s="27"/>
      <c r="NF174" s="27"/>
      <c r="NG174" s="27"/>
      <c r="NH174" s="27"/>
      <c r="NI174" s="27"/>
      <c r="NJ174" s="27"/>
      <c r="NK174" s="27"/>
      <c r="NL174" s="27"/>
      <c r="NM174" s="27"/>
      <c r="NN174" s="27"/>
      <c r="NO174" s="27"/>
      <c r="NP174" s="27"/>
      <c r="NQ174" s="27"/>
      <c r="NR174" s="27"/>
      <c r="NS174" s="27"/>
      <c r="NT174" s="27"/>
      <c r="NU174" s="27"/>
      <c r="NV174" s="27"/>
      <c r="NW174" s="27"/>
      <c r="NX174" s="27"/>
      <c r="NY174" s="27"/>
      <c r="NZ174" s="27"/>
      <c r="OA174" s="27"/>
      <c r="OB174" s="27"/>
      <c r="OC174" s="27"/>
      <c r="OD174" s="27"/>
      <c r="OE174" s="27"/>
      <c r="OF174" s="27"/>
      <c r="OG174" s="27"/>
      <c r="OH174" s="27"/>
      <c r="OI174" s="27"/>
      <c r="OJ174" s="27"/>
      <c r="OK174" s="27"/>
      <c r="OL174" s="27"/>
      <c r="OM174" s="27"/>
      <c r="ON174" s="27"/>
      <c r="OO174" s="27"/>
      <c r="OP174" s="27"/>
      <c r="OQ174" s="27"/>
      <c r="OR174" s="27"/>
      <c r="OS174" s="27"/>
      <c r="OT174" s="27"/>
      <c r="OU174" s="27"/>
      <c r="OV174" s="27"/>
      <c r="OW174" s="27"/>
      <c r="OX174" s="27"/>
      <c r="OY174" s="27"/>
      <c r="OZ174" s="27"/>
      <c r="PA174" s="27"/>
      <c r="PB174" s="27"/>
      <c r="PC174" s="27"/>
      <c r="PD174" s="27"/>
      <c r="PE174" s="27"/>
      <c r="PF174" s="27"/>
      <c r="PG174" s="27"/>
      <c r="PH174" s="27"/>
      <c r="PI174" s="27"/>
      <c r="PJ174" s="27"/>
      <c r="PK174" s="27"/>
      <c r="PL174" s="27"/>
      <c r="PM174" s="27"/>
      <c r="PN174" s="27"/>
      <c r="PO174" s="27"/>
      <c r="PP174" s="27"/>
      <c r="PQ174" s="27"/>
      <c r="PR174" s="27"/>
      <c r="PS174" s="27"/>
      <c r="PT174" s="27"/>
      <c r="PU174" s="27"/>
      <c r="PV174" s="27"/>
      <c r="PW174" s="27"/>
      <c r="PX174" s="27"/>
      <c r="PY174" s="27"/>
      <c r="PZ174" s="27"/>
      <c r="QA174" s="27"/>
      <c r="QB174" s="27"/>
      <c r="QC174" s="27"/>
      <c r="QD174" s="27"/>
      <c r="QE174" s="27"/>
      <c r="QF174" s="27"/>
      <c r="QG174" s="27"/>
      <c r="QH174" s="27"/>
      <c r="QI174" s="27"/>
      <c r="QJ174" s="27"/>
      <c r="QK174" s="27"/>
      <c r="QL174" s="27"/>
      <c r="QM174" s="27"/>
      <c r="QN174" s="27"/>
      <c r="QO174" s="27"/>
      <c r="QP174" s="27"/>
      <c r="QQ174" s="27"/>
      <c r="QR174" s="27"/>
      <c r="QS174" s="27"/>
      <c r="QT174" s="27"/>
      <c r="QU174" s="27"/>
      <c r="QV174" s="27"/>
      <c r="QW174" s="27"/>
      <c r="QX174" s="27"/>
      <c r="QY174" s="27"/>
      <c r="QZ174" s="27"/>
      <c r="RA174" s="27"/>
      <c r="RB174" s="27"/>
      <c r="RC174" s="27"/>
      <c r="RD174" s="27"/>
      <c r="RE174" s="27"/>
      <c r="RF174" s="27"/>
      <c r="RG174" s="27"/>
      <c r="RH174" s="27"/>
      <c r="RI174" s="27"/>
      <c r="RJ174" s="27"/>
      <c r="RK174" s="27"/>
      <c r="RL174" s="27"/>
      <c r="RM174" s="27"/>
      <c r="RN174" s="27"/>
      <c r="RO174" s="27"/>
      <c r="RP174" s="27"/>
      <c r="RQ174" s="27"/>
      <c r="RR174" s="27"/>
      <c r="RS174" s="27"/>
      <c r="RT174" s="27"/>
      <c r="RU174" s="27"/>
      <c r="RV174" s="27"/>
      <c r="RW174" s="27"/>
      <c r="RX174" s="27"/>
      <c r="RY174" s="27"/>
      <c r="RZ174" s="27"/>
      <c r="SA174" s="27"/>
      <c r="SB174" s="27"/>
      <c r="SC174" s="27"/>
      <c r="SD174" s="27"/>
      <c r="SE174" s="27"/>
      <c r="SF174" s="27"/>
      <c r="SG174" s="27"/>
      <c r="SH174" s="27"/>
      <c r="SI174" s="27"/>
      <c r="SJ174" s="27"/>
      <c r="SK174" s="27"/>
      <c r="SL174" s="27"/>
      <c r="SM174" s="27"/>
      <c r="SN174" s="27"/>
      <c r="SO174" s="27"/>
      <c r="SP174" s="27"/>
      <c r="SQ174" s="27"/>
      <c r="SR174" s="27"/>
      <c r="SS174" s="27"/>
      <c r="ST174" s="27"/>
      <c r="SU174" s="27"/>
      <c r="SV174" s="27"/>
      <c r="SW174" s="27"/>
      <c r="SX174" s="27"/>
      <c r="SY174" s="27"/>
      <c r="SZ174" s="27"/>
      <c r="TA174" s="27"/>
      <c r="TB174" s="27"/>
      <c r="TC174" s="27"/>
      <c r="TD174" s="27"/>
      <c r="TE174" s="27"/>
      <c r="TF174" s="27"/>
      <c r="TG174" s="27"/>
      <c r="TH174" s="27"/>
      <c r="TI174" s="27"/>
      <c r="TJ174" s="27"/>
      <c r="TK174" s="27"/>
      <c r="TL174" s="27"/>
      <c r="TM174" s="27"/>
      <c r="TN174" s="27"/>
      <c r="TO174" s="27"/>
      <c r="TP174" s="27"/>
      <c r="TQ174" s="27"/>
      <c r="TR174" s="27"/>
      <c r="TS174" s="27"/>
      <c r="TT174" s="27"/>
      <c r="TU174" s="27"/>
      <c r="TV174" s="27"/>
      <c r="TW174" s="27"/>
      <c r="TX174" s="27"/>
      <c r="TY174" s="27"/>
      <c r="TZ174" s="27"/>
      <c r="UA174" s="27"/>
      <c r="UB174" s="27"/>
      <c r="UC174" s="27"/>
      <c r="UD174" s="27"/>
      <c r="UE174" s="27"/>
      <c r="UF174" s="27"/>
      <c r="UG174" s="27"/>
      <c r="UH174" s="27"/>
      <c r="UI174" s="27"/>
      <c r="UJ174" s="27"/>
      <c r="UK174" s="27"/>
      <c r="UL174" s="27"/>
      <c r="UM174" s="27"/>
      <c r="UN174" s="27"/>
      <c r="UO174" s="27"/>
      <c r="UP174" s="27"/>
      <c r="UQ174" s="27"/>
      <c r="UR174" s="27"/>
      <c r="US174" s="27"/>
      <c r="UT174" s="27"/>
      <c r="UU174" s="27"/>
      <c r="UV174" s="27"/>
      <c r="UW174" s="27"/>
      <c r="UX174" s="27"/>
      <c r="UY174" s="27"/>
      <c r="UZ174" s="27"/>
      <c r="VA174" s="27"/>
      <c r="VB174" s="27"/>
      <c r="VC174" s="27"/>
      <c r="VD174" s="27"/>
      <c r="VE174" s="27"/>
      <c r="VF174" s="27"/>
      <c r="VG174" s="27"/>
      <c r="VH174" s="27"/>
      <c r="VI174" s="27"/>
      <c r="VJ174" s="27"/>
      <c r="VK174" s="27"/>
      <c r="VL174" s="27"/>
      <c r="VM174" s="27"/>
      <c r="VN174" s="27"/>
      <c r="VO174" s="27"/>
      <c r="VP174" s="27"/>
      <c r="VQ174" s="27"/>
      <c r="VR174" s="27"/>
      <c r="VS174" s="27"/>
      <c r="VT174" s="27"/>
      <c r="VU174" s="27"/>
      <c r="VV174" s="27"/>
      <c r="VW174" s="27"/>
      <c r="VX174" s="27"/>
      <c r="VY174" s="27"/>
      <c r="VZ174" s="27"/>
      <c r="WA174" s="27"/>
      <c r="WB174" s="27"/>
      <c r="WC174" s="27"/>
      <c r="WD174" s="27"/>
      <c r="WE174" s="27"/>
      <c r="WF174" s="27"/>
      <c r="WG174" s="27"/>
      <c r="WH174" s="27"/>
      <c r="WI174" s="27"/>
      <c r="WJ174" s="27"/>
      <c r="WK174" s="27"/>
      <c r="WL174" s="27"/>
      <c r="WM174" s="27"/>
      <c r="WN174" s="27"/>
      <c r="WO174" s="27"/>
      <c r="WP174" s="27"/>
      <c r="WQ174" s="27"/>
      <c r="WR174" s="27"/>
      <c r="WS174" s="27"/>
      <c r="WT174" s="27"/>
      <c r="WU174" s="27"/>
      <c r="WV174" s="27"/>
      <c r="WW174" s="27"/>
      <c r="WX174" s="27"/>
      <c r="WY174" s="27"/>
      <c r="WZ174" s="27"/>
      <c r="XA174" s="27"/>
      <c r="XB174" s="27"/>
      <c r="XC174" s="27"/>
      <c r="XD174" s="27"/>
      <c r="XE174" s="27"/>
      <c r="XF174" s="27"/>
      <c r="XG174" s="27"/>
      <c r="XH174" s="27"/>
      <c r="XI174" s="27"/>
      <c r="XJ174" s="27"/>
      <c r="XK174" s="27"/>
      <c r="XL174" s="27"/>
      <c r="XM174" s="27"/>
      <c r="XN174" s="27"/>
      <c r="XO174" s="27"/>
      <c r="XP174" s="27"/>
      <c r="XQ174" s="27"/>
      <c r="XR174" s="27"/>
      <c r="XS174" s="27"/>
      <c r="XT174" s="27"/>
      <c r="XU174" s="27"/>
      <c r="XV174" s="27"/>
      <c r="XW174" s="27"/>
      <c r="XX174" s="27"/>
      <c r="XY174" s="27"/>
      <c r="XZ174" s="27"/>
      <c r="YA174" s="27"/>
      <c r="YB174" s="27"/>
      <c r="YC174" s="27"/>
      <c r="YD174" s="27"/>
      <c r="YE174" s="27"/>
      <c r="YF174" s="27"/>
      <c r="YG174" s="27"/>
      <c r="YH174" s="27"/>
      <c r="YI174" s="27"/>
      <c r="YJ174" s="27"/>
      <c r="YK174" s="27"/>
      <c r="YL174" s="27"/>
      <c r="YM174" s="27"/>
      <c r="YN174" s="27"/>
      <c r="YO174" s="27"/>
      <c r="YP174" s="27"/>
      <c r="YQ174" s="27"/>
      <c r="YR174" s="27"/>
      <c r="YS174" s="27"/>
      <c r="YT174" s="27"/>
      <c r="YU174" s="27"/>
      <c r="YV174" s="27"/>
      <c r="YW174" s="27"/>
      <c r="YX174" s="27"/>
      <c r="YY174" s="27"/>
      <c r="YZ174" s="27"/>
      <c r="ZA174" s="27"/>
      <c r="ZB174" s="27"/>
      <c r="ZC174" s="27"/>
      <c r="ZD174" s="27"/>
      <c r="ZE174" s="27"/>
      <c r="ZF174" s="27"/>
      <c r="ZG174" s="27"/>
      <c r="ZH174" s="27"/>
      <c r="ZI174" s="27"/>
      <c r="ZJ174" s="27"/>
      <c r="ZK174" s="27"/>
      <c r="ZL174" s="27"/>
      <c r="ZM174" s="27"/>
      <c r="ZN174" s="27"/>
      <c r="ZO174" s="27"/>
      <c r="ZP174" s="27"/>
      <c r="ZQ174" s="27"/>
      <c r="ZR174" s="27"/>
      <c r="ZS174" s="27"/>
      <c r="ZT174" s="27"/>
      <c r="ZU174" s="27"/>
      <c r="ZV174" s="27"/>
      <c r="ZW174" s="27"/>
      <c r="ZX174" s="27"/>
      <c r="ZY174" s="27"/>
      <c r="ZZ174" s="27"/>
      <c r="AAA174" s="27"/>
      <c r="AAB174" s="27"/>
      <c r="AAC174" s="27"/>
      <c r="AAD174" s="27"/>
      <c r="AAE174" s="27"/>
      <c r="AAF174" s="27"/>
      <c r="AAG174" s="27"/>
      <c r="AAH174" s="27"/>
      <c r="AAI174" s="27"/>
      <c r="AAJ174" s="27"/>
      <c r="AAK174" s="27"/>
      <c r="AAL174" s="27"/>
      <c r="AAM174" s="27"/>
      <c r="AAN174" s="27"/>
      <c r="AAO174" s="27"/>
      <c r="AAP174" s="27"/>
      <c r="AAQ174" s="27"/>
      <c r="AAR174" s="27"/>
      <c r="AAS174" s="27"/>
      <c r="AAT174" s="27"/>
      <c r="AAU174" s="27"/>
      <c r="AAV174" s="27"/>
      <c r="AAW174" s="27"/>
      <c r="AAX174" s="27"/>
      <c r="AAY174" s="27"/>
      <c r="AAZ174" s="27"/>
      <c r="ABA174" s="27"/>
      <c r="ABB174" s="27"/>
      <c r="ABC174" s="27"/>
      <c r="ABD174" s="27"/>
      <c r="ABE174" s="27"/>
      <c r="ABF174" s="27"/>
      <c r="ABG174" s="27"/>
      <c r="ABH174" s="27"/>
      <c r="ABI174" s="27"/>
      <c r="ABJ174" s="27"/>
      <c r="ABK174" s="27"/>
      <c r="ABL174" s="27"/>
      <c r="ABM174" s="27"/>
      <c r="ABN174" s="27"/>
      <c r="ABO174" s="27"/>
      <c r="ABP174" s="27"/>
      <c r="ABQ174" s="27"/>
      <c r="ABR174" s="27"/>
      <c r="ABS174" s="27"/>
      <c r="ABT174" s="27"/>
      <c r="ABU174" s="27"/>
      <c r="ABV174" s="27"/>
      <c r="ABW174" s="27"/>
      <c r="ABX174" s="27"/>
      <c r="ABY174" s="27"/>
      <c r="ABZ174" s="27"/>
      <c r="ACA174" s="27"/>
      <c r="ACB174" s="27"/>
      <c r="ACC174" s="27"/>
      <c r="ACD174" s="27"/>
      <c r="ACE174" s="27"/>
      <c r="ACF174" s="27"/>
      <c r="ACG174" s="27"/>
      <c r="ACH174" s="27"/>
      <c r="ACI174" s="27"/>
      <c r="ACJ174" s="27"/>
      <c r="ACK174" s="27"/>
      <c r="ACL174" s="27"/>
      <c r="ACM174" s="27"/>
      <c r="ACN174" s="27"/>
      <c r="ACO174" s="27"/>
      <c r="ACP174" s="27"/>
      <c r="ACQ174" s="27"/>
      <c r="ACR174" s="27"/>
      <c r="ACS174" s="27"/>
      <c r="ACT174" s="27"/>
      <c r="ACU174" s="27"/>
      <c r="ACV174" s="27"/>
      <c r="ACW174" s="27"/>
      <c r="ACX174" s="27"/>
      <c r="ACY174" s="27"/>
      <c r="ACZ174" s="27"/>
      <c r="ADA174" s="27"/>
      <c r="ADB174" s="27"/>
      <c r="ADC174" s="27"/>
      <c r="ADD174" s="27"/>
      <c r="ADE174" s="27"/>
      <c r="ADF174" s="27"/>
      <c r="ADG174" s="27"/>
      <c r="ADH174" s="27"/>
      <c r="ADI174" s="27"/>
      <c r="ADJ174" s="27"/>
      <c r="ADK174" s="27"/>
      <c r="ADL174" s="27"/>
      <c r="ADM174" s="27"/>
      <c r="ADN174" s="27"/>
      <c r="ADO174" s="27"/>
      <c r="ADP174" s="27"/>
      <c r="ADQ174" s="27"/>
      <c r="ADR174" s="27"/>
      <c r="ADS174" s="27"/>
      <c r="ADT174" s="27"/>
      <c r="ADU174" s="27"/>
      <c r="ADV174" s="27"/>
      <c r="ADW174" s="27"/>
      <c r="ADX174" s="27"/>
      <c r="ADY174" s="27"/>
      <c r="ADZ174" s="27"/>
      <c r="AEA174" s="27"/>
      <c r="AEB174" s="27"/>
      <c r="AEC174" s="27"/>
      <c r="AED174" s="27"/>
      <c r="AEE174" s="27"/>
      <c r="AEF174" s="27"/>
      <c r="AEG174" s="27"/>
      <c r="AEH174" s="27"/>
      <c r="AEI174" s="27"/>
      <c r="AEJ174" s="27"/>
      <c r="AEK174" s="27"/>
      <c r="AEL174" s="27"/>
      <c r="AEM174" s="27"/>
      <c r="AEN174" s="27"/>
      <c r="AEO174" s="27"/>
      <c r="AEP174" s="27"/>
      <c r="AEQ174" s="27"/>
      <c r="AER174" s="27"/>
      <c r="AES174" s="27"/>
      <c r="AET174" s="27"/>
      <c r="AEU174" s="27"/>
      <c r="AEV174" s="27"/>
      <c r="AEW174" s="27"/>
      <c r="AEX174" s="27"/>
      <c r="AEY174" s="27"/>
      <c r="AEZ174" s="27"/>
      <c r="AFA174" s="27"/>
      <c r="AFB174" s="27"/>
      <c r="AFC174" s="27"/>
      <c r="AFD174" s="27"/>
      <c r="AFE174" s="27"/>
      <c r="AFF174" s="27"/>
      <c r="AFG174" s="27"/>
      <c r="AFH174" s="27"/>
      <c r="AFI174" s="27"/>
      <c r="AFJ174" s="27"/>
      <c r="AFK174" s="27"/>
      <c r="AFL174" s="27"/>
      <c r="AFM174" s="27"/>
      <c r="AFN174" s="27"/>
      <c r="AFO174" s="27"/>
      <c r="AFP174" s="27"/>
      <c r="AFQ174" s="27"/>
      <c r="AFR174" s="27"/>
      <c r="AFS174" s="27"/>
      <c r="AFT174" s="27"/>
      <c r="AFU174" s="27"/>
      <c r="AFV174" s="27"/>
      <c r="AFW174" s="27"/>
      <c r="AFX174" s="27"/>
      <c r="AFY174" s="27"/>
      <c r="AFZ174" s="27"/>
      <c r="AGA174" s="27"/>
      <c r="AGB174" s="27"/>
      <c r="AGC174" s="27"/>
      <c r="AGD174" s="27"/>
      <c r="AGE174" s="27"/>
      <c r="AGF174" s="27"/>
      <c r="AGG174" s="27"/>
      <c r="AGH174" s="27"/>
      <c r="AGI174" s="27"/>
      <c r="AGJ174" s="27"/>
      <c r="AGK174" s="27"/>
      <c r="AGL174" s="27"/>
      <c r="AGM174" s="27"/>
      <c r="AGN174" s="27"/>
      <c r="AGO174" s="27"/>
      <c r="AGP174" s="27"/>
      <c r="AGQ174" s="27"/>
      <c r="AGR174" s="27"/>
      <c r="AGS174" s="27"/>
      <c r="AGT174" s="27"/>
      <c r="AGU174" s="27"/>
      <c r="AGV174" s="27"/>
      <c r="AGW174" s="27"/>
      <c r="AGX174" s="27"/>
      <c r="AGY174" s="27"/>
      <c r="AGZ174" s="27"/>
      <c r="AHA174" s="27"/>
      <c r="AHB174" s="27"/>
      <c r="AHC174" s="27"/>
      <c r="AHD174" s="27"/>
      <c r="AHE174" s="27"/>
      <c r="AHF174" s="27"/>
      <c r="AHG174" s="27"/>
      <c r="AHH174" s="27"/>
      <c r="AHI174" s="27"/>
      <c r="AHJ174" s="27"/>
      <c r="AHK174" s="27"/>
      <c r="AHL174" s="27"/>
      <c r="AHM174" s="27"/>
      <c r="AHN174" s="27"/>
      <c r="AHO174" s="27"/>
      <c r="AHP174" s="27"/>
      <c r="AHQ174" s="27"/>
      <c r="AHR174" s="27"/>
      <c r="AHS174" s="27"/>
      <c r="AHT174" s="27"/>
      <c r="AHU174" s="27"/>
      <c r="AHV174" s="27"/>
      <c r="AHW174" s="27"/>
      <c r="AHX174" s="27"/>
      <c r="AHY174" s="27"/>
      <c r="AHZ174" s="27"/>
      <c r="AIA174" s="27"/>
      <c r="AIB174" s="27"/>
      <c r="AIC174" s="27"/>
      <c r="AID174" s="27"/>
      <c r="AIE174" s="27"/>
      <c r="AIF174" s="27"/>
      <c r="AIG174" s="27"/>
      <c r="AIH174" s="27"/>
      <c r="AII174" s="27"/>
      <c r="AIJ174" s="27"/>
      <c r="AIK174" s="27"/>
      <c r="AIL174" s="27"/>
      <c r="AIM174" s="27"/>
      <c r="AIN174" s="27"/>
      <c r="AIO174" s="27"/>
      <c r="AIP174" s="27"/>
      <c r="AIQ174" s="27"/>
      <c r="AIR174" s="27"/>
      <c r="AIS174" s="27"/>
      <c r="AIT174" s="27"/>
      <c r="AIU174" s="27"/>
      <c r="AIV174" s="27"/>
      <c r="AIW174" s="27"/>
      <c r="AIX174" s="27"/>
      <c r="AIY174" s="27"/>
      <c r="AIZ174" s="27"/>
      <c r="AJA174" s="27"/>
      <c r="AJB174" s="27"/>
      <c r="AJC174" s="27"/>
      <c r="AJD174" s="27"/>
      <c r="AJE174" s="27"/>
      <c r="AJF174" s="27"/>
      <c r="AJG174" s="27"/>
      <c r="AJH174" s="27"/>
      <c r="AJI174" s="27"/>
      <c r="AJJ174" s="27"/>
      <c r="AJK174" s="27"/>
      <c r="AJL174" s="27"/>
      <c r="AJM174" s="27"/>
      <c r="AJN174" s="27"/>
      <c r="AJO174" s="27"/>
      <c r="AJP174" s="27"/>
      <c r="AJQ174" s="27"/>
      <c r="AJR174" s="27"/>
      <c r="AJS174" s="27"/>
      <c r="AJT174" s="27"/>
      <c r="AJU174" s="27"/>
      <c r="AJV174" s="27"/>
      <c r="AJW174" s="27"/>
      <c r="AJX174" s="27"/>
      <c r="AJY174" s="27"/>
      <c r="AJZ174" s="27"/>
      <c r="AKA174" s="27"/>
      <c r="AKB174" s="27"/>
      <c r="AKC174" s="27"/>
      <c r="AKD174" s="27"/>
      <c r="AKE174" s="27"/>
      <c r="AKF174" s="27"/>
      <c r="AKG174" s="27"/>
      <c r="AKH174" s="27"/>
      <c r="AKI174" s="27"/>
      <c r="AKJ174" s="27"/>
      <c r="AKK174" s="27"/>
      <c r="AKL174" s="27"/>
      <c r="AKM174" s="27"/>
      <c r="AKN174" s="27"/>
      <c r="AKO174" s="27"/>
      <c r="AKP174" s="27"/>
      <c r="AKQ174" s="27"/>
      <c r="AKR174" s="27"/>
      <c r="AKS174" s="27"/>
      <c r="AKT174" s="27"/>
      <c r="AKU174" s="27"/>
      <c r="AKV174" s="27"/>
      <c r="AKW174" s="27"/>
      <c r="AKX174" s="27"/>
      <c r="AKY174" s="27"/>
      <c r="AKZ174" s="27"/>
      <c r="ALA174" s="27"/>
      <c r="ALB174" s="27"/>
      <c r="ALC174" s="27"/>
      <c r="ALD174" s="27"/>
      <c r="ALE174" s="27"/>
      <c r="ALF174" s="27"/>
      <c r="ALG174" s="27"/>
      <c r="ALH174" s="27"/>
      <c r="ALI174" s="27"/>
      <c r="ALJ174" s="27"/>
      <c r="ALK174" s="27"/>
      <c r="ALL174" s="27"/>
      <c r="ALM174" s="27"/>
      <c r="ALN174" s="27"/>
      <c r="ALO174" s="27"/>
      <c r="ALP174" s="27"/>
      <c r="ALQ174" s="27"/>
      <c r="ALR174" s="27"/>
      <c r="ALS174" s="27"/>
    </row>
    <row r="175" spans="1:1007" ht="18.75" customHeight="1" thickBot="1" x14ac:dyDescent="0.25">
      <c r="A175" s="668" t="s">
        <v>13</v>
      </c>
      <c r="B175" s="746" t="s">
        <v>14</v>
      </c>
      <c r="C175" s="585" t="s">
        <v>14</v>
      </c>
      <c r="D175" s="587" t="s">
        <v>392</v>
      </c>
      <c r="E175" s="589" t="s">
        <v>393</v>
      </c>
      <c r="F175" s="583" t="s">
        <v>196</v>
      </c>
      <c r="G175" s="757" t="s">
        <v>114</v>
      </c>
      <c r="H175" s="754" t="s">
        <v>17</v>
      </c>
      <c r="I175" s="754" t="s">
        <v>18</v>
      </c>
      <c r="J175" s="578" t="s">
        <v>494</v>
      </c>
      <c r="K175" s="150" t="s">
        <v>24</v>
      </c>
      <c r="L175" s="151">
        <f>+M175+O175</f>
        <v>3.8</v>
      </c>
      <c r="M175" s="348">
        <v>3.8</v>
      </c>
      <c r="N175" s="348">
        <v>0</v>
      </c>
      <c r="O175" s="361">
        <v>0</v>
      </c>
      <c r="P175" s="151">
        <f>+Q175+S175</f>
        <v>63.1</v>
      </c>
      <c r="Q175" s="348">
        <v>62</v>
      </c>
      <c r="R175" s="348">
        <v>0</v>
      </c>
      <c r="S175" s="361">
        <v>1.1000000000000001</v>
      </c>
      <c r="T175" s="151">
        <f>+U175+W175</f>
        <v>57.7</v>
      </c>
      <c r="U175" s="348">
        <v>56.6</v>
      </c>
      <c r="V175" s="348">
        <v>0</v>
      </c>
      <c r="W175" s="361">
        <v>1.1000000000000001</v>
      </c>
      <c r="X175" s="27"/>
      <c r="Y175" s="27"/>
      <c r="Z175" s="27"/>
      <c r="AA175" s="27"/>
      <c r="AB175" s="27"/>
      <c r="AC175" s="27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  <c r="AT175" s="39"/>
      <c r="AU175" s="40"/>
      <c r="AV175" s="39"/>
      <c r="AW175" s="39"/>
      <c r="AX175" s="39"/>
      <c r="AY175" s="39"/>
      <c r="AZ175" s="39"/>
      <c r="BA175" s="39"/>
      <c r="BB175" s="39"/>
      <c r="BC175" s="39"/>
      <c r="BD175" s="27"/>
      <c r="BE175" s="27"/>
      <c r="BF175" s="27"/>
      <c r="BG175" s="27"/>
      <c r="BH175" s="27"/>
      <c r="BI175" s="27"/>
      <c r="BJ175" s="27"/>
      <c r="BK175" s="27"/>
      <c r="BL175" s="27"/>
      <c r="BM175" s="27"/>
      <c r="BN175" s="27"/>
      <c r="BO175" s="27"/>
      <c r="BP175" s="27"/>
      <c r="BQ175" s="27"/>
      <c r="BR175" s="27"/>
      <c r="BS175" s="27"/>
      <c r="BT175" s="27"/>
      <c r="BU175" s="27"/>
      <c r="BV175" s="27"/>
      <c r="BW175" s="27"/>
      <c r="BX175" s="27"/>
      <c r="BY175" s="27"/>
      <c r="BZ175" s="27"/>
      <c r="CA175" s="27"/>
      <c r="CB175" s="27"/>
      <c r="CC175" s="27"/>
      <c r="CD175" s="27"/>
      <c r="CE175" s="27"/>
      <c r="CF175" s="27"/>
      <c r="CG175" s="27"/>
      <c r="CH175" s="27"/>
      <c r="CI175" s="27"/>
      <c r="CJ175" s="27"/>
      <c r="CK175" s="27"/>
      <c r="CL175" s="27"/>
      <c r="CM175" s="27"/>
      <c r="CN175" s="27"/>
      <c r="CO175" s="27"/>
      <c r="CP175" s="27"/>
      <c r="CQ175" s="27"/>
      <c r="CR175" s="27"/>
      <c r="CS175" s="27"/>
      <c r="CT175" s="27"/>
      <c r="CU175" s="27"/>
      <c r="CV175" s="27"/>
      <c r="CW175" s="27"/>
      <c r="CX175" s="27"/>
      <c r="CY175" s="27"/>
      <c r="CZ175" s="27"/>
      <c r="DA175" s="27"/>
      <c r="DB175" s="27"/>
      <c r="DC175" s="27"/>
      <c r="DD175" s="27"/>
      <c r="DE175" s="27"/>
      <c r="DF175" s="27"/>
      <c r="DG175" s="27"/>
      <c r="DH175" s="27"/>
      <c r="DI175" s="27"/>
      <c r="DJ175" s="27"/>
      <c r="DK175" s="27"/>
      <c r="DL175" s="27"/>
      <c r="DM175" s="27"/>
      <c r="DN175" s="27"/>
      <c r="DO175" s="27"/>
      <c r="DP175" s="27"/>
      <c r="DQ175" s="27"/>
      <c r="DR175" s="27"/>
      <c r="DS175" s="27"/>
      <c r="DT175" s="27"/>
      <c r="DU175" s="27"/>
      <c r="DV175" s="27"/>
      <c r="DW175" s="27"/>
      <c r="DX175" s="27"/>
      <c r="DY175" s="27"/>
      <c r="DZ175" s="27"/>
      <c r="EA175" s="27"/>
      <c r="EB175" s="27"/>
      <c r="EC175" s="27"/>
      <c r="ED175" s="27"/>
      <c r="EE175" s="27"/>
      <c r="EF175" s="27"/>
      <c r="EG175" s="27"/>
      <c r="EH175" s="27"/>
      <c r="EI175" s="27"/>
      <c r="EJ175" s="27"/>
      <c r="EK175" s="27"/>
      <c r="EL175" s="27"/>
      <c r="EM175" s="27"/>
      <c r="EN175" s="27"/>
      <c r="EO175" s="27"/>
      <c r="EP175" s="27"/>
      <c r="EQ175" s="27"/>
      <c r="ER175" s="27"/>
      <c r="ES175" s="27"/>
      <c r="ET175" s="27"/>
      <c r="EU175" s="27"/>
      <c r="EV175" s="27"/>
      <c r="EW175" s="27"/>
      <c r="EX175" s="27"/>
      <c r="EY175" s="27"/>
      <c r="EZ175" s="27"/>
      <c r="FA175" s="27"/>
      <c r="FB175" s="27"/>
      <c r="FC175" s="27"/>
      <c r="FD175" s="27"/>
      <c r="FE175" s="27"/>
      <c r="FF175" s="27"/>
      <c r="FG175" s="27"/>
      <c r="FH175" s="27"/>
      <c r="FI175" s="27"/>
      <c r="FJ175" s="27"/>
      <c r="FK175" s="27"/>
      <c r="FL175" s="27"/>
      <c r="FM175" s="27"/>
      <c r="FN175" s="27"/>
      <c r="FO175" s="27"/>
      <c r="FP175" s="27"/>
      <c r="FQ175" s="27"/>
      <c r="FR175" s="27"/>
      <c r="FS175" s="27"/>
      <c r="FT175" s="27"/>
      <c r="FU175" s="27"/>
      <c r="FV175" s="27"/>
      <c r="FW175" s="27"/>
      <c r="FX175" s="27"/>
      <c r="FY175" s="27"/>
      <c r="FZ175" s="27"/>
      <c r="GA175" s="27"/>
      <c r="GB175" s="27"/>
      <c r="GC175" s="27"/>
      <c r="GD175" s="27"/>
      <c r="GE175" s="27"/>
      <c r="GF175" s="27"/>
      <c r="GG175" s="27"/>
      <c r="GH175" s="27"/>
      <c r="GI175" s="27"/>
      <c r="GJ175" s="27"/>
      <c r="GK175" s="27"/>
      <c r="GL175" s="27"/>
      <c r="GM175" s="27"/>
      <c r="GN175" s="27"/>
      <c r="GO175" s="27"/>
      <c r="GP175" s="27"/>
      <c r="GQ175" s="27"/>
      <c r="GR175" s="27"/>
      <c r="GS175" s="27"/>
      <c r="GT175" s="27"/>
      <c r="GU175" s="27"/>
      <c r="GV175" s="27"/>
      <c r="GW175" s="27"/>
      <c r="GX175" s="27"/>
      <c r="GY175" s="27"/>
      <c r="GZ175" s="27"/>
      <c r="HA175" s="27"/>
      <c r="HB175" s="27"/>
      <c r="HC175" s="27"/>
      <c r="HD175" s="27"/>
      <c r="HE175" s="27"/>
      <c r="HF175" s="27"/>
      <c r="HG175" s="27"/>
      <c r="HH175" s="27"/>
      <c r="HI175" s="27"/>
      <c r="HJ175" s="27"/>
      <c r="HK175" s="27"/>
      <c r="HL175" s="27"/>
      <c r="HM175" s="27"/>
      <c r="HN175" s="27"/>
      <c r="HO175" s="27"/>
      <c r="HP175" s="27"/>
      <c r="HQ175" s="27"/>
      <c r="HR175" s="27"/>
      <c r="HS175" s="27"/>
      <c r="HT175" s="27"/>
      <c r="HU175" s="27"/>
      <c r="HV175" s="27"/>
      <c r="HW175" s="27"/>
      <c r="HX175" s="27"/>
      <c r="HY175" s="27"/>
      <c r="HZ175" s="27"/>
      <c r="IA175" s="27"/>
      <c r="IB175" s="27"/>
      <c r="IC175" s="27"/>
      <c r="ID175" s="27"/>
      <c r="IE175" s="27"/>
      <c r="IF175" s="27"/>
      <c r="IG175" s="27"/>
      <c r="IH175" s="27"/>
      <c r="II175" s="27"/>
      <c r="IJ175" s="27"/>
      <c r="IK175" s="27"/>
      <c r="IL175" s="27"/>
      <c r="IM175" s="27"/>
      <c r="IN175" s="27"/>
      <c r="IO175" s="27"/>
      <c r="IP175" s="27"/>
      <c r="IQ175" s="27"/>
      <c r="IR175" s="27"/>
      <c r="IS175" s="27"/>
      <c r="IT175" s="27"/>
      <c r="IU175" s="27"/>
      <c r="IV175" s="27"/>
      <c r="IW175" s="27"/>
      <c r="IX175" s="27"/>
      <c r="IY175" s="27"/>
      <c r="IZ175" s="27"/>
      <c r="JA175" s="27"/>
      <c r="JB175" s="27"/>
      <c r="JC175" s="27"/>
      <c r="JD175" s="27"/>
      <c r="JE175" s="27"/>
      <c r="JF175" s="27"/>
      <c r="JG175" s="27"/>
      <c r="JH175" s="27"/>
      <c r="JI175" s="27"/>
      <c r="JJ175" s="27"/>
      <c r="JK175" s="27"/>
      <c r="JL175" s="27"/>
      <c r="JM175" s="27"/>
      <c r="JN175" s="27"/>
      <c r="JO175" s="27"/>
      <c r="JP175" s="27"/>
      <c r="JQ175" s="27"/>
      <c r="JR175" s="27"/>
      <c r="JS175" s="27"/>
      <c r="JT175" s="27"/>
      <c r="JU175" s="27"/>
      <c r="JV175" s="27"/>
      <c r="JW175" s="27"/>
      <c r="JX175" s="27"/>
      <c r="JY175" s="27"/>
      <c r="JZ175" s="27"/>
      <c r="KA175" s="27"/>
      <c r="KB175" s="27"/>
      <c r="KC175" s="27"/>
      <c r="KD175" s="27"/>
      <c r="KE175" s="27"/>
      <c r="KF175" s="27"/>
      <c r="KG175" s="27"/>
      <c r="KH175" s="27"/>
      <c r="KI175" s="27"/>
      <c r="KJ175" s="27"/>
      <c r="KK175" s="27"/>
      <c r="KL175" s="27"/>
      <c r="KM175" s="27"/>
      <c r="KN175" s="27"/>
      <c r="KO175" s="27"/>
      <c r="KP175" s="27"/>
      <c r="KQ175" s="27"/>
      <c r="KR175" s="27"/>
      <c r="KS175" s="27"/>
      <c r="KT175" s="27"/>
      <c r="KU175" s="27"/>
      <c r="KV175" s="27"/>
      <c r="KW175" s="27"/>
      <c r="KX175" s="27"/>
      <c r="KY175" s="27"/>
      <c r="KZ175" s="27"/>
      <c r="LA175" s="27"/>
      <c r="LB175" s="27"/>
      <c r="LC175" s="27"/>
      <c r="LD175" s="27"/>
      <c r="LE175" s="27"/>
      <c r="LF175" s="27"/>
      <c r="LG175" s="27"/>
      <c r="LH175" s="27"/>
      <c r="LI175" s="27"/>
      <c r="LJ175" s="27"/>
      <c r="LK175" s="27"/>
      <c r="LL175" s="27"/>
      <c r="LM175" s="27"/>
      <c r="LN175" s="27"/>
      <c r="LO175" s="27"/>
      <c r="LP175" s="27"/>
      <c r="LQ175" s="27"/>
      <c r="LR175" s="27"/>
      <c r="LS175" s="27"/>
      <c r="LT175" s="27"/>
      <c r="LU175" s="27"/>
      <c r="LV175" s="27"/>
      <c r="LW175" s="27"/>
      <c r="LX175" s="27"/>
      <c r="LY175" s="27"/>
      <c r="LZ175" s="27"/>
      <c r="MA175" s="27"/>
      <c r="MB175" s="27"/>
      <c r="MC175" s="27"/>
      <c r="MD175" s="27"/>
      <c r="ME175" s="27"/>
      <c r="MF175" s="27"/>
      <c r="MG175" s="27"/>
      <c r="MH175" s="27"/>
      <c r="MI175" s="27"/>
      <c r="MJ175" s="27"/>
      <c r="MK175" s="27"/>
      <c r="ML175" s="27"/>
      <c r="MM175" s="27"/>
      <c r="MN175" s="27"/>
      <c r="MO175" s="27"/>
      <c r="MP175" s="27"/>
      <c r="MQ175" s="27"/>
      <c r="MR175" s="27"/>
      <c r="MS175" s="27"/>
      <c r="MT175" s="27"/>
      <c r="MU175" s="27"/>
      <c r="MV175" s="27"/>
      <c r="MW175" s="27"/>
      <c r="MX175" s="27"/>
      <c r="MY175" s="27"/>
      <c r="MZ175" s="27"/>
      <c r="NA175" s="27"/>
      <c r="NB175" s="27"/>
      <c r="NC175" s="27"/>
      <c r="ND175" s="27"/>
      <c r="NE175" s="27"/>
      <c r="NF175" s="27"/>
      <c r="NG175" s="27"/>
      <c r="NH175" s="27"/>
      <c r="NI175" s="27"/>
      <c r="NJ175" s="27"/>
      <c r="NK175" s="27"/>
      <c r="NL175" s="27"/>
      <c r="NM175" s="27"/>
      <c r="NN175" s="27"/>
      <c r="NO175" s="27"/>
      <c r="NP175" s="27"/>
      <c r="NQ175" s="27"/>
      <c r="NR175" s="27"/>
      <c r="NS175" s="27"/>
      <c r="NT175" s="27"/>
      <c r="NU175" s="27"/>
      <c r="NV175" s="27"/>
      <c r="NW175" s="27"/>
      <c r="NX175" s="27"/>
      <c r="NY175" s="27"/>
      <c r="NZ175" s="27"/>
      <c r="OA175" s="27"/>
      <c r="OB175" s="27"/>
      <c r="OC175" s="27"/>
      <c r="OD175" s="27"/>
      <c r="OE175" s="27"/>
      <c r="OF175" s="27"/>
      <c r="OG175" s="27"/>
      <c r="OH175" s="27"/>
      <c r="OI175" s="27"/>
      <c r="OJ175" s="27"/>
      <c r="OK175" s="27"/>
      <c r="OL175" s="27"/>
      <c r="OM175" s="27"/>
      <c r="ON175" s="27"/>
      <c r="OO175" s="27"/>
      <c r="OP175" s="27"/>
      <c r="OQ175" s="27"/>
      <c r="OR175" s="27"/>
      <c r="OS175" s="27"/>
      <c r="OT175" s="27"/>
      <c r="OU175" s="27"/>
      <c r="OV175" s="27"/>
      <c r="OW175" s="27"/>
      <c r="OX175" s="27"/>
      <c r="OY175" s="27"/>
      <c r="OZ175" s="27"/>
      <c r="PA175" s="27"/>
      <c r="PB175" s="27"/>
      <c r="PC175" s="27"/>
      <c r="PD175" s="27"/>
      <c r="PE175" s="27"/>
      <c r="PF175" s="27"/>
      <c r="PG175" s="27"/>
      <c r="PH175" s="27"/>
      <c r="PI175" s="27"/>
      <c r="PJ175" s="27"/>
      <c r="PK175" s="27"/>
      <c r="PL175" s="27"/>
      <c r="PM175" s="27"/>
      <c r="PN175" s="27"/>
      <c r="PO175" s="27"/>
      <c r="PP175" s="27"/>
      <c r="PQ175" s="27"/>
      <c r="PR175" s="27"/>
      <c r="PS175" s="27"/>
      <c r="PT175" s="27"/>
      <c r="PU175" s="27"/>
      <c r="PV175" s="27"/>
      <c r="PW175" s="27"/>
      <c r="PX175" s="27"/>
      <c r="PY175" s="27"/>
      <c r="PZ175" s="27"/>
      <c r="QA175" s="27"/>
      <c r="QB175" s="27"/>
      <c r="QC175" s="27"/>
      <c r="QD175" s="27"/>
      <c r="QE175" s="27"/>
      <c r="QF175" s="27"/>
      <c r="QG175" s="27"/>
      <c r="QH175" s="27"/>
      <c r="QI175" s="27"/>
      <c r="QJ175" s="27"/>
      <c r="QK175" s="27"/>
      <c r="QL175" s="27"/>
      <c r="QM175" s="27"/>
      <c r="QN175" s="27"/>
      <c r="QO175" s="27"/>
      <c r="QP175" s="27"/>
      <c r="QQ175" s="27"/>
      <c r="QR175" s="27"/>
      <c r="QS175" s="27"/>
      <c r="QT175" s="27"/>
      <c r="QU175" s="27"/>
      <c r="QV175" s="27"/>
      <c r="QW175" s="27"/>
      <c r="QX175" s="27"/>
      <c r="QY175" s="27"/>
      <c r="QZ175" s="27"/>
      <c r="RA175" s="27"/>
      <c r="RB175" s="27"/>
      <c r="RC175" s="27"/>
      <c r="RD175" s="27"/>
      <c r="RE175" s="27"/>
      <c r="RF175" s="27"/>
      <c r="RG175" s="27"/>
      <c r="RH175" s="27"/>
      <c r="RI175" s="27"/>
      <c r="RJ175" s="27"/>
      <c r="RK175" s="27"/>
      <c r="RL175" s="27"/>
      <c r="RM175" s="27"/>
      <c r="RN175" s="27"/>
      <c r="RO175" s="27"/>
      <c r="RP175" s="27"/>
      <c r="RQ175" s="27"/>
      <c r="RR175" s="27"/>
      <c r="RS175" s="27"/>
      <c r="RT175" s="27"/>
      <c r="RU175" s="27"/>
      <c r="RV175" s="27"/>
      <c r="RW175" s="27"/>
      <c r="RX175" s="27"/>
      <c r="RY175" s="27"/>
      <c r="RZ175" s="27"/>
      <c r="SA175" s="27"/>
      <c r="SB175" s="27"/>
      <c r="SC175" s="27"/>
      <c r="SD175" s="27"/>
      <c r="SE175" s="27"/>
      <c r="SF175" s="27"/>
      <c r="SG175" s="27"/>
      <c r="SH175" s="27"/>
      <c r="SI175" s="27"/>
      <c r="SJ175" s="27"/>
      <c r="SK175" s="27"/>
      <c r="SL175" s="27"/>
      <c r="SM175" s="27"/>
      <c r="SN175" s="27"/>
      <c r="SO175" s="27"/>
      <c r="SP175" s="27"/>
      <c r="SQ175" s="27"/>
      <c r="SR175" s="27"/>
      <c r="SS175" s="27"/>
      <c r="ST175" s="27"/>
      <c r="SU175" s="27"/>
      <c r="SV175" s="27"/>
      <c r="SW175" s="27"/>
      <c r="SX175" s="27"/>
      <c r="SY175" s="27"/>
      <c r="SZ175" s="27"/>
      <c r="TA175" s="27"/>
      <c r="TB175" s="27"/>
      <c r="TC175" s="27"/>
      <c r="TD175" s="27"/>
      <c r="TE175" s="27"/>
      <c r="TF175" s="27"/>
      <c r="TG175" s="27"/>
      <c r="TH175" s="27"/>
      <c r="TI175" s="27"/>
      <c r="TJ175" s="27"/>
      <c r="TK175" s="27"/>
      <c r="TL175" s="27"/>
      <c r="TM175" s="27"/>
      <c r="TN175" s="27"/>
      <c r="TO175" s="27"/>
      <c r="TP175" s="27"/>
      <c r="TQ175" s="27"/>
      <c r="TR175" s="27"/>
      <c r="TS175" s="27"/>
      <c r="TT175" s="27"/>
      <c r="TU175" s="27"/>
      <c r="TV175" s="27"/>
      <c r="TW175" s="27"/>
      <c r="TX175" s="27"/>
      <c r="TY175" s="27"/>
      <c r="TZ175" s="27"/>
      <c r="UA175" s="27"/>
      <c r="UB175" s="27"/>
      <c r="UC175" s="27"/>
      <c r="UD175" s="27"/>
      <c r="UE175" s="27"/>
      <c r="UF175" s="27"/>
      <c r="UG175" s="27"/>
      <c r="UH175" s="27"/>
      <c r="UI175" s="27"/>
      <c r="UJ175" s="27"/>
      <c r="UK175" s="27"/>
      <c r="UL175" s="27"/>
      <c r="UM175" s="27"/>
      <c r="UN175" s="27"/>
      <c r="UO175" s="27"/>
      <c r="UP175" s="27"/>
      <c r="UQ175" s="27"/>
      <c r="UR175" s="27"/>
      <c r="US175" s="27"/>
      <c r="UT175" s="27"/>
      <c r="UU175" s="27"/>
      <c r="UV175" s="27"/>
      <c r="UW175" s="27"/>
      <c r="UX175" s="27"/>
      <c r="UY175" s="27"/>
      <c r="UZ175" s="27"/>
      <c r="VA175" s="27"/>
      <c r="VB175" s="27"/>
      <c r="VC175" s="27"/>
      <c r="VD175" s="27"/>
      <c r="VE175" s="27"/>
      <c r="VF175" s="27"/>
      <c r="VG175" s="27"/>
      <c r="VH175" s="27"/>
      <c r="VI175" s="27"/>
      <c r="VJ175" s="27"/>
      <c r="VK175" s="27"/>
      <c r="VL175" s="27"/>
      <c r="VM175" s="27"/>
      <c r="VN175" s="27"/>
      <c r="VO175" s="27"/>
      <c r="VP175" s="27"/>
      <c r="VQ175" s="27"/>
      <c r="VR175" s="27"/>
      <c r="VS175" s="27"/>
      <c r="VT175" s="27"/>
      <c r="VU175" s="27"/>
      <c r="VV175" s="27"/>
      <c r="VW175" s="27"/>
      <c r="VX175" s="27"/>
      <c r="VY175" s="27"/>
      <c r="VZ175" s="27"/>
      <c r="WA175" s="27"/>
      <c r="WB175" s="27"/>
      <c r="WC175" s="27"/>
      <c r="WD175" s="27"/>
      <c r="WE175" s="27"/>
      <c r="WF175" s="27"/>
      <c r="WG175" s="27"/>
      <c r="WH175" s="27"/>
      <c r="WI175" s="27"/>
      <c r="WJ175" s="27"/>
      <c r="WK175" s="27"/>
      <c r="WL175" s="27"/>
      <c r="WM175" s="27"/>
      <c r="WN175" s="27"/>
      <c r="WO175" s="27"/>
      <c r="WP175" s="27"/>
      <c r="WQ175" s="27"/>
      <c r="WR175" s="27"/>
      <c r="WS175" s="27"/>
      <c r="WT175" s="27"/>
      <c r="WU175" s="27"/>
      <c r="WV175" s="27"/>
      <c r="WW175" s="27"/>
      <c r="WX175" s="27"/>
      <c r="WY175" s="27"/>
      <c r="WZ175" s="27"/>
      <c r="XA175" s="27"/>
      <c r="XB175" s="27"/>
      <c r="XC175" s="27"/>
      <c r="XD175" s="27"/>
      <c r="XE175" s="27"/>
      <c r="XF175" s="27"/>
      <c r="XG175" s="27"/>
      <c r="XH175" s="27"/>
      <c r="XI175" s="27"/>
      <c r="XJ175" s="27"/>
      <c r="XK175" s="27"/>
      <c r="XL175" s="27"/>
      <c r="XM175" s="27"/>
      <c r="XN175" s="27"/>
      <c r="XO175" s="27"/>
      <c r="XP175" s="27"/>
      <c r="XQ175" s="27"/>
      <c r="XR175" s="27"/>
      <c r="XS175" s="27"/>
      <c r="XT175" s="27"/>
      <c r="XU175" s="27"/>
      <c r="XV175" s="27"/>
      <c r="XW175" s="27"/>
      <c r="XX175" s="27"/>
      <c r="XY175" s="27"/>
      <c r="XZ175" s="27"/>
      <c r="YA175" s="27"/>
      <c r="YB175" s="27"/>
      <c r="YC175" s="27"/>
      <c r="YD175" s="27"/>
      <c r="YE175" s="27"/>
      <c r="YF175" s="27"/>
      <c r="YG175" s="27"/>
      <c r="YH175" s="27"/>
      <c r="YI175" s="27"/>
      <c r="YJ175" s="27"/>
      <c r="YK175" s="27"/>
      <c r="YL175" s="27"/>
      <c r="YM175" s="27"/>
      <c r="YN175" s="27"/>
      <c r="YO175" s="27"/>
      <c r="YP175" s="27"/>
      <c r="YQ175" s="27"/>
      <c r="YR175" s="27"/>
      <c r="YS175" s="27"/>
      <c r="YT175" s="27"/>
      <c r="YU175" s="27"/>
      <c r="YV175" s="27"/>
      <c r="YW175" s="27"/>
      <c r="YX175" s="27"/>
      <c r="YY175" s="27"/>
      <c r="YZ175" s="27"/>
      <c r="ZA175" s="27"/>
      <c r="ZB175" s="27"/>
      <c r="ZC175" s="27"/>
      <c r="ZD175" s="27"/>
      <c r="ZE175" s="27"/>
      <c r="ZF175" s="27"/>
      <c r="ZG175" s="27"/>
      <c r="ZH175" s="27"/>
      <c r="ZI175" s="27"/>
      <c r="ZJ175" s="27"/>
      <c r="ZK175" s="27"/>
      <c r="ZL175" s="27"/>
      <c r="ZM175" s="27"/>
      <c r="ZN175" s="27"/>
      <c r="ZO175" s="27"/>
      <c r="ZP175" s="27"/>
      <c r="ZQ175" s="27"/>
      <c r="ZR175" s="27"/>
      <c r="ZS175" s="27"/>
      <c r="ZT175" s="27"/>
      <c r="ZU175" s="27"/>
      <c r="ZV175" s="27"/>
      <c r="ZW175" s="27"/>
      <c r="ZX175" s="27"/>
      <c r="ZY175" s="27"/>
      <c r="ZZ175" s="27"/>
      <c r="AAA175" s="27"/>
      <c r="AAB175" s="27"/>
      <c r="AAC175" s="27"/>
      <c r="AAD175" s="27"/>
      <c r="AAE175" s="27"/>
      <c r="AAF175" s="27"/>
      <c r="AAG175" s="27"/>
      <c r="AAH175" s="27"/>
      <c r="AAI175" s="27"/>
      <c r="AAJ175" s="27"/>
      <c r="AAK175" s="27"/>
      <c r="AAL175" s="27"/>
      <c r="AAM175" s="27"/>
      <c r="AAN175" s="27"/>
      <c r="AAO175" s="27"/>
      <c r="AAP175" s="27"/>
      <c r="AAQ175" s="27"/>
      <c r="AAR175" s="27"/>
      <c r="AAS175" s="27"/>
      <c r="AAT175" s="27"/>
      <c r="AAU175" s="27"/>
      <c r="AAV175" s="27"/>
      <c r="AAW175" s="27"/>
      <c r="AAX175" s="27"/>
      <c r="AAY175" s="27"/>
      <c r="AAZ175" s="27"/>
      <c r="ABA175" s="27"/>
      <c r="ABB175" s="27"/>
      <c r="ABC175" s="27"/>
      <c r="ABD175" s="27"/>
      <c r="ABE175" s="27"/>
      <c r="ABF175" s="27"/>
      <c r="ABG175" s="27"/>
      <c r="ABH175" s="27"/>
      <c r="ABI175" s="27"/>
      <c r="ABJ175" s="27"/>
      <c r="ABK175" s="27"/>
      <c r="ABL175" s="27"/>
      <c r="ABM175" s="27"/>
      <c r="ABN175" s="27"/>
      <c r="ABO175" s="27"/>
      <c r="ABP175" s="27"/>
      <c r="ABQ175" s="27"/>
      <c r="ABR175" s="27"/>
      <c r="ABS175" s="27"/>
      <c r="ABT175" s="27"/>
      <c r="ABU175" s="27"/>
      <c r="ABV175" s="27"/>
      <c r="ABW175" s="27"/>
      <c r="ABX175" s="27"/>
      <c r="ABY175" s="27"/>
      <c r="ABZ175" s="27"/>
      <c r="ACA175" s="27"/>
      <c r="ACB175" s="27"/>
      <c r="ACC175" s="27"/>
      <c r="ACD175" s="27"/>
      <c r="ACE175" s="27"/>
      <c r="ACF175" s="27"/>
      <c r="ACG175" s="27"/>
      <c r="ACH175" s="27"/>
      <c r="ACI175" s="27"/>
      <c r="ACJ175" s="27"/>
      <c r="ACK175" s="27"/>
      <c r="ACL175" s="27"/>
      <c r="ACM175" s="27"/>
      <c r="ACN175" s="27"/>
      <c r="ACO175" s="27"/>
      <c r="ACP175" s="27"/>
      <c r="ACQ175" s="27"/>
      <c r="ACR175" s="27"/>
      <c r="ACS175" s="27"/>
      <c r="ACT175" s="27"/>
      <c r="ACU175" s="27"/>
      <c r="ACV175" s="27"/>
      <c r="ACW175" s="27"/>
      <c r="ACX175" s="27"/>
      <c r="ACY175" s="27"/>
      <c r="ACZ175" s="27"/>
      <c r="ADA175" s="27"/>
      <c r="ADB175" s="27"/>
      <c r="ADC175" s="27"/>
      <c r="ADD175" s="27"/>
      <c r="ADE175" s="27"/>
      <c r="ADF175" s="27"/>
      <c r="ADG175" s="27"/>
      <c r="ADH175" s="27"/>
      <c r="ADI175" s="27"/>
      <c r="ADJ175" s="27"/>
      <c r="ADK175" s="27"/>
      <c r="ADL175" s="27"/>
      <c r="ADM175" s="27"/>
      <c r="ADN175" s="27"/>
      <c r="ADO175" s="27"/>
      <c r="ADP175" s="27"/>
      <c r="ADQ175" s="27"/>
      <c r="ADR175" s="27"/>
      <c r="ADS175" s="27"/>
      <c r="ADT175" s="27"/>
      <c r="ADU175" s="27"/>
      <c r="ADV175" s="27"/>
      <c r="ADW175" s="27"/>
      <c r="ADX175" s="27"/>
      <c r="ADY175" s="27"/>
      <c r="ADZ175" s="27"/>
      <c r="AEA175" s="27"/>
      <c r="AEB175" s="27"/>
      <c r="AEC175" s="27"/>
      <c r="AED175" s="27"/>
      <c r="AEE175" s="27"/>
      <c r="AEF175" s="27"/>
      <c r="AEG175" s="27"/>
      <c r="AEH175" s="27"/>
      <c r="AEI175" s="27"/>
      <c r="AEJ175" s="27"/>
      <c r="AEK175" s="27"/>
      <c r="AEL175" s="27"/>
      <c r="AEM175" s="27"/>
      <c r="AEN175" s="27"/>
      <c r="AEO175" s="27"/>
      <c r="AEP175" s="27"/>
      <c r="AEQ175" s="27"/>
      <c r="AER175" s="27"/>
      <c r="AES175" s="27"/>
      <c r="AET175" s="27"/>
      <c r="AEU175" s="27"/>
      <c r="AEV175" s="27"/>
      <c r="AEW175" s="27"/>
      <c r="AEX175" s="27"/>
      <c r="AEY175" s="27"/>
      <c r="AEZ175" s="27"/>
      <c r="AFA175" s="27"/>
      <c r="AFB175" s="27"/>
      <c r="AFC175" s="27"/>
      <c r="AFD175" s="27"/>
      <c r="AFE175" s="27"/>
      <c r="AFF175" s="27"/>
      <c r="AFG175" s="27"/>
      <c r="AFH175" s="27"/>
      <c r="AFI175" s="27"/>
      <c r="AFJ175" s="27"/>
      <c r="AFK175" s="27"/>
      <c r="AFL175" s="27"/>
      <c r="AFM175" s="27"/>
      <c r="AFN175" s="27"/>
      <c r="AFO175" s="27"/>
      <c r="AFP175" s="27"/>
      <c r="AFQ175" s="27"/>
      <c r="AFR175" s="27"/>
      <c r="AFS175" s="27"/>
      <c r="AFT175" s="27"/>
      <c r="AFU175" s="27"/>
      <c r="AFV175" s="27"/>
      <c r="AFW175" s="27"/>
      <c r="AFX175" s="27"/>
      <c r="AFY175" s="27"/>
      <c r="AFZ175" s="27"/>
      <c r="AGA175" s="27"/>
      <c r="AGB175" s="27"/>
      <c r="AGC175" s="27"/>
      <c r="AGD175" s="27"/>
      <c r="AGE175" s="27"/>
      <c r="AGF175" s="27"/>
      <c r="AGG175" s="27"/>
      <c r="AGH175" s="27"/>
      <c r="AGI175" s="27"/>
      <c r="AGJ175" s="27"/>
      <c r="AGK175" s="27"/>
      <c r="AGL175" s="27"/>
      <c r="AGM175" s="27"/>
      <c r="AGN175" s="27"/>
      <c r="AGO175" s="27"/>
      <c r="AGP175" s="27"/>
      <c r="AGQ175" s="27"/>
      <c r="AGR175" s="27"/>
      <c r="AGS175" s="27"/>
      <c r="AGT175" s="27"/>
      <c r="AGU175" s="27"/>
      <c r="AGV175" s="27"/>
      <c r="AGW175" s="27"/>
      <c r="AGX175" s="27"/>
      <c r="AGY175" s="27"/>
      <c r="AGZ175" s="27"/>
      <c r="AHA175" s="27"/>
      <c r="AHB175" s="27"/>
      <c r="AHC175" s="27"/>
      <c r="AHD175" s="27"/>
      <c r="AHE175" s="27"/>
      <c r="AHF175" s="27"/>
      <c r="AHG175" s="27"/>
      <c r="AHH175" s="27"/>
      <c r="AHI175" s="27"/>
      <c r="AHJ175" s="27"/>
      <c r="AHK175" s="27"/>
      <c r="AHL175" s="27"/>
      <c r="AHM175" s="27"/>
      <c r="AHN175" s="27"/>
      <c r="AHO175" s="27"/>
      <c r="AHP175" s="27"/>
      <c r="AHQ175" s="27"/>
      <c r="AHR175" s="27"/>
      <c r="AHS175" s="27"/>
      <c r="AHT175" s="27"/>
      <c r="AHU175" s="27"/>
      <c r="AHV175" s="27"/>
      <c r="AHW175" s="27"/>
      <c r="AHX175" s="27"/>
      <c r="AHY175" s="27"/>
      <c r="AHZ175" s="27"/>
      <c r="AIA175" s="27"/>
      <c r="AIB175" s="27"/>
      <c r="AIC175" s="27"/>
      <c r="AID175" s="27"/>
      <c r="AIE175" s="27"/>
      <c r="AIF175" s="27"/>
      <c r="AIG175" s="27"/>
      <c r="AIH175" s="27"/>
      <c r="AII175" s="27"/>
      <c r="AIJ175" s="27"/>
      <c r="AIK175" s="27"/>
      <c r="AIL175" s="27"/>
      <c r="AIM175" s="27"/>
      <c r="AIN175" s="27"/>
      <c r="AIO175" s="27"/>
      <c r="AIP175" s="27"/>
      <c r="AIQ175" s="27"/>
      <c r="AIR175" s="27"/>
      <c r="AIS175" s="27"/>
      <c r="AIT175" s="27"/>
      <c r="AIU175" s="27"/>
      <c r="AIV175" s="27"/>
      <c r="AIW175" s="27"/>
      <c r="AIX175" s="27"/>
      <c r="AIY175" s="27"/>
      <c r="AIZ175" s="27"/>
      <c r="AJA175" s="27"/>
      <c r="AJB175" s="27"/>
      <c r="AJC175" s="27"/>
      <c r="AJD175" s="27"/>
      <c r="AJE175" s="27"/>
      <c r="AJF175" s="27"/>
      <c r="AJG175" s="27"/>
      <c r="AJH175" s="27"/>
      <c r="AJI175" s="27"/>
      <c r="AJJ175" s="27"/>
      <c r="AJK175" s="27"/>
      <c r="AJL175" s="27"/>
      <c r="AJM175" s="27"/>
      <c r="AJN175" s="27"/>
      <c r="AJO175" s="27"/>
      <c r="AJP175" s="27"/>
      <c r="AJQ175" s="27"/>
      <c r="AJR175" s="27"/>
      <c r="AJS175" s="27"/>
      <c r="AJT175" s="27"/>
      <c r="AJU175" s="27"/>
      <c r="AJV175" s="27"/>
      <c r="AJW175" s="27"/>
      <c r="AJX175" s="27"/>
      <c r="AJY175" s="27"/>
      <c r="AJZ175" s="27"/>
      <c r="AKA175" s="27"/>
      <c r="AKB175" s="27"/>
      <c r="AKC175" s="27"/>
      <c r="AKD175" s="27"/>
      <c r="AKE175" s="27"/>
      <c r="AKF175" s="27"/>
      <c r="AKG175" s="27"/>
      <c r="AKH175" s="27"/>
      <c r="AKI175" s="27"/>
      <c r="AKJ175" s="27"/>
      <c r="AKK175" s="27"/>
      <c r="AKL175" s="27"/>
      <c r="AKM175" s="27"/>
      <c r="AKN175" s="27"/>
      <c r="AKO175" s="27"/>
      <c r="AKP175" s="27"/>
      <c r="AKQ175" s="27"/>
      <c r="AKR175" s="27"/>
      <c r="AKS175" s="27"/>
      <c r="AKT175" s="27"/>
      <c r="AKU175" s="27"/>
      <c r="AKV175" s="27"/>
      <c r="AKW175" s="27"/>
      <c r="AKX175" s="27"/>
      <c r="AKY175" s="27"/>
      <c r="AKZ175" s="27"/>
      <c r="ALA175" s="27"/>
      <c r="ALB175" s="27"/>
      <c r="ALC175" s="27"/>
      <c r="ALD175" s="27"/>
      <c r="ALE175" s="27"/>
      <c r="ALF175" s="27"/>
      <c r="ALG175" s="27"/>
      <c r="ALH175" s="27"/>
      <c r="ALI175" s="27"/>
      <c r="ALJ175" s="27"/>
      <c r="ALK175" s="27"/>
      <c r="ALL175" s="27"/>
      <c r="ALM175" s="27"/>
      <c r="ALN175" s="27"/>
      <c r="ALO175" s="27"/>
      <c r="ALP175" s="27"/>
      <c r="ALQ175" s="27"/>
      <c r="ALR175" s="27"/>
      <c r="ALS175" s="27"/>
    </row>
    <row r="176" spans="1:1007" ht="21" customHeight="1" thickBot="1" x14ac:dyDescent="0.25">
      <c r="A176" s="666"/>
      <c r="B176" s="677"/>
      <c r="C176" s="586"/>
      <c r="D176" s="588"/>
      <c r="E176" s="590"/>
      <c r="F176" s="584"/>
      <c r="G176" s="708"/>
      <c r="H176" s="676"/>
      <c r="I176" s="676"/>
      <c r="J176" s="581"/>
      <c r="K176" s="165" t="s">
        <v>21</v>
      </c>
      <c r="L176" s="375">
        <f>M176+O176</f>
        <v>34.200000000000003</v>
      </c>
      <c r="M176" s="376">
        <v>34.200000000000003</v>
      </c>
      <c r="N176" s="376">
        <v>0</v>
      </c>
      <c r="O176" s="377">
        <v>0</v>
      </c>
      <c r="P176" s="375">
        <f>Q176+S176</f>
        <v>0</v>
      </c>
      <c r="Q176" s="376">
        <v>0</v>
      </c>
      <c r="R176" s="376">
        <v>0</v>
      </c>
      <c r="S176" s="377">
        <v>0</v>
      </c>
      <c r="T176" s="375">
        <f>U176+W176</f>
        <v>0</v>
      </c>
      <c r="U176" s="376">
        <v>0</v>
      </c>
      <c r="V176" s="376">
        <v>0</v>
      </c>
      <c r="W176" s="377">
        <v>0</v>
      </c>
      <c r="X176" s="27"/>
      <c r="Y176" s="27"/>
      <c r="Z176" s="27"/>
      <c r="AA176" s="27"/>
      <c r="AB176" s="27"/>
      <c r="AC176" s="27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  <c r="AT176" s="39"/>
      <c r="AU176" s="40"/>
      <c r="AV176" s="39"/>
      <c r="AW176" s="39"/>
      <c r="AX176" s="39"/>
      <c r="AY176" s="39"/>
      <c r="AZ176" s="39"/>
      <c r="BA176" s="39"/>
      <c r="BB176" s="39"/>
      <c r="BC176" s="39"/>
      <c r="BD176" s="27"/>
      <c r="BE176" s="27"/>
      <c r="BF176" s="27"/>
      <c r="BG176" s="27"/>
      <c r="BH176" s="27"/>
      <c r="BI176" s="27"/>
      <c r="BJ176" s="27"/>
      <c r="BK176" s="27"/>
      <c r="BL176" s="27"/>
      <c r="BM176" s="27"/>
      <c r="BN176" s="27"/>
      <c r="BO176" s="27"/>
      <c r="BP176" s="27"/>
      <c r="BQ176" s="27"/>
      <c r="BR176" s="27"/>
      <c r="BS176" s="27"/>
      <c r="BT176" s="27"/>
      <c r="BU176" s="27"/>
      <c r="BV176" s="27"/>
      <c r="BW176" s="27"/>
      <c r="BX176" s="27"/>
      <c r="BY176" s="27"/>
      <c r="BZ176" s="27"/>
      <c r="CA176" s="27"/>
      <c r="CB176" s="27"/>
      <c r="CC176" s="27"/>
      <c r="CD176" s="27"/>
      <c r="CE176" s="27"/>
      <c r="CF176" s="27"/>
      <c r="CG176" s="27"/>
      <c r="CH176" s="27"/>
      <c r="CI176" s="27"/>
      <c r="CJ176" s="27"/>
      <c r="CK176" s="27"/>
      <c r="CL176" s="27"/>
      <c r="CM176" s="27"/>
      <c r="CN176" s="27"/>
      <c r="CO176" s="27"/>
      <c r="CP176" s="27"/>
      <c r="CQ176" s="27"/>
      <c r="CR176" s="27"/>
      <c r="CS176" s="27"/>
      <c r="CT176" s="27"/>
      <c r="CU176" s="27"/>
      <c r="CV176" s="27"/>
      <c r="CW176" s="27"/>
      <c r="CX176" s="27"/>
      <c r="CY176" s="27"/>
      <c r="CZ176" s="27"/>
      <c r="DA176" s="27"/>
      <c r="DB176" s="27"/>
      <c r="DC176" s="27"/>
      <c r="DD176" s="27"/>
      <c r="DE176" s="27"/>
      <c r="DF176" s="27"/>
      <c r="DG176" s="27"/>
      <c r="DH176" s="27"/>
      <c r="DI176" s="27"/>
      <c r="DJ176" s="27"/>
      <c r="DK176" s="27"/>
      <c r="DL176" s="27"/>
      <c r="DM176" s="27"/>
      <c r="DN176" s="27"/>
      <c r="DO176" s="27"/>
      <c r="DP176" s="27"/>
      <c r="DQ176" s="27"/>
      <c r="DR176" s="27"/>
      <c r="DS176" s="27"/>
      <c r="DT176" s="27"/>
      <c r="DU176" s="27"/>
      <c r="DV176" s="27"/>
      <c r="DW176" s="27"/>
      <c r="DX176" s="27"/>
      <c r="DY176" s="27"/>
      <c r="DZ176" s="27"/>
      <c r="EA176" s="27"/>
      <c r="EB176" s="27"/>
      <c r="EC176" s="27"/>
      <c r="ED176" s="27"/>
      <c r="EE176" s="27"/>
      <c r="EF176" s="27"/>
      <c r="EG176" s="27"/>
      <c r="EH176" s="27"/>
      <c r="EI176" s="27"/>
      <c r="EJ176" s="27"/>
      <c r="EK176" s="27"/>
      <c r="EL176" s="27"/>
      <c r="EM176" s="27"/>
      <c r="EN176" s="27"/>
      <c r="EO176" s="27"/>
      <c r="EP176" s="27"/>
      <c r="EQ176" s="27"/>
      <c r="ER176" s="27"/>
      <c r="ES176" s="27"/>
      <c r="ET176" s="27"/>
      <c r="EU176" s="27"/>
      <c r="EV176" s="27"/>
      <c r="EW176" s="27"/>
      <c r="EX176" s="27"/>
      <c r="EY176" s="27"/>
      <c r="EZ176" s="27"/>
      <c r="FA176" s="27"/>
      <c r="FB176" s="27"/>
      <c r="FC176" s="27"/>
      <c r="FD176" s="27"/>
      <c r="FE176" s="27"/>
      <c r="FF176" s="27"/>
      <c r="FG176" s="27"/>
      <c r="FH176" s="27"/>
      <c r="FI176" s="27"/>
      <c r="FJ176" s="27"/>
      <c r="FK176" s="27"/>
      <c r="FL176" s="27"/>
      <c r="FM176" s="27"/>
      <c r="FN176" s="27"/>
      <c r="FO176" s="27"/>
      <c r="FP176" s="27"/>
      <c r="FQ176" s="27"/>
      <c r="FR176" s="27"/>
      <c r="FS176" s="27"/>
      <c r="FT176" s="27"/>
      <c r="FU176" s="27"/>
      <c r="FV176" s="27"/>
      <c r="FW176" s="27"/>
      <c r="FX176" s="27"/>
      <c r="FY176" s="27"/>
      <c r="FZ176" s="27"/>
      <c r="GA176" s="27"/>
      <c r="GB176" s="27"/>
      <c r="GC176" s="27"/>
      <c r="GD176" s="27"/>
      <c r="GE176" s="27"/>
      <c r="GF176" s="27"/>
      <c r="GG176" s="27"/>
      <c r="GH176" s="27"/>
      <c r="GI176" s="27"/>
      <c r="GJ176" s="27"/>
      <c r="GK176" s="27"/>
      <c r="GL176" s="27"/>
      <c r="GM176" s="27"/>
      <c r="GN176" s="27"/>
      <c r="GO176" s="27"/>
      <c r="GP176" s="27"/>
      <c r="GQ176" s="27"/>
      <c r="GR176" s="27"/>
      <c r="GS176" s="27"/>
      <c r="GT176" s="27"/>
      <c r="GU176" s="27"/>
      <c r="GV176" s="27"/>
      <c r="GW176" s="27"/>
      <c r="GX176" s="27"/>
      <c r="GY176" s="27"/>
      <c r="GZ176" s="27"/>
      <c r="HA176" s="27"/>
      <c r="HB176" s="27"/>
      <c r="HC176" s="27"/>
      <c r="HD176" s="27"/>
      <c r="HE176" s="27"/>
      <c r="HF176" s="27"/>
      <c r="HG176" s="27"/>
      <c r="HH176" s="27"/>
      <c r="HI176" s="27"/>
      <c r="HJ176" s="27"/>
      <c r="HK176" s="27"/>
      <c r="HL176" s="27"/>
      <c r="HM176" s="27"/>
      <c r="HN176" s="27"/>
      <c r="HO176" s="27"/>
      <c r="HP176" s="27"/>
      <c r="HQ176" s="27"/>
      <c r="HR176" s="27"/>
      <c r="HS176" s="27"/>
      <c r="HT176" s="27"/>
      <c r="HU176" s="27"/>
      <c r="HV176" s="27"/>
      <c r="HW176" s="27"/>
      <c r="HX176" s="27"/>
      <c r="HY176" s="27"/>
      <c r="HZ176" s="27"/>
      <c r="IA176" s="27"/>
      <c r="IB176" s="27"/>
      <c r="IC176" s="27"/>
      <c r="ID176" s="27"/>
      <c r="IE176" s="27"/>
      <c r="IF176" s="27"/>
      <c r="IG176" s="27"/>
      <c r="IH176" s="27"/>
      <c r="II176" s="27"/>
      <c r="IJ176" s="27"/>
      <c r="IK176" s="27"/>
      <c r="IL176" s="27"/>
      <c r="IM176" s="27"/>
      <c r="IN176" s="27"/>
      <c r="IO176" s="27"/>
      <c r="IP176" s="27"/>
      <c r="IQ176" s="27"/>
      <c r="IR176" s="27"/>
      <c r="IS176" s="27"/>
      <c r="IT176" s="27"/>
      <c r="IU176" s="27"/>
      <c r="IV176" s="27"/>
      <c r="IW176" s="27"/>
      <c r="IX176" s="27"/>
      <c r="IY176" s="27"/>
      <c r="IZ176" s="27"/>
      <c r="JA176" s="27"/>
      <c r="JB176" s="27"/>
      <c r="JC176" s="27"/>
      <c r="JD176" s="27"/>
      <c r="JE176" s="27"/>
      <c r="JF176" s="27"/>
      <c r="JG176" s="27"/>
      <c r="JH176" s="27"/>
      <c r="JI176" s="27"/>
      <c r="JJ176" s="27"/>
      <c r="JK176" s="27"/>
      <c r="JL176" s="27"/>
      <c r="JM176" s="27"/>
      <c r="JN176" s="27"/>
      <c r="JO176" s="27"/>
      <c r="JP176" s="27"/>
      <c r="JQ176" s="27"/>
      <c r="JR176" s="27"/>
      <c r="JS176" s="27"/>
      <c r="JT176" s="27"/>
      <c r="JU176" s="27"/>
      <c r="JV176" s="27"/>
      <c r="JW176" s="27"/>
      <c r="JX176" s="27"/>
      <c r="JY176" s="27"/>
      <c r="JZ176" s="27"/>
      <c r="KA176" s="27"/>
      <c r="KB176" s="27"/>
      <c r="KC176" s="27"/>
      <c r="KD176" s="27"/>
      <c r="KE176" s="27"/>
      <c r="KF176" s="27"/>
      <c r="KG176" s="27"/>
      <c r="KH176" s="27"/>
      <c r="KI176" s="27"/>
      <c r="KJ176" s="27"/>
      <c r="KK176" s="27"/>
      <c r="KL176" s="27"/>
      <c r="KM176" s="27"/>
      <c r="KN176" s="27"/>
      <c r="KO176" s="27"/>
      <c r="KP176" s="27"/>
      <c r="KQ176" s="27"/>
      <c r="KR176" s="27"/>
      <c r="KS176" s="27"/>
      <c r="KT176" s="27"/>
      <c r="KU176" s="27"/>
      <c r="KV176" s="27"/>
      <c r="KW176" s="27"/>
      <c r="KX176" s="27"/>
      <c r="KY176" s="27"/>
      <c r="KZ176" s="27"/>
      <c r="LA176" s="27"/>
      <c r="LB176" s="27"/>
      <c r="LC176" s="27"/>
      <c r="LD176" s="27"/>
      <c r="LE176" s="27"/>
      <c r="LF176" s="27"/>
      <c r="LG176" s="27"/>
      <c r="LH176" s="27"/>
      <c r="LI176" s="27"/>
      <c r="LJ176" s="27"/>
      <c r="LK176" s="27"/>
      <c r="LL176" s="27"/>
      <c r="LM176" s="27"/>
      <c r="LN176" s="27"/>
      <c r="LO176" s="27"/>
      <c r="LP176" s="27"/>
      <c r="LQ176" s="27"/>
      <c r="LR176" s="27"/>
      <c r="LS176" s="27"/>
      <c r="LT176" s="27"/>
      <c r="LU176" s="27"/>
      <c r="LV176" s="27"/>
      <c r="LW176" s="27"/>
      <c r="LX176" s="27"/>
      <c r="LY176" s="27"/>
      <c r="LZ176" s="27"/>
      <c r="MA176" s="27"/>
      <c r="MB176" s="27"/>
      <c r="MC176" s="27"/>
      <c r="MD176" s="27"/>
      <c r="ME176" s="27"/>
      <c r="MF176" s="27"/>
      <c r="MG176" s="27"/>
      <c r="MH176" s="27"/>
      <c r="MI176" s="27"/>
      <c r="MJ176" s="27"/>
      <c r="MK176" s="27"/>
      <c r="ML176" s="27"/>
      <c r="MM176" s="27"/>
      <c r="MN176" s="27"/>
      <c r="MO176" s="27"/>
      <c r="MP176" s="27"/>
      <c r="MQ176" s="27"/>
      <c r="MR176" s="27"/>
      <c r="MS176" s="27"/>
      <c r="MT176" s="27"/>
      <c r="MU176" s="27"/>
      <c r="MV176" s="27"/>
      <c r="MW176" s="27"/>
      <c r="MX176" s="27"/>
      <c r="MY176" s="27"/>
      <c r="MZ176" s="27"/>
      <c r="NA176" s="27"/>
      <c r="NB176" s="27"/>
      <c r="NC176" s="27"/>
      <c r="ND176" s="27"/>
      <c r="NE176" s="27"/>
      <c r="NF176" s="27"/>
      <c r="NG176" s="27"/>
      <c r="NH176" s="27"/>
      <c r="NI176" s="27"/>
      <c r="NJ176" s="27"/>
      <c r="NK176" s="27"/>
      <c r="NL176" s="27"/>
      <c r="NM176" s="27"/>
      <c r="NN176" s="27"/>
      <c r="NO176" s="27"/>
      <c r="NP176" s="27"/>
      <c r="NQ176" s="27"/>
      <c r="NR176" s="27"/>
      <c r="NS176" s="27"/>
      <c r="NT176" s="27"/>
      <c r="NU176" s="27"/>
      <c r="NV176" s="27"/>
      <c r="NW176" s="27"/>
      <c r="NX176" s="27"/>
      <c r="NY176" s="27"/>
      <c r="NZ176" s="27"/>
      <c r="OA176" s="27"/>
      <c r="OB176" s="27"/>
      <c r="OC176" s="27"/>
      <c r="OD176" s="27"/>
      <c r="OE176" s="27"/>
      <c r="OF176" s="27"/>
      <c r="OG176" s="27"/>
      <c r="OH176" s="27"/>
      <c r="OI176" s="27"/>
      <c r="OJ176" s="27"/>
      <c r="OK176" s="27"/>
      <c r="OL176" s="27"/>
      <c r="OM176" s="27"/>
      <c r="ON176" s="27"/>
      <c r="OO176" s="27"/>
      <c r="OP176" s="27"/>
      <c r="OQ176" s="27"/>
      <c r="OR176" s="27"/>
      <c r="OS176" s="27"/>
      <c r="OT176" s="27"/>
      <c r="OU176" s="27"/>
      <c r="OV176" s="27"/>
      <c r="OW176" s="27"/>
      <c r="OX176" s="27"/>
      <c r="OY176" s="27"/>
      <c r="OZ176" s="27"/>
      <c r="PA176" s="27"/>
      <c r="PB176" s="27"/>
      <c r="PC176" s="27"/>
      <c r="PD176" s="27"/>
      <c r="PE176" s="27"/>
      <c r="PF176" s="27"/>
      <c r="PG176" s="27"/>
      <c r="PH176" s="27"/>
      <c r="PI176" s="27"/>
      <c r="PJ176" s="27"/>
      <c r="PK176" s="27"/>
      <c r="PL176" s="27"/>
      <c r="PM176" s="27"/>
      <c r="PN176" s="27"/>
      <c r="PO176" s="27"/>
      <c r="PP176" s="27"/>
      <c r="PQ176" s="27"/>
      <c r="PR176" s="27"/>
      <c r="PS176" s="27"/>
      <c r="PT176" s="27"/>
      <c r="PU176" s="27"/>
      <c r="PV176" s="27"/>
      <c r="PW176" s="27"/>
      <c r="PX176" s="27"/>
      <c r="PY176" s="27"/>
      <c r="PZ176" s="27"/>
      <c r="QA176" s="27"/>
      <c r="QB176" s="27"/>
      <c r="QC176" s="27"/>
      <c r="QD176" s="27"/>
      <c r="QE176" s="27"/>
      <c r="QF176" s="27"/>
      <c r="QG176" s="27"/>
      <c r="QH176" s="27"/>
      <c r="QI176" s="27"/>
      <c r="QJ176" s="27"/>
      <c r="QK176" s="27"/>
      <c r="QL176" s="27"/>
      <c r="QM176" s="27"/>
      <c r="QN176" s="27"/>
      <c r="QO176" s="27"/>
      <c r="QP176" s="27"/>
      <c r="QQ176" s="27"/>
      <c r="QR176" s="27"/>
      <c r="QS176" s="27"/>
      <c r="QT176" s="27"/>
      <c r="QU176" s="27"/>
      <c r="QV176" s="27"/>
      <c r="QW176" s="27"/>
      <c r="QX176" s="27"/>
      <c r="QY176" s="27"/>
      <c r="QZ176" s="27"/>
      <c r="RA176" s="27"/>
      <c r="RB176" s="27"/>
      <c r="RC176" s="27"/>
      <c r="RD176" s="27"/>
      <c r="RE176" s="27"/>
      <c r="RF176" s="27"/>
      <c r="RG176" s="27"/>
      <c r="RH176" s="27"/>
      <c r="RI176" s="27"/>
      <c r="RJ176" s="27"/>
      <c r="RK176" s="27"/>
      <c r="RL176" s="27"/>
      <c r="RM176" s="27"/>
      <c r="RN176" s="27"/>
      <c r="RO176" s="27"/>
      <c r="RP176" s="27"/>
      <c r="RQ176" s="27"/>
      <c r="RR176" s="27"/>
      <c r="RS176" s="27"/>
      <c r="RT176" s="27"/>
      <c r="RU176" s="27"/>
      <c r="RV176" s="27"/>
      <c r="RW176" s="27"/>
      <c r="RX176" s="27"/>
      <c r="RY176" s="27"/>
      <c r="RZ176" s="27"/>
      <c r="SA176" s="27"/>
      <c r="SB176" s="27"/>
      <c r="SC176" s="27"/>
      <c r="SD176" s="27"/>
      <c r="SE176" s="27"/>
      <c r="SF176" s="27"/>
      <c r="SG176" s="27"/>
      <c r="SH176" s="27"/>
      <c r="SI176" s="27"/>
      <c r="SJ176" s="27"/>
      <c r="SK176" s="27"/>
      <c r="SL176" s="27"/>
      <c r="SM176" s="27"/>
      <c r="SN176" s="27"/>
      <c r="SO176" s="27"/>
      <c r="SP176" s="27"/>
      <c r="SQ176" s="27"/>
      <c r="SR176" s="27"/>
      <c r="SS176" s="27"/>
      <c r="ST176" s="27"/>
      <c r="SU176" s="27"/>
      <c r="SV176" s="27"/>
      <c r="SW176" s="27"/>
      <c r="SX176" s="27"/>
      <c r="SY176" s="27"/>
      <c r="SZ176" s="27"/>
      <c r="TA176" s="27"/>
      <c r="TB176" s="27"/>
      <c r="TC176" s="27"/>
      <c r="TD176" s="27"/>
      <c r="TE176" s="27"/>
      <c r="TF176" s="27"/>
      <c r="TG176" s="27"/>
      <c r="TH176" s="27"/>
      <c r="TI176" s="27"/>
      <c r="TJ176" s="27"/>
      <c r="TK176" s="27"/>
      <c r="TL176" s="27"/>
      <c r="TM176" s="27"/>
      <c r="TN176" s="27"/>
      <c r="TO176" s="27"/>
      <c r="TP176" s="27"/>
      <c r="TQ176" s="27"/>
      <c r="TR176" s="27"/>
      <c r="TS176" s="27"/>
      <c r="TT176" s="27"/>
      <c r="TU176" s="27"/>
      <c r="TV176" s="27"/>
      <c r="TW176" s="27"/>
      <c r="TX176" s="27"/>
      <c r="TY176" s="27"/>
      <c r="TZ176" s="27"/>
      <c r="UA176" s="27"/>
      <c r="UB176" s="27"/>
      <c r="UC176" s="27"/>
      <c r="UD176" s="27"/>
      <c r="UE176" s="27"/>
      <c r="UF176" s="27"/>
      <c r="UG176" s="27"/>
      <c r="UH176" s="27"/>
      <c r="UI176" s="27"/>
      <c r="UJ176" s="27"/>
      <c r="UK176" s="27"/>
      <c r="UL176" s="27"/>
      <c r="UM176" s="27"/>
      <c r="UN176" s="27"/>
      <c r="UO176" s="27"/>
      <c r="UP176" s="27"/>
      <c r="UQ176" s="27"/>
      <c r="UR176" s="27"/>
      <c r="US176" s="27"/>
      <c r="UT176" s="27"/>
      <c r="UU176" s="27"/>
      <c r="UV176" s="27"/>
      <c r="UW176" s="27"/>
      <c r="UX176" s="27"/>
      <c r="UY176" s="27"/>
      <c r="UZ176" s="27"/>
      <c r="VA176" s="27"/>
      <c r="VB176" s="27"/>
      <c r="VC176" s="27"/>
      <c r="VD176" s="27"/>
      <c r="VE176" s="27"/>
      <c r="VF176" s="27"/>
      <c r="VG176" s="27"/>
      <c r="VH176" s="27"/>
      <c r="VI176" s="27"/>
      <c r="VJ176" s="27"/>
      <c r="VK176" s="27"/>
      <c r="VL176" s="27"/>
      <c r="VM176" s="27"/>
      <c r="VN176" s="27"/>
      <c r="VO176" s="27"/>
      <c r="VP176" s="27"/>
      <c r="VQ176" s="27"/>
      <c r="VR176" s="27"/>
      <c r="VS176" s="27"/>
      <c r="VT176" s="27"/>
      <c r="VU176" s="27"/>
      <c r="VV176" s="27"/>
      <c r="VW176" s="27"/>
      <c r="VX176" s="27"/>
      <c r="VY176" s="27"/>
      <c r="VZ176" s="27"/>
      <c r="WA176" s="27"/>
      <c r="WB176" s="27"/>
      <c r="WC176" s="27"/>
      <c r="WD176" s="27"/>
      <c r="WE176" s="27"/>
      <c r="WF176" s="27"/>
      <c r="WG176" s="27"/>
      <c r="WH176" s="27"/>
      <c r="WI176" s="27"/>
      <c r="WJ176" s="27"/>
      <c r="WK176" s="27"/>
      <c r="WL176" s="27"/>
      <c r="WM176" s="27"/>
      <c r="WN176" s="27"/>
      <c r="WO176" s="27"/>
      <c r="WP176" s="27"/>
      <c r="WQ176" s="27"/>
      <c r="WR176" s="27"/>
      <c r="WS176" s="27"/>
      <c r="WT176" s="27"/>
      <c r="WU176" s="27"/>
      <c r="WV176" s="27"/>
      <c r="WW176" s="27"/>
      <c r="WX176" s="27"/>
      <c r="WY176" s="27"/>
      <c r="WZ176" s="27"/>
      <c r="XA176" s="27"/>
      <c r="XB176" s="27"/>
      <c r="XC176" s="27"/>
      <c r="XD176" s="27"/>
      <c r="XE176" s="27"/>
      <c r="XF176" s="27"/>
      <c r="XG176" s="27"/>
      <c r="XH176" s="27"/>
      <c r="XI176" s="27"/>
      <c r="XJ176" s="27"/>
      <c r="XK176" s="27"/>
      <c r="XL176" s="27"/>
      <c r="XM176" s="27"/>
      <c r="XN176" s="27"/>
      <c r="XO176" s="27"/>
      <c r="XP176" s="27"/>
      <c r="XQ176" s="27"/>
      <c r="XR176" s="27"/>
      <c r="XS176" s="27"/>
      <c r="XT176" s="27"/>
      <c r="XU176" s="27"/>
      <c r="XV176" s="27"/>
      <c r="XW176" s="27"/>
      <c r="XX176" s="27"/>
      <c r="XY176" s="27"/>
      <c r="XZ176" s="27"/>
      <c r="YA176" s="27"/>
      <c r="YB176" s="27"/>
      <c r="YC176" s="27"/>
      <c r="YD176" s="27"/>
      <c r="YE176" s="27"/>
      <c r="YF176" s="27"/>
      <c r="YG176" s="27"/>
      <c r="YH176" s="27"/>
      <c r="YI176" s="27"/>
      <c r="YJ176" s="27"/>
      <c r="YK176" s="27"/>
      <c r="YL176" s="27"/>
      <c r="YM176" s="27"/>
      <c r="YN176" s="27"/>
      <c r="YO176" s="27"/>
      <c r="YP176" s="27"/>
      <c r="YQ176" s="27"/>
      <c r="YR176" s="27"/>
      <c r="YS176" s="27"/>
      <c r="YT176" s="27"/>
      <c r="YU176" s="27"/>
      <c r="YV176" s="27"/>
      <c r="YW176" s="27"/>
      <c r="YX176" s="27"/>
      <c r="YY176" s="27"/>
      <c r="YZ176" s="27"/>
      <c r="ZA176" s="27"/>
      <c r="ZB176" s="27"/>
      <c r="ZC176" s="27"/>
      <c r="ZD176" s="27"/>
      <c r="ZE176" s="27"/>
      <c r="ZF176" s="27"/>
      <c r="ZG176" s="27"/>
      <c r="ZH176" s="27"/>
      <c r="ZI176" s="27"/>
      <c r="ZJ176" s="27"/>
      <c r="ZK176" s="27"/>
      <c r="ZL176" s="27"/>
      <c r="ZM176" s="27"/>
      <c r="ZN176" s="27"/>
      <c r="ZO176" s="27"/>
      <c r="ZP176" s="27"/>
      <c r="ZQ176" s="27"/>
      <c r="ZR176" s="27"/>
      <c r="ZS176" s="27"/>
      <c r="ZT176" s="27"/>
      <c r="ZU176" s="27"/>
      <c r="ZV176" s="27"/>
      <c r="ZW176" s="27"/>
      <c r="ZX176" s="27"/>
      <c r="ZY176" s="27"/>
      <c r="ZZ176" s="27"/>
      <c r="AAA176" s="27"/>
      <c r="AAB176" s="27"/>
      <c r="AAC176" s="27"/>
      <c r="AAD176" s="27"/>
      <c r="AAE176" s="27"/>
      <c r="AAF176" s="27"/>
      <c r="AAG176" s="27"/>
      <c r="AAH176" s="27"/>
      <c r="AAI176" s="27"/>
      <c r="AAJ176" s="27"/>
      <c r="AAK176" s="27"/>
      <c r="AAL176" s="27"/>
      <c r="AAM176" s="27"/>
      <c r="AAN176" s="27"/>
      <c r="AAO176" s="27"/>
      <c r="AAP176" s="27"/>
      <c r="AAQ176" s="27"/>
      <c r="AAR176" s="27"/>
      <c r="AAS176" s="27"/>
      <c r="AAT176" s="27"/>
      <c r="AAU176" s="27"/>
      <c r="AAV176" s="27"/>
      <c r="AAW176" s="27"/>
      <c r="AAX176" s="27"/>
      <c r="AAY176" s="27"/>
      <c r="AAZ176" s="27"/>
      <c r="ABA176" s="27"/>
      <c r="ABB176" s="27"/>
      <c r="ABC176" s="27"/>
      <c r="ABD176" s="27"/>
      <c r="ABE176" s="27"/>
      <c r="ABF176" s="27"/>
      <c r="ABG176" s="27"/>
      <c r="ABH176" s="27"/>
      <c r="ABI176" s="27"/>
      <c r="ABJ176" s="27"/>
      <c r="ABK176" s="27"/>
      <c r="ABL176" s="27"/>
      <c r="ABM176" s="27"/>
      <c r="ABN176" s="27"/>
      <c r="ABO176" s="27"/>
      <c r="ABP176" s="27"/>
      <c r="ABQ176" s="27"/>
      <c r="ABR176" s="27"/>
      <c r="ABS176" s="27"/>
      <c r="ABT176" s="27"/>
      <c r="ABU176" s="27"/>
      <c r="ABV176" s="27"/>
      <c r="ABW176" s="27"/>
      <c r="ABX176" s="27"/>
      <c r="ABY176" s="27"/>
      <c r="ABZ176" s="27"/>
      <c r="ACA176" s="27"/>
      <c r="ACB176" s="27"/>
      <c r="ACC176" s="27"/>
      <c r="ACD176" s="27"/>
      <c r="ACE176" s="27"/>
      <c r="ACF176" s="27"/>
      <c r="ACG176" s="27"/>
      <c r="ACH176" s="27"/>
      <c r="ACI176" s="27"/>
      <c r="ACJ176" s="27"/>
      <c r="ACK176" s="27"/>
      <c r="ACL176" s="27"/>
      <c r="ACM176" s="27"/>
      <c r="ACN176" s="27"/>
      <c r="ACO176" s="27"/>
      <c r="ACP176" s="27"/>
      <c r="ACQ176" s="27"/>
      <c r="ACR176" s="27"/>
      <c r="ACS176" s="27"/>
      <c r="ACT176" s="27"/>
      <c r="ACU176" s="27"/>
      <c r="ACV176" s="27"/>
      <c r="ACW176" s="27"/>
      <c r="ACX176" s="27"/>
      <c r="ACY176" s="27"/>
      <c r="ACZ176" s="27"/>
      <c r="ADA176" s="27"/>
      <c r="ADB176" s="27"/>
      <c r="ADC176" s="27"/>
      <c r="ADD176" s="27"/>
      <c r="ADE176" s="27"/>
      <c r="ADF176" s="27"/>
      <c r="ADG176" s="27"/>
      <c r="ADH176" s="27"/>
      <c r="ADI176" s="27"/>
      <c r="ADJ176" s="27"/>
      <c r="ADK176" s="27"/>
      <c r="ADL176" s="27"/>
      <c r="ADM176" s="27"/>
      <c r="ADN176" s="27"/>
      <c r="ADO176" s="27"/>
      <c r="ADP176" s="27"/>
      <c r="ADQ176" s="27"/>
      <c r="ADR176" s="27"/>
      <c r="ADS176" s="27"/>
      <c r="ADT176" s="27"/>
      <c r="ADU176" s="27"/>
      <c r="ADV176" s="27"/>
      <c r="ADW176" s="27"/>
      <c r="ADX176" s="27"/>
      <c r="ADY176" s="27"/>
      <c r="ADZ176" s="27"/>
      <c r="AEA176" s="27"/>
      <c r="AEB176" s="27"/>
      <c r="AEC176" s="27"/>
      <c r="AED176" s="27"/>
      <c r="AEE176" s="27"/>
      <c r="AEF176" s="27"/>
      <c r="AEG176" s="27"/>
      <c r="AEH176" s="27"/>
      <c r="AEI176" s="27"/>
      <c r="AEJ176" s="27"/>
      <c r="AEK176" s="27"/>
      <c r="AEL176" s="27"/>
      <c r="AEM176" s="27"/>
      <c r="AEN176" s="27"/>
      <c r="AEO176" s="27"/>
      <c r="AEP176" s="27"/>
      <c r="AEQ176" s="27"/>
      <c r="AER176" s="27"/>
      <c r="AES176" s="27"/>
      <c r="AET176" s="27"/>
      <c r="AEU176" s="27"/>
      <c r="AEV176" s="27"/>
      <c r="AEW176" s="27"/>
      <c r="AEX176" s="27"/>
      <c r="AEY176" s="27"/>
      <c r="AEZ176" s="27"/>
      <c r="AFA176" s="27"/>
      <c r="AFB176" s="27"/>
      <c r="AFC176" s="27"/>
      <c r="AFD176" s="27"/>
      <c r="AFE176" s="27"/>
      <c r="AFF176" s="27"/>
      <c r="AFG176" s="27"/>
      <c r="AFH176" s="27"/>
      <c r="AFI176" s="27"/>
      <c r="AFJ176" s="27"/>
      <c r="AFK176" s="27"/>
      <c r="AFL176" s="27"/>
      <c r="AFM176" s="27"/>
      <c r="AFN176" s="27"/>
      <c r="AFO176" s="27"/>
      <c r="AFP176" s="27"/>
      <c r="AFQ176" s="27"/>
      <c r="AFR176" s="27"/>
      <c r="AFS176" s="27"/>
      <c r="AFT176" s="27"/>
      <c r="AFU176" s="27"/>
      <c r="AFV176" s="27"/>
      <c r="AFW176" s="27"/>
      <c r="AFX176" s="27"/>
      <c r="AFY176" s="27"/>
      <c r="AFZ176" s="27"/>
      <c r="AGA176" s="27"/>
      <c r="AGB176" s="27"/>
      <c r="AGC176" s="27"/>
      <c r="AGD176" s="27"/>
      <c r="AGE176" s="27"/>
      <c r="AGF176" s="27"/>
      <c r="AGG176" s="27"/>
      <c r="AGH176" s="27"/>
      <c r="AGI176" s="27"/>
      <c r="AGJ176" s="27"/>
      <c r="AGK176" s="27"/>
      <c r="AGL176" s="27"/>
      <c r="AGM176" s="27"/>
      <c r="AGN176" s="27"/>
      <c r="AGO176" s="27"/>
      <c r="AGP176" s="27"/>
      <c r="AGQ176" s="27"/>
      <c r="AGR176" s="27"/>
      <c r="AGS176" s="27"/>
      <c r="AGT176" s="27"/>
      <c r="AGU176" s="27"/>
      <c r="AGV176" s="27"/>
      <c r="AGW176" s="27"/>
      <c r="AGX176" s="27"/>
      <c r="AGY176" s="27"/>
      <c r="AGZ176" s="27"/>
      <c r="AHA176" s="27"/>
      <c r="AHB176" s="27"/>
      <c r="AHC176" s="27"/>
      <c r="AHD176" s="27"/>
      <c r="AHE176" s="27"/>
      <c r="AHF176" s="27"/>
      <c r="AHG176" s="27"/>
      <c r="AHH176" s="27"/>
      <c r="AHI176" s="27"/>
      <c r="AHJ176" s="27"/>
      <c r="AHK176" s="27"/>
      <c r="AHL176" s="27"/>
      <c r="AHM176" s="27"/>
      <c r="AHN176" s="27"/>
      <c r="AHO176" s="27"/>
      <c r="AHP176" s="27"/>
      <c r="AHQ176" s="27"/>
      <c r="AHR176" s="27"/>
      <c r="AHS176" s="27"/>
      <c r="AHT176" s="27"/>
      <c r="AHU176" s="27"/>
      <c r="AHV176" s="27"/>
      <c r="AHW176" s="27"/>
      <c r="AHX176" s="27"/>
      <c r="AHY176" s="27"/>
      <c r="AHZ176" s="27"/>
      <c r="AIA176" s="27"/>
      <c r="AIB176" s="27"/>
      <c r="AIC176" s="27"/>
      <c r="AID176" s="27"/>
      <c r="AIE176" s="27"/>
      <c r="AIF176" s="27"/>
      <c r="AIG176" s="27"/>
      <c r="AIH176" s="27"/>
      <c r="AII176" s="27"/>
      <c r="AIJ176" s="27"/>
      <c r="AIK176" s="27"/>
      <c r="AIL176" s="27"/>
      <c r="AIM176" s="27"/>
      <c r="AIN176" s="27"/>
      <c r="AIO176" s="27"/>
      <c r="AIP176" s="27"/>
      <c r="AIQ176" s="27"/>
      <c r="AIR176" s="27"/>
      <c r="AIS176" s="27"/>
      <c r="AIT176" s="27"/>
      <c r="AIU176" s="27"/>
      <c r="AIV176" s="27"/>
      <c r="AIW176" s="27"/>
      <c r="AIX176" s="27"/>
      <c r="AIY176" s="27"/>
      <c r="AIZ176" s="27"/>
      <c r="AJA176" s="27"/>
      <c r="AJB176" s="27"/>
      <c r="AJC176" s="27"/>
      <c r="AJD176" s="27"/>
      <c r="AJE176" s="27"/>
      <c r="AJF176" s="27"/>
      <c r="AJG176" s="27"/>
      <c r="AJH176" s="27"/>
      <c r="AJI176" s="27"/>
      <c r="AJJ176" s="27"/>
      <c r="AJK176" s="27"/>
      <c r="AJL176" s="27"/>
      <c r="AJM176" s="27"/>
      <c r="AJN176" s="27"/>
      <c r="AJO176" s="27"/>
      <c r="AJP176" s="27"/>
      <c r="AJQ176" s="27"/>
      <c r="AJR176" s="27"/>
      <c r="AJS176" s="27"/>
      <c r="AJT176" s="27"/>
      <c r="AJU176" s="27"/>
      <c r="AJV176" s="27"/>
      <c r="AJW176" s="27"/>
      <c r="AJX176" s="27"/>
      <c r="AJY176" s="27"/>
      <c r="AJZ176" s="27"/>
      <c r="AKA176" s="27"/>
      <c r="AKB176" s="27"/>
      <c r="AKC176" s="27"/>
      <c r="AKD176" s="27"/>
      <c r="AKE176" s="27"/>
      <c r="AKF176" s="27"/>
      <c r="AKG176" s="27"/>
      <c r="AKH176" s="27"/>
      <c r="AKI176" s="27"/>
      <c r="AKJ176" s="27"/>
      <c r="AKK176" s="27"/>
      <c r="AKL176" s="27"/>
      <c r="AKM176" s="27"/>
      <c r="AKN176" s="27"/>
      <c r="AKO176" s="27"/>
      <c r="AKP176" s="27"/>
      <c r="AKQ176" s="27"/>
      <c r="AKR176" s="27"/>
      <c r="AKS176" s="27"/>
      <c r="AKT176" s="27"/>
      <c r="AKU176" s="27"/>
      <c r="AKV176" s="27"/>
      <c r="AKW176" s="27"/>
      <c r="AKX176" s="27"/>
      <c r="AKY176" s="27"/>
      <c r="AKZ176" s="27"/>
      <c r="ALA176" s="27"/>
      <c r="ALB176" s="27"/>
      <c r="ALC176" s="27"/>
      <c r="ALD176" s="27"/>
      <c r="ALE176" s="27"/>
      <c r="ALF176" s="27"/>
      <c r="ALG176" s="27"/>
      <c r="ALH176" s="27"/>
      <c r="ALI176" s="27"/>
      <c r="ALJ176" s="27"/>
      <c r="ALK176" s="27"/>
      <c r="ALL176" s="27"/>
      <c r="ALM176" s="27"/>
      <c r="ALN176" s="27"/>
      <c r="ALO176" s="27"/>
      <c r="ALP176" s="27"/>
      <c r="ALQ176" s="27"/>
      <c r="ALR176" s="27"/>
      <c r="ALS176" s="27"/>
    </row>
    <row r="177" spans="1:1007" ht="22.5" customHeight="1" thickBot="1" x14ac:dyDescent="0.25">
      <c r="A177" s="666"/>
      <c r="B177" s="677"/>
      <c r="C177" s="586"/>
      <c r="D177" s="588"/>
      <c r="E177" s="590"/>
      <c r="F177" s="584"/>
      <c r="G177" s="708"/>
      <c r="H177" s="676"/>
      <c r="I177" s="676"/>
      <c r="J177" s="582"/>
      <c r="K177" s="323" t="s">
        <v>10</v>
      </c>
      <c r="L177" s="15">
        <f t="shared" ref="L177:W177" si="38">SUM(L175:L176)</f>
        <v>38</v>
      </c>
      <c r="M177" s="321">
        <f t="shared" si="38"/>
        <v>38</v>
      </c>
      <c r="N177" s="321">
        <f t="shared" si="38"/>
        <v>0</v>
      </c>
      <c r="O177" s="16">
        <f t="shared" si="38"/>
        <v>0</v>
      </c>
      <c r="P177" s="15">
        <f t="shared" si="38"/>
        <v>63.1</v>
      </c>
      <c r="Q177" s="321">
        <f t="shared" si="38"/>
        <v>62</v>
      </c>
      <c r="R177" s="321">
        <f t="shared" si="38"/>
        <v>0</v>
      </c>
      <c r="S177" s="16">
        <f t="shared" si="38"/>
        <v>1.1000000000000001</v>
      </c>
      <c r="T177" s="15">
        <f t="shared" si="38"/>
        <v>57.7</v>
      </c>
      <c r="U177" s="321">
        <f t="shared" si="38"/>
        <v>56.6</v>
      </c>
      <c r="V177" s="321">
        <f t="shared" si="38"/>
        <v>0</v>
      </c>
      <c r="W177" s="16">
        <f t="shared" si="38"/>
        <v>1.1000000000000001</v>
      </c>
      <c r="X177" s="27"/>
      <c r="Y177" s="27"/>
      <c r="Z177" s="27"/>
      <c r="AA177" s="27"/>
      <c r="AB177" s="27"/>
      <c r="AC177" s="27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40"/>
      <c r="AV177" s="39"/>
      <c r="AW177" s="39"/>
      <c r="AX177" s="39"/>
      <c r="AY177" s="39"/>
      <c r="AZ177" s="39"/>
      <c r="BA177" s="39"/>
      <c r="BB177" s="39"/>
      <c r="BC177" s="39"/>
      <c r="BD177" s="27"/>
      <c r="BE177" s="27"/>
      <c r="BF177" s="27"/>
      <c r="BG177" s="27"/>
      <c r="BH177" s="27"/>
      <c r="BI177" s="27"/>
      <c r="BJ177" s="27"/>
      <c r="BK177" s="27"/>
      <c r="BL177" s="27"/>
      <c r="BM177" s="27"/>
      <c r="BN177" s="27"/>
      <c r="BO177" s="27"/>
      <c r="BP177" s="27"/>
      <c r="BQ177" s="27"/>
      <c r="BR177" s="27"/>
      <c r="BS177" s="27"/>
      <c r="BT177" s="27"/>
      <c r="BU177" s="27"/>
      <c r="BV177" s="27"/>
      <c r="BW177" s="27"/>
      <c r="BX177" s="27"/>
      <c r="BY177" s="27"/>
      <c r="BZ177" s="27"/>
      <c r="CA177" s="27"/>
      <c r="CB177" s="27"/>
      <c r="CC177" s="27"/>
      <c r="CD177" s="27"/>
      <c r="CE177" s="27"/>
      <c r="CF177" s="27"/>
      <c r="CG177" s="27"/>
      <c r="CH177" s="27"/>
      <c r="CI177" s="27"/>
      <c r="CJ177" s="27"/>
      <c r="CK177" s="27"/>
      <c r="CL177" s="27"/>
      <c r="CM177" s="27"/>
      <c r="CN177" s="27"/>
      <c r="CO177" s="27"/>
      <c r="CP177" s="27"/>
      <c r="CQ177" s="27"/>
      <c r="CR177" s="27"/>
      <c r="CS177" s="27"/>
      <c r="CT177" s="27"/>
      <c r="CU177" s="27"/>
      <c r="CV177" s="27"/>
      <c r="CW177" s="27"/>
      <c r="CX177" s="27"/>
      <c r="CY177" s="27"/>
      <c r="CZ177" s="27"/>
      <c r="DA177" s="27"/>
      <c r="DB177" s="27"/>
      <c r="DC177" s="27"/>
      <c r="DD177" s="27"/>
      <c r="DE177" s="27"/>
      <c r="DF177" s="27"/>
      <c r="DG177" s="27"/>
      <c r="DH177" s="27"/>
      <c r="DI177" s="27"/>
      <c r="DJ177" s="27"/>
      <c r="DK177" s="27"/>
      <c r="DL177" s="27"/>
      <c r="DM177" s="27"/>
      <c r="DN177" s="27"/>
      <c r="DO177" s="27"/>
      <c r="DP177" s="27"/>
      <c r="DQ177" s="27"/>
      <c r="DR177" s="27"/>
      <c r="DS177" s="27"/>
      <c r="DT177" s="27"/>
      <c r="DU177" s="27"/>
      <c r="DV177" s="27"/>
      <c r="DW177" s="27"/>
      <c r="DX177" s="27"/>
      <c r="DY177" s="27"/>
      <c r="DZ177" s="27"/>
      <c r="EA177" s="27"/>
      <c r="EB177" s="27"/>
      <c r="EC177" s="27"/>
      <c r="ED177" s="27"/>
      <c r="EE177" s="27"/>
      <c r="EF177" s="27"/>
      <c r="EG177" s="27"/>
      <c r="EH177" s="27"/>
      <c r="EI177" s="27"/>
      <c r="EJ177" s="27"/>
      <c r="EK177" s="27"/>
      <c r="EL177" s="27"/>
      <c r="EM177" s="27"/>
      <c r="EN177" s="27"/>
      <c r="EO177" s="27"/>
      <c r="EP177" s="27"/>
      <c r="EQ177" s="27"/>
      <c r="ER177" s="27"/>
      <c r="ES177" s="27"/>
      <c r="ET177" s="27"/>
      <c r="EU177" s="27"/>
      <c r="EV177" s="27"/>
      <c r="EW177" s="27"/>
      <c r="EX177" s="27"/>
      <c r="EY177" s="27"/>
      <c r="EZ177" s="27"/>
      <c r="FA177" s="27"/>
      <c r="FB177" s="27"/>
      <c r="FC177" s="27"/>
      <c r="FD177" s="27"/>
      <c r="FE177" s="27"/>
      <c r="FF177" s="27"/>
      <c r="FG177" s="27"/>
      <c r="FH177" s="27"/>
      <c r="FI177" s="27"/>
      <c r="FJ177" s="27"/>
      <c r="FK177" s="27"/>
      <c r="FL177" s="27"/>
      <c r="FM177" s="27"/>
      <c r="FN177" s="27"/>
      <c r="FO177" s="27"/>
      <c r="FP177" s="27"/>
      <c r="FQ177" s="27"/>
      <c r="FR177" s="27"/>
      <c r="FS177" s="27"/>
      <c r="FT177" s="27"/>
      <c r="FU177" s="27"/>
      <c r="FV177" s="27"/>
      <c r="FW177" s="27"/>
      <c r="FX177" s="27"/>
      <c r="FY177" s="27"/>
      <c r="FZ177" s="27"/>
      <c r="GA177" s="27"/>
      <c r="GB177" s="27"/>
      <c r="GC177" s="27"/>
      <c r="GD177" s="27"/>
      <c r="GE177" s="27"/>
      <c r="GF177" s="27"/>
      <c r="GG177" s="27"/>
      <c r="GH177" s="27"/>
      <c r="GI177" s="27"/>
      <c r="GJ177" s="27"/>
      <c r="GK177" s="27"/>
      <c r="GL177" s="27"/>
      <c r="GM177" s="27"/>
      <c r="GN177" s="27"/>
      <c r="GO177" s="27"/>
      <c r="GP177" s="27"/>
      <c r="GQ177" s="27"/>
      <c r="GR177" s="27"/>
      <c r="GS177" s="27"/>
      <c r="GT177" s="27"/>
      <c r="GU177" s="27"/>
      <c r="GV177" s="27"/>
      <c r="GW177" s="27"/>
      <c r="GX177" s="27"/>
      <c r="GY177" s="27"/>
      <c r="GZ177" s="27"/>
      <c r="HA177" s="27"/>
      <c r="HB177" s="27"/>
      <c r="HC177" s="27"/>
      <c r="HD177" s="27"/>
      <c r="HE177" s="27"/>
      <c r="HF177" s="27"/>
      <c r="HG177" s="27"/>
      <c r="HH177" s="27"/>
      <c r="HI177" s="27"/>
      <c r="HJ177" s="27"/>
      <c r="HK177" s="27"/>
      <c r="HL177" s="27"/>
      <c r="HM177" s="27"/>
      <c r="HN177" s="27"/>
      <c r="HO177" s="27"/>
      <c r="HP177" s="27"/>
      <c r="HQ177" s="27"/>
      <c r="HR177" s="27"/>
      <c r="HS177" s="27"/>
      <c r="HT177" s="27"/>
      <c r="HU177" s="27"/>
      <c r="HV177" s="27"/>
      <c r="HW177" s="27"/>
      <c r="HX177" s="27"/>
      <c r="HY177" s="27"/>
      <c r="HZ177" s="27"/>
      <c r="IA177" s="27"/>
      <c r="IB177" s="27"/>
      <c r="IC177" s="27"/>
      <c r="ID177" s="27"/>
      <c r="IE177" s="27"/>
      <c r="IF177" s="27"/>
      <c r="IG177" s="27"/>
      <c r="IH177" s="27"/>
      <c r="II177" s="27"/>
      <c r="IJ177" s="27"/>
      <c r="IK177" s="27"/>
      <c r="IL177" s="27"/>
      <c r="IM177" s="27"/>
      <c r="IN177" s="27"/>
      <c r="IO177" s="27"/>
      <c r="IP177" s="27"/>
      <c r="IQ177" s="27"/>
      <c r="IR177" s="27"/>
      <c r="IS177" s="27"/>
      <c r="IT177" s="27"/>
      <c r="IU177" s="27"/>
      <c r="IV177" s="27"/>
      <c r="IW177" s="27"/>
      <c r="IX177" s="27"/>
      <c r="IY177" s="27"/>
      <c r="IZ177" s="27"/>
      <c r="JA177" s="27"/>
      <c r="JB177" s="27"/>
      <c r="JC177" s="27"/>
      <c r="JD177" s="27"/>
      <c r="JE177" s="27"/>
      <c r="JF177" s="27"/>
      <c r="JG177" s="27"/>
      <c r="JH177" s="27"/>
      <c r="JI177" s="27"/>
      <c r="JJ177" s="27"/>
      <c r="JK177" s="27"/>
      <c r="JL177" s="27"/>
      <c r="JM177" s="27"/>
      <c r="JN177" s="27"/>
      <c r="JO177" s="27"/>
      <c r="JP177" s="27"/>
      <c r="JQ177" s="27"/>
      <c r="JR177" s="27"/>
      <c r="JS177" s="27"/>
      <c r="JT177" s="27"/>
      <c r="JU177" s="27"/>
      <c r="JV177" s="27"/>
      <c r="JW177" s="27"/>
      <c r="JX177" s="27"/>
      <c r="JY177" s="27"/>
      <c r="JZ177" s="27"/>
      <c r="KA177" s="27"/>
      <c r="KB177" s="27"/>
      <c r="KC177" s="27"/>
      <c r="KD177" s="27"/>
      <c r="KE177" s="27"/>
      <c r="KF177" s="27"/>
      <c r="KG177" s="27"/>
      <c r="KH177" s="27"/>
      <c r="KI177" s="27"/>
      <c r="KJ177" s="27"/>
      <c r="KK177" s="27"/>
      <c r="KL177" s="27"/>
      <c r="KM177" s="27"/>
      <c r="KN177" s="27"/>
      <c r="KO177" s="27"/>
      <c r="KP177" s="27"/>
      <c r="KQ177" s="27"/>
      <c r="KR177" s="27"/>
      <c r="KS177" s="27"/>
      <c r="KT177" s="27"/>
      <c r="KU177" s="27"/>
      <c r="KV177" s="27"/>
      <c r="KW177" s="27"/>
      <c r="KX177" s="27"/>
      <c r="KY177" s="27"/>
      <c r="KZ177" s="27"/>
      <c r="LA177" s="27"/>
      <c r="LB177" s="27"/>
      <c r="LC177" s="27"/>
      <c r="LD177" s="27"/>
      <c r="LE177" s="27"/>
      <c r="LF177" s="27"/>
      <c r="LG177" s="27"/>
      <c r="LH177" s="27"/>
      <c r="LI177" s="27"/>
      <c r="LJ177" s="27"/>
      <c r="LK177" s="27"/>
      <c r="LL177" s="27"/>
      <c r="LM177" s="27"/>
      <c r="LN177" s="27"/>
      <c r="LO177" s="27"/>
      <c r="LP177" s="27"/>
      <c r="LQ177" s="27"/>
      <c r="LR177" s="27"/>
      <c r="LS177" s="27"/>
      <c r="LT177" s="27"/>
      <c r="LU177" s="27"/>
      <c r="LV177" s="27"/>
      <c r="LW177" s="27"/>
      <c r="LX177" s="27"/>
      <c r="LY177" s="27"/>
      <c r="LZ177" s="27"/>
      <c r="MA177" s="27"/>
      <c r="MB177" s="27"/>
      <c r="MC177" s="27"/>
      <c r="MD177" s="27"/>
      <c r="ME177" s="27"/>
      <c r="MF177" s="27"/>
      <c r="MG177" s="27"/>
      <c r="MH177" s="27"/>
      <c r="MI177" s="27"/>
      <c r="MJ177" s="27"/>
      <c r="MK177" s="27"/>
      <c r="ML177" s="27"/>
      <c r="MM177" s="27"/>
      <c r="MN177" s="27"/>
      <c r="MO177" s="27"/>
      <c r="MP177" s="27"/>
      <c r="MQ177" s="27"/>
      <c r="MR177" s="27"/>
      <c r="MS177" s="27"/>
      <c r="MT177" s="27"/>
      <c r="MU177" s="27"/>
      <c r="MV177" s="27"/>
      <c r="MW177" s="27"/>
      <c r="MX177" s="27"/>
      <c r="MY177" s="27"/>
      <c r="MZ177" s="27"/>
      <c r="NA177" s="27"/>
      <c r="NB177" s="27"/>
      <c r="NC177" s="27"/>
      <c r="ND177" s="27"/>
      <c r="NE177" s="27"/>
      <c r="NF177" s="27"/>
      <c r="NG177" s="27"/>
      <c r="NH177" s="27"/>
      <c r="NI177" s="27"/>
      <c r="NJ177" s="27"/>
      <c r="NK177" s="27"/>
      <c r="NL177" s="27"/>
      <c r="NM177" s="27"/>
      <c r="NN177" s="27"/>
      <c r="NO177" s="27"/>
      <c r="NP177" s="27"/>
      <c r="NQ177" s="27"/>
      <c r="NR177" s="27"/>
      <c r="NS177" s="27"/>
      <c r="NT177" s="27"/>
      <c r="NU177" s="27"/>
      <c r="NV177" s="27"/>
      <c r="NW177" s="27"/>
      <c r="NX177" s="27"/>
      <c r="NY177" s="27"/>
      <c r="NZ177" s="27"/>
      <c r="OA177" s="27"/>
      <c r="OB177" s="27"/>
      <c r="OC177" s="27"/>
      <c r="OD177" s="27"/>
      <c r="OE177" s="27"/>
      <c r="OF177" s="27"/>
      <c r="OG177" s="27"/>
      <c r="OH177" s="27"/>
      <c r="OI177" s="27"/>
      <c r="OJ177" s="27"/>
      <c r="OK177" s="27"/>
      <c r="OL177" s="27"/>
      <c r="OM177" s="27"/>
      <c r="ON177" s="27"/>
      <c r="OO177" s="27"/>
      <c r="OP177" s="27"/>
      <c r="OQ177" s="27"/>
      <c r="OR177" s="27"/>
      <c r="OS177" s="27"/>
      <c r="OT177" s="27"/>
      <c r="OU177" s="27"/>
      <c r="OV177" s="27"/>
      <c r="OW177" s="27"/>
      <c r="OX177" s="27"/>
      <c r="OY177" s="27"/>
      <c r="OZ177" s="27"/>
      <c r="PA177" s="27"/>
      <c r="PB177" s="27"/>
      <c r="PC177" s="27"/>
      <c r="PD177" s="27"/>
      <c r="PE177" s="27"/>
      <c r="PF177" s="27"/>
      <c r="PG177" s="27"/>
      <c r="PH177" s="27"/>
      <c r="PI177" s="27"/>
      <c r="PJ177" s="27"/>
      <c r="PK177" s="27"/>
      <c r="PL177" s="27"/>
      <c r="PM177" s="27"/>
      <c r="PN177" s="27"/>
      <c r="PO177" s="27"/>
      <c r="PP177" s="27"/>
      <c r="PQ177" s="27"/>
      <c r="PR177" s="27"/>
      <c r="PS177" s="27"/>
      <c r="PT177" s="27"/>
      <c r="PU177" s="27"/>
      <c r="PV177" s="27"/>
      <c r="PW177" s="27"/>
      <c r="PX177" s="27"/>
      <c r="PY177" s="27"/>
      <c r="PZ177" s="27"/>
      <c r="QA177" s="27"/>
      <c r="QB177" s="27"/>
      <c r="QC177" s="27"/>
      <c r="QD177" s="27"/>
      <c r="QE177" s="27"/>
      <c r="QF177" s="27"/>
      <c r="QG177" s="27"/>
      <c r="QH177" s="27"/>
      <c r="QI177" s="27"/>
      <c r="QJ177" s="27"/>
      <c r="QK177" s="27"/>
      <c r="QL177" s="27"/>
      <c r="QM177" s="27"/>
      <c r="QN177" s="27"/>
      <c r="QO177" s="27"/>
      <c r="QP177" s="27"/>
      <c r="QQ177" s="27"/>
      <c r="QR177" s="27"/>
      <c r="QS177" s="27"/>
      <c r="QT177" s="27"/>
      <c r="QU177" s="27"/>
      <c r="QV177" s="27"/>
      <c r="QW177" s="27"/>
      <c r="QX177" s="27"/>
      <c r="QY177" s="27"/>
      <c r="QZ177" s="27"/>
      <c r="RA177" s="27"/>
      <c r="RB177" s="27"/>
      <c r="RC177" s="27"/>
      <c r="RD177" s="27"/>
      <c r="RE177" s="27"/>
      <c r="RF177" s="27"/>
      <c r="RG177" s="27"/>
      <c r="RH177" s="27"/>
      <c r="RI177" s="27"/>
      <c r="RJ177" s="27"/>
      <c r="RK177" s="27"/>
      <c r="RL177" s="27"/>
      <c r="RM177" s="27"/>
      <c r="RN177" s="27"/>
      <c r="RO177" s="27"/>
      <c r="RP177" s="27"/>
      <c r="RQ177" s="27"/>
      <c r="RR177" s="27"/>
      <c r="RS177" s="27"/>
      <c r="RT177" s="27"/>
      <c r="RU177" s="27"/>
      <c r="RV177" s="27"/>
      <c r="RW177" s="27"/>
      <c r="RX177" s="27"/>
      <c r="RY177" s="27"/>
      <c r="RZ177" s="27"/>
      <c r="SA177" s="27"/>
      <c r="SB177" s="27"/>
      <c r="SC177" s="27"/>
      <c r="SD177" s="27"/>
      <c r="SE177" s="27"/>
      <c r="SF177" s="27"/>
      <c r="SG177" s="27"/>
      <c r="SH177" s="27"/>
      <c r="SI177" s="27"/>
      <c r="SJ177" s="27"/>
      <c r="SK177" s="27"/>
      <c r="SL177" s="27"/>
      <c r="SM177" s="27"/>
      <c r="SN177" s="27"/>
      <c r="SO177" s="27"/>
      <c r="SP177" s="27"/>
      <c r="SQ177" s="27"/>
      <c r="SR177" s="27"/>
      <c r="SS177" s="27"/>
      <c r="ST177" s="27"/>
      <c r="SU177" s="27"/>
      <c r="SV177" s="27"/>
      <c r="SW177" s="27"/>
      <c r="SX177" s="27"/>
      <c r="SY177" s="27"/>
      <c r="SZ177" s="27"/>
      <c r="TA177" s="27"/>
      <c r="TB177" s="27"/>
      <c r="TC177" s="27"/>
      <c r="TD177" s="27"/>
      <c r="TE177" s="27"/>
      <c r="TF177" s="27"/>
      <c r="TG177" s="27"/>
      <c r="TH177" s="27"/>
      <c r="TI177" s="27"/>
      <c r="TJ177" s="27"/>
      <c r="TK177" s="27"/>
      <c r="TL177" s="27"/>
      <c r="TM177" s="27"/>
      <c r="TN177" s="27"/>
      <c r="TO177" s="27"/>
      <c r="TP177" s="27"/>
      <c r="TQ177" s="27"/>
      <c r="TR177" s="27"/>
      <c r="TS177" s="27"/>
      <c r="TT177" s="27"/>
      <c r="TU177" s="27"/>
      <c r="TV177" s="27"/>
      <c r="TW177" s="27"/>
      <c r="TX177" s="27"/>
      <c r="TY177" s="27"/>
      <c r="TZ177" s="27"/>
      <c r="UA177" s="27"/>
      <c r="UB177" s="27"/>
      <c r="UC177" s="27"/>
      <c r="UD177" s="27"/>
      <c r="UE177" s="27"/>
      <c r="UF177" s="27"/>
      <c r="UG177" s="27"/>
      <c r="UH177" s="27"/>
      <c r="UI177" s="27"/>
      <c r="UJ177" s="27"/>
      <c r="UK177" s="27"/>
      <c r="UL177" s="27"/>
      <c r="UM177" s="27"/>
      <c r="UN177" s="27"/>
      <c r="UO177" s="27"/>
      <c r="UP177" s="27"/>
      <c r="UQ177" s="27"/>
      <c r="UR177" s="27"/>
      <c r="US177" s="27"/>
      <c r="UT177" s="27"/>
      <c r="UU177" s="27"/>
      <c r="UV177" s="27"/>
      <c r="UW177" s="27"/>
      <c r="UX177" s="27"/>
      <c r="UY177" s="27"/>
      <c r="UZ177" s="27"/>
      <c r="VA177" s="27"/>
      <c r="VB177" s="27"/>
      <c r="VC177" s="27"/>
      <c r="VD177" s="27"/>
      <c r="VE177" s="27"/>
      <c r="VF177" s="27"/>
      <c r="VG177" s="27"/>
      <c r="VH177" s="27"/>
      <c r="VI177" s="27"/>
      <c r="VJ177" s="27"/>
      <c r="VK177" s="27"/>
      <c r="VL177" s="27"/>
      <c r="VM177" s="27"/>
      <c r="VN177" s="27"/>
      <c r="VO177" s="27"/>
      <c r="VP177" s="27"/>
      <c r="VQ177" s="27"/>
      <c r="VR177" s="27"/>
      <c r="VS177" s="27"/>
      <c r="VT177" s="27"/>
      <c r="VU177" s="27"/>
      <c r="VV177" s="27"/>
      <c r="VW177" s="27"/>
      <c r="VX177" s="27"/>
      <c r="VY177" s="27"/>
      <c r="VZ177" s="27"/>
      <c r="WA177" s="27"/>
      <c r="WB177" s="27"/>
      <c r="WC177" s="27"/>
      <c r="WD177" s="27"/>
      <c r="WE177" s="27"/>
      <c r="WF177" s="27"/>
      <c r="WG177" s="27"/>
      <c r="WH177" s="27"/>
      <c r="WI177" s="27"/>
      <c r="WJ177" s="27"/>
      <c r="WK177" s="27"/>
      <c r="WL177" s="27"/>
      <c r="WM177" s="27"/>
      <c r="WN177" s="27"/>
      <c r="WO177" s="27"/>
      <c r="WP177" s="27"/>
      <c r="WQ177" s="27"/>
      <c r="WR177" s="27"/>
      <c r="WS177" s="27"/>
      <c r="WT177" s="27"/>
      <c r="WU177" s="27"/>
      <c r="WV177" s="27"/>
      <c r="WW177" s="27"/>
      <c r="WX177" s="27"/>
      <c r="WY177" s="27"/>
      <c r="WZ177" s="27"/>
      <c r="XA177" s="27"/>
      <c r="XB177" s="27"/>
      <c r="XC177" s="27"/>
      <c r="XD177" s="27"/>
      <c r="XE177" s="27"/>
      <c r="XF177" s="27"/>
      <c r="XG177" s="27"/>
      <c r="XH177" s="27"/>
      <c r="XI177" s="27"/>
      <c r="XJ177" s="27"/>
      <c r="XK177" s="27"/>
      <c r="XL177" s="27"/>
      <c r="XM177" s="27"/>
      <c r="XN177" s="27"/>
      <c r="XO177" s="27"/>
      <c r="XP177" s="27"/>
      <c r="XQ177" s="27"/>
      <c r="XR177" s="27"/>
      <c r="XS177" s="27"/>
      <c r="XT177" s="27"/>
      <c r="XU177" s="27"/>
      <c r="XV177" s="27"/>
      <c r="XW177" s="27"/>
      <c r="XX177" s="27"/>
      <c r="XY177" s="27"/>
      <c r="XZ177" s="27"/>
      <c r="YA177" s="27"/>
      <c r="YB177" s="27"/>
      <c r="YC177" s="27"/>
      <c r="YD177" s="27"/>
      <c r="YE177" s="27"/>
      <c r="YF177" s="27"/>
      <c r="YG177" s="27"/>
      <c r="YH177" s="27"/>
      <c r="YI177" s="27"/>
      <c r="YJ177" s="27"/>
      <c r="YK177" s="27"/>
      <c r="YL177" s="27"/>
      <c r="YM177" s="27"/>
      <c r="YN177" s="27"/>
      <c r="YO177" s="27"/>
      <c r="YP177" s="27"/>
      <c r="YQ177" s="27"/>
      <c r="YR177" s="27"/>
      <c r="YS177" s="27"/>
      <c r="YT177" s="27"/>
      <c r="YU177" s="27"/>
      <c r="YV177" s="27"/>
      <c r="YW177" s="27"/>
      <c r="YX177" s="27"/>
      <c r="YY177" s="27"/>
      <c r="YZ177" s="27"/>
      <c r="ZA177" s="27"/>
      <c r="ZB177" s="27"/>
      <c r="ZC177" s="27"/>
      <c r="ZD177" s="27"/>
      <c r="ZE177" s="27"/>
      <c r="ZF177" s="27"/>
      <c r="ZG177" s="27"/>
      <c r="ZH177" s="27"/>
      <c r="ZI177" s="27"/>
      <c r="ZJ177" s="27"/>
      <c r="ZK177" s="27"/>
      <c r="ZL177" s="27"/>
      <c r="ZM177" s="27"/>
      <c r="ZN177" s="27"/>
      <c r="ZO177" s="27"/>
      <c r="ZP177" s="27"/>
      <c r="ZQ177" s="27"/>
      <c r="ZR177" s="27"/>
      <c r="ZS177" s="27"/>
      <c r="ZT177" s="27"/>
      <c r="ZU177" s="27"/>
      <c r="ZV177" s="27"/>
      <c r="ZW177" s="27"/>
      <c r="ZX177" s="27"/>
      <c r="ZY177" s="27"/>
      <c r="ZZ177" s="27"/>
      <c r="AAA177" s="27"/>
      <c r="AAB177" s="27"/>
      <c r="AAC177" s="27"/>
      <c r="AAD177" s="27"/>
      <c r="AAE177" s="27"/>
      <c r="AAF177" s="27"/>
      <c r="AAG177" s="27"/>
      <c r="AAH177" s="27"/>
      <c r="AAI177" s="27"/>
      <c r="AAJ177" s="27"/>
      <c r="AAK177" s="27"/>
      <c r="AAL177" s="27"/>
      <c r="AAM177" s="27"/>
      <c r="AAN177" s="27"/>
      <c r="AAO177" s="27"/>
      <c r="AAP177" s="27"/>
      <c r="AAQ177" s="27"/>
      <c r="AAR177" s="27"/>
      <c r="AAS177" s="27"/>
      <c r="AAT177" s="27"/>
      <c r="AAU177" s="27"/>
      <c r="AAV177" s="27"/>
      <c r="AAW177" s="27"/>
      <c r="AAX177" s="27"/>
      <c r="AAY177" s="27"/>
      <c r="AAZ177" s="27"/>
      <c r="ABA177" s="27"/>
      <c r="ABB177" s="27"/>
      <c r="ABC177" s="27"/>
      <c r="ABD177" s="27"/>
      <c r="ABE177" s="27"/>
      <c r="ABF177" s="27"/>
      <c r="ABG177" s="27"/>
      <c r="ABH177" s="27"/>
      <c r="ABI177" s="27"/>
      <c r="ABJ177" s="27"/>
      <c r="ABK177" s="27"/>
      <c r="ABL177" s="27"/>
      <c r="ABM177" s="27"/>
      <c r="ABN177" s="27"/>
      <c r="ABO177" s="27"/>
      <c r="ABP177" s="27"/>
      <c r="ABQ177" s="27"/>
      <c r="ABR177" s="27"/>
      <c r="ABS177" s="27"/>
      <c r="ABT177" s="27"/>
      <c r="ABU177" s="27"/>
      <c r="ABV177" s="27"/>
      <c r="ABW177" s="27"/>
      <c r="ABX177" s="27"/>
      <c r="ABY177" s="27"/>
      <c r="ABZ177" s="27"/>
      <c r="ACA177" s="27"/>
      <c r="ACB177" s="27"/>
      <c r="ACC177" s="27"/>
      <c r="ACD177" s="27"/>
      <c r="ACE177" s="27"/>
      <c r="ACF177" s="27"/>
      <c r="ACG177" s="27"/>
      <c r="ACH177" s="27"/>
      <c r="ACI177" s="27"/>
      <c r="ACJ177" s="27"/>
      <c r="ACK177" s="27"/>
      <c r="ACL177" s="27"/>
      <c r="ACM177" s="27"/>
      <c r="ACN177" s="27"/>
      <c r="ACO177" s="27"/>
      <c r="ACP177" s="27"/>
      <c r="ACQ177" s="27"/>
      <c r="ACR177" s="27"/>
      <c r="ACS177" s="27"/>
      <c r="ACT177" s="27"/>
      <c r="ACU177" s="27"/>
      <c r="ACV177" s="27"/>
      <c r="ACW177" s="27"/>
      <c r="ACX177" s="27"/>
      <c r="ACY177" s="27"/>
      <c r="ACZ177" s="27"/>
      <c r="ADA177" s="27"/>
      <c r="ADB177" s="27"/>
      <c r="ADC177" s="27"/>
      <c r="ADD177" s="27"/>
      <c r="ADE177" s="27"/>
      <c r="ADF177" s="27"/>
      <c r="ADG177" s="27"/>
      <c r="ADH177" s="27"/>
      <c r="ADI177" s="27"/>
      <c r="ADJ177" s="27"/>
      <c r="ADK177" s="27"/>
      <c r="ADL177" s="27"/>
      <c r="ADM177" s="27"/>
      <c r="ADN177" s="27"/>
      <c r="ADO177" s="27"/>
      <c r="ADP177" s="27"/>
      <c r="ADQ177" s="27"/>
      <c r="ADR177" s="27"/>
      <c r="ADS177" s="27"/>
      <c r="ADT177" s="27"/>
      <c r="ADU177" s="27"/>
      <c r="ADV177" s="27"/>
      <c r="ADW177" s="27"/>
      <c r="ADX177" s="27"/>
      <c r="ADY177" s="27"/>
      <c r="ADZ177" s="27"/>
      <c r="AEA177" s="27"/>
      <c r="AEB177" s="27"/>
      <c r="AEC177" s="27"/>
      <c r="AED177" s="27"/>
      <c r="AEE177" s="27"/>
      <c r="AEF177" s="27"/>
      <c r="AEG177" s="27"/>
      <c r="AEH177" s="27"/>
      <c r="AEI177" s="27"/>
      <c r="AEJ177" s="27"/>
      <c r="AEK177" s="27"/>
      <c r="AEL177" s="27"/>
      <c r="AEM177" s="27"/>
      <c r="AEN177" s="27"/>
      <c r="AEO177" s="27"/>
      <c r="AEP177" s="27"/>
      <c r="AEQ177" s="27"/>
      <c r="AER177" s="27"/>
      <c r="AES177" s="27"/>
      <c r="AET177" s="27"/>
      <c r="AEU177" s="27"/>
      <c r="AEV177" s="27"/>
      <c r="AEW177" s="27"/>
      <c r="AEX177" s="27"/>
      <c r="AEY177" s="27"/>
      <c r="AEZ177" s="27"/>
      <c r="AFA177" s="27"/>
      <c r="AFB177" s="27"/>
      <c r="AFC177" s="27"/>
      <c r="AFD177" s="27"/>
      <c r="AFE177" s="27"/>
      <c r="AFF177" s="27"/>
      <c r="AFG177" s="27"/>
      <c r="AFH177" s="27"/>
      <c r="AFI177" s="27"/>
      <c r="AFJ177" s="27"/>
      <c r="AFK177" s="27"/>
      <c r="AFL177" s="27"/>
      <c r="AFM177" s="27"/>
      <c r="AFN177" s="27"/>
      <c r="AFO177" s="27"/>
      <c r="AFP177" s="27"/>
      <c r="AFQ177" s="27"/>
      <c r="AFR177" s="27"/>
      <c r="AFS177" s="27"/>
      <c r="AFT177" s="27"/>
      <c r="AFU177" s="27"/>
      <c r="AFV177" s="27"/>
      <c r="AFW177" s="27"/>
      <c r="AFX177" s="27"/>
      <c r="AFY177" s="27"/>
      <c r="AFZ177" s="27"/>
      <c r="AGA177" s="27"/>
      <c r="AGB177" s="27"/>
      <c r="AGC177" s="27"/>
      <c r="AGD177" s="27"/>
      <c r="AGE177" s="27"/>
      <c r="AGF177" s="27"/>
      <c r="AGG177" s="27"/>
      <c r="AGH177" s="27"/>
      <c r="AGI177" s="27"/>
      <c r="AGJ177" s="27"/>
      <c r="AGK177" s="27"/>
      <c r="AGL177" s="27"/>
      <c r="AGM177" s="27"/>
      <c r="AGN177" s="27"/>
      <c r="AGO177" s="27"/>
      <c r="AGP177" s="27"/>
      <c r="AGQ177" s="27"/>
      <c r="AGR177" s="27"/>
      <c r="AGS177" s="27"/>
      <c r="AGT177" s="27"/>
      <c r="AGU177" s="27"/>
      <c r="AGV177" s="27"/>
      <c r="AGW177" s="27"/>
      <c r="AGX177" s="27"/>
      <c r="AGY177" s="27"/>
      <c r="AGZ177" s="27"/>
      <c r="AHA177" s="27"/>
      <c r="AHB177" s="27"/>
      <c r="AHC177" s="27"/>
      <c r="AHD177" s="27"/>
      <c r="AHE177" s="27"/>
      <c r="AHF177" s="27"/>
      <c r="AHG177" s="27"/>
      <c r="AHH177" s="27"/>
      <c r="AHI177" s="27"/>
      <c r="AHJ177" s="27"/>
      <c r="AHK177" s="27"/>
      <c r="AHL177" s="27"/>
      <c r="AHM177" s="27"/>
      <c r="AHN177" s="27"/>
      <c r="AHO177" s="27"/>
      <c r="AHP177" s="27"/>
      <c r="AHQ177" s="27"/>
      <c r="AHR177" s="27"/>
      <c r="AHS177" s="27"/>
      <c r="AHT177" s="27"/>
      <c r="AHU177" s="27"/>
      <c r="AHV177" s="27"/>
      <c r="AHW177" s="27"/>
      <c r="AHX177" s="27"/>
      <c r="AHY177" s="27"/>
      <c r="AHZ177" s="27"/>
      <c r="AIA177" s="27"/>
      <c r="AIB177" s="27"/>
      <c r="AIC177" s="27"/>
      <c r="AID177" s="27"/>
      <c r="AIE177" s="27"/>
      <c r="AIF177" s="27"/>
      <c r="AIG177" s="27"/>
      <c r="AIH177" s="27"/>
      <c r="AII177" s="27"/>
      <c r="AIJ177" s="27"/>
      <c r="AIK177" s="27"/>
      <c r="AIL177" s="27"/>
      <c r="AIM177" s="27"/>
      <c r="AIN177" s="27"/>
      <c r="AIO177" s="27"/>
      <c r="AIP177" s="27"/>
      <c r="AIQ177" s="27"/>
      <c r="AIR177" s="27"/>
      <c r="AIS177" s="27"/>
      <c r="AIT177" s="27"/>
      <c r="AIU177" s="27"/>
      <c r="AIV177" s="27"/>
      <c r="AIW177" s="27"/>
      <c r="AIX177" s="27"/>
      <c r="AIY177" s="27"/>
      <c r="AIZ177" s="27"/>
      <c r="AJA177" s="27"/>
      <c r="AJB177" s="27"/>
      <c r="AJC177" s="27"/>
      <c r="AJD177" s="27"/>
      <c r="AJE177" s="27"/>
      <c r="AJF177" s="27"/>
      <c r="AJG177" s="27"/>
      <c r="AJH177" s="27"/>
      <c r="AJI177" s="27"/>
      <c r="AJJ177" s="27"/>
      <c r="AJK177" s="27"/>
      <c r="AJL177" s="27"/>
      <c r="AJM177" s="27"/>
      <c r="AJN177" s="27"/>
      <c r="AJO177" s="27"/>
      <c r="AJP177" s="27"/>
      <c r="AJQ177" s="27"/>
      <c r="AJR177" s="27"/>
      <c r="AJS177" s="27"/>
      <c r="AJT177" s="27"/>
      <c r="AJU177" s="27"/>
      <c r="AJV177" s="27"/>
      <c r="AJW177" s="27"/>
      <c r="AJX177" s="27"/>
      <c r="AJY177" s="27"/>
      <c r="AJZ177" s="27"/>
      <c r="AKA177" s="27"/>
      <c r="AKB177" s="27"/>
      <c r="AKC177" s="27"/>
      <c r="AKD177" s="27"/>
      <c r="AKE177" s="27"/>
      <c r="AKF177" s="27"/>
      <c r="AKG177" s="27"/>
      <c r="AKH177" s="27"/>
      <c r="AKI177" s="27"/>
      <c r="AKJ177" s="27"/>
      <c r="AKK177" s="27"/>
      <c r="AKL177" s="27"/>
      <c r="AKM177" s="27"/>
      <c r="AKN177" s="27"/>
      <c r="AKO177" s="27"/>
      <c r="AKP177" s="27"/>
      <c r="AKQ177" s="27"/>
      <c r="AKR177" s="27"/>
      <c r="AKS177" s="27"/>
      <c r="AKT177" s="27"/>
      <c r="AKU177" s="27"/>
      <c r="AKV177" s="27"/>
      <c r="AKW177" s="27"/>
      <c r="AKX177" s="27"/>
      <c r="AKY177" s="27"/>
      <c r="AKZ177" s="27"/>
      <c r="ALA177" s="27"/>
      <c r="ALB177" s="27"/>
      <c r="ALC177" s="27"/>
      <c r="ALD177" s="27"/>
      <c r="ALE177" s="27"/>
      <c r="ALF177" s="27"/>
      <c r="ALG177" s="27"/>
      <c r="ALH177" s="27"/>
      <c r="ALI177" s="27"/>
      <c r="ALJ177" s="27"/>
      <c r="ALK177" s="27"/>
      <c r="ALL177" s="27"/>
      <c r="ALM177" s="27"/>
      <c r="ALN177" s="27"/>
      <c r="ALO177" s="27"/>
      <c r="ALP177" s="27"/>
      <c r="ALQ177" s="27"/>
      <c r="ALR177" s="27"/>
      <c r="ALS177" s="27"/>
    </row>
    <row r="178" spans="1:1007" ht="20.25" customHeight="1" thickBot="1" x14ac:dyDescent="0.25">
      <c r="A178" s="668" t="s">
        <v>13</v>
      </c>
      <c r="B178" s="746" t="s">
        <v>14</v>
      </c>
      <c r="C178" s="585" t="s">
        <v>14</v>
      </c>
      <c r="D178" s="587" t="s">
        <v>396</v>
      </c>
      <c r="E178" s="589" t="s">
        <v>399</v>
      </c>
      <c r="F178" s="583" t="s">
        <v>196</v>
      </c>
      <c r="G178" s="757" t="s">
        <v>400</v>
      </c>
      <c r="H178" s="754" t="s">
        <v>17</v>
      </c>
      <c r="I178" s="754" t="s">
        <v>18</v>
      </c>
      <c r="J178" s="591" t="s">
        <v>495</v>
      </c>
      <c r="K178" s="150" t="s">
        <v>30</v>
      </c>
      <c r="L178" s="151">
        <f>+M178+O178</f>
        <v>0</v>
      </c>
      <c r="M178" s="348">
        <v>0</v>
      </c>
      <c r="N178" s="348">
        <v>0</v>
      </c>
      <c r="O178" s="361">
        <v>0</v>
      </c>
      <c r="P178" s="151">
        <f>+Q178+S178</f>
        <v>2.8</v>
      </c>
      <c r="Q178" s="348">
        <v>0</v>
      </c>
      <c r="R178" s="348">
        <v>0</v>
      </c>
      <c r="S178" s="361">
        <v>2.8</v>
      </c>
      <c r="T178" s="151">
        <f>+U178+W178</f>
        <v>2.8</v>
      </c>
      <c r="U178" s="348">
        <v>0</v>
      </c>
      <c r="V178" s="348">
        <v>0</v>
      </c>
      <c r="W178" s="361">
        <v>2.8</v>
      </c>
      <c r="X178" s="27"/>
      <c r="Y178" s="27"/>
      <c r="Z178" s="27"/>
      <c r="AA178" s="27"/>
      <c r="AB178" s="27"/>
      <c r="AC178" s="27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  <c r="AT178" s="39"/>
      <c r="AU178" s="40"/>
      <c r="AV178" s="39"/>
      <c r="AW178" s="39"/>
      <c r="AX178" s="39"/>
      <c r="AY178" s="39"/>
      <c r="AZ178" s="39"/>
      <c r="BA178" s="39"/>
      <c r="BB178" s="39"/>
      <c r="BC178" s="39"/>
      <c r="BD178" s="27"/>
      <c r="BE178" s="27"/>
      <c r="BF178" s="27"/>
      <c r="BG178" s="27"/>
      <c r="BH178" s="27"/>
      <c r="BI178" s="27"/>
      <c r="BJ178" s="27"/>
      <c r="BK178" s="27"/>
      <c r="BL178" s="27"/>
      <c r="BM178" s="27"/>
      <c r="BN178" s="27"/>
      <c r="BO178" s="27"/>
      <c r="BP178" s="27"/>
      <c r="BQ178" s="27"/>
      <c r="BR178" s="27"/>
      <c r="BS178" s="27"/>
      <c r="BT178" s="27"/>
      <c r="BU178" s="27"/>
      <c r="BV178" s="27"/>
      <c r="BW178" s="27"/>
      <c r="BX178" s="27"/>
      <c r="BY178" s="27"/>
      <c r="BZ178" s="27"/>
      <c r="CA178" s="27"/>
      <c r="CB178" s="27"/>
      <c r="CC178" s="27"/>
      <c r="CD178" s="27"/>
      <c r="CE178" s="27"/>
      <c r="CF178" s="27"/>
      <c r="CG178" s="27"/>
      <c r="CH178" s="27"/>
      <c r="CI178" s="27"/>
      <c r="CJ178" s="27"/>
      <c r="CK178" s="27"/>
      <c r="CL178" s="27"/>
      <c r="CM178" s="27"/>
      <c r="CN178" s="27"/>
      <c r="CO178" s="27"/>
      <c r="CP178" s="27"/>
      <c r="CQ178" s="27"/>
      <c r="CR178" s="27"/>
      <c r="CS178" s="27"/>
      <c r="CT178" s="27"/>
      <c r="CU178" s="27"/>
      <c r="CV178" s="27"/>
      <c r="CW178" s="27"/>
      <c r="CX178" s="27"/>
      <c r="CY178" s="27"/>
      <c r="CZ178" s="27"/>
      <c r="DA178" s="27"/>
      <c r="DB178" s="27"/>
      <c r="DC178" s="27"/>
      <c r="DD178" s="27"/>
      <c r="DE178" s="27"/>
      <c r="DF178" s="27"/>
      <c r="DG178" s="27"/>
      <c r="DH178" s="27"/>
      <c r="DI178" s="27"/>
      <c r="DJ178" s="27"/>
      <c r="DK178" s="27"/>
      <c r="DL178" s="27"/>
      <c r="DM178" s="27"/>
      <c r="DN178" s="27"/>
      <c r="DO178" s="27"/>
      <c r="DP178" s="27"/>
      <c r="DQ178" s="27"/>
      <c r="DR178" s="27"/>
      <c r="DS178" s="27"/>
      <c r="DT178" s="27"/>
      <c r="DU178" s="27"/>
      <c r="DV178" s="27"/>
      <c r="DW178" s="27"/>
      <c r="DX178" s="27"/>
      <c r="DY178" s="27"/>
      <c r="DZ178" s="27"/>
      <c r="EA178" s="27"/>
      <c r="EB178" s="27"/>
      <c r="EC178" s="27"/>
      <c r="ED178" s="27"/>
      <c r="EE178" s="27"/>
      <c r="EF178" s="27"/>
      <c r="EG178" s="27"/>
      <c r="EH178" s="27"/>
      <c r="EI178" s="27"/>
      <c r="EJ178" s="27"/>
      <c r="EK178" s="27"/>
      <c r="EL178" s="27"/>
      <c r="EM178" s="27"/>
      <c r="EN178" s="27"/>
      <c r="EO178" s="27"/>
      <c r="EP178" s="27"/>
      <c r="EQ178" s="27"/>
      <c r="ER178" s="27"/>
      <c r="ES178" s="27"/>
      <c r="ET178" s="27"/>
      <c r="EU178" s="27"/>
      <c r="EV178" s="27"/>
      <c r="EW178" s="27"/>
      <c r="EX178" s="27"/>
      <c r="EY178" s="27"/>
      <c r="EZ178" s="27"/>
      <c r="FA178" s="27"/>
      <c r="FB178" s="27"/>
      <c r="FC178" s="27"/>
      <c r="FD178" s="27"/>
      <c r="FE178" s="27"/>
      <c r="FF178" s="27"/>
      <c r="FG178" s="27"/>
      <c r="FH178" s="27"/>
      <c r="FI178" s="27"/>
      <c r="FJ178" s="27"/>
      <c r="FK178" s="27"/>
      <c r="FL178" s="27"/>
      <c r="FM178" s="27"/>
      <c r="FN178" s="27"/>
      <c r="FO178" s="27"/>
      <c r="FP178" s="27"/>
      <c r="FQ178" s="27"/>
      <c r="FR178" s="27"/>
      <c r="FS178" s="27"/>
      <c r="FT178" s="27"/>
      <c r="FU178" s="27"/>
      <c r="FV178" s="27"/>
      <c r="FW178" s="27"/>
      <c r="FX178" s="27"/>
      <c r="FY178" s="27"/>
      <c r="FZ178" s="27"/>
      <c r="GA178" s="27"/>
      <c r="GB178" s="27"/>
      <c r="GC178" s="27"/>
      <c r="GD178" s="27"/>
      <c r="GE178" s="27"/>
      <c r="GF178" s="27"/>
      <c r="GG178" s="27"/>
      <c r="GH178" s="27"/>
      <c r="GI178" s="27"/>
      <c r="GJ178" s="27"/>
      <c r="GK178" s="27"/>
      <c r="GL178" s="27"/>
      <c r="GM178" s="27"/>
      <c r="GN178" s="27"/>
      <c r="GO178" s="27"/>
      <c r="GP178" s="27"/>
      <c r="GQ178" s="27"/>
      <c r="GR178" s="27"/>
      <c r="GS178" s="27"/>
      <c r="GT178" s="27"/>
      <c r="GU178" s="27"/>
      <c r="GV178" s="27"/>
      <c r="GW178" s="27"/>
      <c r="GX178" s="27"/>
      <c r="GY178" s="27"/>
      <c r="GZ178" s="27"/>
      <c r="HA178" s="27"/>
      <c r="HB178" s="27"/>
      <c r="HC178" s="27"/>
      <c r="HD178" s="27"/>
      <c r="HE178" s="27"/>
      <c r="HF178" s="27"/>
      <c r="HG178" s="27"/>
      <c r="HH178" s="27"/>
      <c r="HI178" s="27"/>
      <c r="HJ178" s="27"/>
      <c r="HK178" s="27"/>
      <c r="HL178" s="27"/>
      <c r="HM178" s="27"/>
      <c r="HN178" s="27"/>
      <c r="HO178" s="27"/>
      <c r="HP178" s="27"/>
      <c r="HQ178" s="27"/>
      <c r="HR178" s="27"/>
      <c r="HS178" s="27"/>
      <c r="HT178" s="27"/>
      <c r="HU178" s="27"/>
      <c r="HV178" s="27"/>
      <c r="HW178" s="27"/>
      <c r="HX178" s="27"/>
      <c r="HY178" s="27"/>
      <c r="HZ178" s="27"/>
      <c r="IA178" s="27"/>
      <c r="IB178" s="27"/>
      <c r="IC178" s="27"/>
      <c r="ID178" s="27"/>
      <c r="IE178" s="27"/>
      <c r="IF178" s="27"/>
      <c r="IG178" s="27"/>
      <c r="IH178" s="27"/>
      <c r="II178" s="27"/>
      <c r="IJ178" s="27"/>
      <c r="IK178" s="27"/>
      <c r="IL178" s="27"/>
      <c r="IM178" s="27"/>
      <c r="IN178" s="27"/>
      <c r="IO178" s="27"/>
      <c r="IP178" s="27"/>
      <c r="IQ178" s="27"/>
      <c r="IR178" s="27"/>
      <c r="IS178" s="27"/>
      <c r="IT178" s="27"/>
      <c r="IU178" s="27"/>
      <c r="IV178" s="27"/>
      <c r="IW178" s="27"/>
      <c r="IX178" s="27"/>
      <c r="IY178" s="27"/>
      <c r="IZ178" s="27"/>
      <c r="JA178" s="27"/>
      <c r="JB178" s="27"/>
      <c r="JC178" s="27"/>
      <c r="JD178" s="27"/>
      <c r="JE178" s="27"/>
      <c r="JF178" s="27"/>
      <c r="JG178" s="27"/>
      <c r="JH178" s="27"/>
      <c r="JI178" s="27"/>
      <c r="JJ178" s="27"/>
      <c r="JK178" s="27"/>
      <c r="JL178" s="27"/>
      <c r="JM178" s="27"/>
      <c r="JN178" s="27"/>
      <c r="JO178" s="27"/>
      <c r="JP178" s="27"/>
      <c r="JQ178" s="27"/>
      <c r="JR178" s="27"/>
      <c r="JS178" s="27"/>
      <c r="JT178" s="27"/>
      <c r="JU178" s="27"/>
      <c r="JV178" s="27"/>
      <c r="JW178" s="27"/>
      <c r="JX178" s="27"/>
      <c r="JY178" s="27"/>
      <c r="JZ178" s="27"/>
      <c r="KA178" s="27"/>
      <c r="KB178" s="27"/>
      <c r="KC178" s="27"/>
      <c r="KD178" s="27"/>
      <c r="KE178" s="27"/>
      <c r="KF178" s="27"/>
      <c r="KG178" s="27"/>
      <c r="KH178" s="27"/>
      <c r="KI178" s="27"/>
      <c r="KJ178" s="27"/>
      <c r="KK178" s="27"/>
      <c r="KL178" s="27"/>
      <c r="KM178" s="27"/>
      <c r="KN178" s="27"/>
      <c r="KO178" s="27"/>
      <c r="KP178" s="27"/>
      <c r="KQ178" s="27"/>
      <c r="KR178" s="27"/>
      <c r="KS178" s="27"/>
      <c r="KT178" s="27"/>
      <c r="KU178" s="27"/>
      <c r="KV178" s="27"/>
      <c r="KW178" s="27"/>
      <c r="KX178" s="27"/>
      <c r="KY178" s="27"/>
      <c r="KZ178" s="27"/>
      <c r="LA178" s="27"/>
      <c r="LB178" s="27"/>
      <c r="LC178" s="27"/>
      <c r="LD178" s="27"/>
      <c r="LE178" s="27"/>
      <c r="LF178" s="27"/>
      <c r="LG178" s="27"/>
      <c r="LH178" s="27"/>
      <c r="LI178" s="27"/>
      <c r="LJ178" s="27"/>
      <c r="LK178" s="27"/>
      <c r="LL178" s="27"/>
      <c r="LM178" s="27"/>
      <c r="LN178" s="27"/>
      <c r="LO178" s="27"/>
      <c r="LP178" s="27"/>
      <c r="LQ178" s="27"/>
      <c r="LR178" s="27"/>
      <c r="LS178" s="27"/>
      <c r="LT178" s="27"/>
      <c r="LU178" s="27"/>
      <c r="LV178" s="27"/>
      <c r="LW178" s="27"/>
      <c r="LX178" s="27"/>
      <c r="LY178" s="27"/>
      <c r="LZ178" s="27"/>
      <c r="MA178" s="27"/>
      <c r="MB178" s="27"/>
      <c r="MC178" s="27"/>
      <c r="MD178" s="27"/>
      <c r="ME178" s="27"/>
      <c r="MF178" s="27"/>
      <c r="MG178" s="27"/>
      <c r="MH178" s="27"/>
      <c r="MI178" s="27"/>
      <c r="MJ178" s="27"/>
      <c r="MK178" s="27"/>
      <c r="ML178" s="27"/>
      <c r="MM178" s="27"/>
      <c r="MN178" s="27"/>
      <c r="MO178" s="27"/>
      <c r="MP178" s="27"/>
      <c r="MQ178" s="27"/>
      <c r="MR178" s="27"/>
      <c r="MS178" s="27"/>
      <c r="MT178" s="27"/>
      <c r="MU178" s="27"/>
      <c r="MV178" s="27"/>
      <c r="MW178" s="27"/>
      <c r="MX178" s="27"/>
      <c r="MY178" s="27"/>
      <c r="MZ178" s="27"/>
      <c r="NA178" s="27"/>
      <c r="NB178" s="27"/>
      <c r="NC178" s="27"/>
      <c r="ND178" s="27"/>
      <c r="NE178" s="27"/>
      <c r="NF178" s="27"/>
      <c r="NG178" s="27"/>
      <c r="NH178" s="27"/>
      <c r="NI178" s="27"/>
      <c r="NJ178" s="27"/>
      <c r="NK178" s="27"/>
      <c r="NL178" s="27"/>
      <c r="NM178" s="27"/>
      <c r="NN178" s="27"/>
      <c r="NO178" s="27"/>
      <c r="NP178" s="27"/>
      <c r="NQ178" s="27"/>
      <c r="NR178" s="27"/>
      <c r="NS178" s="27"/>
      <c r="NT178" s="27"/>
      <c r="NU178" s="27"/>
      <c r="NV178" s="27"/>
      <c r="NW178" s="27"/>
      <c r="NX178" s="27"/>
      <c r="NY178" s="27"/>
      <c r="NZ178" s="27"/>
      <c r="OA178" s="27"/>
      <c r="OB178" s="27"/>
      <c r="OC178" s="27"/>
      <c r="OD178" s="27"/>
      <c r="OE178" s="27"/>
      <c r="OF178" s="27"/>
      <c r="OG178" s="27"/>
      <c r="OH178" s="27"/>
      <c r="OI178" s="27"/>
      <c r="OJ178" s="27"/>
      <c r="OK178" s="27"/>
      <c r="OL178" s="27"/>
      <c r="OM178" s="27"/>
      <c r="ON178" s="27"/>
      <c r="OO178" s="27"/>
      <c r="OP178" s="27"/>
      <c r="OQ178" s="27"/>
      <c r="OR178" s="27"/>
      <c r="OS178" s="27"/>
      <c r="OT178" s="27"/>
      <c r="OU178" s="27"/>
      <c r="OV178" s="27"/>
      <c r="OW178" s="27"/>
      <c r="OX178" s="27"/>
      <c r="OY178" s="27"/>
      <c r="OZ178" s="27"/>
      <c r="PA178" s="27"/>
      <c r="PB178" s="27"/>
      <c r="PC178" s="27"/>
      <c r="PD178" s="27"/>
      <c r="PE178" s="27"/>
      <c r="PF178" s="27"/>
      <c r="PG178" s="27"/>
      <c r="PH178" s="27"/>
      <c r="PI178" s="27"/>
      <c r="PJ178" s="27"/>
      <c r="PK178" s="27"/>
      <c r="PL178" s="27"/>
      <c r="PM178" s="27"/>
      <c r="PN178" s="27"/>
      <c r="PO178" s="27"/>
      <c r="PP178" s="27"/>
      <c r="PQ178" s="27"/>
      <c r="PR178" s="27"/>
      <c r="PS178" s="27"/>
      <c r="PT178" s="27"/>
      <c r="PU178" s="27"/>
      <c r="PV178" s="27"/>
      <c r="PW178" s="27"/>
      <c r="PX178" s="27"/>
      <c r="PY178" s="27"/>
      <c r="PZ178" s="27"/>
      <c r="QA178" s="27"/>
      <c r="QB178" s="27"/>
      <c r="QC178" s="27"/>
      <c r="QD178" s="27"/>
      <c r="QE178" s="27"/>
      <c r="QF178" s="27"/>
      <c r="QG178" s="27"/>
      <c r="QH178" s="27"/>
      <c r="QI178" s="27"/>
      <c r="QJ178" s="27"/>
      <c r="QK178" s="27"/>
      <c r="QL178" s="27"/>
      <c r="QM178" s="27"/>
      <c r="QN178" s="27"/>
      <c r="QO178" s="27"/>
      <c r="QP178" s="27"/>
      <c r="QQ178" s="27"/>
      <c r="QR178" s="27"/>
      <c r="QS178" s="27"/>
      <c r="QT178" s="27"/>
      <c r="QU178" s="27"/>
      <c r="QV178" s="27"/>
      <c r="QW178" s="27"/>
      <c r="QX178" s="27"/>
      <c r="QY178" s="27"/>
      <c r="QZ178" s="27"/>
      <c r="RA178" s="27"/>
      <c r="RB178" s="27"/>
      <c r="RC178" s="27"/>
      <c r="RD178" s="27"/>
      <c r="RE178" s="27"/>
      <c r="RF178" s="27"/>
      <c r="RG178" s="27"/>
      <c r="RH178" s="27"/>
      <c r="RI178" s="27"/>
      <c r="RJ178" s="27"/>
      <c r="RK178" s="27"/>
      <c r="RL178" s="27"/>
      <c r="RM178" s="27"/>
      <c r="RN178" s="27"/>
      <c r="RO178" s="27"/>
      <c r="RP178" s="27"/>
      <c r="RQ178" s="27"/>
      <c r="RR178" s="27"/>
      <c r="RS178" s="27"/>
      <c r="RT178" s="27"/>
      <c r="RU178" s="27"/>
      <c r="RV178" s="27"/>
      <c r="RW178" s="27"/>
      <c r="RX178" s="27"/>
      <c r="RY178" s="27"/>
      <c r="RZ178" s="27"/>
      <c r="SA178" s="27"/>
      <c r="SB178" s="27"/>
      <c r="SC178" s="27"/>
      <c r="SD178" s="27"/>
      <c r="SE178" s="27"/>
      <c r="SF178" s="27"/>
      <c r="SG178" s="27"/>
      <c r="SH178" s="27"/>
      <c r="SI178" s="27"/>
      <c r="SJ178" s="27"/>
      <c r="SK178" s="27"/>
      <c r="SL178" s="27"/>
      <c r="SM178" s="27"/>
      <c r="SN178" s="27"/>
      <c r="SO178" s="27"/>
      <c r="SP178" s="27"/>
      <c r="SQ178" s="27"/>
      <c r="SR178" s="27"/>
      <c r="SS178" s="27"/>
      <c r="ST178" s="27"/>
      <c r="SU178" s="27"/>
      <c r="SV178" s="27"/>
      <c r="SW178" s="27"/>
      <c r="SX178" s="27"/>
      <c r="SY178" s="27"/>
      <c r="SZ178" s="27"/>
      <c r="TA178" s="27"/>
      <c r="TB178" s="27"/>
      <c r="TC178" s="27"/>
      <c r="TD178" s="27"/>
      <c r="TE178" s="27"/>
      <c r="TF178" s="27"/>
      <c r="TG178" s="27"/>
      <c r="TH178" s="27"/>
      <c r="TI178" s="27"/>
      <c r="TJ178" s="27"/>
      <c r="TK178" s="27"/>
      <c r="TL178" s="27"/>
      <c r="TM178" s="27"/>
      <c r="TN178" s="27"/>
      <c r="TO178" s="27"/>
      <c r="TP178" s="27"/>
      <c r="TQ178" s="27"/>
      <c r="TR178" s="27"/>
      <c r="TS178" s="27"/>
      <c r="TT178" s="27"/>
      <c r="TU178" s="27"/>
      <c r="TV178" s="27"/>
      <c r="TW178" s="27"/>
      <c r="TX178" s="27"/>
      <c r="TY178" s="27"/>
      <c r="TZ178" s="27"/>
      <c r="UA178" s="27"/>
      <c r="UB178" s="27"/>
      <c r="UC178" s="27"/>
      <c r="UD178" s="27"/>
      <c r="UE178" s="27"/>
      <c r="UF178" s="27"/>
      <c r="UG178" s="27"/>
      <c r="UH178" s="27"/>
      <c r="UI178" s="27"/>
      <c r="UJ178" s="27"/>
      <c r="UK178" s="27"/>
      <c r="UL178" s="27"/>
      <c r="UM178" s="27"/>
      <c r="UN178" s="27"/>
      <c r="UO178" s="27"/>
      <c r="UP178" s="27"/>
      <c r="UQ178" s="27"/>
      <c r="UR178" s="27"/>
      <c r="US178" s="27"/>
      <c r="UT178" s="27"/>
      <c r="UU178" s="27"/>
      <c r="UV178" s="27"/>
      <c r="UW178" s="27"/>
      <c r="UX178" s="27"/>
      <c r="UY178" s="27"/>
      <c r="UZ178" s="27"/>
      <c r="VA178" s="27"/>
      <c r="VB178" s="27"/>
      <c r="VC178" s="27"/>
      <c r="VD178" s="27"/>
      <c r="VE178" s="27"/>
      <c r="VF178" s="27"/>
      <c r="VG178" s="27"/>
      <c r="VH178" s="27"/>
      <c r="VI178" s="27"/>
      <c r="VJ178" s="27"/>
      <c r="VK178" s="27"/>
      <c r="VL178" s="27"/>
      <c r="VM178" s="27"/>
      <c r="VN178" s="27"/>
      <c r="VO178" s="27"/>
      <c r="VP178" s="27"/>
      <c r="VQ178" s="27"/>
      <c r="VR178" s="27"/>
      <c r="VS178" s="27"/>
      <c r="VT178" s="27"/>
      <c r="VU178" s="27"/>
      <c r="VV178" s="27"/>
      <c r="VW178" s="27"/>
      <c r="VX178" s="27"/>
      <c r="VY178" s="27"/>
      <c r="VZ178" s="27"/>
      <c r="WA178" s="27"/>
      <c r="WB178" s="27"/>
      <c r="WC178" s="27"/>
      <c r="WD178" s="27"/>
      <c r="WE178" s="27"/>
      <c r="WF178" s="27"/>
      <c r="WG178" s="27"/>
      <c r="WH178" s="27"/>
      <c r="WI178" s="27"/>
      <c r="WJ178" s="27"/>
      <c r="WK178" s="27"/>
      <c r="WL178" s="27"/>
      <c r="WM178" s="27"/>
      <c r="WN178" s="27"/>
      <c r="WO178" s="27"/>
      <c r="WP178" s="27"/>
      <c r="WQ178" s="27"/>
      <c r="WR178" s="27"/>
      <c r="WS178" s="27"/>
      <c r="WT178" s="27"/>
      <c r="WU178" s="27"/>
      <c r="WV178" s="27"/>
      <c r="WW178" s="27"/>
      <c r="WX178" s="27"/>
      <c r="WY178" s="27"/>
      <c r="WZ178" s="27"/>
      <c r="XA178" s="27"/>
      <c r="XB178" s="27"/>
      <c r="XC178" s="27"/>
      <c r="XD178" s="27"/>
      <c r="XE178" s="27"/>
      <c r="XF178" s="27"/>
      <c r="XG178" s="27"/>
      <c r="XH178" s="27"/>
      <c r="XI178" s="27"/>
      <c r="XJ178" s="27"/>
      <c r="XK178" s="27"/>
      <c r="XL178" s="27"/>
      <c r="XM178" s="27"/>
      <c r="XN178" s="27"/>
      <c r="XO178" s="27"/>
      <c r="XP178" s="27"/>
      <c r="XQ178" s="27"/>
      <c r="XR178" s="27"/>
      <c r="XS178" s="27"/>
      <c r="XT178" s="27"/>
      <c r="XU178" s="27"/>
      <c r="XV178" s="27"/>
      <c r="XW178" s="27"/>
      <c r="XX178" s="27"/>
      <c r="XY178" s="27"/>
      <c r="XZ178" s="27"/>
      <c r="YA178" s="27"/>
      <c r="YB178" s="27"/>
      <c r="YC178" s="27"/>
      <c r="YD178" s="27"/>
      <c r="YE178" s="27"/>
      <c r="YF178" s="27"/>
      <c r="YG178" s="27"/>
      <c r="YH178" s="27"/>
      <c r="YI178" s="27"/>
      <c r="YJ178" s="27"/>
      <c r="YK178" s="27"/>
      <c r="YL178" s="27"/>
      <c r="YM178" s="27"/>
      <c r="YN178" s="27"/>
      <c r="YO178" s="27"/>
      <c r="YP178" s="27"/>
      <c r="YQ178" s="27"/>
      <c r="YR178" s="27"/>
      <c r="YS178" s="27"/>
      <c r="YT178" s="27"/>
      <c r="YU178" s="27"/>
      <c r="YV178" s="27"/>
      <c r="YW178" s="27"/>
      <c r="YX178" s="27"/>
      <c r="YY178" s="27"/>
      <c r="YZ178" s="27"/>
      <c r="ZA178" s="27"/>
      <c r="ZB178" s="27"/>
      <c r="ZC178" s="27"/>
      <c r="ZD178" s="27"/>
      <c r="ZE178" s="27"/>
      <c r="ZF178" s="27"/>
      <c r="ZG178" s="27"/>
      <c r="ZH178" s="27"/>
      <c r="ZI178" s="27"/>
      <c r="ZJ178" s="27"/>
      <c r="ZK178" s="27"/>
      <c r="ZL178" s="27"/>
      <c r="ZM178" s="27"/>
      <c r="ZN178" s="27"/>
      <c r="ZO178" s="27"/>
      <c r="ZP178" s="27"/>
      <c r="ZQ178" s="27"/>
      <c r="ZR178" s="27"/>
      <c r="ZS178" s="27"/>
      <c r="ZT178" s="27"/>
      <c r="ZU178" s="27"/>
      <c r="ZV178" s="27"/>
      <c r="ZW178" s="27"/>
      <c r="ZX178" s="27"/>
      <c r="ZY178" s="27"/>
      <c r="ZZ178" s="27"/>
      <c r="AAA178" s="27"/>
      <c r="AAB178" s="27"/>
      <c r="AAC178" s="27"/>
      <c r="AAD178" s="27"/>
      <c r="AAE178" s="27"/>
      <c r="AAF178" s="27"/>
      <c r="AAG178" s="27"/>
      <c r="AAH178" s="27"/>
      <c r="AAI178" s="27"/>
      <c r="AAJ178" s="27"/>
      <c r="AAK178" s="27"/>
      <c r="AAL178" s="27"/>
      <c r="AAM178" s="27"/>
      <c r="AAN178" s="27"/>
      <c r="AAO178" s="27"/>
      <c r="AAP178" s="27"/>
      <c r="AAQ178" s="27"/>
      <c r="AAR178" s="27"/>
      <c r="AAS178" s="27"/>
      <c r="AAT178" s="27"/>
      <c r="AAU178" s="27"/>
      <c r="AAV178" s="27"/>
      <c r="AAW178" s="27"/>
      <c r="AAX178" s="27"/>
      <c r="AAY178" s="27"/>
      <c r="AAZ178" s="27"/>
      <c r="ABA178" s="27"/>
      <c r="ABB178" s="27"/>
      <c r="ABC178" s="27"/>
      <c r="ABD178" s="27"/>
      <c r="ABE178" s="27"/>
      <c r="ABF178" s="27"/>
      <c r="ABG178" s="27"/>
      <c r="ABH178" s="27"/>
      <c r="ABI178" s="27"/>
      <c r="ABJ178" s="27"/>
      <c r="ABK178" s="27"/>
      <c r="ABL178" s="27"/>
      <c r="ABM178" s="27"/>
      <c r="ABN178" s="27"/>
      <c r="ABO178" s="27"/>
      <c r="ABP178" s="27"/>
      <c r="ABQ178" s="27"/>
      <c r="ABR178" s="27"/>
      <c r="ABS178" s="27"/>
      <c r="ABT178" s="27"/>
      <c r="ABU178" s="27"/>
      <c r="ABV178" s="27"/>
      <c r="ABW178" s="27"/>
      <c r="ABX178" s="27"/>
      <c r="ABY178" s="27"/>
      <c r="ABZ178" s="27"/>
      <c r="ACA178" s="27"/>
      <c r="ACB178" s="27"/>
      <c r="ACC178" s="27"/>
      <c r="ACD178" s="27"/>
      <c r="ACE178" s="27"/>
      <c r="ACF178" s="27"/>
      <c r="ACG178" s="27"/>
      <c r="ACH178" s="27"/>
      <c r="ACI178" s="27"/>
      <c r="ACJ178" s="27"/>
      <c r="ACK178" s="27"/>
      <c r="ACL178" s="27"/>
      <c r="ACM178" s="27"/>
      <c r="ACN178" s="27"/>
      <c r="ACO178" s="27"/>
      <c r="ACP178" s="27"/>
      <c r="ACQ178" s="27"/>
      <c r="ACR178" s="27"/>
      <c r="ACS178" s="27"/>
      <c r="ACT178" s="27"/>
      <c r="ACU178" s="27"/>
      <c r="ACV178" s="27"/>
      <c r="ACW178" s="27"/>
      <c r="ACX178" s="27"/>
      <c r="ACY178" s="27"/>
      <c r="ACZ178" s="27"/>
      <c r="ADA178" s="27"/>
      <c r="ADB178" s="27"/>
      <c r="ADC178" s="27"/>
      <c r="ADD178" s="27"/>
      <c r="ADE178" s="27"/>
      <c r="ADF178" s="27"/>
      <c r="ADG178" s="27"/>
      <c r="ADH178" s="27"/>
      <c r="ADI178" s="27"/>
      <c r="ADJ178" s="27"/>
      <c r="ADK178" s="27"/>
      <c r="ADL178" s="27"/>
      <c r="ADM178" s="27"/>
      <c r="ADN178" s="27"/>
      <c r="ADO178" s="27"/>
      <c r="ADP178" s="27"/>
      <c r="ADQ178" s="27"/>
      <c r="ADR178" s="27"/>
      <c r="ADS178" s="27"/>
      <c r="ADT178" s="27"/>
      <c r="ADU178" s="27"/>
      <c r="ADV178" s="27"/>
      <c r="ADW178" s="27"/>
      <c r="ADX178" s="27"/>
      <c r="ADY178" s="27"/>
      <c r="ADZ178" s="27"/>
      <c r="AEA178" s="27"/>
      <c r="AEB178" s="27"/>
      <c r="AEC178" s="27"/>
      <c r="AED178" s="27"/>
      <c r="AEE178" s="27"/>
      <c r="AEF178" s="27"/>
      <c r="AEG178" s="27"/>
      <c r="AEH178" s="27"/>
      <c r="AEI178" s="27"/>
      <c r="AEJ178" s="27"/>
      <c r="AEK178" s="27"/>
      <c r="AEL178" s="27"/>
      <c r="AEM178" s="27"/>
      <c r="AEN178" s="27"/>
      <c r="AEO178" s="27"/>
      <c r="AEP178" s="27"/>
      <c r="AEQ178" s="27"/>
      <c r="AER178" s="27"/>
      <c r="AES178" s="27"/>
      <c r="AET178" s="27"/>
      <c r="AEU178" s="27"/>
      <c r="AEV178" s="27"/>
      <c r="AEW178" s="27"/>
      <c r="AEX178" s="27"/>
      <c r="AEY178" s="27"/>
      <c r="AEZ178" s="27"/>
      <c r="AFA178" s="27"/>
      <c r="AFB178" s="27"/>
      <c r="AFC178" s="27"/>
      <c r="AFD178" s="27"/>
      <c r="AFE178" s="27"/>
      <c r="AFF178" s="27"/>
      <c r="AFG178" s="27"/>
      <c r="AFH178" s="27"/>
      <c r="AFI178" s="27"/>
      <c r="AFJ178" s="27"/>
      <c r="AFK178" s="27"/>
      <c r="AFL178" s="27"/>
      <c r="AFM178" s="27"/>
      <c r="AFN178" s="27"/>
      <c r="AFO178" s="27"/>
      <c r="AFP178" s="27"/>
      <c r="AFQ178" s="27"/>
      <c r="AFR178" s="27"/>
      <c r="AFS178" s="27"/>
      <c r="AFT178" s="27"/>
      <c r="AFU178" s="27"/>
      <c r="AFV178" s="27"/>
      <c r="AFW178" s="27"/>
      <c r="AFX178" s="27"/>
      <c r="AFY178" s="27"/>
      <c r="AFZ178" s="27"/>
      <c r="AGA178" s="27"/>
      <c r="AGB178" s="27"/>
      <c r="AGC178" s="27"/>
      <c r="AGD178" s="27"/>
      <c r="AGE178" s="27"/>
      <c r="AGF178" s="27"/>
      <c r="AGG178" s="27"/>
      <c r="AGH178" s="27"/>
      <c r="AGI178" s="27"/>
      <c r="AGJ178" s="27"/>
      <c r="AGK178" s="27"/>
      <c r="AGL178" s="27"/>
      <c r="AGM178" s="27"/>
      <c r="AGN178" s="27"/>
      <c r="AGO178" s="27"/>
      <c r="AGP178" s="27"/>
      <c r="AGQ178" s="27"/>
      <c r="AGR178" s="27"/>
      <c r="AGS178" s="27"/>
      <c r="AGT178" s="27"/>
      <c r="AGU178" s="27"/>
      <c r="AGV178" s="27"/>
      <c r="AGW178" s="27"/>
      <c r="AGX178" s="27"/>
      <c r="AGY178" s="27"/>
      <c r="AGZ178" s="27"/>
      <c r="AHA178" s="27"/>
      <c r="AHB178" s="27"/>
      <c r="AHC178" s="27"/>
      <c r="AHD178" s="27"/>
      <c r="AHE178" s="27"/>
      <c r="AHF178" s="27"/>
      <c r="AHG178" s="27"/>
      <c r="AHH178" s="27"/>
      <c r="AHI178" s="27"/>
      <c r="AHJ178" s="27"/>
      <c r="AHK178" s="27"/>
      <c r="AHL178" s="27"/>
      <c r="AHM178" s="27"/>
      <c r="AHN178" s="27"/>
      <c r="AHO178" s="27"/>
      <c r="AHP178" s="27"/>
      <c r="AHQ178" s="27"/>
      <c r="AHR178" s="27"/>
      <c r="AHS178" s="27"/>
      <c r="AHT178" s="27"/>
      <c r="AHU178" s="27"/>
      <c r="AHV178" s="27"/>
      <c r="AHW178" s="27"/>
      <c r="AHX178" s="27"/>
      <c r="AHY178" s="27"/>
      <c r="AHZ178" s="27"/>
      <c r="AIA178" s="27"/>
      <c r="AIB178" s="27"/>
      <c r="AIC178" s="27"/>
      <c r="AID178" s="27"/>
      <c r="AIE178" s="27"/>
      <c r="AIF178" s="27"/>
      <c r="AIG178" s="27"/>
      <c r="AIH178" s="27"/>
      <c r="AII178" s="27"/>
      <c r="AIJ178" s="27"/>
      <c r="AIK178" s="27"/>
      <c r="AIL178" s="27"/>
      <c r="AIM178" s="27"/>
      <c r="AIN178" s="27"/>
      <c r="AIO178" s="27"/>
      <c r="AIP178" s="27"/>
      <c r="AIQ178" s="27"/>
      <c r="AIR178" s="27"/>
      <c r="AIS178" s="27"/>
      <c r="AIT178" s="27"/>
      <c r="AIU178" s="27"/>
      <c r="AIV178" s="27"/>
      <c r="AIW178" s="27"/>
      <c r="AIX178" s="27"/>
      <c r="AIY178" s="27"/>
      <c r="AIZ178" s="27"/>
      <c r="AJA178" s="27"/>
      <c r="AJB178" s="27"/>
      <c r="AJC178" s="27"/>
      <c r="AJD178" s="27"/>
      <c r="AJE178" s="27"/>
      <c r="AJF178" s="27"/>
      <c r="AJG178" s="27"/>
      <c r="AJH178" s="27"/>
      <c r="AJI178" s="27"/>
      <c r="AJJ178" s="27"/>
      <c r="AJK178" s="27"/>
      <c r="AJL178" s="27"/>
      <c r="AJM178" s="27"/>
      <c r="AJN178" s="27"/>
      <c r="AJO178" s="27"/>
      <c r="AJP178" s="27"/>
      <c r="AJQ178" s="27"/>
      <c r="AJR178" s="27"/>
      <c r="AJS178" s="27"/>
      <c r="AJT178" s="27"/>
      <c r="AJU178" s="27"/>
      <c r="AJV178" s="27"/>
      <c r="AJW178" s="27"/>
      <c r="AJX178" s="27"/>
      <c r="AJY178" s="27"/>
      <c r="AJZ178" s="27"/>
      <c r="AKA178" s="27"/>
      <c r="AKB178" s="27"/>
      <c r="AKC178" s="27"/>
      <c r="AKD178" s="27"/>
      <c r="AKE178" s="27"/>
      <c r="AKF178" s="27"/>
      <c r="AKG178" s="27"/>
      <c r="AKH178" s="27"/>
      <c r="AKI178" s="27"/>
      <c r="AKJ178" s="27"/>
      <c r="AKK178" s="27"/>
      <c r="AKL178" s="27"/>
      <c r="AKM178" s="27"/>
      <c r="AKN178" s="27"/>
      <c r="AKO178" s="27"/>
      <c r="AKP178" s="27"/>
      <c r="AKQ178" s="27"/>
      <c r="AKR178" s="27"/>
      <c r="AKS178" s="27"/>
      <c r="AKT178" s="27"/>
      <c r="AKU178" s="27"/>
      <c r="AKV178" s="27"/>
      <c r="AKW178" s="27"/>
      <c r="AKX178" s="27"/>
      <c r="AKY178" s="27"/>
      <c r="AKZ178" s="27"/>
      <c r="ALA178" s="27"/>
      <c r="ALB178" s="27"/>
      <c r="ALC178" s="27"/>
      <c r="ALD178" s="27"/>
      <c r="ALE178" s="27"/>
      <c r="ALF178" s="27"/>
      <c r="ALG178" s="27"/>
      <c r="ALH178" s="27"/>
      <c r="ALI178" s="27"/>
      <c r="ALJ178" s="27"/>
      <c r="ALK178" s="27"/>
      <c r="ALL178" s="27"/>
      <c r="ALM178" s="27"/>
      <c r="ALN178" s="27"/>
      <c r="ALO178" s="27"/>
      <c r="ALP178" s="27"/>
      <c r="ALQ178" s="27"/>
      <c r="ALR178" s="27"/>
      <c r="ALS178" s="27"/>
    </row>
    <row r="179" spans="1:1007" ht="18.75" customHeight="1" thickBot="1" x14ac:dyDescent="0.25">
      <c r="A179" s="666"/>
      <c r="B179" s="677"/>
      <c r="C179" s="586"/>
      <c r="D179" s="588"/>
      <c r="E179" s="590"/>
      <c r="F179" s="584"/>
      <c r="G179" s="708"/>
      <c r="H179" s="676"/>
      <c r="I179" s="676"/>
      <c r="J179" s="579"/>
      <c r="K179" s="165" t="s">
        <v>21</v>
      </c>
      <c r="L179" s="375">
        <f>M179+O179</f>
        <v>70</v>
      </c>
      <c r="M179" s="376">
        <v>0</v>
      </c>
      <c r="N179" s="376">
        <v>0</v>
      </c>
      <c r="O179" s="377">
        <v>70</v>
      </c>
      <c r="P179" s="375">
        <f>Q179+S179</f>
        <v>59.1</v>
      </c>
      <c r="Q179" s="376">
        <v>7</v>
      </c>
      <c r="R179" s="376">
        <v>0</v>
      </c>
      <c r="S179" s="377">
        <v>52.1</v>
      </c>
      <c r="T179" s="375">
        <f>U179+W179</f>
        <v>59.1</v>
      </c>
      <c r="U179" s="376">
        <v>7</v>
      </c>
      <c r="V179" s="376">
        <v>0</v>
      </c>
      <c r="W179" s="377">
        <v>52.1</v>
      </c>
      <c r="X179" s="27"/>
      <c r="Y179" s="27"/>
      <c r="Z179" s="27"/>
      <c r="AA179" s="27"/>
      <c r="AB179" s="27"/>
      <c r="AC179" s="27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  <c r="AT179" s="39"/>
      <c r="AU179" s="40"/>
      <c r="AV179" s="39"/>
      <c r="AW179" s="39"/>
      <c r="AX179" s="39"/>
      <c r="AY179" s="39"/>
      <c r="AZ179" s="39"/>
      <c r="BA179" s="39"/>
      <c r="BB179" s="39"/>
      <c r="BC179" s="39"/>
      <c r="BD179" s="27"/>
      <c r="BE179" s="27"/>
      <c r="BF179" s="27"/>
      <c r="BG179" s="27"/>
      <c r="BH179" s="27"/>
      <c r="BI179" s="27"/>
      <c r="BJ179" s="27"/>
      <c r="BK179" s="27"/>
      <c r="BL179" s="27"/>
      <c r="BM179" s="27"/>
      <c r="BN179" s="27"/>
      <c r="BO179" s="27"/>
      <c r="BP179" s="27"/>
      <c r="BQ179" s="27"/>
      <c r="BR179" s="27"/>
      <c r="BS179" s="27"/>
      <c r="BT179" s="27"/>
      <c r="BU179" s="27"/>
      <c r="BV179" s="27"/>
      <c r="BW179" s="27"/>
      <c r="BX179" s="27"/>
      <c r="BY179" s="27"/>
      <c r="BZ179" s="27"/>
      <c r="CA179" s="27"/>
      <c r="CB179" s="27"/>
      <c r="CC179" s="27"/>
      <c r="CD179" s="27"/>
      <c r="CE179" s="27"/>
      <c r="CF179" s="27"/>
      <c r="CG179" s="27"/>
      <c r="CH179" s="27"/>
      <c r="CI179" s="27"/>
      <c r="CJ179" s="27"/>
      <c r="CK179" s="27"/>
      <c r="CL179" s="27"/>
      <c r="CM179" s="27"/>
      <c r="CN179" s="27"/>
      <c r="CO179" s="27"/>
      <c r="CP179" s="27"/>
      <c r="CQ179" s="27"/>
      <c r="CR179" s="27"/>
      <c r="CS179" s="27"/>
      <c r="CT179" s="27"/>
      <c r="CU179" s="27"/>
      <c r="CV179" s="27"/>
      <c r="CW179" s="27"/>
      <c r="CX179" s="27"/>
      <c r="CY179" s="27"/>
      <c r="CZ179" s="27"/>
      <c r="DA179" s="27"/>
      <c r="DB179" s="27"/>
      <c r="DC179" s="27"/>
      <c r="DD179" s="27"/>
      <c r="DE179" s="27"/>
      <c r="DF179" s="27"/>
      <c r="DG179" s="27"/>
      <c r="DH179" s="27"/>
      <c r="DI179" s="27"/>
      <c r="DJ179" s="27"/>
      <c r="DK179" s="27"/>
      <c r="DL179" s="27"/>
      <c r="DM179" s="27"/>
      <c r="DN179" s="27"/>
      <c r="DO179" s="27"/>
      <c r="DP179" s="27"/>
      <c r="DQ179" s="27"/>
      <c r="DR179" s="27"/>
      <c r="DS179" s="27"/>
      <c r="DT179" s="27"/>
      <c r="DU179" s="27"/>
      <c r="DV179" s="27"/>
      <c r="DW179" s="27"/>
      <c r="DX179" s="27"/>
      <c r="DY179" s="27"/>
      <c r="DZ179" s="27"/>
      <c r="EA179" s="27"/>
      <c r="EB179" s="27"/>
      <c r="EC179" s="27"/>
      <c r="ED179" s="27"/>
      <c r="EE179" s="27"/>
      <c r="EF179" s="27"/>
      <c r="EG179" s="27"/>
      <c r="EH179" s="27"/>
      <c r="EI179" s="27"/>
      <c r="EJ179" s="27"/>
      <c r="EK179" s="27"/>
      <c r="EL179" s="27"/>
      <c r="EM179" s="27"/>
      <c r="EN179" s="27"/>
      <c r="EO179" s="27"/>
      <c r="EP179" s="27"/>
      <c r="EQ179" s="27"/>
      <c r="ER179" s="27"/>
      <c r="ES179" s="27"/>
      <c r="ET179" s="27"/>
      <c r="EU179" s="27"/>
      <c r="EV179" s="27"/>
      <c r="EW179" s="27"/>
      <c r="EX179" s="27"/>
      <c r="EY179" s="27"/>
      <c r="EZ179" s="27"/>
      <c r="FA179" s="27"/>
      <c r="FB179" s="27"/>
      <c r="FC179" s="27"/>
      <c r="FD179" s="27"/>
      <c r="FE179" s="27"/>
      <c r="FF179" s="27"/>
      <c r="FG179" s="27"/>
      <c r="FH179" s="27"/>
      <c r="FI179" s="27"/>
      <c r="FJ179" s="27"/>
      <c r="FK179" s="27"/>
      <c r="FL179" s="27"/>
      <c r="FM179" s="27"/>
      <c r="FN179" s="27"/>
      <c r="FO179" s="27"/>
      <c r="FP179" s="27"/>
      <c r="FQ179" s="27"/>
      <c r="FR179" s="27"/>
      <c r="FS179" s="27"/>
      <c r="FT179" s="27"/>
      <c r="FU179" s="27"/>
      <c r="FV179" s="27"/>
      <c r="FW179" s="27"/>
      <c r="FX179" s="27"/>
      <c r="FY179" s="27"/>
      <c r="FZ179" s="27"/>
      <c r="GA179" s="27"/>
      <c r="GB179" s="27"/>
      <c r="GC179" s="27"/>
      <c r="GD179" s="27"/>
      <c r="GE179" s="27"/>
      <c r="GF179" s="27"/>
      <c r="GG179" s="27"/>
      <c r="GH179" s="27"/>
      <c r="GI179" s="27"/>
      <c r="GJ179" s="27"/>
      <c r="GK179" s="27"/>
      <c r="GL179" s="27"/>
      <c r="GM179" s="27"/>
      <c r="GN179" s="27"/>
      <c r="GO179" s="27"/>
      <c r="GP179" s="27"/>
      <c r="GQ179" s="27"/>
      <c r="GR179" s="27"/>
      <c r="GS179" s="27"/>
      <c r="GT179" s="27"/>
      <c r="GU179" s="27"/>
      <c r="GV179" s="27"/>
      <c r="GW179" s="27"/>
      <c r="GX179" s="27"/>
      <c r="GY179" s="27"/>
      <c r="GZ179" s="27"/>
      <c r="HA179" s="27"/>
      <c r="HB179" s="27"/>
      <c r="HC179" s="27"/>
      <c r="HD179" s="27"/>
      <c r="HE179" s="27"/>
      <c r="HF179" s="27"/>
      <c r="HG179" s="27"/>
      <c r="HH179" s="27"/>
      <c r="HI179" s="27"/>
      <c r="HJ179" s="27"/>
      <c r="HK179" s="27"/>
      <c r="HL179" s="27"/>
      <c r="HM179" s="27"/>
      <c r="HN179" s="27"/>
      <c r="HO179" s="27"/>
      <c r="HP179" s="27"/>
      <c r="HQ179" s="27"/>
      <c r="HR179" s="27"/>
      <c r="HS179" s="27"/>
      <c r="HT179" s="27"/>
      <c r="HU179" s="27"/>
      <c r="HV179" s="27"/>
      <c r="HW179" s="27"/>
      <c r="HX179" s="27"/>
      <c r="HY179" s="27"/>
      <c r="HZ179" s="27"/>
      <c r="IA179" s="27"/>
      <c r="IB179" s="27"/>
      <c r="IC179" s="27"/>
      <c r="ID179" s="27"/>
      <c r="IE179" s="27"/>
      <c r="IF179" s="27"/>
      <c r="IG179" s="27"/>
      <c r="IH179" s="27"/>
      <c r="II179" s="27"/>
      <c r="IJ179" s="27"/>
      <c r="IK179" s="27"/>
      <c r="IL179" s="27"/>
      <c r="IM179" s="27"/>
      <c r="IN179" s="27"/>
      <c r="IO179" s="27"/>
      <c r="IP179" s="27"/>
      <c r="IQ179" s="27"/>
      <c r="IR179" s="27"/>
      <c r="IS179" s="27"/>
      <c r="IT179" s="27"/>
      <c r="IU179" s="27"/>
      <c r="IV179" s="27"/>
      <c r="IW179" s="27"/>
      <c r="IX179" s="27"/>
      <c r="IY179" s="27"/>
      <c r="IZ179" s="27"/>
      <c r="JA179" s="27"/>
      <c r="JB179" s="27"/>
      <c r="JC179" s="27"/>
      <c r="JD179" s="27"/>
      <c r="JE179" s="27"/>
      <c r="JF179" s="27"/>
      <c r="JG179" s="27"/>
      <c r="JH179" s="27"/>
      <c r="JI179" s="27"/>
      <c r="JJ179" s="27"/>
      <c r="JK179" s="27"/>
      <c r="JL179" s="27"/>
      <c r="JM179" s="27"/>
      <c r="JN179" s="27"/>
      <c r="JO179" s="27"/>
      <c r="JP179" s="27"/>
      <c r="JQ179" s="27"/>
      <c r="JR179" s="27"/>
      <c r="JS179" s="27"/>
      <c r="JT179" s="27"/>
      <c r="JU179" s="27"/>
      <c r="JV179" s="27"/>
      <c r="JW179" s="27"/>
      <c r="JX179" s="27"/>
      <c r="JY179" s="27"/>
      <c r="JZ179" s="27"/>
      <c r="KA179" s="27"/>
      <c r="KB179" s="27"/>
      <c r="KC179" s="27"/>
      <c r="KD179" s="27"/>
      <c r="KE179" s="27"/>
      <c r="KF179" s="27"/>
      <c r="KG179" s="27"/>
      <c r="KH179" s="27"/>
      <c r="KI179" s="27"/>
      <c r="KJ179" s="27"/>
      <c r="KK179" s="27"/>
      <c r="KL179" s="27"/>
      <c r="KM179" s="27"/>
      <c r="KN179" s="27"/>
      <c r="KO179" s="27"/>
      <c r="KP179" s="27"/>
      <c r="KQ179" s="27"/>
      <c r="KR179" s="27"/>
      <c r="KS179" s="27"/>
      <c r="KT179" s="27"/>
      <c r="KU179" s="27"/>
      <c r="KV179" s="27"/>
      <c r="KW179" s="27"/>
      <c r="KX179" s="27"/>
      <c r="KY179" s="27"/>
      <c r="KZ179" s="27"/>
      <c r="LA179" s="27"/>
      <c r="LB179" s="27"/>
      <c r="LC179" s="27"/>
      <c r="LD179" s="27"/>
      <c r="LE179" s="27"/>
      <c r="LF179" s="27"/>
      <c r="LG179" s="27"/>
      <c r="LH179" s="27"/>
      <c r="LI179" s="27"/>
      <c r="LJ179" s="27"/>
      <c r="LK179" s="27"/>
      <c r="LL179" s="27"/>
      <c r="LM179" s="27"/>
      <c r="LN179" s="27"/>
      <c r="LO179" s="27"/>
      <c r="LP179" s="27"/>
      <c r="LQ179" s="27"/>
      <c r="LR179" s="27"/>
      <c r="LS179" s="27"/>
      <c r="LT179" s="27"/>
      <c r="LU179" s="27"/>
      <c r="LV179" s="27"/>
      <c r="LW179" s="27"/>
      <c r="LX179" s="27"/>
      <c r="LY179" s="27"/>
      <c r="LZ179" s="27"/>
      <c r="MA179" s="27"/>
      <c r="MB179" s="27"/>
      <c r="MC179" s="27"/>
      <c r="MD179" s="27"/>
      <c r="ME179" s="27"/>
      <c r="MF179" s="27"/>
      <c r="MG179" s="27"/>
      <c r="MH179" s="27"/>
      <c r="MI179" s="27"/>
      <c r="MJ179" s="27"/>
      <c r="MK179" s="27"/>
      <c r="ML179" s="27"/>
      <c r="MM179" s="27"/>
      <c r="MN179" s="27"/>
      <c r="MO179" s="27"/>
      <c r="MP179" s="27"/>
      <c r="MQ179" s="27"/>
      <c r="MR179" s="27"/>
      <c r="MS179" s="27"/>
      <c r="MT179" s="27"/>
      <c r="MU179" s="27"/>
      <c r="MV179" s="27"/>
      <c r="MW179" s="27"/>
      <c r="MX179" s="27"/>
      <c r="MY179" s="27"/>
      <c r="MZ179" s="27"/>
      <c r="NA179" s="27"/>
      <c r="NB179" s="27"/>
      <c r="NC179" s="27"/>
      <c r="ND179" s="27"/>
      <c r="NE179" s="27"/>
      <c r="NF179" s="27"/>
      <c r="NG179" s="27"/>
      <c r="NH179" s="27"/>
      <c r="NI179" s="27"/>
      <c r="NJ179" s="27"/>
      <c r="NK179" s="27"/>
      <c r="NL179" s="27"/>
      <c r="NM179" s="27"/>
      <c r="NN179" s="27"/>
      <c r="NO179" s="27"/>
      <c r="NP179" s="27"/>
      <c r="NQ179" s="27"/>
      <c r="NR179" s="27"/>
      <c r="NS179" s="27"/>
      <c r="NT179" s="27"/>
      <c r="NU179" s="27"/>
      <c r="NV179" s="27"/>
      <c r="NW179" s="27"/>
      <c r="NX179" s="27"/>
      <c r="NY179" s="27"/>
      <c r="NZ179" s="27"/>
      <c r="OA179" s="27"/>
      <c r="OB179" s="27"/>
      <c r="OC179" s="27"/>
      <c r="OD179" s="27"/>
      <c r="OE179" s="27"/>
      <c r="OF179" s="27"/>
      <c r="OG179" s="27"/>
      <c r="OH179" s="27"/>
      <c r="OI179" s="27"/>
      <c r="OJ179" s="27"/>
      <c r="OK179" s="27"/>
      <c r="OL179" s="27"/>
      <c r="OM179" s="27"/>
      <c r="ON179" s="27"/>
      <c r="OO179" s="27"/>
      <c r="OP179" s="27"/>
      <c r="OQ179" s="27"/>
      <c r="OR179" s="27"/>
      <c r="OS179" s="27"/>
      <c r="OT179" s="27"/>
      <c r="OU179" s="27"/>
      <c r="OV179" s="27"/>
      <c r="OW179" s="27"/>
      <c r="OX179" s="27"/>
      <c r="OY179" s="27"/>
      <c r="OZ179" s="27"/>
      <c r="PA179" s="27"/>
      <c r="PB179" s="27"/>
      <c r="PC179" s="27"/>
      <c r="PD179" s="27"/>
      <c r="PE179" s="27"/>
      <c r="PF179" s="27"/>
      <c r="PG179" s="27"/>
      <c r="PH179" s="27"/>
      <c r="PI179" s="27"/>
      <c r="PJ179" s="27"/>
      <c r="PK179" s="27"/>
      <c r="PL179" s="27"/>
      <c r="PM179" s="27"/>
      <c r="PN179" s="27"/>
      <c r="PO179" s="27"/>
      <c r="PP179" s="27"/>
      <c r="PQ179" s="27"/>
      <c r="PR179" s="27"/>
      <c r="PS179" s="27"/>
      <c r="PT179" s="27"/>
      <c r="PU179" s="27"/>
      <c r="PV179" s="27"/>
      <c r="PW179" s="27"/>
      <c r="PX179" s="27"/>
      <c r="PY179" s="27"/>
      <c r="PZ179" s="27"/>
      <c r="QA179" s="27"/>
      <c r="QB179" s="27"/>
      <c r="QC179" s="27"/>
      <c r="QD179" s="27"/>
      <c r="QE179" s="27"/>
      <c r="QF179" s="27"/>
      <c r="QG179" s="27"/>
      <c r="QH179" s="27"/>
      <c r="QI179" s="27"/>
      <c r="QJ179" s="27"/>
      <c r="QK179" s="27"/>
      <c r="QL179" s="27"/>
      <c r="QM179" s="27"/>
      <c r="QN179" s="27"/>
      <c r="QO179" s="27"/>
      <c r="QP179" s="27"/>
      <c r="QQ179" s="27"/>
      <c r="QR179" s="27"/>
      <c r="QS179" s="27"/>
      <c r="QT179" s="27"/>
      <c r="QU179" s="27"/>
      <c r="QV179" s="27"/>
      <c r="QW179" s="27"/>
      <c r="QX179" s="27"/>
      <c r="QY179" s="27"/>
      <c r="QZ179" s="27"/>
      <c r="RA179" s="27"/>
      <c r="RB179" s="27"/>
      <c r="RC179" s="27"/>
      <c r="RD179" s="27"/>
      <c r="RE179" s="27"/>
      <c r="RF179" s="27"/>
      <c r="RG179" s="27"/>
      <c r="RH179" s="27"/>
      <c r="RI179" s="27"/>
      <c r="RJ179" s="27"/>
      <c r="RK179" s="27"/>
      <c r="RL179" s="27"/>
      <c r="RM179" s="27"/>
      <c r="RN179" s="27"/>
      <c r="RO179" s="27"/>
      <c r="RP179" s="27"/>
      <c r="RQ179" s="27"/>
      <c r="RR179" s="27"/>
      <c r="RS179" s="27"/>
      <c r="RT179" s="27"/>
      <c r="RU179" s="27"/>
      <c r="RV179" s="27"/>
      <c r="RW179" s="27"/>
      <c r="RX179" s="27"/>
      <c r="RY179" s="27"/>
      <c r="RZ179" s="27"/>
      <c r="SA179" s="27"/>
      <c r="SB179" s="27"/>
      <c r="SC179" s="27"/>
      <c r="SD179" s="27"/>
      <c r="SE179" s="27"/>
      <c r="SF179" s="27"/>
      <c r="SG179" s="27"/>
      <c r="SH179" s="27"/>
      <c r="SI179" s="27"/>
      <c r="SJ179" s="27"/>
      <c r="SK179" s="27"/>
      <c r="SL179" s="27"/>
      <c r="SM179" s="27"/>
      <c r="SN179" s="27"/>
      <c r="SO179" s="27"/>
      <c r="SP179" s="27"/>
      <c r="SQ179" s="27"/>
      <c r="SR179" s="27"/>
      <c r="SS179" s="27"/>
      <c r="ST179" s="27"/>
      <c r="SU179" s="27"/>
      <c r="SV179" s="27"/>
      <c r="SW179" s="27"/>
      <c r="SX179" s="27"/>
      <c r="SY179" s="27"/>
      <c r="SZ179" s="27"/>
      <c r="TA179" s="27"/>
      <c r="TB179" s="27"/>
      <c r="TC179" s="27"/>
      <c r="TD179" s="27"/>
      <c r="TE179" s="27"/>
      <c r="TF179" s="27"/>
      <c r="TG179" s="27"/>
      <c r="TH179" s="27"/>
      <c r="TI179" s="27"/>
      <c r="TJ179" s="27"/>
      <c r="TK179" s="27"/>
      <c r="TL179" s="27"/>
      <c r="TM179" s="27"/>
      <c r="TN179" s="27"/>
      <c r="TO179" s="27"/>
      <c r="TP179" s="27"/>
      <c r="TQ179" s="27"/>
      <c r="TR179" s="27"/>
      <c r="TS179" s="27"/>
      <c r="TT179" s="27"/>
      <c r="TU179" s="27"/>
      <c r="TV179" s="27"/>
      <c r="TW179" s="27"/>
      <c r="TX179" s="27"/>
      <c r="TY179" s="27"/>
      <c r="TZ179" s="27"/>
      <c r="UA179" s="27"/>
      <c r="UB179" s="27"/>
      <c r="UC179" s="27"/>
      <c r="UD179" s="27"/>
      <c r="UE179" s="27"/>
      <c r="UF179" s="27"/>
      <c r="UG179" s="27"/>
      <c r="UH179" s="27"/>
      <c r="UI179" s="27"/>
      <c r="UJ179" s="27"/>
      <c r="UK179" s="27"/>
      <c r="UL179" s="27"/>
      <c r="UM179" s="27"/>
      <c r="UN179" s="27"/>
      <c r="UO179" s="27"/>
      <c r="UP179" s="27"/>
      <c r="UQ179" s="27"/>
      <c r="UR179" s="27"/>
      <c r="US179" s="27"/>
      <c r="UT179" s="27"/>
      <c r="UU179" s="27"/>
      <c r="UV179" s="27"/>
      <c r="UW179" s="27"/>
      <c r="UX179" s="27"/>
      <c r="UY179" s="27"/>
      <c r="UZ179" s="27"/>
      <c r="VA179" s="27"/>
      <c r="VB179" s="27"/>
      <c r="VC179" s="27"/>
      <c r="VD179" s="27"/>
      <c r="VE179" s="27"/>
      <c r="VF179" s="27"/>
      <c r="VG179" s="27"/>
      <c r="VH179" s="27"/>
      <c r="VI179" s="27"/>
      <c r="VJ179" s="27"/>
      <c r="VK179" s="27"/>
      <c r="VL179" s="27"/>
      <c r="VM179" s="27"/>
      <c r="VN179" s="27"/>
      <c r="VO179" s="27"/>
      <c r="VP179" s="27"/>
      <c r="VQ179" s="27"/>
      <c r="VR179" s="27"/>
      <c r="VS179" s="27"/>
      <c r="VT179" s="27"/>
      <c r="VU179" s="27"/>
      <c r="VV179" s="27"/>
      <c r="VW179" s="27"/>
      <c r="VX179" s="27"/>
      <c r="VY179" s="27"/>
      <c r="VZ179" s="27"/>
      <c r="WA179" s="27"/>
      <c r="WB179" s="27"/>
      <c r="WC179" s="27"/>
      <c r="WD179" s="27"/>
      <c r="WE179" s="27"/>
      <c r="WF179" s="27"/>
      <c r="WG179" s="27"/>
      <c r="WH179" s="27"/>
      <c r="WI179" s="27"/>
      <c r="WJ179" s="27"/>
      <c r="WK179" s="27"/>
      <c r="WL179" s="27"/>
      <c r="WM179" s="27"/>
      <c r="WN179" s="27"/>
      <c r="WO179" s="27"/>
      <c r="WP179" s="27"/>
      <c r="WQ179" s="27"/>
      <c r="WR179" s="27"/>
      <c r="WS179" s="27"/>
      <c r="WT179" s="27"/>
      <c r="WU179" s="27"/>
      <c r="WV179" s="27"/>
      <c r="WW179" s="27"/>
      <c r="WX179" s="27"/>
      <c r="WY179" s="27"/>
      <c r="WZ179" s="27"/>
      <c r="XA179" s="27"/>
      <c r="XB179" s="27"/>
      <c r="XC179" s="27"/>
      <c r="XD179" s="27"/>
      <c r="XE179" s="27"/>
      <c r="XF179" s="27"/>
      <c r="XG179" s="27"/>
      <c r="XH179" s="27"/>
      <c r="XI179" s="27"/>
      <c r="XJ179" s="27"/>
      <c r="XK179" s="27"/>
      <c r="XL179" s="27"/>
      <c r="XM179" s="27"/>
      <c r="XN179" s="27"/>
      <c r="XO179" s="27"/>
      <c r="XP179" s="27"/>
      <c r="XQ179" s="27"/>
      <c r="XR179" s="27"/>
      <c r="XS179" s="27"/>
      <c r="XT179" s="27"/>
      <c r="XU179" s="27"/>
      <c r="XV179" s="27"/>
      <c r="XW179" s="27"/>
      <c r="XX179" s="27"/>
      <c r="XY179" s="27"/>
      <c r="XZ179" s="27"/>
      <c r="YA179" s="27"/>
      <c r="YB179" s="27"/>
      <c r="YC179" s="27"/>
      <c r="YD179" s="27"/>
      <c r="YE179" s="27"/>
      <c r="YF179" s="27"/>
      <c r="YG179" s="27"/>
      <c r="YH179" s="27"/>
      <c r="YI179" s="27"/>
      <c r="YJ179" s="27"/>
      <c r="YK179" s="27"/>
      <c r="YL179" s="27"/>
      <c r="YM179" s="27"/>
      <c r="YN179" s="27"/>
      <c r="YO179" s="27"/>
      <c r="YP179" s="27"/>
      <c r="YQ179" s="27"/>
      <c r="YR179" s="27"/>
      <c r="YS179" s="27"/>
      <c r="YT179" s="27"/>
      <c r="YU179" s="27"/>
      <c r="YV179" s="27"/>
      <c r="YW179" s="27"/>
      <c r="YX179" s="27"/>
      <c r="YY179" s="27"/>
      <c r="YZ179" s="27"/>
      <c r="ZA179" s="27"/>
      <c r="ZB179" s="27"/>
      <c r="ZC179" s="27"/>
      <c r="ZD179" s="27"/>
      <c r="ZE179" s="27"/>
      <c r="ZF179" s="27"/>
      <c r="ZG179" s="27"/>
      <c r="ZH179" s="27"/>
      <c r="ZI179" s="27"/>
      <c r="ZJ179" s="27"/>
      <c r="ZK179" s="27"/>
      <c r="ZL179" s="27"/>
      <c r="ZM179" s="27"/>
      <c r="ZN179" s="27"/>
      <c r="ZO179" s="27"/>
      <c r="ZP179" s="27"/>
      <c r="ZQ179" s="27"/>
      <c r="ZR179" s="27"/>
      <c r="ZS179" s="27"/>
      <c r="ZT179" s="27"/>
      <c r="ZU179" s="27"/>
      <c r="ZV179" s="27"/>
      <c r="ZW179" s="27"/>
      <c r="ZX179" s="27"/>
      <c r="ZY179" s="27"/>
      <c r="ZZ179" s="27"/>
      <c r="AAA179" s="27"/>
      <c r="AAB179" s="27"/>
      <c r="AAC179" s="27"/>
      <c r="AAD179" s="27"/>
      <c r="AAE179" s="27"/>
      <c r="AAF179" s="27"/>
      <c r="AAG179" s="27"/>
      <c r="AAH179" s="27"/>
      <c r="AAI179" s="27"/>
      <c r="AAJ179" s="27"/>
      <c r="AAK179" s="27"/>
      <c r="AAL179" s="27"/>
      <c r="AAM179" s="27"/>
      <c r="AAN179" s="27"/>
      <c r="AAO179" s="27"/>
      <c r="AAP179" s="27"/>
      <c r="AAQ179" s="27"/>
      <c r="AAR179" s="27"/>
      <c r="AAS179" s="27"/>
      <c r="AAT179" s="27"/>
      <c r="AAU179" s="27"/>
      <c r="AAV179" s="27"/>
      <c r="AAW179" s="27"/>
      <c r="AAX179" s="27"/>
      <c r="AAY179" s="27"/>
      <c r="AAZ179" s="27"/>
      <c r="ABA179" s="27"/>
      <c r="ABB179" s="27"/>
      <c r="ABC179" s="27"/>
      <c r="ABD179" s="27"/>
      <c r="ABE179" s="27"/>
      <c r="ABF179" s="27"/>
      <c r="ABG179" s="27"/>
      <c r="ABH179" s="27"/>
      <c r="ABI179" s="27"/>
      <c r="ABJ179" s="27"/>
      <c r="ABK179" s="27"/>
      <c r="ABL179" s="27"/>
      <c r="ABM179" s="27"/>
      <c r="ABN179" s="27"/>
      <c r="ABO179" s="27"/>
      <c r="ABP179" s="27"/>
      <c r="ABQ179" s="27"/>
      <c r="ABR179" s="27"/>
      <c r="ABS179" s="27"/>
      <c r="ABT179" s="27"/>
      <c r="ABU179" s="27"/>
      <c r="ABV179" s="27"/>
      <c r="ABW179" s="27"/>
      <c r="ABX179" s="27"/>
      <c r="ABY179" s="27"/>
      <c r="ABZ179" s="27"/>
      <c r="ACA179" s="27"/>
      <c r="ACB179" s="27"/>
      <c r="ACC179" s="27"/>
      <c r="ACD179" s="27"/>
      <c r="ACE179" s="27"/>
      <c r="ACF179" s="27"/>
      <c r="ACG179" s="27"/>
      <c r="ACH179" s="27"/>
      <c r="ACI179" s="27"/>
      <c r="ACJ179" s="27"/>
      <c r="ACK179" s="27"/>
      <c r="ACL179" s="27"/>
      <c r="ACM179" s="27"/>
      <c r="ACN179" s="27"/>
      <c r="ACO179" s="27"/>
      <c r="ACP179" s="27"/>
      <c r="ACQ179" s="27"/>
      <c r="ACR179" s="27"/>
      <c r="ACS179" s="27"/>
      <c r="ACT179" s="27"/>
      <c r="ACU179" s="27"/>
      <c r="ACV179" s="27"/>
      <c r="ACW179" s="27"/>
      <c r="ACX179" s="27"/>
      <c r="ACY179" s="27"/>
      <c r="ACZ179" s="27"/>
      <c r="ADA179" s="27"/>
      <c r="ADB179" s="27"/>
      <c r="ADC179" s="27"/>
      <c r="ADD179" s="27"/>
      <c r="ADE179" s="27"/>
      <c r="ADF179" s="27"/>
      <c r="ADG179" s="27"/>
      <c r="ADH179" s="27"/>
      <c r="ADI179" s="27"/>
      <c r="ADJ179" s="27"/>
      <c r="ADK179" s="27"/>
      <c r="ADL179" s="27"/>
      <c r="ADM179" s="27"/>
      <c r="ADN179" s="27"/>
      <c r="ADO179" s="27"/>
      <c r="ADP179" s="27"/>
      <c r="ADQ179" s="27"/>
      <c r="ADR179" s="27"/>
      <c r="ADS179" s="27"/>
      <c r="ADT179" s="27"/>
      <c r="ADU179" s="27"/>
      <c r="ADV179" s="27"/>
      <c r="ADW179" s="27"/>
      <c r="ADX179" s="27"/>
      <c r="ADY179" s="27"/>
      <c r="ADZ179" s="27"/>
      <c r="AEA179" s="27"/>
      <c r="AEB179" s="27"/>
      <c r="AEC179" s="27"/>
      <c r="AED179" s="27"/>
      <c r="AEE179" s="27"/>
      <c r="AEF179" s="27"/>
      <c r="AEG179" s="27"/>
      <c r="AEH179" s="27"/>
      <c r="AEI179" s="27"/>
      <c r="AEJ179" s="27"/>
      <c r="AEK179" s="27"/>
      <c r="AEL179" s="27"/>
      <c r="AEM179" s="27"/>
      <c r="AEN179" s="27"/>
      <c r="AEO179" s="27"/>
      <c r="AEP179" s="27"/>
      <c r="AEQ179" s="27"/>
      <c r="AER179" s="27"/>
      <c r="AES179" s="27"/>
      <c r="AET179" s="27"/>
      <c r="AEU179" s="27"/>
      <c r="AEV179" s="27"/>
      <c r="AEW179" s="27"/>
      <c r="AEX179" s="27"/>
      <c r="AEY179" s="27"/>
      <c r="AEZ179" s="27"/>
      <c r="AFA179" s="27"/>
      <c r="AFB179" s="27"/>
      <c r="AFC179" s="27"/>
      <c r="AFD179" s="27"/>
      <c r="AFE179" s="27"/>
      <c r="AFF179" s="27"/>
      <c r="AFG179" s="27"/>
      <c r="AFH179" s="27"/>
      <c r="AFI179" s="27"/>
      <c r="AFJ179" s="27"/>
      <c r="AFK179" s="27"/>
      <c r="AFL179" s="27"/>
      <c r="AFM179" s="27"/>
      <c r="AFN179" s="27"/>
      <c r="AFO179" s="27"/>
      <c r="AFP179" s="27"/>
      <c r="AFQ179" s="27"/>
      <c r="AFR179" s="27"/>
      <c r="AFS179" s="27"/>
      <c r="AFT179" s="27"/>
      <c r="AFU179" s="27"/>
      <c r="AFV179" s="27"/>
      <c r="AFW179" s="27"/>
      <c r="AFX179" s="27"/>
      <c r="AFY179" s="27"/>
      <c r="AFZ179" s="27"/>
      <c r="AGA179" s="27"/>
      <c r="AGB179" s="27"/>
      <c r="AGC179" s="27"/>
      <c r="AGD179" s="27"/>
      <c r="AGE179" s="27"/>
      <c r="AGF179" s="27"/>
      <c r="AGG179" s="27"/>
      <c r="AGH179" s="27"/>
      <c r="AGI179" s="27"/>
      <c r="AGJ179" s="27"/>
      <c r="AGK179" s="27"/>
      <c r="AGL179" s="27"/>
      <c r="AGM179" s="27"/>
      <c r="AGN179" s="27"/>
      <c r="AGO179" s="27"/>
      <c r="AGP179" s="27"/>
      <c r="AGQ179" s="27"/>
      <c r="AGR179" s="27"/>
      <c r="AGS179" s="27"/>
      <c r="AGT179" s="27"/>
      <c r="AGU179" s="27"/>
      <c r="AGV179" s="27"/>
      <c r="AGW179" s="27"/>
      <c r="AGX179" s="27"/>
      <c r="AGY179" s="27"/>
      <c r="AGZ179" s="27"/>
      <c r="AHA179" s="27"/>
      <c r="AHB179" s="27"/>
      <c r="AHC179" s="27"/>
      <c r="AHD179" s="27"/>
      <c r="AHE179" s="27"/>
      <c r="AHF179" s="27"/>
      <c r="AHG179" s="27"/>
      <c r="AHH179" s="27"/>
      <c r="AHI179" s="27"/>
      <c r="AHJ179" s="27"/>
      <c r="AHK179" s="27"/>
      <c r="AHL179" s="27"/>
      <c r="AHM179" s="27"/>
      <c r="AHN179" s="27"/>
      <c r="AHO179" s="27"/>
      <c r="AHP179" s="27"/>
      <c r="AHQ179" s="27"/>
      <c r="AHR179" s="27"/>
      <c r="AHS179" s="27"/>
      <c r="AHT179" s="27"/>
      <c r="AHU179" s="27"/>
      <c r="AHV179" s="27"/>
      <c r="AHW179" s="27"/>
      <c r="AHX179" s="27"/>
      <c r="AHY179" s="27"/>
      <c r="AHZ179" s="27"/>
      <c r="AIA179" s="27"/>
      <c r="AIB179" s="27"/>
      <c r="AIC179" s="27"/>
      <c r="AID179" s="27"/>
      <c r="AIE179" s="27"/>
      <c r="AIF179" s="27"/>
      <c r="AIG179" s="27"/>
      <c r="AIH179" s="27"/>
      <c r="AII179" s="27"/>
      <c r="AIJ179" s="27"/>
      <c r="AIK179" s="27"/>
      <c r="AIL179" s="27"/>
      <c r="AIM179" s="27"/>
      <c r="AIN179" s="27"/>
      <c r="AIO179" s="27"/>
      <c r="AIP179" s="27"/>
      <c r="AIQ179" s="27"/>
      <c r="AIR179" s="27"/>
      <c r="AIS179" s="27"/>
      <c r="AIT179" s="27"/>
      <c r="AIU179" s="27"/>
      <c r="AIV179" s="27"/>
      <c r="AIW179" s="27"/>
      <c r="AIX179" s="27"/>
      <c r="AIY179" s="27"/>
      <c r="AIZ179" s="27"/>
      <c r="AJA179" s="27"/>
      <c r="AJB179" s="27"/>
      <c r="AJC179" s="27"/>
      <c r="AJD179" s="27"/>
      <c r="AJE179" s="27"/>
      <c r="AJF179" s="27"/>
      <c r="AJG179" s="27"/>
      <c r="AJH179" s="27"/>
      <c r="AJI179" s="27"/>
      <c r="AJJ179" s="27"/>
      <c r="AJK179" s="27"/>
      <c r="AJL179" s="27"/>
      <c r="AJM179" s="27"/>
      <c r="AJN179" s="27"/>
      <c r="AJO179" s="27"/>
      <c r="AJP179" s="27"/>
      <c r="AJQ179" s="27"/>
      <c r="AJR179" s="27"/>
      <c r="AJS179" s="27"/>
      <c r="AJT179" s="27"/>
      <c r="AJU179" s="27"/>
      <c r="AJV179" s="27"/>
      <c r="AJW179" s="27"/>
      <c r="AJX179" s="27"/>
      <c r="AJY179" s="27"/>
      <c r="AJZ179" s="27"/>
      <c r="AKA179" s="27"/>
      <c r="AKB179" s="27"/>
      <c r="AKC179" s="27"/>
      <c r="AKD179" s="27"/>
      <c r="AKE179" s="27"/>
      <c r="AKF179" s="27"/>
      <c r="AKG179" s="27"/>
      <c r="AKH179" s="27"/>
      <c r="AKI179" s="27"/>
      <c r="AKJ179" s="27"/>
      <c r="AKK179" s="27"/>
      <c r="AKL179" s="27"/>
      <c r="AKM179" s="27"/>
      <c r="AKN179" s="27"/>
      <c r="AKO179" s="27"/>
      <c r="AKP179" s="27"/>
      <c r="AKQ179" s="27"/>
      <c r="AKR179" s="27"/>
      <c r="AKS179" s="27"/>
      <c r="AKT179" s="27"/>
      <c r="AKU179" s="27"/>
      <c r="AKV179" s="27"/>
      <c r="AKW179" s="27"/>
      <c r="AKX179" s="27"/>
      <c r="AKY179" s="27"/>
      <c r="AKZ179" s="27"/>
      <c r="ALA179" s="27"/>
      <c r="ALB179" s="27"/>
      <c r="ALC179" s="27"/>
      <c r="ALD179" s="27"/>
      <c r="ALE179" s="27"/>
      <c r="ALF179" s="27"/>
      <c r="ALG179" s="27"/>
      <c r="ALH179" s="27"/>
      <c r="ALI179" s="27"/>
      <c r="ALJ179" s="27"/>
      <c r="ALK179" s="27"/>
      <c r="ALL179" s="27"/>
      <c r="ALM179" s="27"/>
      <c r="ALN179" s="27"/>
      <c r="ALO179" s="27"/>
      <c r="ALP179" s="27"/>
      <c r="ALQ179" s="27"/>
      <c r="ALR179" s="27"/>
      <c r="ALS179" s="27"/>
    </row>
    <row r="180" spans="1:1007" ht="20.25" customHeight="1" thickBot="1" x14ac:dyDescent="0.25">
      <c r="A180" s="666"/>
      <c r="B180" s="677"/>
      <c r="C180" s="586"/>
      <c r="D180" s="588"/>
      <c r="E180" s="590"/>
      <c r="F180" s="584"/>
      <c r="G180" s="708"/>
      <c r="H180" s="676"/>
      <c r="I180" s="676"/>
      <c r="J180" s="580"/>
      <c r="K180" s="208" t="s">
        <v>10</v>
      </c>
      <c r="L180" s="15">
        <f t="shared" ref="L180:W180" si="39">SUM(L178:L179)</f>
        <v>70</v>
      </c>
      <c r="M180" s="3">
        <f t="shared" si="39"/>
        <v>0</v>
      </c>
      <c r="N180" s="3">
        <f t="shared" si="39"/>
        <v>0</v>
      </c>
      <c r="O180" s="16">
        <f t="shared" si="39"/>
        <v>70</v>
      </c>
      <c r="P180" s="15">
        <f t="shared" si="39"/>
        <v>61.9</v>
      </c>
      <c r="Q180" s="3">
        <f t="shared" si="39"/>
        <v>7</v>
      </c>
      <c r="R180" s="3">
        <f t="shared" si="39"/>
        <v>0</v>
      </c>
      <c r="S180" s="16">
        <f t="shared" si="39"/>
        <v>54.9</v>
      </c>
      <c r="T180" s="15">
        <f t="shared" si="39"/>
        <v>61.9</v>
      </c>
      <c r="U180" s="3">
        <f t="shared" si="39"/>
        <v>7</v>
      </c>
      <c r="V180" s="3">
        <f t="shared" si="39"/>
        <v>0</v>
      </c>
      <c r="W180" s="16">
        <f t="shared" si="39"/>
        <v>54.9</v>
      </c>
      <c r="X180" s="27"/>
      <c r="Y180" s="27"/>
      <c r="Z180" s="27"/>
      <c r="AA180" s="27"/>
      <c r="AB180" s="27"/>
      <c r="AC180" s="27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  <c r="AT180" s="39"/>
      <c r="AU180" s="40"/>
      <c r="AV180" s="39"/>
      <c r="AW180" s="39"/>
      <c r="AX180" s="39"/>
      <c r="AY180" s="39"/>
      <c r="AZ180" s="39"/>
      <c r="BA180" s="39"/>
      <c r="BB180" s="39"/>
      <c r="BC180" s="39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  <c r="BO180" s="27"/>
      <c r="BP180" s="27"/>
      <c r="BQ180" s="27"/>
      <c r="BR180" s="27"/>
      <c r="BS180" s="27"/>
      <c r="BT180" s="27"/>
      <c r="BU180" s="27"/>
      <c r="BV180" s="27"/>
      <c r="BW180" s="27"/>
      <c r="BX180" s="27"/>
      <c r="BY180" s="27"/>
      <c r="BZ180" s="27"/>
      <c r="CA180" s="27"/>
      <c r="CB180" s="27"/>
      <c r="CC180" s="27"/>
      <c r="CD180" s="27"/>
      <c r="CE180" s="27"/>
      <c r="CF180" s="27"/>
      <c r="CG180" s="27"/>
      <c r="CH180" s="27"/>
      <c r="CI180" s="27"/>
      <c r="CJ180" s="27"/>
      <c r="CK180" s="27"/>
      <c r="CL180" s="27"/>
      <c r="CM180" s="27"/>
      <c r="CN180" s="27"/>
      <c r="CO180" s="27"/>
      <c r="CP180" s="27"/>
      <c r="CQ180" s="27"/>
      <c r="CR180" s="27"/>
      <c r="CS180" s="27"/>
      <c r="CT180" s="27"/>
      <c r="CU180" s="27"/>
      <c r="CV180" s="27"/>
      <c r="CW180" s="27"/>
      <c r="CX180" s="27"/>
      <c r="CY180" s="27"/>
      <c r="CZ180" s="27"/>
      <c r="DA180" s="27"/>
      <c r="DB180" s="27"/>
      <c r="DC180" s="27"/>
      <c r="DD180" s="27"/>
      <c r="DE180" s="27"/>
      <c r="DF180" s="27"/>
      <c r="DG180" s="27"/>
      <c r="DH180" s="27"/>
      <c r="DI180" s="27"/>
      <c r="DJ180" s="27"/>
      <c r="DK180" s="27"/>
      <c r="DL180" s="27"/>
      <c r="DM180" s="27"/>
      <c r="DN180" s="27"/>
      <c r="DO180" s="27"/>
      <c r="DP180" s="27"/>
      <c r="DQ180" s="27"/>
      <c r="DR180" s="27"/>
      <c r="DS180" s="27"/>
      <c r="DT180" s="27"/>
      <c r="DU180" s="27"/>
      <c r="DV180" s="27"/>
      <c r="DW180" s="27"/>
      <c r="DX180" s="27"/>
      <c r="DY180" s="27"/>
      <c r="DZ180" s="27"/>
      <c r="EA180" s="27"/>
      <c r="EB180" s="27"/>
      <c r="EC180" s="27"/>
      <c r="ED180" s="27"/>
      <c r="EE180" s="27"/>
      <c r="EF180" s="27"/>
      <c r="EG180" s="27"/>
      <c r="EH180" s="27"/>
      <c r="EI180" s="27"/>
      <c r="EJ180" s="27"/>
      <c r="EK180" s="27"/>
      <c r="EL180" s="27"/>
      <c r="EM180" s="27"/>
      <c r="EN180" s="27"/>
      <c r="EO180" s="27"/>
      <c r="EP180" s="27"/>
      <c r="EQ180" s="27"/>
      <c r="ER180" s="27"/>
      <c r="ES180" s="27"/>
      <c r="ET180" s="27"/>
      <c r="EU180" s="27"/>
      <c r="EV180" s="27"/>
      <c r="EW180" s="27"/>
      <c r="EX180" s="27"/>
      <c r="EY180" s="27"/>
      <c r="EZ180" s="27"/>
      <c r="FA180" s="27"/>
      <c r="FB180" s="27"/>
      <c r="FC180" s="27"/>
      <c r="FD180" s="27"/>
      <c r="FE180" s="27"/>
      <c r="FF180" s="27"/>
      <c r="FG180" s="27"/>
      <c r="FH180" s="27"/>
      <c r="FI180" s="27"/>
      <c r="FJ180" s="27"/>
      <c r="FK180" s="27"/>
      <c r="FL180" s="27"/>
      <c r="FM180" s="27"/>
      <c r="FN180" s="27"/>
      <c r="FO180" s="27"/>
      <c r="FP180" s="27"/>
      <c r="FQ180" s="27"/>
      <c r="FR180" s="27"/>
      <c r="FS180" s="27"/>
      <c r="FT180" s="27"/>
      <c r="FU180" s="27"/>
      <c r="FV180" s="27"/>
      <c r="FW180" s="27"/>
      <c r="FX180" s="27"/>
      <c r="FY180" s="27"/>
      <c r="FZ180" s="27"/>
      <c r="GA180" s="27"/>
      <c r="GB180" s="27"/>
      <c r="GC180" s="27"/>
      <c r="GD180" s="27"/>
      <c r="GE180" s="27"/>
      <c r="GF180" s="27"/>
      <c r="GG180" s="27"/>
      <c r="GH180" s="27"/>
      <c r="GI180" s="27"/>
      <c r="GJ180" s="27"/>
      <c r="GK180" s="27"/>
      <c r="GL180" s="27"/>
      <c r="GM180" s="27"/>
      <c r="GN180" s="27"/>
      <c r="GO180" s="27"/>
      <c r="GP180" s="27"/>
      <c r="GQ180" s="27"/>
      <c r="GR180" s="27"/>
      <c r="GS180" s="27"/>
      <c r="GT180" s="27"/>
      <c r="GU180" s="27"/>
      <c r="GV180" s="27"/>
      <c r="GW180" s="27"/>
      <c r="GX180" s="27"/>
      <c r="GY180" s="27"/>
      <c r="GZ180" s="27"/>
      <c r="HA180" s="27"/>
      <c r="HB180" s="27"/>
      <c r="HC180" s="27"/>
      <c r="HD180" s="27"/>
      <c r="HE180" s="27"/>
      <c r="HF180" s="27"/>
      <c r="HG180" s="27"/>
      <c r="HH180" s="27"/>
      <c r="HI180" s="27"/>
      <c r="HJ180" s="27"/>
      <c r="HK180" s="27"/>
      <c r="HL180" s="27"/>
      <c r="HM180" s="27"/>
      <c r="HN180" s="27"/>
      <c r="HO180" s="27"/>
      <c r="HP180" s="27"/>
      <c r="HQ180" s="27"/>
      <c r="HR180" s="27"/>
      <c r="HS180" s="27"/>
      <c r="HT180" s="27"/>
      <c r="HU180" s="27"/>
      <c r="HV180" s="27"/>
      <c r="HW180" s="27"/>
      <c r="HX180" s="27"/>
      <c r="HY180" s="27"/>
      <c r="HZ180" s="27"/>
      <c r="IA180" s="27"/>
      <c r="IB180" s="27"/>
      <c r="IC180" s="27"/>
      <c r="ID180" s="27"/>
      <c r="IE180" s="27"/>
      <c r="IF180" s="27"/>
      <c r="IG180" s="27"/>
      <c r="IH180" s="27"/>
      <c r="II180" s="27"/>
      <c r="IJ180" s="27"/>
      <c r="IK180" s="27"/>
      <c r="IL180" s="27"/>
      <c r="IM180" s="27"/>
      <c r="IN180" s="27"/>
      <c r="IO180" s="27"/>
      <c r="IP180" s="27"/>
      <c r="IQ180" s="27"/>
      <c r="IR180" s="27"/>
      <c r="IS180" s="27"/>
      <c r="IT180" s="27"/>
      <c r="IU180" s="27"/>
      <c r="IV180" s="27"/>
      <c r="IW180" s="27"/>
      <c r="IX180" s="27"/>
      <c r="IY180" s="27"/>
      <c r="IZ180" s="27"/>
      <c r="JA180" s="27"/>
      <c r="JB180" s="27"/>
      <c r="JC180" s="27"/>
      <c r="JD180" s="27"/>
      <c r="JE180" s="27"/>
      <c r="JF180" s="27"/>
      <c r="JG180" s="27"/>
      <c r="JH180" s="27"/>
      <c r="JI180" s="27"/>
      <c r="JJ180" s="27"/>
      <c r="JK180" s="27"/>
      <c r="JL180" s="27"/>
      <c r="JM180" s="27"/>
      <c r="JN180" s="27"/>
      <c r="JO180" s="27"/>
      <c r="JP180" s="27"/>
      <c r="JQ180" s="27"/>
      <c r="JR180" s="27"/>
      <c r="JS180" s="27"/>
      <c r="JT180" s="27"/>
      <c r="JU180" s="27"/>
      <c r="JV180" s="27"/>
      <c r="JW180" s="27"/>
      <c r="JX180" s="27"/>
      <c r="JY180" s="27"/>
      <c r="JZ180" s="27"/>
      <c r="KA180" s="27"/>
      <c r="KB180" s="27"/>
      <c r="KC180" s="27"/>
      <c r="KD180" s="27"/>
      <c r="KE180" s="27"/>
      <c r="KF180" s="27"/>
      <c r="KG180" s="27"/>
      <c r="KH180" s="27"/>
      <c r="KI180" s="27"/>
      <c r="KJ180" s="27"/>
      <c r="KK180" s="27"/>
      <c r="KL180" s="27"/>
      <c r="KM180" s="27"/>
      <c r="KN180" s="27"/>
      <c r="KO180" s="27"/>
      <c r="KP180" s="27"/>
      <c r="KQ180" s="27"/>
      <c r="KR180" s="27"/>
      <c r="KS180" s="27"/>
      <c r="KT180" s="27"/>
      <c r="KU180" s="27"/>
      <c r="KV180" s="27"/>
      <c r="KW180" s="27"/>
      <c r="KX180" s="27"/>
      <c r="KY180" s="27"/>
      <c r="KZ180" s="27"/>
      <c r="LA180" s="27"/>
      <c r="LB180" s="27"/>
      <c r="LC180" s="27"/>
      <c r="LD180" s="27"/>
      <c r="LE180" s="27"/>
      <c r="LF180" s="27"/>
      <c r="LG180" s="27"/>
      <c r="LH180" s="27"/>
      <c r="LI180" s="27"/>
      <c r="LJ180" s="27"/>
      <c r="LK180" s="27"/>
      <c r="LL180" s="27"/>
      <c r="LM180" s="27"/>
      <c r="LN180" s="27"/>
      <c r="LO180" s="27"/>
      <c r="LP180" s="27"/>
      <c r="LQ180" s="27"/>
      <c r="LR180" s="27"/>
      <c r="LS180" s="27"/>
      <c r="LT180" s="27"/>
      <c r="LU180" s="27"/>
      <c r="LV180" s="27"/>
      <c r="LW180" s="27"/>
      <c r="LX180" s="27"/>
      <c r="LY180" s="27"/>
      <c r="LZ180" s="27"/>
      <c r="MA180" s="27"/>
      <c r="MB180" s="27"/>
      <c r="MC180" s="27"/>
      <c r="MD180" s="27"/>
      <c r="ME180" s="27"/>
      <c r="MF180" s="27"/>
      <c r="MG180" s="27"/>
      <c r="MH180" s="27"/>
      <c r="MI180" s="27"/>
      <c r="MJ180" s="27"/>
      <c r="MK180" s="27"/>
      <c r="ML180" s="27"/>
      <c r="MM180" s="27"/>
      <c r="MN180" s="27"/>
      <c r="MO180" s="27"/>
      <c r="MP180" s="27"/>
      <c r="MQ180" s="27"/>
      <c r="MR180" s="27"/>
      <c r="MS180" s="27"/>
      <c r="MT180" s="27"/>
      <c r="MU180" s="27"/>
      <c r="MV180" s="27"/>
      <c r="MW180" s="27"/>
      <c r="MX180" s="27"/>
      <c r="MY180" s="27"/>
      <c r="MZ180" s="27"/>
      <c r="NA180" s="27"/>
      <c r="NB180" s="27"/>
      <c r="NC180" s="27"/>
      <c r="ND180" s="27"/>
      <c r="NE180" s="27"/>
      <c r="NF180" s="27"/>
      <c r="NG180" s="27"/>
      <c r="NH180" s="27"/>
      <c r="NI180" s="27"/>
      <c r="NJ180" s="27"/>
      <c r="NK180" s="27"/>
      <c r="NL180" s="27"/>
      <c r="NM180" s="27"/>
      <c r="NN180" s="27"/>
      <c r="NO180" s="27"/>
      <c r="NP180" s="27"/>
      <c r="NQ180" s="27"/>
      <c r="NR180" s="27"/>
      <c r="NS180" s="27"/>
      <c r="NT180" s="27"/>
      <c r="NU180" s="27"/>
      <c r="NV180" s="27"/>
      <c r="NW180" s="27"/>
      <c r="NX180" s="27"/>
      <c r="NY180" s="27"/>
      <c r="NZ180" s="27"/>
      <c r="OA180" s="27"/>
      <c r="OB180" s="27"/>
      <c r="OC180" s="27"/>
      <c r="OD180" s="27"/>
      <c r="OE180" s="27"/>
      <c r="OF180" s="27"/>
      <c r="OG180" s="27"/>
      <c r="OH180" s="27"/>
      <c r="OI180" s="27"/>
      <c r="OJ180" s="27"/>
      <c r="OK180" s="27"/>
      <c r="OL180" s="27"/>
      <c r="OM180" s="27"/>
      <c r="ON180" s="27"/>
      <c r="OO180" s="27"/>
      <c r="OP180" s="27"/>
      <c r="OQ180" s="27"/>
      <c r="OR180" s="27"/>
      <c r="OS180" s="27"/>
      <c r="OT180" s="27"/>
      <c r="OU180" s="27"/>
      <c r="OV180" s="27"/>
      <c r="OW180" s="27"/>
      <c r="OX180" s="27"/>
      <c r="OY180" s="27"/>
      <c r="OZ180" s="27"/>
      <c r="PA180" s="27"/>
      <c r="PB180" s="27"/>
      <c r="PC180" s="27"/>
      <c r="PD180" s="27"/>
      <c r="PE180" s="27"/>
      <c r="PF180" s="27"/>
      <c r="PG180" s="27"/>
      <c r="PH180" s="27"/>
      <c r="PI180" s="27"/>
      <c r="PJ180" s="27"/>
      <c r="PK180" s="27"/>
      <c r="PL180" s="27"/>
      <c r="PM180" s="27"/>
      <c r="PN180" s="27"/>
      <c r="PO180" s="27"/>
      <c r="PP180" s="27"/>
      <c r="PQ180" s="27"/>
      <c r="PR180" s="27"/>
      <c r="PS180" s="27"/>
      <c r="PT180" s="27"/>
      <c r="PU180" s="27"/>
      <c r="PV180" s="27"/>
      <c r="PW180" s="27"/>
      <c r="PX180" s="27"/>
      <c r="PY180" s="27"/>
      <c r="PZ180" s="27"/>
      <c r="QA180" s="27"/>
      <c r="QB180" s="27"/>
      <c r="QC180" s="27"/>
      <c r="QD180" s="27"/>
      <c r="QE180" s="27"/>
      <c r="QF180" s="27"/>
      <c r="QG180" s="27"/>
      <c r="QH180" s="27"/>
      <c r="QI180" s="27"/>
      <c r="QJ180" s="27"/>
      <c r="QK180" s="27"/>
      <c r="QL180" s="27"/>
      <c r="QM180" s="27"/>
      <c r="QN180" s="27"/>
      <c r="QO180" s="27"/>
      <c r="QP180" s="27"/>
      <c r="QQ180" s="27"/>
      <c r="QR180" s="27"/>
      <c r="QS180" s="27"/>
      <c r="QT180" s="27"/>
      <c r="QU180" s="27"/>
      <c r="QV180" s="27"/>
      <c r="QW180" s="27"/>
      <c r="QX180" s="27"/>
      <c r="QY180" s="27"/>
      <c r="QZ180" s="27"/>
      <c r="RA180" s="27"/>
      <c r="RB180" s="27"/>
      <c r="RC180" s="27"/>
      <c r="RD180" s="27"/>
      <c r="RE180" s="27"/>
      <c r="RF180" s="27"/>
      <c r="RG180" s="27"/>
      <c r="RH180" s="27"/>
      <c r="RI180" s="27"/>
      <c r="RJ180" s="27"/>
      <c r="RK180" s="27"/>
      <c r="RL180" s="27"/>
      <c r="RM180" s="27"/>
      <c r="RN180" s="27"/>
      <c r="RO180" s="27"/>
      <c r="RP180" s="27"/>
      <c r="RQ180" s="27"/>
      <c r="RR180" s="27"/>
      <c r="RS180" s="27"/>
      <c r="RT180" s="27"/>
      <c r="RU180" s="27"/>
      <c r="RV180" s="27"/>
      <c r="RW180" s="27"/>
      <c r="RX180" s="27"/>
      <c r="RY180" s="27"/>
      <c r="RZ180" s="27"/>
      <c r="SA180" s="27"/>
      <c r="SB180" s="27"/>
      <c r="SC180" s="27"/>
      <c r="SD180" s="27"/>
      <c r="SE180" s="27"/>
      <c r="SF180" s="27"/>
      <c r="SG180" s="27"/>
      <c r="SH180" s="27"/>
      <c r="SI180" s="27"/>
      <c r="SJ180" s="27"/>
      <c r="SK180" s="27"/>
      <c r="SL180" s="27"/>
      <c r="SM180" s="27"/>
      <c r="SN180" s="27"/>
      <c r="SO180" s="27"/>
      <c r="SP180" s="27"/>
      <c r="SQ180" s="27"/>
      <c r="SR180" s="27"/>
      <c r="SS180" s="27"/>
      <c r="ST180" s="27"/>
      <c r="SU180" s="27"/>
      <c r="SV180" s="27"/>
      <c r="SW180" s="27"/>
      <c r="SX180" s="27"/>
      <c r="SY180" s="27"/>
      <c r="SZ180" s="27"/>
      <c r="TA180" s="27"/>
      <c r="TB180" s="27"/>
      <c r="TC180" s="27"/>
      <c r="TD180" s="27"/>
      <c r="TE180" s="27"/>
      <c r="TF180" s="27"/>
      <c r="TG180" s="27"/>
      <c r="TH180" s="27"/>
      <c r="TI180" s="27"/>
      <c r="TJ180" s="27"/>
      <c r="TK180" s="27"/>
      <c r="TL180" s="27"/>
      <c r="TM180" s="27"/>
      <c r="TN180" s="27"/>
      <c r="TO180" s="27"/>
      <c r="TP180" s="27"/>
      <c r="TQ180" s="27"/>
      <c r="TR180" s="27"/>
      <c r="TS180" s="27"/>
      <c r="TT180" s="27"/>
      <c r="TU180" s="27"/>
      <c r="TV180" s="27"/>
      <c r="TW180" s="27"/>
      <c r="TX180" s="27"/>
      <c r="TY180" s="27"/>
      <c r="TZ180" s="27"/>
      <c r="UA180" s="27"/>
      <c r="UB180" s="27"/>
      <c r="UC180" s="27"/>
      <c r="UD180" s="27"/>
      <c r="UE180" s="27"/>
      <c r="UF180" s="27"/>
      <c r="UG180" s="27"/>
      <c r="UH180" s="27"/>
      <c r="UI180" s="27"/>
      <c r="UJ180" s="27"/>
      <c r="UK180" s="27"/>
      <c r="UL180" s="27"/>
      <c r="UM180" s="27"/>
      <c r="UN180" s="27"/>
      <c r="UO180" s="27"/>
      <c r="UP180" s="27"/>
      <c r="UQ180" s="27"/>
      <c r="UR180" s="27"/>
      <c r="US180" s="27"/>
      <c r="UT180" s="27"/>
      <c r="UU180" s="27"/>
      <c r="UV180" s="27"/>
      <c r="UW180" s="27"/>
      <c r="UX180" s="27"/>
      <c r="UY180" s="27"/>
      <c r="UZ180" s="27"/>
      <c r="VA180" s="27"/>
      <c r="VB180" s="27"/>
      <c r="VC180" s="27"/>
      <c r="VD180" s="27"/>
      <c r="VE180" s="27"/>
      <c r="VF180" s="27"/>
      <c r="VG180" s="27"/>
      <c r="VH180" s="27"/>
      <c r="VI180" s="27"/>
      <c r="VJ180" s="27"/>
      <c r="VK180" s="27"/>
      <c r="VL180" s="27"/>
      <c r="VM180" s="27"/>
      <c r="VN180" s="27"/>
      <c r="VO180" s="27"/>
      <c r="VP180" s="27"/>
      <c r="VQ180" s="27"/>
      <c r="VR180" s="27"/>
      <c r="VS180" s="27"/>
      <c r="VT180" s="27"/>
      <c r="VU180" s="27"/>
      <c r="VV180" s="27"/>
      <c r="VW180" s="27"/>
      <c r="VX180" s="27"/>
      <c r="VY180" s="27"/>
      <c r="VZ180" s="27"/>
      <c r="WA180" s="27"/>
      <c r="WB180" s="27"/>
      <c r="WC180" s="27"/>
      <c r="WD180" s="27"/>
      <c r="WE180" s="27"/>
      <c r="WF180" s="27"/>
      <c r="WG180" s="27"/>
      <c r="WH180" s="27"/>
      <c r="WI180" s="27"/>
      <c r="WJ180" s="27"/>
      <c r="WK180" s="27"/>
      <c r="WL180" s="27"/>
      <c r="WM180" s="27"/>
      <c r="WN180" s="27"/>
      <c r="WO180" s="27"/>
      <c r="WP180" s="27"/>
      <c r="WQ180" s="27"/>
      <c r="WR180" s="27"/>
      <c r="WS180" s="27"/>
      <c r="WT180" s="27"/>
      <c r="WU180" s="27"/>
      <c r="WV180" s="27"/>
      <c r="WW180" s="27"/>
      <c r="WX180" s="27"/>
      <c r="WY180" s="27"/>
      <c r="WZ180" s="27"/>
      <c r="XA180" s="27"/>
      <c r="XB180" s="27"/>
      <c r="XC180" s="27"/>
      <c r="XD180" s="27"/>
      <c r="XE180" s="27"/>
      <c r="XF180" s="27"/>
      <c r="XG180" s="27"/>
      <c r="XH180" s="27"/>
      <c r="XI180" s="27"/>
      <c r="XJ180" s="27"/>
      <c r="XK180" s="27"/>
      <c r="XL180" s="27"/>
      <c r="XM180" s="27"/>
      <c r="XN180" s="27"/>
      <c r="XO180" s="27"/>
      <c r="XP180" s="27"/>
      <c r="XQ180" s="27"/>
      <c r="XR180" s="27"/>
      <c r="XS180" s="27"/>
      <c r="XT180" s="27"/>
      <c r="XU180" s="27"/>
      <c r="XV180" s="27"/>
      <c r="XW180" s="27"/>
      <c r="XX180" s="27"/>
      <c r="XY180" s="27"/>
      <c r="XZ180" s="27"/>
      <c r="YA180" s="27"/>
      <c r="YB180" s="27"/>
      <c r="YC180" s="27"/>
      <c r="YD180" s="27"/>
      <c r="YE180" s="27"/>
      <c r="YF180" s="27"/>
      <c r="YG180" s="27"/>
      <c r="YH180" s="27"/>
      <c r="YI180" s="27"/>
      <c r="YJ180" s="27"/>
      <c r="YK180" s="27"/>
      <c r="YL180" s="27"/>
      <c r="YM180" s="27"/>
      <c r="YN180" s="27"/>
      <c r="YO180" s="27"/>
      <c r="YP180" s="27"/>
      <c r="YQ180" s="27"/>
      <c r="YR180" s="27"/>
      <c r="YS180" s="27"/>
      <c r="YT180" s="27"/>
      <c r="YU180" s="27"/>
      <c r="YV180" s="27"/>
      <c r="YW180" s="27"/>
      <c r="YX180" s="27"/>
      <c r="YY180" s="27"/>
      <c r="YZ180" s="27"/>
      <c r="ZA180" s="27"/>
      <c r="ZB180" s="27"/>
      <c r="ZC180" s="27"/>
      <c r="ZD180" s="27"/>
      <c r="ZE180" s="27"/>
      <c r="ZF180" s="27"/>
      <c r="ZG180" s="27"/>
      <c r="ZH180" s="27"/>
      <c r="ZI180" s="27"/>
      <c r="ZJ180" s="27"/>
      <c r="ZK180" s="27"/>
      <c r="ZL180" s="27"/>
      <c r="ZM180" s="27"/>
      <c r="ZN180" s="27"/>
      <c r="ZO180" s="27"/>
      <c r="ZP180" s="27"/>
      <c r="ZQ180" s="27"/>
      <c r="ZR180" s="27"/>
      <c r="ZS180" s="27"/>
      <c r="ZT180" s="27"/>
      <c r="ZU180" s="27"/>
      <c r="ZV180" s="27"/>
      <c r="ZW180" s="27"/>
      <c r="ZX180" s="27"/>
      <c r="ZY180" s="27"/>
      <c r="ZZ180" s="27"/>
      <c r="AAA180" s="27"/>
      <c r="AAB180" s="27"/>
      <c r="AAC180" s="27"/>
      <c r="AAD180" s="27"/>
      <c r="AAE180" s="27"/>
      <c r="AAF180" s="27"/>
      <c r="AAG180" s="27"/>
      <c r="AAH180" s="27"/>
      <c r="AAI180" s="27"/>
      <c r="AAJ180" s="27"/>
      <c r="AAK180" s="27"/>
      <c r="AAL180" s="27"/>
      <c r="AAM180" s="27"/>
      <c r="AAN180" s="27"/>
      <c r="AAO180" s="27"/>
      <c r="AAP180" s="27"/>
      <c r="AAQ180" s="27"/>
      <c r="AAR180" s="27"/>
      <c r="AAS180" s="27"/>
      <c r="AAT180" s="27"/>
      <c r="AAU180" s="27"/>
      <c r="AAV180" s="27"/>
      <c r="AAW180" s="27"/>
      <c r="AAX180" s="27"/>
      <c r="AAY180" s="27"/>
      <c r="AAZ180" s="27"/>
      <c r="ABA180" s="27"/>
      <c r="ABB180" s="27"/>
      <c r="ABC180" s="27"/>
      <c r="ABD180" s="27"/>
      <c r="ABE180" s="27"/>
      <c r="ABF180" s="27"/>
      <c r="ABG180" s="27"/>
      <c r="ABH180" s="27"/>
      <c r="ABI180" s="27"/>
      <c r="ABJ180" s="27"/>
      <c r="ABK180" s="27"/>
      <c r="ABL180" s="27"/>
      <c r="ABM180" s="27"/>
      <c r="ABN180" s="27"/>
      <c r="ABO180" s="27"/>
      <c r="ABP180" s="27"/>
      <c r="ABQ180" s="27"/>
      <c r="ABR180" s="27"/>
      <c r="ABS180" s="27"/>
      <c r="ABT180" s="27"/>
      <c r="ABU180" s="27"/>
      <c r="ABV180" s="27"/>
      <c r="ABW180" s="27"/>
      <c r="ABX180" s="27"/>
      <c r="ABY180" s="27"/>
      <c r="ABZ180" s="27"/>
      <c r="ACA180" s="27"/>
      <c r="ACB180" s="27"/>
      <c r="ACC180" s="27"/>
      <c r="ACD180" s="27"/>
      <c r="ACE180" s="27"/>
      <c r="ACF180" s="27"/>
      <c r="ACG180" s="27"/>
      <c r="ACH180" s="27"/>
      <c r="ACI180" s="27"/>
      <c r="ACJ180" s="27"/>
      <c r="ACK180" s="27"/>
      <c r="ACL180" s="27"/>
      <c r="ACM180" s="27"/>
      <c r="ACN180" s="27"/>
      <c r="ACO180" s="27"/>
      <c r="ACP180" s="27"/>
      <c r="ACQ180" s="27"/>
      <c r="ACR180" s="27"/>
      <c r="ACS180" s="27"/>
      <c r="ACT180" s="27"/>
      <c r="ACU180" s="27"/>
      <c r="ACV180" s="27"/>
      <c r="ACW180" s="27"/>
      <c r="ACX180" s="27"/>
      <c r="ACY180" s="27"/>
      <c r="ACZ180" s="27"/>
      <c r="ADA180" s="27"/>
      <c r="ADB180" s="27"/>
      <c r="ADC180" s="27"/>
      <c r="ADD180" s="27"/>
      <c r="ADE180" s="27"/>
      <c r="ADF180" s="27"/>
      <c r="ADG180" s="27"/>
      <c r="ADH180" s="27"/>
      <c r="ADI180" s="27"/>
      <c r="ADJ180" s="27"/>
      <c r="ADK180" s="27"/>
      <c r="ADL180" s="27"/>
      <c r="ADM180" s="27"/>
      <c r="ADN180" s="27"/>
      <c r="ADO180" s="27"/>
      <c r="ADP180" s="27"/>
      <c r="ADQ180" s="27"/>
      <c r="ADR180" s="27"/>
      <c r="ADS180" s="27"/>
      <c r="ADT180" s="27"/>
      <c r="ADU180" s="27"/>
      <c r="ADV180" s="27"/>
      <c r="ADW180" s="27"/>
      <c r="ADX180" s="27"/>
      <c r="ADY180" s="27"/>
      <c r="ADZ180" s="27"/>
      <c r="AEA180" s="27"/>
      <c r="AEB180" s="27"/>
      <c r="AEC180" s="27"/>
      <c r="AED180" s="27"/>
      <c r="AEE180" s="27"/>
      <c r="AEF180" s="27"/>
      <c r="AEG180" s="27"/>
      <c r="AEH180" s="27"/>
      <c r="AEI180" s="27"/>
      <c r="AEJ180" s="27"/>
      <c r="AEK180" s="27"/>
      <c r="AEL180" s="27"/>
      <c r="AEM180" s="27"/>
      <c r="AEN180" s="27"/>
      <c r="AEO180" s="27"/>
      <c r="AEP180" s="27"/>
      <c r="AEQ180" s="27"/>
      <c r="AER180" s="27"/>
      <c r="AES180" s="27"/>
      <c r="AET180" s="27"/>
      <c r="AEU180" s="27"/>
      <c r="AEV180" s="27"/>
      <c r="AEW180" s="27"/>
      <c r="AEX180" s="27"/>
      <c r="AEY180" s="27"/>
      <c r="AEZ180" s="27"/>
      <c r="AFA180" s="27"/>
      <c r="AFB180" s="27"/>
      <c r="AFC180" s="27"/>
      <c r="AFD180" s="27"/>
      <c r="AFE180" s="27"/>
      <c r="AFF180" s="27"/>
      <c r="AFG180" s="27"/>
      <c r="AFH180" s="27"/>
      <c r="AFI180" s="27"/>
      <c r="AFJ180" s="27"/>
      <c r="AFK180" s="27"/>
      <c r="AFL180" s="27"/>
      <c r="AFM180" s="27"/>
      <c r="AFN180" s="27"/>
      <c r="AFO180" s="27"/>
      <c r="AFP180" s="27"/>
      <c r="AFQ180" s="27"/>
      <c r="AFR180" s="27"/>
      <c r="AFS180" s="27"/>
      <c r="AFT180" s="27"/>
      <c r="AFU180" s="27"/>
      <c r="AFV180" s="27"/>
      <c r="AFW180" s="27"/>
      <c r="AFX180" s="27"/>
      <c r="AFY180" s="27"/>
      <c r="AFZ180" s="27"/>
      <c r="AGA180" s="27"/>
      <c r="AGB180" s="27"/>
      <c r="AGC180" s="27"/>
      <c r="AGD180" s="27"/>
      <c r="AGE180" s="27"/>
      <c r="AGF180" s="27"/>
      <c r="AGG180" s="27"/>
      <c r="AGH180" s="27"/>
      <c r="AGI180" s="27"/>
      <c r="AGJ180" s="27"/>
      <c r="AGK180" s="27"/>
      <c r="AGL180" s="27"/>
      <c r="AGM180" s="27"/>
      <c r="AGN180" s="27"/>
      <c r="AGO180" s="27"/>
      <c r="AGP180" s="27"/>
      <c r="AGQ180" s="27"/>
      <c r="AGR180" s="27"/>
      <c r="AGS180" s="27"/>
      <c r="AGT180" s="27"/>
      <c r="AGU180" s="27"/>
      <c r="AGV180" s="27"/>
      <c r="AGW180" s="27"/>
      <c r="AGX180" s="27"/>
      <c r="AGY180" s="27"/>
      <c r="AGZ180" s="27"/>
      <c r="AHA180" s="27"/>
      <c r="AHB180" s="27"/>
      <c r="AHC180" s="27"/>
      <c r="AHD180" s="27"/>
      <c r="AHE180" s="27"/>
      <c r="AHF180" s="27"/>
      <c r="AHG180" s="27"/>
      <c r="AHH180" s="27"/>
      <c r="AHI180" s="27"/>
      <c r="AHJ180" s="27"/>
      <c r="AHK180" s="27"/>
      <c r="AHL180" s="27"/>
      <c r="AHM180" s="27"/>
      <c r="AHN180" s="27"/>
      <c r="AHO180" s="27"/>
      <c r="AHP180" s="27"/>
      <c r="AHQ180" s="27"/>
      <c r="AHR180" s="27"/>
      <c r="AHS180" s="27"/>
      <c r="AHT180" s="27"/>
      <c r="AHU180" s="27"/>
      <c r="AHV180" s="27"/>
      <c r="AHW180" s="27"/>
      <c r="AHX180" s="27"/>
      <c r="AHY180" s="27"/>
      <c r="AHZ180" s="27"/>
      <c r="AIA180" s="27"/>
      <c r="AIB180" s="27"/>
      <c r="AIC180" s="27"/>
      <c r="AID180" s="27"/>
      <c r="AIE180" s="27"/>
      <c r="AIF180" s="27"/>
      <c r="AIG180" s="27"/>
      <c r="AIH180" s="27"/>
      <c r="AII180" s="27"/>
      <c r="AIJ180" s="27"/>
      <c r="AIK180" s="27"/>
      <c r="AIL180" s="27"/>
      <c r="AIM180" s="27"/>
      <c r="AIN180" s="27"/>
      <c r="AIO180" s="27"/>
      <c r="AIP180" s="27"/>
      <c r="AIQ180" s="27"/>
      <c r="AIR180" s="27"/>
      <c r="AIS180" s="27"/>
      <c r="AIT180" s="27"/>
      <c r="AIU180" s="27"/>
      <c r="AIV180" s="27"/>
      <c r="AIW180" s="27"/>
      <c r="AIX180" s="27"/>
      <c r="AIY180" s="27"/>
      <c r="AIZ180" s="27"/>
      <c r="AJA180" s="27"/>
      <c r="AJB180" s="27"/>
      <c r="AJC180" s="27"/>
      <c r="AJD180" s="27"/>
      <c r="AJE180" s="27"/>
      <c r="AJF180" s="27"/>
      <c r="AJG180" s="27"/>
      <c r="AJH180" s="27"/>
      <c r="AJI180" s="27"/>
      <c r="AJJ180" s="27"/>
      <c r="AJK180" s="27"/>
      <c r="AJL180" s="27"/>
      <c r="AJM180" s="27"/>
      <c r="AJN180" s="27"/>
      <c r="AJO180" s="27"/>
      <c r="AJP180" s="27"/>
      <c r="AJQ180" s="27"/>
      <c r="AJR180" s="27"/>
      <c r="AJS180" s="27"/>
      <c r="AJT180" s="27"/>
      <c r="AJU180" s="27"/>
      <c r="AJV180" s="27"/>
      <c r="AJW180" s="27"/>
      <c r="AJX180" s="27"/>
      <c r="AJY180" s="27"/>
      <c r="AJZ180" s="27"/>
      <c r="AKA180" s="27"/>
      <c r="AKB180" s="27"/>
      <c r="AKC180" s="27"/>
      <c r="AKD180" s="27"/>
      <c r="AKE180" s="27"/>
      <c r="AKF180" s="27"/>
      <c r="AKG180" s="27"/>
      <c r="AKH180" s="27"/>
      <c r="AKI180" s="27"/>
      <c r="AKJ180" s="27"/>
      <c r="AKK180" s="27"/>
      <c r="AKL180" s="27"/>
      <c r="AKM180" s="27"/>
      <c r="AKN180" s="27"/>
      <c r="AKO180" s="27"/>
      <c r="AKP180" s="27"/>
      <c r="AKQ180" s="27"/>
      <c r="AKR180" s="27"/>
      <c r="AKS180" s="27"/>
      <c r="AKT180" s="27"/>
      <c r="AKU180" s="27"/>
      <c r="AKV180" s="27"/>
      <c r="AKW180" s="27"/>
      <c r="AKX180" s="27"/>
      <c r="AKY180" s="27"/>
      <c r="AKZ180" s="27"/>
      <c r="ALA180" s="27"/>
      <c r="ALB180" s="27"/>
      <c r="ALC180" s="27"/>
      <c r="ALD180" s="27"/>
      <c r="ALE180" s="27"/>
      <c r="ALF180" s="27"/>
      <c r="ALG180" s="27"/>
      <c r="ALH180" s="27"/>
      <c r="ALI180" s="27"/>
      <c r="ALJ180" s="27"/>
      <c r="ALK180" s="27"/>
      <c r="ALL180" s="27"/>
      <c r="ALM180" s="27"/>
      <c r="ALN180" s="27"/>
      <c r="ALO180" s="27"/>
      <c r="ALP180" s="27"/>
      <c r="ALQ180" s="27"/>
      <c r="ALR180" s="27"/>
      <c r="ALS180" s="27"/>
    </row>
    <row r="181" spans="1:1007" ht="18.75" customHeight="1" thickBot="1" x14ac:dyDescent="0.25">
      <c r="A181" s="668" t="s">
        <v>13</v>
      </c>
      <c r="B181" s="746" t="s">
        <v>14</v>
      </c>
      <c r="C181" s="585" t="s">
        <v>14</v>
      </c>
      <c r="D181" s="587" t="s">
        <v>397</v>
      </c>
      <c r="E181" s="589" t="s">
        <v>405</v>
      </c>
      <c r="F181" s="583" t="s">
        <v>196</v>
      </c>
      <c r="G181" s="757" t="s">
        <v>400</v>
      </c>
      <c r="H181" s="754" t="s">
        <v>17</v>
      </c>
      <c r="I181" s="754" t="s">
        <v>18</v>
      </c>
      <c r="J181" s="578" t="s">
        <v>495</v>
      </c>
      <c r="K181" s="150" t="s">
        <v>30</v>
      </c>
      <c r="L181" s="151">
        <f>+M181+O181</f>
        <v>119.6</v>
      </c>
      <c r="M181" s="348">
        <v>0</v>
      </c>
      <c r="N181" s="348">
        <v>0</v>
      </c>
      <c r="O181" s="361">
        <v>119.6</v>
      </c>
      <c r="P181" s="151">
        <f>+Q181+S181</f>
        <v>122.2</v>
      </c>
      <c r="Q181" s="348">
        <v>0</v>
      </c>
      <c r="R181" s="348">
        <v>0</v>
      </c>
      <c r="S181" s="361">
        <v>122.2</v>
      </c>
      <c r="T181" s="151">
        <f>+U181+W181</f>
        <v>122.2</v>
      </c>
      <c r="U181" s="348">
        <v>0</v>
      </c>
      <c r="V181" s="348">
        <v>0</v>
      </c>
      <c r="W181" s="361">
        <v>122.2</v>
      </c>
      <c r="X181" s="27"/>
      <c r="Y181" s="27"/>
      <c r="Z181" s="27"/>
      <c r="AA181" s="27"/>
      <c r="AB181" s="27"/>
      <c r="AC181" s="27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  <c r="AT181" s="39"/>
      <c r="AU181" s="40"/>
      <c r="AV181" s="39"/>
      <c r="AW181" s="39"/>
      <c r="AX181" s="39"/>
      <c r="AY181" s="39"/>
      <c r="AZ181" s="39"/>
      <c r="BA181" s="39"/>
      <c r="BB181" s="39"/>
      <c r="BC181" s="39"/>
      <c r="BD181" s="27"/>
      <c r="BE181" s="27"/>
      <c r="BF181" s="27"/>
      <c r="BG181" s="27"/>
      <c r="BH181" s="27"/>
      <c r="BI181" s="27"/>
      <c r="BJ181" s="27"/>
      <c r="BK181" s="27"/>
      <c r="BL181" s="27"/>
      <c r="BM181" s="27"/>
      <c r="BN181" s="27"/>
      <c r="BO181" s="27"/>
      <c r="BP181" s="27"/>
      <c r="BQ181" s="27"/>
      <c r="BR181" s="27"/>
      <c r="BS181" s="27"/>
      <c r="BT181" s="27"/>
      <c r="BU181" s="27"/>
      <c r="BV181" s="27"/>
      <c r="BW181" s="27"/>
      <c r="BX181" s="27"/>
      <c r="BY181" s="27"/>
      <c r="BZ181" s="27"/>
      <c r="CA181" s="27"/>
      <c r="CB181" s="27"/>
      <c r="CC181" s="27"/>
      <c r="CD181" s="27"/>
      <c r="CE181" s="27"/>
      <c r="CF181" s="27"/>
      <c r="CG181" s="27"/>
      <c r="CH181" s="27"/>
      <c r="CI181" s="27"/>
      <c r="CJ181" s="27"/>
      <c r="CK181" s="27"/>
      <c r="CL181" s="27"/>
      <c r="CM181" s="27"/>
      <c r="CN181" s="27"/>
      <c r="CO181" s="27"/>
      <c r="CP181" s="27"/>
      <c r="CQ181" s="27"/>
      <c r="CR181" s="27"/>
      <c r="CS181" s="27"/>
      <c r="CT181" s="27"/>
      <c r="CU181" s="27"/>
      <c r="CV181" s="27"/>
      <c r="CW181" s="27"/>
      <c r="CX181" s="27"/>
      <c r="CY181" s="27"/>
      <c r="CZ181" s="27"/>
      <c r="DA181" s="27"/>
      <c r="DB181" s="27"/>
      <c r="DC181" s="27"/>
      <c r="DD181" s="27"/>
      <c r="DE181" s="27"/>
      <c r="DF181" s="27"/>
      <c r="DG181" s="27"/>
      <c r="DH181" s="27"/>
      <c r="DI181" s="27"/>
      <c r="DJ181" s="27"/>
      <c r="DK181" s="27"/>
      <c r="DL181" s="27"/>
      <c r="DM181" s="27"/>
      <c r="DN181" s="27"/>
      <c r="DO181" s="27"/>
      <c r="DP181" s="27"/>
      <c r="DQ181" s="27"/>
      <c r="DR181" s="27"/>
      <c r="DS181" s="27"/>
      <c r="DT181" s="27"/>
      <c r="DU181" s="27"/>
      <c r="DV181" s="27"/>
      <c r="DW181" s="27"/>
      <c r="DX181" s="27"/>
      <c r="DY181" s="27"/>
      <c r="DZ181" s="27"/>
      <c r="EA181" s="27"/>
      <c r="EB181" s="27"/>
      <c r="EC181" s="27"/>
      <c r="ED181" s="27"/>
      <c r="EE181" s="27"/>
      <c r="EF181" s="27"/>
      <c r="EG181" s="27"/>
      <c r="EH181" s="27"/>
      <c r="EI181" s="27"/>
      <c r="EJ181" s="27"/>
      <c r="EK181" s="27"/>
      <c r="EL181" s="27"/>
      <c r="EM181" s="27"/>
      <c r="EN181" s="27"/>
      <c r="EO181" s="27"/>
      <c r="EP181" s="27"/>
      <c r="EQ181" s="27"/>
      <c r="ER181" s="27"/>
      <c r="ES181" s="27"/>
      <c r="ET181" s="27"/>
      <c r="EU181" s="27"/>
      <c r="EV181" s="27"/>
      <c r="EW181" s="27"/>
      <c r="EX181" s="27"/>
      <c r="EY181" s="27"/>
      <c r="EZ181" s="27"/>
      <c r="FA181" s="27"/>
      <c r="FB181" s="27"/>
      <c r="FC181" s="27"/>
      <c r="FD181" s="27"/>
      <c r="FE181" s="27"/>
      <c r="FF181" s="27"/>
      <c r="FG181" s="27"/>
      <c r="FH181" s="27"/>
      <c r="FI181" s="27"/>
      <c r="FJ181" s="27"/>
      <c r="FK181" s="27"/>
      <c r="FL181" s="27"/>
      <c r="FM181" s="27"/>
      <c r="FN181" s="27"/>
      <c r="FO181" s="27"/>
      <c r="FP181" s="27"/>
      <c r="FQ181" s="27"/>
      <c r="FR181" s="27"/>
      <c r="FS181" s="27"/>
      <c r="FT181" s="27"/>
      <c r="FU181" s="27"/>
      <c r="FV181" s="27"/>
      <c r="FW181" s="27"/>
      <c r="FX181" s="27"/>
      <c r="FY181" s="27"/>
      <c r="FZ181" s="27"/>
      <c r="GA181" s="27"/>
      <c r="GB181" s="27"/>
      <c r="GC181" s="27"/>
      <c r="GD181" s="27"/>
      <c r="GE181" s="27"/>
      <c r="GF181" s="27"/>
      <c r="GG181" s="27"/>
      <c r="GH181" s="27"/>
      <c r="GI181" s="27"/>
      <c r="GJ181" s="27"/>
      <c r="GK181" s="27"/>
      <c r="GL181" s="27"/>
      <c r="GM181" s="27"/>
      <c r="GN181" s="27"/>
      <c r="GO181" s="27"/>
      <c r="GP181" s="27"/>
      <c r="GQ181" s="27"/>
      <c r="GR181" s="27"/>
      <c r="GS181" s="27"/>
      <c r="GT181" s="27"/>
      <c r="GU181" s="27"/>
      <c r="GV181" s="27"/>
      <c r="GW181" s="27"/>
      <c r="GX181" s="27"/>
      <c r="GY181" s="27"/>
      <c r="GZ181" s="27"/>
      <c r="HA181" s="27"/>
      <c r="HB181" s="27"/>
      <c r="HC181" s="27"/>
      <c r="HD181" s="27"/>
      <c r="HE181" s="27"/>
      <c r="HF181" s="27"/>
      <c r="HG181" s="27"/>
      <c r="HH181" s="27"/>
      <c r="HI181" s="27"/>
      <c r="HJ181" s="27"/>
      <c r="HK181" s="27"/>
      <c r="HL181" s="27"/>
      <c r="HM181" s="27"/>
      <c r="HN181" s="27"/>
      <c r="HO181" s="27"/>
      <c r="HP181" s="27"/>
      <c r="HQ181" s="27"/>
      <c r="HR181" s="27"/>
      <c r="HS181" s="27"/>
      <c r="HT181" s="27"/>
      <c r="HU181" s="27"/>
      <c r="HV181" s="27"/>
      <c r="HW181" s="27"/>
      <c r="HX181" s="27"/>
      <c r="HY181" s="27"/>
      <c r="HZ181" s="27"/>
      <c r="IA181" s="27"/>
      <c r="IB181" s="27"/>
      <c r="IC181" s="27"/>
      <c r="ID181" s="27"/>
      <c r="IE181" s="27"/>
      <c r="IF181" s="27"/>
      <c r="IG181" s="27"/>
      <c r="IH181" s="27"/>
      <c r="II181" s="27"/>
      <c r="IJ181" s="27"/>
      <c r="IK181" s="27"/>
      <c r="IL181" s="27"/>
      <c r="IM181" s="27"/>
      <c r="IN181" s="27"/>
      <c r="IO181" s="27"/>
      <c r="IP181" s="27"/>
      <c r="IQ181" s="27"/>
      <c r="IR181" s="27"/>
      <c r="IS181" s="27"/>
      <c r="IT181" s="27"/>
      <c r="IU181" s="27"/>
      <c r="IV181" s="27"/>
      <c r="IW181" s="27"/>
      <c r="IX181" s="27"/>
      <c r="IY181" s="27"/>
      <c r="IZ181" s="27"/>
      <c r="JA181" s="27"/>
      <c r="JB181" s="27"/>
      <c r="JC181" s="27"/>
      <c r="JD181" s="27"/>
      <c r="JE181" s="27"/>
      <c r="JF181" s="27"/>
      <c r="JG181" s="27"/>
      <c r="JH181" s="27"/>
      <c r="JI181" s="27"/>
      <c r="JJ181" s="27"/>
      <c r="JK181" s="27"/>
      <c r="JL181" s="27"/>
      <c r="JM181" s="27"/>
      <c r="JN181" s="27"/>
      <c r="JO181" s="27"/>
      <c r="JP181" s="27"/>
      <c r="JQ181" s="27"/>
      <c r="JR181" s="27"/>
      <c r="JS181" s="27"/>
      <c r="JT181" s="27"/>
      <c r="JU181" s="27"/>
      <c r="JV181" s="27"/>
      <c r="JW181" s="27"/>
      <c r="JX181" s="27"/>
      <c r="JY181" s="27"/>
      <c r="JZ181" s="27"/>
      <c r="KA181" s="27"/>
      <c r="KB181" s="27"/>
      <c r="KC181" s="27"/>
      <c r="KD181" s="27"/>
      <c r="KE181" s="27"/>
      <c r="KF181" s="27"/>
      <c r="KG181" s="27"/>
      <c r="KH181" s="27"/>
      <c r="KI181" s="27"/>
      <c r="KJ181" s="27"/>
      <c r="KK181" s="27"/>
      <c r="KL181" s="27"/>
      <c r="KM181" s="27"/>
      <c r="KN181" s="27"/>
      <c r="KO181" s="27"/>
      <c r="KP181" s="27"/>
      <c r="KQ181" s="27"/>
      <c r="KR181" s="27"/>
      <c r="KS181" s="27"/>
      <c r="KT181" s="27"/>
      <c r="KU181" s="27"/>
      <c r="KV181" s="27"/>
      <c r="KW181" s="27"/>
      <c r="KX181" s="27"/>
      <c r="KY181" s="27"/>
      <c r="KZ181" s="27"/>
      <c r="LA181" s="27"/>
      <c r="LB181" s="27"/>
      <c r="LC181" s="27"/>
      <c r="LD181" s="27"/>
      <c r="LE181" s="27"/>
      <c r="LF181" s="27"/>
      <c r="LG181" s="27"/>
      <c r="LH181" s="27"/>
      <c r="LI181" s="27"/>
      <c r="LJ181" s="27"/>
      <c r="LK181" s="27"/>
      <c r="LL181" s="27"/>
      <c r="LM181" s="27"/>
      <c r="LN181" s="27"/>
      <c r="LO181" s="27"/>
      <c r="LP181" s="27"/>
      <c r="LQ181" s="27"/>
      <c r="LR181" s="27"/>
      <c r="LS181" s="27"/>
      <c r="LT181" s="27"/>
      <c r="LU181" s="27"/>
      <c r="LV181" s="27"/>
      <c r="LW181" s="27"/>
      <c r="LX181" s="27"/>
      <c r="LY181" s="27"/>
      <c r="LZ181" s="27"/>
      <c r="MA181" s="27"/>
      <c r="MB181" s="27"/>
      <c r="MC181" s="27"/>
      <c r="MD181" s="27"/>
      <c r="ME181" s="27"/>
      <c r="MF181" s="27"/>
      <c r="MG181" s="27"/>
      <c r="MH181" s="27"/>
      <c r="MI181" s="27"/>
      <c r="MJ181" s="27"/>
      <c r="MK181" s="27"/>
      <c r="ML181" s="27"/>
      <c r="MM181" s="27"/>
      <c r="MN181" s="27"/>
      <c r="MO181" s="27"/>
      <c r="MP181" s="27"/>
      <c r="MQ181" s="27"/>
      <c r="MR181" s="27"/>
      <c r="MS181" s="27"/>
      <c r="MT181" s="27"/>
      <c r="MU181" s="27"/>
      <c r="MV181" s="27"/>
      <c r="MW181" s="27"/>
      <c r="MX181" s="27"/>
      <c r="MY181" s="27"/>
      <c r="MZ181" s="27"/>
      <c r="NA181" s="27"/>
      <c r="NB181" s="27"/>
      <c r="NC181" s="27"/>
      <c r="ND181" s="27"/>
      <c r="NE181" s="27"/>
      <c r="NF181" s="27"/>
      <c r="NG181" s="27"/>
      <c r="NH181" s="27"/>
      <c r="NI181" s="27"/>
      <c r="NJ181" s="27"/>
      <c r="NK181" s="27"/>
      <c r="NL181" s="27"/>
      <c r="NM181" s="27"/>
      <c r="NN181" s="27"/>
      <c r="NO181" s="27"/>
      <c r="NP181" s="27"/>
      <c r="NQ181" s="27"/>
      <c r="NR181" s="27"/>
      <c r="NS181" s="27"/>
      <c r="NT181" s="27"/>
      <c r="NU181" s="27"/>
      <c r="NV181" s="27"/>
      <c r="NW181" s="27"/>
      <c r="NX181" s="27"/>
      <c r="NY181" s="27"/>
      <c r="NZ181" s="27"/>
      <c r="OA181" s="27"/>
      <c r="OB181" s="27"/>
      <c r="OC181" s="27"/>
      <c r="OD181" s="27"/>
      <c r="OE181" s="27"/>
      <c r="OF181" s="27"/>
      <c r="OG181" s="27"/>
      <c r="OH181" s="27"/>
      <c r="OI181" s="27"/>
      <c r="OJ181" s="27"/>
      <c r="OK181" s="27"/>
      <c r="OL181" s="27"/>
      <c r="OM181" s="27"/>
      <c r="ON181" s="27"/>
      <c r="OO181" s="27"/>
      <c r="OP181" s="27"/>
      <c r="OQ181" s="27"/>
      <c r="OR181" s="27"/>
      <c r="OS181" s="27"/>
      <c r="OT181" s="27"/>
      <c r="OU181" s="27"/>
      <c r="OV181" s="27"/>
      <c r="OW181" s="27"/>
      <c r="OX181" s="27"/>
      <c r="OY181" s="27"/>
      <c r="OZ181" s="27"/>
      <c r="PA181" s="27"/>
      <c r="PB181" s="27"/>
      <c r="PC181" s="27"/>
      <c r="PD181" s="27"/>
      <c r="PE181" s="27"/>
      <c r="PF181" s="27"/>
      <c r="PG181" s="27"/>
      <c r="PH181" s="27"/>
      <c r="PI181" s="27"/>
      <c r="PJ181" s="27"/>
      <c r="PK181" s="27"/>
      <c r="PL181" s="27"/>
      <c r="PM181" s="27"/>
      <c r="PN181" s="27"/>
      <c r="PO181" s="27"/>
      <c r="PP181" s="27"/>
      <c r="PQ181" s="27"/>
      <c r="PR181" s="27"/>
      <c r="PS181" s="27"/>
      <c r="PT181" s="27"/>
      <c r="PU181" s="27"/>
      <c r="PV181" s="27"/>
      <c r="PW181" s="27"/>
      <c r="PX181" s="27"/>
      <c r="PY181" s="27"/>
      <c r="PZ181" s="27"/>
      <c r="QA181" s="27"/>
      <c r="QB181" s="27"/>
      <c r="QC181" s="27"/>
      <c r="QD181" s="27"/>
      <c r="QE181" s="27"/>
      <c r="QF181" s="27"/>
      <c r="QG181" s="27"/>
      <c r="QH181" s="27"/>
      <c r="QI181" s="27"/>
      <c r="QJ181" s="27"/>
      <c r="QK181" s="27"/>
      <c r="QL181" s="27"/>
      <c r="QM181" s="27"/>
      <c r="QN181" s="27"/>
      <c r="QO181" s="27"/>
      <c r="QP181" s="27"/>
      <c r="QQ181" s="27"/>
      <c r="QR181" s="27"/>
      <c r="QS181" s="27"/>
      <c r="QT181" s="27"/>
      <c r="QU181" s="27"/>
      <c r="QV181" s="27"/>
      <c r="QW181" s="27"/>
      <c r="QX181" s="27"/>
      <c r="QY181" s="27"/>
      <c r="QZ181" s="27"/>
      <c r="RA181" s="27"/>
      <c r="RB181" s="27"/>
      <c r="RC181" s="27"/>
      <c r="RD181" s="27"/>
      <c r="RE181" s="27"/>
      <c r="RF181" s="27"/>
      <c r="RG181" s="27"/>
      <c r="RH181" s="27"/>
      <c r="RI181" s="27"/>
      <c r="RJ181" s="27"/>
      <c r="RK181" s="27"/>
      <c r="RL181" s="27"/>
      <c r="RM181" s="27"/>
      <c r="RN181" s="27"/>
      <c r="RO181" s="27"/>
      <c r="RP181" s="27"/>
      <c r="RQ181" s="27"/>
      <c r="RR181" s="27"/>
      <c r="RS181" s="27"/>
      <c r="RT181" s="27"/>
      <c r="RU181" s="27"/>
      <c r="RV181" s="27"/>
      <c r="RW181" s="27"/>
      <c r="RX181" s="27"/>
      <c r="RY181" s="27"/>
      <c r="RZ181" s="27"/>
      <c r="SA181" s="27"/>
      <c r="SB181" s="27"/>
      <c r="SC181" s="27"/>
      <c r="SD181" s="27"/>
      <c r="SE181" s="27"/>
      <c r="SF181" s="27"/>
      <c r="SG181" s="27"/>
      <c r="SH181" s="27"/>
      <c r="SI181" s="27"/>
      <c r="SJ181" s="27"/>
      <c r="SK181" s="27"/>
      <c r="SL181" s="27"/>
      <c r="SM181" s="27"/>
      <c r="SN181" s="27"/>
      <c r="SO181" s="27"/>
      <c r="SP181" s="27"/>
      <c r="SQ181" s="27"/>
      <c r="SR181" s="27"/>
      <c r="SS181" s="27"/>
      <c r="ST181" s="27"/>
      <c r="SU181" s="27"/>
      <c r="SV181" s="27"/>
      <c r="SW181" s="27"/>
      <c r="SX181" s="27"/>
      <c r="SY181" s="27"/>
      <c r="SZ181" s="27"/>
      <c r="TA181" s="27"/>
      <c r="TB181" s="27"/>
      <c r="TC181" s="27"/>
      <c r="TD181" s="27"/>
      <c r="TE181" s="27"/>
      <c r="TF181" s="27"/>
      <c r="TG181" s="27"/>
      <c r="TH181" s="27"/>
      <c r="TI181" s="27"/>
      <c r="TJ181" s="27"/>
      <c r="TK181" s="27"/>
      <c r="TL181" s="27"/>
      <c r="TM181" s="27"/>
      <c r="TN181" s="27"/>
      <c r="TO181" s="27"/>
      <c r="TP181" s="27"/>
      <c r="TQ181" s="27"/>
      <c r="TR181" s="27"/>
      <c r="TS181" s="27"/>
      <c r="TT181" s="27"/>
      <c r="TU181" s="27"/>
      <c r="TV181" s="27"/>
      <c r="TW181" s="27"/>
      <c r="TX181" s="27"/>
      <c r="TY181" s="27"/>
      <c r="TZ181" s="27"/>
      <c r="UA181" s="27"/>
      <c r="UB181" s="27"/>
      <c r="UC181" s="27"/>
      <c r="UD181" s="27"/>
      <c r="UE181" s="27"/>
      <c r="UF181" s="27"/>
      <c r="UG181" s="27"/>
      <c r="UH181" s="27"/>
      <c r="UI181" s="27"/>
      <c r="UJ181" s="27"/>
      <c r="UK181" s="27"/>
      <c r="UL181" s="27"/>
      <c r="UM181" s="27"/>
      <c r="UN181" s="27"/>
      <c r="UO181" s="27"/>
      <c r="UP181" s="27"/>
      <c r="UQ181" s="27"/>
      <c r="UR181" s="27"/>
      <c r="US181" s="27"/>
      <c r="UT181" s="27"/>
      <c r="UU181" s="27"/>
      <c r="UV181" s="27"/>
      <c r="UW181" s="27"/>
      <c r="UX181" s="27"/>
      <c r="UY181" s="27"/>
      <c r="UZ181" s="27"/>
      <c r="VA181" s="27"/>
      <c r="VB181" s="27"/>
      <c r="VC181" s="27"/>
      <c r="VD181" s="27"/>
      <c r="VE181" s="27"/>
      <c r="VF181" s="27"/>
      <c r="VG181" s="27"/>
      <c r="VH181" s="27"/>
      <c r="VI181" s="27"/>
      <c r="VJ181" s="27"/>
      <c r="VK181" s="27"/>
      <c r="VL181" s="27"/>
      <c r="VM181" s="27"/>
      <c r="VN181" s="27"/>
      <c r="VO181" s="27"/>
      <c r="VP181" s="27"/>
      <c r="VQ181" s="27"/>
      <c r="VR181" s="27"/>
      <c r="VS181" s="27"/>
      <c r="VT181" s="27"/>
      <c r="VU181" s="27"/>
      <c r="VV181" s="27"/>
      <c r="VW181" s="27"/>
      <c r="VX181" s="27"/>
      <c r="VY181" s="27"/>
      <c r="VZ181" s="27"/>
      <c r="WA181" s="27"/>
      <c r="WB181" s="27"/>
      <c r="WC181" s="27"/>
      <c r="WD181" s="27"/>
      <c r="WE181" s="27"/>
      <c r="WF181" s="27"/>
      <c r="WG181" s="27"/>
      <c r="WH181" s="27"/>
      <c r="WI181" s="27"/>
      <c r="WJ181" s="27"/>
      <c r="WK181" s="27"/>
      <c r="WL181" s="27"/>
      <c r="WM181" s="27"/>
      <c r="WN181" s="27"/>
      <c r="WO181" s="27"/>
      <c r="WP181" s="27"/>
      <c r="WQ181" s="27"/>
      <c r="WR181" s="27"/>
      <c r="WS181" s="27"/>
      <c r="WT181" s="27"/>
      <c r="WU181" s="27"/>
      <c r="WV181" s="27"/>
      <c r="WW181" s="27"/>
      <c r="WX181" s="27"/>
      <c r="WY181" s="27"/>
      <c r="WZ181" s="27"/>
      <c r="XA181" s="27"/>
      <c r="XB181" s="27"/>
      <c r="XC181" s="27"/>
      <c r="XD181" s="27"/>
      <c r="XE181" s="27"/>
      <c r="XF181" s="27"/>
      <c r="XG181" s="27"/>
      <c r="XH181" s="27"/>
      <c r="XI181" s="27"/>
      <c r="XJ181" s="27"/>
      <c r="XK181" s="27"/>
      <c r="XL181" s="27"/>
      <c r="XM181" s="27"/>
      <c r="XN181" s="27"/>
      <c r="XO181" s="27"/>
      <c r="XP181" s="27"/>
      <c r="XQ181" s="27"/>
      <c r="XR181" s="27"/>
      <c r="XS181" s="27"/>
      <c r="XT181" s="27"/>
      <c r="XU181" s="27"/>
      <c r="XV181" s="27"/>
      <c r="XW181" s="27"/>
      <c r="XX181" s="27"/>
      <c r="XY181" s="27"/>
      <c r="XZ181" s="27"/>
      <c r="YA181" s="27"/>
      <c r="YB181" s="27"/>
      <c r="YC181" s="27"/>
      <c r="YD181" s="27"/>
      <c r="YE181" s="27"/>
      <c r="YF181" s="27"/>
      <c r="YG181" s="27"/>
      <c r="YH181" s="27"/>
      <c r="YI181" s="27"/>
      <c r="YJ181" s="27"/>
      <c r="YK181" s="27"/>
      <c r="YL181" s="27"/>
      <c r="YM181" s="27"/>
      <c r="YN181" s="27"/>
      <c r="YO181" s="27"/>
      <c r="YP181" s="27"/>
      <c r="YQ181" s="27"/>
      <c r="YR181" s="27"/>
      <c r="YS181" s="27"/>
      <c r="YT181" s="27"/>
      <c r="YU181" s="27"/>
      <c r="YV181" s="27"/>
      <c r="YW181" s="27"/>
      <c r="YX181" s="27"/>
      <c r="YY181" s="27"/>
      <c r="YZ181" s="27"/>
      <c r="ZA181" s="27"/>
      <c r="ZB181" s="27"/>
      <c r="ZC181" s="27"/>
      <c r="ZD181" s="27"/>
      <c r="ZE181" s="27"/>
      <c r="ZF181" s="27"/>
      <c r="ZG181" s="27"/>
      <c r="ZH181" s="27"/>
      <c r="ZI181" s="27"/>
      <c r="ZJ181" s="27"/>
      <c r="ZK181" s="27"/>
      <c r="ZL181" s="27"/>
      <c r="ZM181" s="27"/>
      <c r="ZN181" s="27"/>
      <c r="ZO181" s="27"/>
      <c r="ZP181" s="27"/>
      <c r="ZQ181" s="27"/>
      <c r="ZR181" s="27"/>
      <c r="ZS181" s="27"/>
      <c r="ZT181" s="27"/>
      <c r="ZU181" s="27"/>
      <c r="ZV181" s="27"/>
      <c r="ZW181" s="27"/>
      <c r="ZX181" s="27"/>
      <c r="ZY181" s="27"/>
      <c r="ZZ181" s="27"/>
      <c r="AAA181" s="27"/>
      <c r="AAB181" s="27"/>
      <c r="AAC181" s="27"/>
      <c r="AAD181" s="27"/>
      <c r="AAE181" s="27"/>
      <c r="AAF181" s="27"/>
      <c r="AAG181" s="27"/>
      <c r="AAH181" s="27"/>
      <c r="AAI181" s="27"/>
      <c r="AAJ181" s="27"/>
      <c r="AAK181" s="27"/>
      <c r="AAL181" s="27"/>
      <c r="AAM181" s="27"/>
      <c r="AAN181" s="27"/>
      <c r="AAO181" s="27"/>
      <c r="AAP181" s="27"/>
      <c r="AAQ181" s="27"/>
      <c r="AAR181" s="27"/>
      <c r="AAS181" s="27"/>
      <c r="AAT181" s="27"/>
      <c r="AAU181" s="27"/>
      <c r="AAV181" s="27"/>
      <c r="AAW181" s="27"/>
      <c r="AAX181" s="27"/>
      <c r="AAY181" s="27"/>
      <c r="AAZ181" s="27"/>
      <c r="ABA181" s="27"/>
      <c r="ABB181" s="27"/>
      <c r="ABC181" s="27"/>
      <c r="ABD181" s="27"/>
      <c r="ABE181" s="27"/>
      <c r="ABF181" s="27"/>
      <c r="ABG181" s="27"/>
      <c r="ABH181" s="27"/>
      <c r="ABI181" s="27"/>
      <c r="ABJ181" s="27"/>
      <c r="ABK181" s="27"/>
      <c r="ABL181" s="27"/>
      <c r="ABM181" s="27"/>
      <c r="ABN181" s="27"/>
      <c r="ABO181" s="27"/>
      <c r="ABP181" s="27"/>
      <c r="ABQ181" s="27"/>
      <c r="ABR181" s="27"/>
      <c r="ABS181" s="27"/>
      <c r="ABT181" s="27"/>
      <c r="ABU181" s="27"/>
      <c r="ABV181" s="27"/>
      <c r="ABW181" s="27"/>
      <c r="ABX181" s="27"/>
      <c r="ABY181" s="27"/>
      <c r="ABZ181" s="27"/>
      <c r="ACA181" s="27"/>
      <c r="ACB181" s="27"/>
      <c r="ACC181" s="27"/>
      <c r="ACD181" s="27"/>
      <c r="ACE181" s="27"/>
      <c r="ACF181" s="27"/>
      <c r="ACG181" s="27"/>
      <c r="ACH181" s="27"/>
      <c r="ACI181" s="27"/>
      <c r="ACJ181" s="27"/>
      <c r="ACK181" s="27"/>
      <c r="ACL181" s="27"/>
      <c r="ACM181" s="27"/>
      <c r="ACN181" s="27"/>
      <c r="ACO181" s="27"/>
      <c r="ACP181" s="27"/>
      <c r="ACQ181" s="27"/>
      <c r="ACR181" s="27"/>
      <c r="ACS181" s="27"/>
      <c r="ACT181" s="27"/>
      <c r="ACU181" s="27"/>
      <c r="ACV181" s="27"/>
      <c r="ACW181" s="27"/>
      <c r="ACX181" s="27"/>
      <c r="ACY181" s="27"/>
      <c r="ACZ181" s="27"/>
      <c r="ADA181" s="27"/>
      <c r="ADB181" s="27"/>
      <c r="ADC181" s="27"/>
      <c r="ADD181" s="27"/>
      <c r="ADE181" s="27"/>
      <c r="ADF181" s="27"/>
      <c r="ADG181" s="27"/>
      <c r="ADH181" s="27"/>
      <c r="ADI181" s="27"/>
      <c r="ADJ181" s="27"/>
      <c r="ADK181" s="27"/>
      <c r="ADL181" s="27"/>
      <c r="ADM181" s="27"/>
      <c r="ADN181" s="27"/>
      <c r="ADO181" s="27"/>
      <c r="ADP181" s="27"/>
      <c r="ADQ181" s="27"/>
      <c r="ADR181" s="27"/>
      <c r="ADS181" s="27"/>
      <c r="ADT181" s="27"/>
      <c r="ADU181" s="27"/>
      <c r="ADV181" s="27"/>
      <c r="ADW181" s="27"/>
      <c r="ADX181" s="27"/>
      <c r="ADY181" s="27"/>
      <c r="ADZ181" s="27"/>
      <c r="AEA181" s="27"/>
      <c r="AEB181" s="27"/>
      <c r="AEC181" s="27"/>
      <c r="AED181" s="27"/>
      <c r="AEE181" s="27"/>
      <c r="AEF181" s="27"/>
      <c r="AEG181" s="27"/>
      <c r="AEH181" s="27"/>
      <c r="AEI181" s="27"/>
      <c r="AEJ181" s="27"/>
      <c r="AEK181" s="27"/>
      <c r="AEL181" s="27"/>
      <c r="AEM181" s="27"/>
      <c r="AEN181" s="27"/>
      <c r="AEO181" s="27"/>
      <c r="AEP181" s="27"/>
      <c r="AEQ181" s="27"/>
      <c r="AER181" s="27"/>
      <c r="AES181" s="27"/>
      <c r="AET181" s="27"/>
      <c r="AEU181" s="27"/>
      <c r="AEV181" s="27"/>
      <c r="AEW181" s="27"/>
      <c r="AEX181" s="27"/>
      <c r="AEY181" s="27"/>
      <c r="AEZ181" s="27"/>
      <c r="AFA181" s="27"/>
      <c r="AFB181" s="27"/>
      <c r="AFC181" s="27"/>
      <c r="AFD181" s="27"/>
      <c r="AFE181" s="27"/>
      <c r="AFF181" s="27"/>
      <c r="AFG181" s="27"/>
      <c r="AFH181" s="27"/>
      <c r="AFI181" s="27"/>
      <c r="AFJ181" s="27"/>
      <c r="AFK181" s="27"/>
      <c r="AFL181" s="27"/>
      <c r="AFM181" s="27"/>
      <c r="AFN181" s="27"/>
      <c r="AFO181" s="27"/>
      <c r="AFP181" s="27"/>
      <c r="AFQ181" s="27"/>
      <c r="AFR181" s="27"/>
      <c r="AFS181" s="27"/>
      <c r="AFT181" s="27"/>
      <c r="AFU181" s="27"/>
      <c r="AFV181" s="27"/>
      <c r="AFW181" s="27"/>
      <c r="AFX181" s="27"/>
      <c r="AFY181" s="27"/>
      <c r="AFZ181" s="27"/>
      <c r="AGA181" s="27"/>
      <c r="AGB181" s="27"/>
      <c r="AGC181" s="27"/>
      <c r="AGD181" s="27"/>
      <c r="AGE181" s="27"/>
      <c r="AGF181" s="27"/>
      <c r="AGG181" s="27"/>
      <c r="AGH181" s="27"/>
      <c r="AGI181" s="27"/>
      <c r="AGJ181" s="27"/>
      <c r="AGK181" s="27"/>
      <c r="AGL181" s="27"/>
      <c r="AGM181" s="27"/>
      <c r="AGN181" s="27"/>
      <c r="AGO181" s="27"/>
      <c r="AGP181" s="27"/>
      <c r="AGQ181" s="27"/>
      <c r="AGR181" s="27"/>
      <c r="AGS181" s="27"/>
      <c r="AGT181" s="27"/>
      <c r="AGU181" s="27"/>
      <c r="AGV181" s="27"/>
      <c r="AGW181" s="27"/>
      <c r="AGX181" s="27"/>
      <c r="AGY181" s="27"/>
      <c r="AGZ181" s="27"/>
      <c r="AHA181" s="27"/>
      <c r="AHB181" s="27"/>
      <c r="AHC181" s="27"/>
      <c r="AHD181" s="27"/>
      <c r="AHE181" s="27"/>
      <c r="AHF181" s="27"/>
      <c r="AHG181" s="27"/>
      <c r="AHH181" s="27"/>
      <c r="AHI181" s="27"/>
      <c r="AHJ181" s="27"/>
      <c r="AHK181" s="27"/>
      <c r="AHL181" s="27"/>
      <c r="AHM181" s="27"/>
      <c r="AHN181" s="27"/>
      <c r="AHO181" s="27"/>
      <c r="AHP181" s="27"/>
      <c r="AHQ181" s="27"/>
      <c r="AHR181" s="27"/>
      <c r="AHS181" s="27"/>
      <c r="AHT181" s="27"/>
      <c r="AHU181" s="27"/>
      <c r="AHV181" s="27"/>
      <c r="AHW181" s="27"/>
      <c r="AHX181" s="27"/>
      <c r="AHY181" s="27"/>
      <c r="AHZ181" s="27"/>
      <c r="AIA181" s="27"/>
      <c r="AIB181" s="27"/>
      <c r="AIC181" s="27"/>
      <c r="AID181" s="27"/>
      <c r="AIE181" s="27"/>
      <c r="AIF181" s="27"/>
      <c r="AIG181" s="27"/>
      <c r="AIH181" s="27"/>
      <c r="AII181" s="27"/>
      <c r="AIJ181" s="27"/>
      <c r="AIK181" s="27"/>
      <c r="AIL181" s="27"/>
      <c r="AIM181" s="27"/>
      <c r="AIN181" s="27"/>
      <c r="AIO181" s="27"/>
      <c r="AIP181" s="27"/>
      <c r="AIQ181" s="27"/>
      <c r="AIR181" s="27"/>
      <c r="AIS181" s="27"/>
      <c r="AIT181" s="27"/>
      <c r="AIU181" s="27"/>
      <c r="AIV181" s="27"/>
      <c r="AIW181" s="27"/>
      <c r="AIX181" s="27"/>
      <c r="AIY181" s="27"/>
      <c r="AIZ181" s="27"/>
      <c r="AJA181" s="27"/>
      <c r="AJB181" s="27"/>
      <c r="AJC181" s="27"/>
      <c r="AJD181" s="27"/>
      <c r="AJE181" s="27"/>
      <c r="AJF181" s="27"/>
      <c r="AJG181" s="27"/>
      <c r="AJH181" s="27"/>
      <c r="AJI181" s="27"/>
      <c r="AJJ181" s="27"/>
      <c r="AJK181" s="27"/>
      <c r="AJL181" s="27"/>
      <c r="AJM181" s="27"/>
      <c r="AJN181" s="27"/>
      <c r="AJO181" s="27"/>
      <c r="AJP181" s="27"/>
      <c r="AJQ181" s="27"/>
      <c r="AJR181" s="27"/>
      <c r="AJS181" s="27"/>
      <c r="AJT181" s="27"/>
      <c r="AJU181" s="27"/>
      <c r="AJV181" s="27"/>
      <c r="AJW181" s="27"/>
      <c r="AJX181" s="27"/>
      <c r="AJY181" s="27"/>
      <c r="AJZ181" s="27"/>
      <c r="AKA181" s="27"/>
      <c r="AKB181" s="27"/>
      <c r="AKC181" s="27"/>
      <c r="AKD181" s="27"/>
      <c r="AKE181" s="27"/>
      <c r="AKF181" s="27"/>
      <c r="AKG181" s="27"/>
      <c r="AKH181" s="27"/>
      <c r="AKI181" s="27"/>
      <c r="AKJ181" s="27"/>
      <c r="AKK181" s="27"/>
      <c r="AKL181" s="27"/>
      <c r="AKM181" s="27"/>
      <c r="AKN181" s="27"/>
      <c r="AKO181" s="27"/>
      <c r="AKP181" s="27"/>
      <c r="AKQ181" s="27"/>
      <c r="AKR181" s="27"/>
      <c r="AKS181" s="27"/>
      <c r="AKT181" s="27"/>
      <c r="AKU181" s="27"/>
      <c r="AKV181" s="27"/>
      <c r="AKW181" s="27"/>
      <c r="AKX181" s="27"/>
      <c r="AKY181" s="27"/>
      <c r="AKZ181" s="27"/>
      <c r="ALA181" s="27"/>
      <c r="ALB181" s="27"/>
      <c r="ALC181" s="27"/>
      <c r="ALD181" s="27"/>
      <c r="ALE181" s="27"/>
      <c r="ALF181" s="27"/>
      <c r="ALG181" s="27"/>
      <c r="ALH181" s="27"/>
      <c r="ALI181" s="27"/>
      <c r="ALJ181" s="27"/>
      <c r="ALK181" s="27"/>
      <c r="ALL181" s="27"/>
      <c r="ALM181" s="27"/>
      <c r="ALN181" s="27"/>
      <c r="ALO181" s="27"/>
      <c r="ALP181" s="27"/>
      <c r="ALQ181" s="27"/>
      <c r="ALR181" s="27"/>
      <c r="ALS181" s="27"/>
    </row>
    <row r="182" spans="1:1007" ht="17.25" customHeight="1" thickBot="1" x14ac:dyDescent="0.25">
      <c r="A182" s="612"/>
      <c r="B182" s="596"/>
      <c r="C182" s="594"/>
      <c r="D182" s="756"/>
      <c r="E182" s="804"/>
      <c r="F182" s="805"/>
      <c r="G182" s="800"/>
      <c r="H182" s="580"/>
      <c r="I182" s="580"/>
      <c r="J182" s="581"/>
      <c r="K182" s="283" t="s">
        <v>24</v>
      </c>
      <c r="L182" s="515">
        <f>M182+O182</f>
        <v>50</v>
      </c>
      <c r="M182" s="516">
        <v>0</v>
      </c>
      <c r="N182" s="516">
        <v>0</v>
      </c>
      <c r="O182" s="517">
        <v>50</v>
      </c>
      <c r="P182" s="515">
        <f>Q182+S182</f>
        <v>7.2</v>
      </c>
      <c r="Q182" s="516">
        <v>0</v>
      </c>
      <c r="R182" s="516">
        <v>0</v>
      </c>
      <c r="S182" s="517">
        <v>7.2</v>
      </c>
      <c r="T182" s="515">
        <f>U182+W182</f>
        <v>7.2</v>
      </c>
      <c r="U182" s="516">
        <v>0</v>
      </c>
      <c r="V182" s="516">
        <v>0</v>
      </c>
      <c r="W182" s="517">
        <v>7.2</v>
      </c>
      <c r="X182" s="27"/>
      <c r="Y182" s="27"/>
      <c r="Z182" s="27"/>
      <c r="AA182" s="27"/>
      <c r="AB182" s="27"/>
      <c r="AC182" s="27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  <c r="AT182" s="39"/>
      <c r="AU182" s="40"/>
      <c r="AV182" s="39"/>
      <c r="AW182" s="39"/>
      <c r="AX182" s="39"/>
      <c r="AY182" s="39"/>
      <c r="AZ182" s="39"/>
      <c r="BA182" s="39"/>
      <c r="BB182" s="39"/>
      <c r="BC182" s="39"/>
      <c r="BD182" s="27"/>
      <c r="BE182" s="27"/>
      <c r="BF182" s="27"/>
      <c r="BG182" s="27"/>
      <c r="BH182" s="27"/>
      <c r="BI182" s="27"/>
      <c r="BJ182" s="27"/>
      <c r="BK182" s="27"/>
      <c r="BL182" s="27"/>
      <c r="BM182" s="27"/>
      <c r="BN182" s="27"/>
      <c r="BO182" s="27"/>
      <c r="BP182" s="27"/>
      <c r="BQ182" s="27"/>
      <c r="BR182" s="27"/>
      <c r="BS182" s="27"/>
      <c r="BT182" s="27"/>
      <c r="BU182" s="27"/>
      <c r="BV182" s="27"/>
      <c r="BW182" s="27"/>
      <c r="BX182" s="27"/>
      <c r="BY182" s="27"/>
      <c r="BZ182" s="27"/>
      <c r="CA182" s="27"/>
      <c r="CB182" s="27"/>
      <c r="CC182" s="27"/>
      <c r="CD182" s="27"/>
      <c r="CE182" s="27"/>
      <c r="CF182" s="27"/>
      <c r="CG182" s="27"/>
      <c r="CH182" s="27"/>
      <c r="CI182" s="27"/>
      <c r="CJ182" s="27"/>
      <c r="CK182" s="27"/>
      <c r="CL182" s="27"/>
      <c r="CM182" s="27"/>
      <c r="CN182" s="27"/>
      <c r="CO182" s="27"/>
      <c r="CP182" s="27"/>
      <c r="CQ182" s="27"/>
      <c r="CR182" s="27"/>
      <c r="CS182" s="27"/>
      <c r="CT182" s="27"/>
      <c r="CU182" s="27"/>
      <c r="CV182" s="27"/>
      <c r="CW182" s="27"/>
      <c r="CX182" s="27"/>
      <c r="CY182" s="27"/>
      <c r="CZ182" s="27"/>
      <c r="DA182" s="27"/>
      <c r="DB182" s="27"/>
      <c r="DC182" s="27"/>
      <c r="DD182" s="27"/>
      <c r="DE182" s="27"/>
      <c r="DF182" s="27"/>
      <c r="DG182" s="27"/>
      <c r="DH182" s="27"/>
      <c r="DI182" s="27"/>
      <c r="DJ182" s="27"/>
      <c r="DK182" s="27"/>
      <c r="DL182" s="27"/>
      <c r="DM182" s="27"/>
      <c r="DN182" s="27"/>
      <c r="DO182" s="27"/>
      <c r="DP182" s="27"/>
      <c r="DQ182" s="27"/>
      <c r="DR182" s="27"/>
      <c r="DS182" s="27"/>
      <c r="DT182" s="27"/>
      <c r="DU182" s="27"/>
      <c r="DV182" s="27"/>
      <c r="DW182" s="27"/>
      <c r="DX182" s="27"/>
      <c r="DY182" s="27"/>
      <c r="DZ182" s="27"/>
      <c r="EA182" s="27"/>
      <c r="EB182" s="27"/>
      <c r="EC182" s="27"/>
      <c r="ED182" s="27"/>
      <c r="EE182" s="27"/>
      <c r="EF182" s="27"/>
      <c r="EG182" s="27"/>
      <c r="EH182" s="27"/>
      <c r="EI182" s="27"/>
      <c r="EJ182" s="27"/>
      <c r="EK182" s="27"/>
      <c r="EL182" s="27"/>
      <c r="EM182" s="27"/>
      <c r="EN182" s="27"/>
      <c r="EO182" s="27"/>
      <c r="EP182" s="27"/>
      <c r="EQ182" s="27"/>
      <c r="ER182" s="27"/>
      <c r="ES182" s="27"/>
      <c r="ET182" s="27"/>
      <c r="EU182" s="27"/>
      <c r="EV182" s="27"/>
      <c r="EW182" s="27"/>
      <c r="EX182" s="27"/>
      <c r="EY182" s="27"/>
      <c r="EZ182" s="27"/>
      <c r="FA182" s="27"/>
      <c r="FB182" s="27"/>
      <c r="FC182" s="27"/>
      <c r="FD182" s="27"/>
      <c r="FE182" s="27"/>
      <c r="FF182" s="27"/>
      <c r="FG182" s="27"/>
      <c r="FH182" s="27"/>
      <c r="FI182" s="27"/>
      <c r="FJ182" s="27"/>
      <c r="FK182" s="27"/>
      <c r="FL182" s="27"/>
      <c r="FM182" s="27"/>
      <c r="FN182" s="27"/>
      <c r="FO182" s="27"/>
      <c r="FP182" s="27"/>
      <c r="FQ182" s="27"/>
      <c r="FR182" s="27"/>
      <c r="FS182" s="27"/>
      <c r="FT182" s="27"/>
      <c r="FU182" s="27"/>
      <c r="FV182" s="27"/>
      <c r="FW182" s="27"/>
      <c r="FX182" s="27"/>
      <c r="FY182" s="27"/>
      <c r="FZ182" s="27"/>
      <c r="GA182" s="27"/>
      <c r="GB182" s="27"/>
      <c r="GC182" s="27"/>
      <c r="GD182" s="27"/>
      <c r="GE182" s="27"/>
      <c r="GF182" s="27"/>
      <c r="GG182" s="27"/>
      <c r="GH182" s="27"/>
      <c r="GI182" s="27"/>
      <c r="GJ182" s="27"/>
      <c r="GK182" s="27"/>
      <c r="GL182" s="27"/>
      <c r="GM182" s="27"/>
      <c r="GN182" s="27"/>
      <c r="GO182" s="27"/>
      <c r="GP182" s="27"/>
      <c r="GQ182" s="27"/>
      <c r="GR182" s="27"/>
      <c r="GS182" s="27"/>
      <c r="GT182" s="27"/>
      <c r="GU182" s="27"/>
      <c r="GV182" s="27"/>
      <c r="GW182" s="27"/>
      <c r="GX182" s="27"/>
      <c r="GY182" s="27"/>
      <c r="GZ182" s="27"/>
      <c r="HA182" s="27"/>
      <c r="HB182" s="27"/>
      <c r="HC182" s="27"/>
      <c r="HD182" s="27"/>
      <c r="HE182" s="27"/>
      <c r="HF182" s="27"/>
      <c r="HG182" s="27"/>
      <c r="HH182" s="27"/>
      <c r="HI182" s="27"/>
      <c r="HJ182" s="27"/>
      <c r="HK182" s="27"/>
      <c r="HL182" s="27"/>
      <c r="HM182" s="27"/>
      <c r="HN182" s="27"/>
      <c r="HO182" s="27"/>
      <c r="HP182" s="27"/>
      <c r="HQ182" s="27"/>
      <c r="HR182" s="27"/>
      <c r="HS182" s="27"/>
      <c r="HT182" s="27"/>
      <c r="HU182" s="27"/>
      <c r="HV182" s="27"/>
      <c r="HW182" s="27"/>
      <c r="HX182" s="27"/>
      <c r="HY182" s="27"/>
      <c r="HZ182" s="27"/>
      <c r="IA182" s="27"/>
      <c r="IB182" s="27"/>
      <c r="IC182" s="27"/>
      <c r="ID182" s="27"/>
      <c r="IE182" s="27"/>
      <c r="IF182" s="27"/>
      <c r="IG182" s="27"/>
      <c r="IH182" s="27"/>
      <c r="II182" s="27"/>
      <c r="IJ182" s="27"/>
      <c r="IK182" s="27"/>
      <c r="IL182" s="27"/>
      <c r="IM182" s="27"/>
      <c r="IN182" s="27"/>
      <c r="IO182" s="27"/>
      <c r="IP182" s="27"/>
      <c r="IQ182" s="27"/>
      <c r="IR182" s="27"/>
      <c r="IS182" s="27"/>
      <c r="IT182" s="27"/>
      <c r="IU182" s="27"/>
      <c r="IV182" s="27"/>
      <c r="IW182" s="27"/>
      <c r="IX182" s="27"/>
      <c r="IY182" s="27"/>
      <c r="IZ182" s="27"/>
      <c r="JA182" s="27"/>
      <c r="JB182" s="27"/>
      <c r="JC182" s="27"/>
      <c r="JD182" s="27"/>
      <c r="JE182" s="27"/>
      <c r="JF182" s="27"/>
      <c r="JG182" s="27"/>
      <c r="JH182" s="27"/>
      <c r="JI182" s="27"/>
      <c r="JJ182" s="27"/>
      <c r="JK182" s="27"/>
      <c r="JL182" s="27"/>
      <c r="JM182" s="27"/>
      <c r="JN182" s="27"/>
      <c r="JO182" s="27"/>
      <c r="JP182" s="27"/>
      <c r="JQ182" s="27"/>
      <c r="JR182" s="27"/>
      <c r="JS182" s="27"/>
      <c r="JT182" s="27"/>
      <c r="JU182" s="27"/>
      <c r="JV182" s="27"/>
      <c r="JW182" s="27"/>
      <c r="JX182" s="27"/>
      <c r="JY182" s="27"/>
      <c r="JZ182" s="27"/>
      <c r="KA182" s="27"/>
      <c r="KB182" s="27"/>
      <c r="KC182" s="27"/>
      <c r="KD182" s="27"/>
      <c r="KE182" s="27"/>
      <c r="KF182" s="27"/>
      <c r="KG182" s="27"/>
      <c r="KH182" s="27"/>
      <c r="KI182" s="27"/>
      <c r="KJ182" s="27"/>
      <c r="KK182" s="27"/>
      <c r="KL182" s="27"/>
      <c r="KM182" s="27"/>
      <c r="KN182" s="27"/>
      <c r="KO182" s="27"/>
      <c r="KP182" s="27"/>
      <c r="KQ182" s="27"/>
      <c r="KR182" s="27"/>
      <c r="KS182" s="27"/>
      <c r="KT182" s="27"/>
      <c r="KU182" s="27"/>
      <c r="KV182" s="27"/>
      <c r="KW182" s="27"/>
      <c r="KX182" s="27"/>
      <c r="KY182" s="27"/>
      <c r="KZ182" s="27"/>
      <c r="LA182" s="27"/>
      <c r="LB182" s="27"/>
      <c r="LC182" s="27"/>
      <c r="LD182" s="27"/>
      <c r="LE182" s="27"/>
      <c r="LF182" s="27"/>
      <c r="LG182" s="27"/>
      <c r="LH182" s="27"/>
      <c r="LI182" s="27"/>
      <c r="LJ182" s="27"/>
      <c r="LK182" s="27"/>
      <c r="LL182" s="27"/>
      <c r="LM182" s="27"/>
      <c r="LN182" s="27"/>
      <c r="LO182" s="27"/>
      <c r="LP182" s="27"/>
      <c r="LQ182" s="27"/>
      <c r="LR182" s="27"/>
      <c r="LS182" s="27"/>
      <c r="LT182" s="27"/>
      <c r="LU182" s="27"/>
      <c r="LV182" s="27"/>
      <c r="LW182" s="27"/>
      <c r="LX182" s="27"/>
      <c r="LY182" s="27"/>
      <c r="LZ182" s="27"/>
      <c r="MA182" s="27"/>
      <c r="MB182" s="27"/>
      <c r="MC182" s="27"/>
      <c r="MD182" s="27"/>
      <c r="ME182" s="27"/>
      <c r="MF182" s="27"/>
      <c r="MG182" s="27"/>
      <c r="MH182" s="27"/>
      <c r="MI182" s="27"/>
      <c r="MJ182" s="27"/>
      <c r="MK182" s="27"/>
      <c r="ML182" s="27"/>
      <c r="MM182" s="27"/>
      <c r="MN182" s="27"/>
      <c r="MO182" s="27"/>
      <c r="MP182" s="27"/>
      <c r="MQ182" s="27"/>
      <c r="MR182" s="27"/>
      <c r="MS182" s="27"/>
      <c r="MT182" s="27"/>
      <c r="MU182" s="27"/>
      <c r="MV182" s="27"/>
      <c r="MW182" s="27"/>
      <c r="MX182" s="27"/>
      <c r="MY182" s="27"/>
      <c r="MZ182" s="27"/>
      <c r="NA182" s="27"/>
      <c r="NB182" s="27"/>
      <c r="NC182" s="27"/>
      <c r="ND182" s="27"/>
      <c r="NE182" s="27"/>
      <c r="NF182" s="27"/>
      <c r="NG182" s="27"/>
      <c r="NH182" s="27"/>
      <c r="NI182" s="27"/>
      <c r="NJ182" s="27"/>
      <c r="NK182" s="27"/>
      <c r="NL182" s="27"/>
      <c r="NM182" s="27"/>
      <c r="NN182" s="27"/>
      <c r="NO182" s="27"/>
      <c r="NP182" s="27"/>
      <c r="NQ182" s="27"/>
      <c r="NR182" s="27"/>
      <c r="NS182" s="27"/>
      <c r="NT182" s="27"/>
      <c r="NU182" s="27"/>
      <c r="NV182" s="27"/>
      <c r="NW182" s="27"/>
      <c r="NX182" s="27"/>
      <c r="NY182" s="27"/>
      <c r="NZ182" s="27"/>
      <c r="OA182" s="27"/>
      <c r="OB182" s="27"/>
      <c r="OC182" s="27"/>
      <c r="OD182" s="27"/>
      <c r="OE182" s="27"/>
      <c r="OF182" s="27"/>
      <c r="OG182" s="27"/>
      <c r="OH182" s="27"/>
      <c r="OI182" s="27"/>
      <c r="OJ182" s="27"/>
      <c r="OK182" s="27"/>
      <c r="OL182" s="27"/>
      <c r="OM182" s="27"/>
      <c r="ON182" s="27"/>
      <c r="OO182" s="27"/>
      <c r="OP182" s="27"/>
      <c r="OQ182" s="27"/>
      <c r="OR182" s="27"/>
      <c r="OS182" s="27"/>
      <c r="OT182" s="27"/>
      <c r="OU182" s="27"/>
      <c r="OV182" s="27"/>
      <c r="OW182" s="27"/>
      <c r="OX182" s="27"/>
      <c r="OY182" s="27"/>
      <c r="OZ182" s="27"/>
      <c r="PA182" s="27"/>
      <c r="PB182" s="27"/>
      <c r="PC182" s="27"/>
      <c r="PD182" s="27"/>
      <c r="PE182" s="27"/>
      <c r="PF182" s="27"/>
      <c r="PG182" s="27"/>
      <c r="PH182" s="27"/>
      <c r="PI182" s="27"/>
      <c r="PJ182" s="27"/>
      <c r="PK182" s="27"/>
      <c r="PL182" s="27"/>
      <c r="PM182" s="27"/>
      <c r="PN182" s="27"/>
      <c r="PO182" s="27"/>
      <c r="PP182" s="27"/>
      <c r="PQ182" s="27"/>
      <c r="PR182" s="27"/>
      <c r="PS182" s="27"/>
      <c r="PT182" s="27"/>
      <c r="PU182" s="27"/>
      <c r="PV182" s="27"/>
      <c r="PW182" s="27"/>
      <c r="PX182" s="27"/>
      <c r="PY182" s="27"/>
      <c r="PZ182" s="27"/>
      <c r="QA182" s="27"/>
      <c r="QB182" s="27"/>
      <c r="QC182" s="27"/>
      <c r="QD182" s="27"/>
      <c r="QE182" s="27"/>
      <c r="QF182" s="27"/>
      <c r="QG182" s="27"/>
      <c r="QH182" s="27"/>
      <c r="QI182" s="27"/>
      <c r="QJ182" s="27"/>
      <c r="QK182" s="27"/>
      <c r="QL182" s="27"/>
      <c r="QM182" s="27"/>
      <c r="QN182" s="27"/>
      <c r="QO182" s="27"/>
      <c r="QP182" s="27"/>
      <c r="QQ182" s="27"/>
      <c r="QR182" s="27"/>
      <c r="QS182" s="27"/>
      <c r="QT182" s="27"/>
      <c r="QU182" s="27"/>
      <c r="QV182" s="27"/>
      <c r="QW182" s="27"/>
      <c r="QX182" s="27"/>
      <c r="QY182" s="27"/>
      <c r="QZ182" s="27"/>
      <c r="RA182" s="27"/>
      <c r="RB182" s="27"/>
      <c r="RC182" s="27"/>
      <c r="RD182" s="27"/>
      <c r="RE182" s="27"/>
      <c r="RF182" s="27"/>
      <c r="RG182" s="27"/>
      <c r="RH182" s="27"/>
      <c r="RI182" s="27"/>
      <c r="RJ182" s="27"/>
      <c r="RK182" s="27"/>
      <c r="RL182" s="27"/>
      <c r="RM182" s="27"/>
      <c r="RN182" s="27"/>
      <c r="RO182" s="27"/>
      <c r="RP182" s="27"/>
      <c r="RQ182" s="27"/>
      <c r="RR182" s="27"/>
      <c r="RS182" s="27"/>
      <c r="RT182" s="27"/>
      <c r="RU182" s="27"/>
      <c r="RV182" s="27"/>
      <c r="RW182" s="27"/>
      <c r="RX182" s="27"/>
      <c r="RY182" s="27"/>
      <c r="RZ182" s="27"/>
      <c r="SA182" s="27"/>
      <c r="SB182" s="27"/>
      <c r="SC182" s="27"/>
      <c r="SD182" s="27"/>
      <c r="SE182" s="27"/>
      <c r="SF182" s="27"/>
      <c r="SG182" s="27"/>
      <c r="SH182" s="27"/>
      <c r="SI182" s="27"/>
      <c r="SJ182" s="27"/>
      <c r="SK182" s="27"/>
      <c r="SL182" s="27"/>
      <c r="SM182" s="27"/>
      <c r="SN182" s="27"/>
      <c r="SO182" s="27"/>
      <c r="SP182" s="27"/>
      <c r="SQ182" s="27"/>
      <c r="SR182" s="27"/>
      <c r="SS182" s="27"/>
      <c r="ST182" s="27"/>
      <c r="SU182" s="27"/>
      <c r="SV182" s="27"/>
      <c r="SW182" s="27"/>
      <c r="SX182" s="27"/>
      <c r="SY182" s="27"/>
      <c r="SZ182" s="27"/>
      <c r="TA182" s="27"/>
      <c r="TB182" s="27"/>
      <c r="TC182" s="27"/>
      <c r="TD182" s="27"/>
      <c r="TE182" s="27"/>
      <c r="TF182" s="27"/>
      <c r="TG182" s="27"/>
      <c r="TH182" s="27"/>
      <c r="TI182" s="27"/>
      <c r="TJ182" s="27"/>
      <c r="TK182" s="27"/>
      <c r="TL182" s="27"/>
      <c r="TM182" s="27"/>
      <c r="TN182" s="27"/>
      <c r="TO182" s="27"/>
      <c r="TP182" s="27"/>
      <c r="TQ182" s="27"/>
      <c r="TR182" s="27"/>
      <c r="TS182" s="27"/>
      <c r="TT182" s="27"/>
      <c r="TU182" s="27"/>
      <c r="TV182" s="27"/>
      <c r="TW182" s="27"/>
      <c r="TX182" s="27"/>
      <c r="TY182" s="27"/>
      <c r="TZ182" s="27"/>
      <c r="UA182" s="27"/>
      <c r="UB182" s="27"/>
      <c r="UC182" s="27"/>
      <c r="UD182" s="27"/>
      <c r="UE182" s="27"/>
      <c r="UF182" s="27"/>
      <c r="UG182" s="27"/>
      <c r="UH182" s="27"/>
      <c r="UI182" s="27"/>
      <c r="UJ182" s="27"/>
      <c r="UK182" s="27"/>
      <c r="UL182" s="27"/>
      <c r="UM182" s="27"/>
      <c r="UN182" s="27"/>
      <c r="UO182" s="27"/>
      <c r="UP182" s="27"/>
      <c r="UQ182" s="27"/>
      <c r="UR182" s="27"/>
      <c r="US182" s="27"/>
      <c r="UT182" s="27"/>
      <c r="UU182" s="27"/>
      <c r="UV182" s="27"/>
      <c r="UW182" s="27"/>
      <c r="UX182" s="27"/>
      <c r="UY182" s="27"/>
      <c r="UZ182" s="27"/>
      <c r="VA182" s="27"/>
      <c r="VB182" s="27"/>
      <c r="VC182" s="27"/>
      <c r="VD182" s="27"/>
      <c r="VE182" s="27"/>
      <c r="VF182" s="27"/>
      <c r="VG182" s="27"/>
      <c r="VH182" s="27"/>
      <c r="VI182" s="27"/>
      <c r="VJ182" s="27"/>
      <c r="VK182" s="27"/>
      <c r="VL182" s="27"/>
      <c r="VM182" s="27"/>
      <c r="VN182" s="27"/>
      <c r="VO182" s="27"/>
      <c r="VP182" s="27"/>
      <c r="VQ182" s="27"/>
      <c r="VR182" s="27"/>
      <c r="VS182" s="27"/>
      <c r="VT182" s="27"/>
      <c r="VU182" s="27"/>
      <c r="VV182" s="27"/>
      <c r="VW182" s="27"/>
      <c r="VX182" s="27"/>
      <c r="VY182" s="27"/>
      <c r="VZ182" s="27"/>
      <c r="WA182" s="27"/>
      <c r="WB182" s="27"/>
      <c r="WC182" s="27"/>
      <c r="WD182" s="27"/>
      <c r="WE182" s="27"/>
      <c r="WF182" s="27"/>
      <c r="WG182" s="27"/>
      <c r="WH182" s="27"/>
      <c r="WI182" s="27"/>
      <c r="WJ182" s="27"/>
      <c r="WK182" s="27"/>
      <c r="WL182" s="27"/>
      <c r="WM182" s="27"/>
      <c r="WN182" s="27"/>
      <c r="WO182" s="27"/>
      <c r="WP182" s="27"/>
      <c r="WQ182" s="27"/>
      <c r="WR182" s="27"/>
      <c r="WS182" s="27"/>
      <c r="WT182" s="27"/>
      <c r="WU182" s="27"/>
      <c r="WV182" s="27"/>
      <c r="WW182" s="27"/>
      <c r="WX182" s="27"/>
      <c r="WY182" s="27"/>
      <c r="WZ182" s="27"/>
      <c r="XA182" s="27"/>
      <c r="XB182" s="27"/>
      <c r="XC182" s="27"/>
      <c r="XD182" s="27"/>
      <c r="XE182" s="27"/>
      <c r="XF182" s="27"/>
      <c r="XG182" s="27"/>
      <c r="XH182" s="27"/>
      <c r="XI182" s="27"/>
      <c r="XJ182" s="27"/>
      <c r="XK182" s="27"/>
      <c r="XL182" s="27"/>
      <c r="XM182" s="27"/>
      <c r="XN182" s="27"/>
      <c r="XO182" s="27"/>
      <c r="XP182" s="27"/>
      <c r="XQ182" s="27"/>
      <c r="XR182" s="27"/>
      <c r="XS182" s="27"/>
      <c r="XT182" s="27"/>
      <c r="XU182" s="27"/>
      <c r="XV182" s="27"/>
      <c r="XW182" s="27"/>
      <c r="XX182" s="27"/>
      <c r="XY182" s="27"/>
      <c r="XZ182" s="27"/>
      <c r="YA182" s="27"/>
      <c r="YB182" s="27"/>
      <c r="YC182" s="27"/>
      <c r="YD182" s="27"/>
      <c r="YE182" s="27"/>
      <c r="YF182" s="27"/>
      <c r="YG182" s="27"/>
      <c r="YH182" s="27"/>
      <c r="YI182" s="27"/>
      <c r="YJ182" s="27"/>
      <c r="YK182" s="27"/>
      <c r="YL182" s="27"/>
      <c r="YM182" s="27"/>
      <c r="YN182" s="27"/>
      <c r="YO182" s="27"/>
      <c r="YP182" s="27"/>
      <c r="YQ182" s="27"/>
      <c r="YR182" s="27"/>
      <c r="YS182" s="27"/>
      <c r="YT182" s="27"/>
      <c r="YU182" s="27"/>
      <c r="YV182" s="27"/>
      <c r="YW182" s="27"/>
      <c r="YX182" s="27"/>
      <c r="YY182" s="27"/>
      <c r="YZ182" s="27"/>
      <c r="ZA182" s="27"/>
      <c r="ZB182" s="27"/>
      <c r="ZC182" s="27"/>
      <c r="ZD182" s="27"/>
      <c r="ZE182" s="27"/>
      <c r="ZF182" s="27"/>
      <c r="ZG182" s="27"/>
      <c r="ZH182" s="27"/>
      <c r="ZI182" s="27"/>
      <c r="ZJ182" s="27"/>
      <c r="ZK182" s="27"/>
      <c r="ZL182" s="27"/>
      <c r="ZM182" s="27"/>
      <c r="ZN182" s="27"/>
      <c r="ZO182" s="27"/>
      <c r="ZP182" s="27"/>
      <c r="ZQ182" s="27"/>
      <c r="ZR182" s="27"/>
      <c r="ZS182" s="27"/>
      <c r="ZT182" s="27"/>
      <c r="ZU182" s="27"/>
      <c r="ZV182" s="27"/>
      <c r="ZW182" s="27"/>
      <c r="ZX182" s="27"/>
      <c r="ZY182" s="27"/>
      <c r="ZZ182" s="27"/>
      <c r="AAA182" s="27"/>
      <c r="AAB182" s="27"/>
      <c r="AAC182" s="27"/>
      <c r="AAD182" s="27"/>
      <c r="AAE182" s="27"/>
      <c r="AAF182" s="27"/>
      <c r="AAG182" s="27"/>
      <c r="AAH182" s="27"/>
      <c r="AAI182" s="27"/>
      <c r="AAJ182" s="27"/>
      <c r="AAK182" s="27"/>
      <c r="AAL182" s="27"/>
      <c r="AAM182" s="27"/>
      <c r="AAN182" s="27"/>
      <c r="AAO182" s="27"/>
      <c r="AAP182" s="27"/>
      <c r="AAQ182" s="27"/>
      <c r="AAR182" s="27"/>
      <c r="AAS182" s="27"/>
      <c r="AAT182" s="27"/>
      <c r="AAU182" s="27"/>
      <c r="AAV182" s="27"/>
      <c r="AAW182" s="27"/>
      <c r="AAX182" s="27"/>
      <c r="AAY182" s="27"/>
      <c r="AAZ182" s="27"/>
      <c r="ABA182" s="27"/>
      <c r="ABB182" s="27"/>
      <c r="ABC182" s="27"/>
      <c r="ABD182" s="27"/>
      <c r="ABE182" s="27"/>
      <c r="ABF182" s="27"/>
      <c r="ABG182" s="27"/>
      <c r="ABH182" s="27"/>
      <c r="ABI182" s="27"/>
      <c r="ABJ182" s="27"/>
      <c r="ABK182" s="27"/>
      <c r="ABL182" s="27"/>
      <c r="ABM182" s="27"/>
      <c r="ABN182" s="27"/>
      <c r="ABO182" s="27"/>
      <c r="ABP182" s="27"/>
      <c r="ABQ182" s="27"/>
      <c r="ABR182" s="27"/>
      <c r="ABS182" s="27"/>
      <c r="ABT182" s="27"/>
      <c r="ABU182" s="27"/>
      <c r="ABV182" s="27"/>
      <c r="ABW182" s="27"/>
      <c r="ABX182" s="27"/>
      <c r="ABY182" s="27"/>
      <c r="ABZ182" s="27"/>
      <c r="ACA182" s="27"/>
      <c r="ACB182" s="27"/>
      <c r="ACC182" s="27"/>
      <c r="ACD182" s="27"/>
      <c r="ACE182" s="27"/>
      <c r="ACF182" s="27"/>
      <c r="ACG182" s="27"/>
      <c r="ACH182" s="27"/>
      <c r="ACI182" s="27"/>
      <c r="ACJ182" s="27"/>
      <c r="ACK182" s="27"/>
      <c r="ACL182" s="27"/>
      <c r="ACM182" s="27"/>
      <c r="ACN182" s="27"/>
      <c r="ACO182" s="27"/>
      <c r="ACP182" s="27"/>
      <c r="ACQ182" s="27"/>
      <c r="ACR182" s="27"/>
      <c r="ACS182" s="27"/>
      <c r="ACT182" s="27"/>
      <c r="ACU182" s="27"/>
      <c r="ACV182" s="27"/>
      <c r="ACW182" s="27"/>
      <c r="ACX182" s="27"/>
      <c r="ACY182" s="27"/>
      <c r="ACZ182" s="27"/>
      <c r="ADA182" s="27"/>
      <c r="ADB182" s="27"/>
      <c r="ADC182" s="27"/>
      <c r="ADD182" s="27"/>
      <c r="ADE182" s="27"/>
      <c r="ADF182" s="27"/>
      <c r="ADG182" s="27"/>
      <c r="ADH182" s="27"/>
      <c r="ADI182" s="27"/>
      <c r="ADJ182" s="27"/>
      <c r="ADK182" s="27"/>
      <c r="ADL182" s="27"/>
      <c r="ADM182" s="27"/>
      <c r="ADN182" s="27"/>
      <c r="ADO182" s="27"/>
      <c r="ADP182" s="27"/>
      <c r="ADQ182" s="27"/>
      <c r="ADR182" s="27"/>
      <c r="ADS182" s="27"/>
      <c r="ADT182" s="27"/>
      <c r="ADU182" s="27"/>
      <c r="ADV182" s="27"/>
      <c r="ADW182" s="27"/>
      <c r="ADX182" s="27"/>
      <c r="ADY182" s="27"/>
      <c r="ADZ182" s="27"/>
      <c r="AEA182" s="27"/>
      <c r="AEB182" s="27"/>
      <c r="AEC182" s="27"/>
      <c r="AED182" s="27"/>
      <c r="AEE182" s="27"/>
      <c r="AEF182" s="27"/>
      <c r="AEG182" s="27"/>
      <c r="AEH182" s="27"/>
      <c r="AEI182" s="27"/>
      <c r="AEJ182" s="27"/>
      <c r="AEK182" s="27"/>
      <c r="AEL182" s="27"/>
      <c r="AEM182" s="27"/>
      <c r="AEN182" s="27"/>
      <c r="AEO182" s="27"/>
      <c r="AEP182" s="27"/>
      <c r="AEQ182" s="27"/>
      <c r="AER182" s="27"/>
      <c r="AES182" s="27"/>
      <c r="AET182" s="27"/>
      <c r="AEU182" s="27"/>
      <c r="AEV182" s="27"/>
      <c r="AEW182" s="27"/>
      <c r="AEX182" s="27"/>
      <c r="AEY182" s="27"/>
      <c r="AEZ182" s="27"/>
      <c r="AFA182" s="27"/>
      <c r="AFB182" s="27"/>
      <c r="AFC182" s="27"/>
      <c r="AFD182" s="27"/>
      <c r="AFE182" s="27"/>
      <c r="AFF182" s="27"/>
      <c r="AFG182" s="27"/>
      <c r="AFH182" s="27"/>
      <c r="AFI182" s="27"/>
      <c r="AFJ182" s="27"/>
      <c r="AFK182" s="27"/>
      <c r="AFL182" s="27"/>
      <c r="AFM182" s="27"/>
      <c r="AFN182" s="27"/>
      <c r="AFO182" s="27"/>
      <c r="AFP182" s="27"/>
      <c r="AFQ182" s="27"/>
      <c r="AFR182" s="27"/>
      <c r="AFS182" s="27"/>
      <c r="AFT182" s="27"/>
      <c r="AFU182" s="27"/>
      <c r="AFV182" s="27"/>
      <c r="AFW182" s="27"/>
      <c r="AFX182" s="27"/>
      <c r="AFY182" s="27"/>
      <c r="AFZ182" s="27"/>
      <c r="AGA182" s="27"/>
      <c r="AGB182" s="27"/>
      <c r="AGC182" s="27"/>
      <c r="AGD182" s="27"/>
      <c r="AGE182" s="27"/>
      <c r="AGF182" s="27"/>
      <c r="AGG182" s="27"/>
      <c r="AGH182" s="27"/>
      <c r="AGI182" s="27"/>
      <c r="AGJ182" s="27"/>
      <c r="AGK182" s="27"/>
      <c r="AGL182" s="27"/>
      <c r="AGM182" s="27"/>
      <c r="AGN182" s="27"/>
      <c r="AGO182" s="27"/>
      <c r="AGP182" s="27"/>
      <c r="AGQ182" s="27"/>
      <c r="AGR182" s="27"/>
      <c r="AGS182" s="27"/>
      <c r="AGT182" s="27"/>
      <c r="AGU182" s="27"/>
      <c r="AGV182" s="27"/>
      <c r="AGW182" s="27"/>
      <c r="AGX182" s="27"/>
      <c r="AGY182" s="27"/>
      <c r="AGZ182" s="27"/>
      <c r="AHA182" s="27"/>
      <c r="AHB182" s="27"/>
      <c r="AHC182" s="27"/>
      <c r="AHD182" s="27"/>
      <c r="AHE182" s="27"/>
      <c r="AHF182" s="27"/>
      <c r="AHG182" s="27"/>
      <c r="AHH182" s="27"/>
      <c r="AHI182" s="27"/>
      <c r="AHJ182" s="27"/>
      <c r="AHK182" s="27"/>
      <c r="AHL182" s="27"/>
      <c r="AHM182" s="27"/>
      <c r="AHN182" s="27"/>
      <c r="AHO182" s="27"/>
      <c r="AHP182" s="27"/>
      <c r="AHQ182" s="27"/>
      <c r="AHR182" s="27"/>
      <c r="AHS182" s="27"/>
      <c r="AHT182" s="27"/>
      <c r="AHU182" s="27"/>
      <c r="AHV182" s="27"/>
      <c r="AHW182" s="27"/>
      <c r="AHX182" s="27"/>
      <c r="AHY182" s="27"/>
      <c r="AHZ182" s="27"/>
      <c r="AIA182" s="27"/>
      <c r="AIB182" s="27"/>
      <c r="AIC182" s="27"/>
      <c r="AID182" s="27"/>
      <c r="AIE182" s="27"/>
      <c r="AIF182" s="27"/>
      <c r="AIG182" s="27"/>
      <c r="AIH182" s="27"/>
      <c r="AII182" s="27"/>
      <c r="AIJ182" s="27"/>
      <c r="AIK182" s="27"/>
      <c r="AIL182" s="27"/>
      <c r="AIM182" s="27"/>
      <c r="AIN182" s="27"/>
      <c r="AIO182" s="27"/>
      <c r="AIP182" s="27"/>
      <c r="AIQ182" s="27"/>
      <c r="AIR182" s="27"/>
      <c r="AIS182" s="27"/>
      <c r="AIT182" s="27"/>
      <c r="AIU182" s="27"/>
      <c r="AIV182" s="27"/>
      <c r="AIW182" s="27"/>
      <c r="AIX182" s="27"/>
      <c r="AIY182" s="27"/>
      <c r="AIZ182" s="27"/>
      <c r="AJA182" s="27"/>
      <c r="AJB182" s="27"/>
      <c r="AJC182" s="27"/>
      <c r="AJD182" s="27"/>
      <c r="AJE182" s="27"/>
      <c r="AJF182" s="27"/>
      <c r="AJG182" s="27"/>
      <c r="AJH182" s="27"/>
      <c r="AJI182" s="27"/>
      <c r="AJJ182" s="27"/>
      <c r="AJK182" s="27"/>
      <c r="AJL182" s="27"/>
      <c r="AJM182" s="27"/>
      <c r="AJN182" s="27"/>
      <c r="AJO182" s="27"/>
      <c r="AJP182" s="27"/>
      <c r="AJQ182" s="27"/>
      <c r="AJR182" s="27"/>
      <c r="AJS182" s="27"/>
      <c r="AJT182" s="27"/>
      <c r="AJU182" s="27"/>
      <c r="AJV182" s="27"/>
      <c r="AJW182" s="27"/>
      <c r="AJX182" s="27"/>
      <c r="AJY182" s="27"/>
      <c r="AJZ182" s="27"/>
      <c r="AKA182" s="27"/>
      <c r="AKB182" s="27"/>
      <c r="AKC182" s="27"/>
      <c r="AKD182" s="27"/>
      <c r="AKE182" s="27"/>
      <c r="AKF182" s="27"/>
      <c r="AKG182" s="27"/>
      <c r="AKH182" s="27"/>
      <c r="AKI182" s="27"/>
      <c r="AKJ182" s="27"/>
      <c r="AKK182" s="27"/>
      <c r="AKL182" s="27"/>
      <c r="AKM182" s="27"/>
      <c r="AKN182" s="27"/>
      <c r="AKO182" s="27"/>
      <c r="AKP182" s="27"/>
      <c r="AKQ182" s="27"/>
      <c r="AKR182" s="27"/>
      <c r="AKS182" s="27"/>
      <c r="AKT182" s="27"/>
      <c r="AKU182" s="27"/>
      <c r="AKV182" s="27"/>
      <c r="AKW182" s="27"/>
      <c r="AKX182" s="27"/>
      <c r="AKY182" s="27"/>
      <c r="AKZ182" s="27"/>
      <c r="ALA182" s="27"/>
      <c r="ALB182" s="27"/>
      <c r="ALC182" s="27"/>
      <c r="ALD182" s="27"/>
      <c r="ALE182" s="27"/>
      <c r="ALF182" s="27"/>
      <c r="ALG182" s="27"/>
      <c r="ALH182" s="27"/>
      <c r="ALI182" s="27"/>
      <c r="ALJ182" s="27"/>
      <c r="ALK182" s="27"/>
      <c r="ALL182" s="27"/>
      <c r="ALM182" s="27"/>
      <c r="ALN182" s="27"/>
      <c r="ALO182" s="27"/>
      <c r="ALP182" s="27"/>
      <c r="ALQ182" s="27"/>
      <c r="ALR182" s="27"/>
      <c r="ALS182" s="27"/>
    </row>
    <row r="183" spans="1:1007" ht="16.5" customHeight="1" thickBot="1" x14ac:dyDescent="0.25">
      <c r="A183" s="666"/>
      <c r="B183" s="677"/>
      <c r="C183" s="586"/>
      <c r="D183" s="588"/>
      <c r="E183" s="590"/>
      <c r="F183" s="584"/>
      <c r="G183" s="708"/>
      <c r="H183" s="676"/>
      <c r="I183" s="676"/>
      <c r="J183" s="581"/>
      <c r="K183" s="165" t="s">
        <v>21</v>
      </c>
      <c r="L183" s="375">
        <f>M183+O183</f>
        <v>465.5</v>
      </c>
      <c r="M183" s="376">
        <v>0</v>
      </c>
      <c r="N183" s="376">
        <v>0</v>
      </c>
      <c r="O183" s="377">
        <v>465.5</v>
      </c>
      <c r="P183" s="375">
        <f>Q183+S183</f>
        <v>318.5</v>
      </c>
      <c r="Q183" s="376">
        <v>38.799999999999997</v>
      </c>
      <c r="R183" s="376">
        <v>0</v>
      </c>
      <c r="S183" s="377">
        <v>279.7</v>
      </c>
      <c r="T183" s="375">
        <f>U183+W183</f>
        <v>287</v>
      </c>
      <c r="U183" s="376">
        <v>7.3</v>
      </c>
      <c r="V183" s="376">
        <v>0</v>
      </c>
      <c r="W183" s="377">
        <v>279.7</v>
      </c>
      <c r="X183" s="27"/>
      <c r="Y183" s="27"/>
      <c r="Z183" s="27"/>
      <c r="AA183" s="27"/>
      <c r="AB183" s="27"/>
      <c r="AC183" s="27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  <c r="AT183" s="39"/>
      <c r="AU183" s="40"/>
      <c r="AV183" s="39"/>
      <c r="AW183" s="39"/>
      <c r="AX183" s="39"/>
      <c r="AY183" s="39"/>
      <c r="AZ183" s="39"/>
      <c r="BA183" s="39"/>
      <c r="BB183" s="39"/>
      <c r="BC183" s="39"/>
      <c r="BD183" s="27"/>
      <c r="BE183" s="27"/>
      <c r="BF183" s="27"/>
      <c r="BG183" s="27"/>
      <c r="BH183" s="27"/>
      <c r="BI183" s="27"/>
      <c r="BJ183" s="27"/>
      <c r="BK183" s="27"/>
      <c r="BL183" s="27"/>
      <c r="BM183" s="27"/>
      <c r="BN183" s="27"/>
      <c r="BO183" s="27"/>
      <c r="BP183" s="27"/>
      <c r="BQ183" s="27"/>
      <c r="BR183" s="27"/>
      <c r="BS183" s="27"/>
      <c r="BT183" s="27"/>
      <c r="BU183" s="27"/>
      <c r="BV183" s="27"/>
      <c r="BW183" s="27"/>
      <c r="BX183" s="27"/>
      <c r="BY183" s="27"/>
      <c r="BZ183" s="27"/>
      <c r="CA183" s="27"/>
      <c r="CB183" s="27"/>
      <c r="CC183" s="27"/>
      <c r="CD183" s="27"/>
      <c r="CE183" s="27"/>
      <c r="CF183" s="27"/>
      <c r="CG183" s="27"/>
      <c r="CH183" s="27"/>
      <c r="CI183" s="27"/>
      <c r="CJ183" s="27"/>
      <c r="CK183" s="27"/>
      <c r="CL183" s="27"/>
      <c r="CM183" s="27"/>
      <c r="CN183" s="27"/>
      <c r="CO183" s="27"/>
      <c r="CP183" s="27"/>
      <c r="CQ183" s="27"/>
      <c r="CR183" s="27"/>
      <c r="CS183" s="27"/>
      <c r="CT183" s="27"/>
      <c r="CU183" s="27"/>
      <c r="CV183" s="27"/>
      <c r="CW183" s="27"/>
      <c r="CX183" s="27"/>
      <c r="CY183" s="27"/>
      <c r="CZ183" s="27"/>
      <c r="DA183" s="27"/>
      <c r="DB183" s="27"/>
      <c r="DC183" s="27"/>
      <c r="DD183" s="27"/>
      <c r="DE183" s="27"/>
      <c r="DF183" s="27"/>
      <c r="DG183" s="27"/>
      <c r="DH183" s="27"/>
      <c r="DI183" s="27"/>
      <c r="DJ183" s="27"/>
      <c r="DK183" s="27"/>
      <c r="DL183" s="27"/>
      <c r="DM183" s="27"/>
      <c r="DN183" s="27"/>
      <c r="DO183" s="27"/>
      <c r="DP183" s="27"/>
      <c r="DQ183" s="27"/>
      <c r="DR183" s="27"/>
      <c r="DS183" s="27"/>
      <c r="DT183" s="27"/>
      <c r="DU183" s="27"/>
      <c r="DV183" s="27"/>
      <c r="DW183" s="27"/>
      <c r="DX183" s="27"/>
      <c r="DY183" s="27"/>
      <c r="DZ183" s="27"/>
      <c r="EA183" s="27"/>
      <c r="EB183" s="27"/>
      <c r="EC183" s="27"/>
      <c r="ED183" s="27"/>
      <c r="EE183" s="27"/>
      <c r="EF183" s="27"/>
      <c r="EG183" s="27"/>
      <c r="EH183" s="27"/>
      <c r="EI183" s="27"/>
      <c r="EJ183" s="27"/>
      <c r="EK183" s="27"/>
      <c r="EL183" s="27"/>
      <c r="EM183" s="27"/>
      <c r="EN183" s="27"/>
      <c r="EO183" s="27"/>
      <c r="EP183" s="27"/>
      <c r="EQ183" s="27"/>
      <c r="ER183" s="27"/>
      <c r="ES183" s="27"/>
      <c r="ET183" s="27"/>
      <c r="EU183" s="27"/>
      <c r="EV183" s="27"/>
      <c r="EW183" s="27"/>
      <c r="EX183" s="27"/>
      <c r="EY183" s="27"/>
      <c r="EZ183" s="27"/>
      <c r="FA183" s="27"/>
      <c r="FB183" s="27"/>
      <c r="FC183" s="27"/>
      <c r="FD183" s="27"/>
      <c r="FE183" s="27"/>
      <c r="FF183" s="27"/>
      <c r="FG183" s="27"/>
      <c r="FH183" s="27"/>
      <c r="FI183" s="27"/>
      <c r="FJ183" s="27"/>
      <c r="FK183" s="27"/>
      <c r="FL183" s="27"/>
      <c r="FM183" s="27"/>
      <c r="FN183" s="27"/>
      <c r="FO183" s="27"/>
      <c r="FP183" s="27"/>
      <c r="FQ183" s="27"/>
      <c r="FR183" s="27"/>
      <c r="FS183" s="27"/>
      <c r="FT183" s="27"/>
      <c r="FU183" s="27"/>
      <c r="FV183" s="27"/>
      <c r="FW183" s="27"/>
      <c r="FX183" s="27"/>
      <c r="FY183" s="27"/>
      <c r="FZ183" s="27"/>
      <c r="GA183" s="27"/>
      <c r="GB183" s="27"/>
      <c r="GC183" s="27"/>
      <c r="GD183" s="27"/>
      <c r="GE183" s="27"/>
      <c r="GF183" s="27"/>
      <c r="GG183" s="27"/>
      <c r="GH183" s="27"/>
      <c r="GI183" s="27"/>
      <c r="GJ183" s="27"/>
      <c r="GK183" s="27"/>
      <c r="GL183" s="27"/>
      <c r="GM183" s="27"/>
      <c r="GN183" s="27"/>
      <c r="GO183" s="27"/>
      <c r="GP183" s="27"/>
      <c r="GQ183" s="27"/>
      <c r="GR183" s="27"/>
      <c r="GS183" s="27"/>
      <c r="GT183" s="27"/>
      <c r="GU183" s="27"/>
      <c r="GV183" s="27"/>
      <c r="GW183" s="27"/>
      <c r="GX183" s="27"/>
      <c r="GY183" s="27"/>
      <c r="GZ183" s="27"/>
      <c r="HA183" s="27"/>
      <c r="HB183" s="27"/>
      <c r="HC183" s="27"/>
      <c r="HD183" s="27"/>
      <c r="HE183" s="27"/>
      <c r="HF183" s="27"/>
      <c r="HG183" s="27"/>
      <c r="HH183" s="27"/>
      <c r="HI183" s="27"/>
      <c r="HJ183" s="27"/>
      <c r="HK183" s="27"/>
      <c r="HL183" s="27"/>
      <c r="HM183" s="27"/>
      <c r="HN183" s="27"/>
      <c r="HO183" s="27"/>
      <c r="HP183" s="27"/>
      <c r="HQ183" s="27"/>
      <c r="HR183" s="27"/>
      <c r="HS183" s="27"/>
      <c r="HT183" s="27"/>
      <c r="HU183" s="27"/>
      <c r="HV183" s="27"/>
      <c r="HW183" s="27"/>
      <c r="HX183" s="27"/>
      <c r="HY183" s="27"/>
      <c r="HZ183" s="27"/>
      <c r="IA183" s="27"/>
      <c r="IB183" s="27"/>
      <c r="IC183" s="27"/>
      <c r="ID183" s="27"/>
      <c r="IE183" s="27"/>
      <c r="IF183" s="27"/>
      <c r="IG183" s="27"/>
      <c r="IH183" s="27"/>
      <c r="II183" s="27"/>
      <c r="IJ183" s="27"/>
      <c r="IK183" s="27"/>
      <c r="IL183" s="27"/>
      <c r="IM183" s="27"/>
      <c r="IN183" s="27"/>
      <c r="IO183" s="27"/>
      <c r="IP183" s="27"/>
      <c r="IQ183" s="27"/>
      <c r="IR183" s="27"/>
      <c r="IS183" s="27"/>
      <c r="IT183" s="27"/>
      <c r="IU183" s="27"/>
      <c r="IV183" s="27"/>
      <c r="IW183" s="27"/>
      <c r="IX183" s="27"/>
      <c r="IY183" s="27"/>
      <c r="IZ183" s="27"/>
      <c r="JA183" s="27"/>
      <c r="JB183" s="27"/>
      <c r="JC183" s="27"/>
      <c r="JD183" s="27"/>
      <c r="JE183" s="27"/>
      <c r="JF183" s="27"/>
      <c r="JG183" s="27"/>
      <c r="JH183" s="27"/>
      <c r="JI183" s="27"/>
      <c r="JJ183" s="27"/>
      <c r="JK183" s="27"/>
      <c r="JL183" s="27"/>
      <c r="JM183" s="27"/>
      <c r="JN183" s="27"/>
      <c r="JO183" s="27"/>
      <c r="JP183" s="27"/>
      <c r="JQ183" s="27"/>
      <c r="JR183" s="27"/>
      <c r="JS183" s="27"/>
      <c r="JT183" s="27"/>
      <c r="JU183" s="27"/>
      <c r="JV183" s="27"/>
      <c r="JW183" s="27"/>
      <c r="JX183" s="27"/>
      <c r="JY183" s="27"/>
      <c r="JZ183" s="27"/>
      <c r="KA183" s="27"/>
      <c r="KB183" s="27"/>
      <c r="KC183" s="27"/>
      <c r="KD183" s="27"/>
      <c r="KE183" s="27"/>
      <c r="KF183" s="27"/>
      <c r="KG183" s="27"/>
      <c r="KH183" s="27"/>
      <c r="KI183" s="27"/>
      <c r="KJ183" s="27"/>
      <c r="KK183" s="27"/>
      <c r="KL183" s="27"/>
      <c r="KM183" s="27"/>
      <c r="KN183" s="27"/>
      <c r="KO183" s="27"/>
      <c r="KP183" s="27"/>
      <c r="KQ183" s="27"/>
      <c r="KR183" s="27"/>
      <c r="KS183" s="27"/>
      <c r="KT183" s="27"/>
      <c r="KU183" s="27"/>
      <c r="KV183" s="27"/>
      <c r="KW183" s="27"/>
      <c r="KX183" s="27"/>
      <c r="KY183" s="27"/>
      <c r="KZ183" s="27"/>
      <c r="LA183" s="27"/>
      <c r="LB183" s="27"/>
      <c r="LC183" s="27"/>
      <c r="LD183" s="27"/>
      <c r="LE183" s="27"/>
      <c r="LF183" s="27"/>
      <c r="LG183" s="27"/>
      <c r="LH183" s="27"/>
      <c r="LI183" s="27"/>
      <c r="LJ183" s="27"/>
      <c r="LK183" s="27"/>
      <c r="LL183" s="27"/>
      <c r="LM183" s="27"/>
      <c r="LN183" s="27"/>
      <c r="LO183" s="27"/>
      <c r="LP183" s="27"/>
      <c r="LQ183" s="27"/>
      <c r="LR183" s="27"/>
      <c r="LS183" s="27"/>
      <c r="LT183" s="27"/>
      <c r="LU183" s="27"/>
      <c r="LV183" s="27"/>
      <c r="LW183" s="27"/>
      <c r="LX183" s="27"/>
      <c r="LY183" s="27"/>
      <c r="LZ183" s="27"/>
      <c r="MA183" s="27"/>
      <c r="MB183" s="27"/>
      <c r="MC183" s="27"/>
      <c r="MD183" s="27"/>
      <c r="ME183" s="27"/>
      <c r="MF183" s="27"/>
      <c r="MG183" s="27"/>
      <c r="MH183" s="27"/>
      <c r="MI183" s="27"/>
      <c r="MJ183" s="27"/>
      <c r="MK183" s="27"/>
      <c r="ML183" s="27"/>
      <c r="MM183" s="27"/>
      <c r="MN183" s="27"/>
      <c r="MO183" s="27"/>
      <c r="MP183" s="27"/>
      <c r="MQ183" s="27"/>
      <c r="MR183" s="27"/>
      <c r="MS183" s="27"/>
      <c r="MT183" s="27"/>
      <c r="MU183" s="27"/>
      <c r="MV183" s="27"/>
      <c r="MW183" s="27"/>
      <c r="MX183" s="27"/>
      <c r="MY183" s="27"/>
      <c r="MZ183" s="27"/>
      <c r="NA183" s="27"/>
      <c r="NB183" s="27"/>
      <c r="NC183" s="27"/>
      <c r="ND183" s="27"/>
      <c r="NE183" s="27"/>
      <c r="NF183" s="27"/>
      <c r="NG183" s="27"/>
      <c r="NH183" s="27"/>
      <c r="NI183" s="27"/>
      <c r="NJ183" s="27"/>
      <c r="NK183" s="27"/>
      <c r="NL183" s="27"/>
      <c r="NM183" s="27"/>
      <c r="NN183" s="27"/>
      <c r="NO183" s="27"/>
      <c r="NP183" s="27"/>
      <c r="NQ183" s="27"/>
      <c r="NR183" s="27"/>
      <c r="NS183" s="27"/>
      <c r="NT183" s="27"/>
      <c r="NU183" s="27"/>
      <c r="NV183" s="27"/>
      <c r="NW183" s="27"/>
      <c r="NX183" s="27"/>
      <c r="NY183" s="27"/>
      <c r="NZ183" s="27"/>
      <c r="OA183" s="27"/>
      <c r="OB183" s="27"/>
      <c r="OC183" s="27"/>
      <c r="OD183" s="27"/>
      <c r="OE183" s="27"/>
      <c r="OF183" s="27"/>
      <c r="OG183" s="27"/>
      <c r="OH183" s="27"/>
      <c r="OI183" s="27"/>
      <c r="OJ183" s="27"/>
      <c r="OK183" s="27"/>
      <c r="OL183" s="27"/>
      <c r="OM183" s="27"/>
      <c r="ON183" s="27"/>
      <c r="OO183" s="27"/>
      <c r="OP183" s="27"/>
      <c r="OQ183" s="27"/>
      <c r="OR183" s="27"/>
      <c r="OS183" s="27"/>
      <c r="OT183" s="27"/>
      <c r="OU183" s="27"/>
      <c r="OV183" s="27"/>
      <c r="OW183" s="27"/>
      <c r="OX183" s="27"/>
      <c r="OY183" s="27"/>
      <c r="OZ183" s="27"/>
      <c r="PA183" s="27"/>
      <c r="PB183" s="27"/>
      <c r="PC183" s="27"/>
      <c r="PD183" s="27"/>
      <c r="PE183" s="27"/>
      <c r="PF183" s="27"/>
      <c r="PG183" s="27"/>
      <c r="PH183" s="27"/>
      <c r="PI183" s="27"/>
      <c r="PJ183" s="27"/>
      <c r="PK183" s="27"/>
      <c r="PL183" s="27"/>
      <c r="PM183" s="27"/>
      <c r="PN183" s="27"/>
      <c r="PO183" s="27"/>
      <c r="PP183" s="27"/>
      <c r="PQ183" s="27"/>
      <c r="PR183" s="27"/>
      <c r="PS183" s="27"/>
      <c r="PT183" s="27"/>
      <c r="PU183" s="27"/>
      <c r="PV183" s="27"/>
      <c r="PW183" s="27"/>
      <c r="PX183" s="27"/>
      <c r="PY183" s="27"/>
      <c r="PZ183" s="27"/>
      <c r="QA183" s="27"/>
      <c r="QB183" s="27"/>
      <c r="QC183" s="27"/>
      <c r="QD183" s="27"/>
      <c r="QE183" s="27"/>
      <c r="QF183" s="27"/>
      <c r="QG183" s="27"/>
      <c r="QH183" s="27"/>
      <c r="QI183" s="27"/>
      <c r="QJ183" s="27"/>
      <c r="QK183" s="27"/>
      <c r="QL183" s="27"/>
      <c r="QM183" s="27"/>
      <c r="QN183" s="27"/>
      <c r="QO183" s="27"/>
      <c r="QP183" s="27"/>
      <c r="QQ183" s="27"/>
      <c r="QR183" s="27"/>
      <c r="QS183" s="27"/>
      <c r="QT183" s="27"/>
      <c r="QU183" s="27"/>
      <c r="QV183" s="27"/>
      <c r="QW183" s="27"/>
      <c r="QX183" s="27"/>
      <c r="QY183" s="27"/>
      <c r="QZ183" s="27"/>
      <c r="RA183" s="27"/>
      <c r="RB183" s="27"/>
      <c r="RC183" s="27"/>
      <c r="RD183" s="27"/>
      <c r="RE183" s="27"/>
      <c r="RF183" s="27"/>
      <c r="RG183" s="27"/>
      <c r="RH183" s="27"/>
      <c r="RI183" s="27"/>
      <c r="RJ183" s="27"/>
      <c r="RK183" s="27"/>
      <c r="RL183" s="27"/>
      <c r="RM183" s="27"/>
      <c r="RN183" s="27"/>
      <c r="RO183" s="27"/>
      <c r="RP183" s="27"/>
      <c r="RQ183" s="27"/>
      <c r="RR183" s="27"/>
      <c r="RS183" s="27"/>
      <c r="RT183" s="27"/>
      <c r="RU183" s="27"/>
      <c r="RV183" s="27"/>
      <c r="RW183" s="27"/>
      <c r="RX183" s="27"/>
      <c r="RY183" s="27"/>
      <c r="RZ183" s="27"/>
      <c r="SA183" s="27"/>
      <c r="SB183" s="27"/>
      <c r="SC183" s="27"/>
      <c r="SD183" s="27"/>
      <c r="SE183" s="27"/>
      <c r="SF183" s="27"/>
      <c r="SG183" s="27"/>
      <c r="SH183" s="27"/>
      <c r="SI183" s="27"/>
      <c r="SJ183" s="27"/>
      <c r="SK183" s="27"/>
      <c r="SL183" s="27"/>
      <c r="SM183" s="27"/>
      <c r="SN183" s="27"/>
      <c r="SO183" s="27"/>
      <c r="SP183" s="27"/>
      <c r="SQ183" s="27"/>
      <c r="SR183" s="27"/>
      <c r="SS183" s="27"/>
      <c r="ST183" s="27"/>
      <c r="SU183" s="27"/>
      <c r="SV183" s="27"/>
      <c r="SW183" s="27"/>
      <c r="SX183" s="27"/>
      <c r="SY183" s="27"/>
      <c r="SZ183" s="27"/>
      <c r="TA183" s="27"/>
      <c r="TB183" s="27"/>
      <c r="TC183" s="27"/>
      <c r="TD183" s="27"/>
      <c r="TE183" s="27"/>
      <c r="TF183" s="27"/>
      <c r="TG183" s="27"/>
      <c r="TH183" s="27"/>
      <c r="TI183" s="27"/>
      <c r="TJ183" s="27"/>
      <c r="TK183" s="27"/>
      <c r="TL183" s="27"/>
      <c r="TM183" s="27"/>
      <c r="TN183" s="27"/>
      <c r="TO183" s="27"/>
      <c r="TP183" s="27"/>
      <c r="TQ183" s="27"/>
      <c r="TR183" s="27"/>
      <c r="TS183" s="27"/>
      <c r="TT183" s="27"/>
      <c r="TU183" s="27"/>
      <c r="TV183" s="27"/>
      <c r="TW183" s="27"/>
      <c r="TX183" s="27"/>
      <c r="TY183" s="27"/>
      <c r="TZ183" s="27"/>
      <c r="UA183" s="27"/>
      <c r="UB183" s="27"/>
      <c r="UC183" s="27"/>
      <c r="UD183" s="27"/>
      <c r="UE183" s="27"/>
      <c r="UF183" s="27"/>
      <c r="UG183" s="27"/>
      <c r="UH183" s="27"/>
      <c r="UI183" s="27"/>
      <c r="UJ183" s="27"/>
      <c r="UK183" s="27"/>
      <c r="UL183" s="27"/>
      <c r="UM183" s="27"/>
      <c r="UN183" s="27"/>
      <c r="UO183" s="27"/>
      <c r="UP183" s="27"/>
      <c r="UQ183" s="27"/>
      <c r="UR183" s="27"/>
      <c r="US183" s="27"/>
      <c r="UT183" s="27"/>
      <c r="UU183" s="27"/>
      <c r="UV183" s="27"/>
      <c r="UW183" s="27"/>
      <c r="UX183" s="27"/>
      <c r="UY183" s="27"/>
      <c r="UZ183" s="27"/>
      <c r="VA183" s="27"/>
      <c r="VB183" s="27"/>
      <c r="VC183" s="27"/>
      <c r="VD183" s="27"/>
      <c r="VE183" s="27"/>
      <c r="VF183" s="27"/>
      <c r="VG183" s="27"/>
      <c r="VH183" s="27"/>
      <c r="VI183" s="27"/>
      <c r="VJ183" s="27"/>
      <c r="VK183" s="27"/>
      <c r="VL183" s="27"/>
      <c r="VM183" s="27"/>
      <c r="VN183" s="27"/>
      <c r="VO183" s="27"/>
      <c r="VP183" s="27"/>
      <c r="VQ183" s="27"/>
      <c r="VR183" s="27"/>
      <c r="VS183" s="27"/>
      <c r="VT183" s="27"/>
      <c r="VU183" s="27"/>
      <c r="VV183" s="27"/>
      <c r="VW183" s="27"/>
      <c r="VX183" s="27"/>
      <c r="VY183" s="27"/>
      <c r="VZ183" s="27"/>
      <c r="WA183" s="27"/>
      <c r="WB183" s="27"/>
      <c r="WC183" s="27"/>
      <c r="WD183" s="27"/>
      <c r="WE183" s="27"/>
      <c r="WF183" s="27"/>
      <c r="WG183" s="27"/>
      <c r="WH183" s="27"/>
      <c r="WI183" s="27"/>
      <c r="WJ183" s="27"/>
      <c r="WK183" s="27"/>
      <c r="WL183" s="27"/>
      <c r="WM183" s="27"/>
      <c r="WN183" s="27"/>
      <c r="WO183" s="27"/>
      <c r="WP183" s="27"/>
      <c r="WQ183" s="27"/>
      <c r="WR183" s="27"/>
      <c r="WS183" s="27"/>
      <c r="WT183" s="27"/>
      <c r="WU183" s="27"/>
      <c r="WV183" s="27"/>
      <c r="WW183" s="27"/>
      <c r="WX183" s="27"/>
      <c r="WY183" s="27"/>
      <c r="WZ183" s="27"/>
      <c r="XA183" s="27"/>
      <c r="XB183" s="27"/>
      <c r="XC183" s="27"/>
      <c r="XD183" s="27"/>
      <c r="XE183" s="27"/>
      <c r="XF183" s="27"/>
      <c r="XG183" s="27"/>
      <c r="XH183" s="27"/>
      <c r="XI183" s="27"/>
      <c r="XJ183" s="27"/>
      <c r="XK183" s="27"/>
      <c r="XL183" s="27"/>
      <c r="XM183" s="27"/>
      <c r="XN183" s="27"/>
      <c r="XO183" s="27"/>
      <c r="XP183" s="27"/>
      <c r="XQ183" s="27"/>
      <c r="XR183" s="27"/>
      <c r="XS183" s="27"/>
      <c r="XT183" s="27"/>
      <c r="XU183" s="27"/>
      <c r="XV183" s="27"/>
      <c r="XW183" s="27"/>
      <c r="XX183" s="27"/>
      <c r="XY183" s="27"/>
      <c r="XZ183" s="27"/>
      <c r="YA183" s="27"/>
      <c r="YB183" s="27"/>
      <c r="YC183" s="27"/>
      <c r="YD183" s="27"/>
      <c r="YE183" s="27"/>
      <c r="YF183" s="27"/>
      <c r="YG183" s="27"/>
      <c r="YH183" s="27"/>
      <c r="YI183" s="27"/>
      <c r="YJ183" s="27"/>
      <c r="YK183" s="27"/>
      <c r="YL183" s="27"/>
      <c r="YM183" s="27"/>
      <c r="YN183" s="27"/>
      <c r="YO183" s="27"/>
      <c r="YP183" s="27"/>
      <c r="YQ183" s="27"/>
      <c r="YR183" s="27"/>
      <c r="YS183" s="27"/>
      <c r="YT183" s="27"/>
      <c r="YU183" s="27"/>
      <c r="YV183" s="27"/>
      <c r="YW183" s="27"/>
      <c r="YX183" s="27"/>
      <c r="YY183" s="27"/>
      <c r="YZ183" s="27"/>
      <c r="ZA183" s="27"/>
      <c r="ZB183" s="27"/>
      <c r="ZC183" s="27"/>
      <c r="ZD183" s="27"/>
      <c r="ZE183" s="27"/>
      <c r="ZF183" s="27"/>
      <c r="ZG183" s="27"/>
      <c r="ZH183" s="27"/>
      <c r="ZI183" s="27"/>
      <c r="ZJ183" s="27"/>
      <c r="ZK183" s="27"/>
      <c r="ZL183" s="27"/>
      <c r="ZM183" s="27"/>
      <c r="ZN183" s="27"/>
      <c r="ZO183" s="27"/>
      <c r="ZP183" s="27"/>
      <c r="ZQ183" s="27"/>
      <c r="ZR183" s="27"/>
      <c r="ZS183" s="27"/>
      <c r="ZT183" s="27"/>
      <c r="ZU183" s="27"/>
      <c r="ZV183" s="27"/>
      <c r="ZW183" s="27"/>
      <c r="ZX183" s="27"/>
      <c r="ZY183" s="27"/>
      <c r="ZZ183" s="27"/>
      <c r="AAA183" s="27"/>
      <c r="AAB183" s="27"/>
      <c r="AAC183" s="27"/>
      <c r="AAD183" s="27"/>
      <c r="AAE183" s="27"/>
      <c r="AAF183" s="27"/>
      <c r="AAG183" s="27"/>
      <c r="AAH183" s="27"/>
      <c r="AAI183" s="27"/>
      <c r="AAJ183" s="27"/>
      <c r="AAK183" s="27"/>
      <c r="AAL183" s="27"/>
      <c r="AAM183" s="27"/>
      <c r="AAN183" s="27"/>
      <c r="AAO183" s="27"/>
      <c r="AAP183" s="27"/>
      <c r="AAQ183" s="27"/>
      <c r="AAR183" s="27"/>
      <c r="AAS183" s="27"/>
      <c r="AAT183" s="27"/>
      <c r="AAU183" s="27"/>
      <c r="AAV183" s="27"/>
      <c r="AAW183" s="27"/>
      <c r="AAX183" s="27"/>
      <c r="AAY183" s="27"/>
      <c r="AAZ183" s="27"/>
      <c r="ABA183" s="27"/>
      <c r="ABB183" s="27"/>
      <c r="ABC183" s="27"/>
      <c r="ABD183" s="27"/>
      <c r="ABE183" s="27"/>
      <c r="ABF183" s="27"/>
      <c r="ABG183" s="27"/>
      <c r="ABH183" s="27"/>
      <c r="ABI183" s="27"/>
      <c r="ABJ183" s="27"/>
      <c r="ABK183" s="27"/>
      <c r="ABL183" s="27"/>
      <c r="ABM183" s="27"/>
      <c r="ABN183" s="27"/>
      <c r="ABO183" s="27"/>
      <c r="ABP183" s="27"/>
      <c r="ABQ183" s="27"/>
      <c r="ABR183" s="27"/>
      <c r="ABS183" s="27"/>
      <c r="ABT183" s="27"/>
      <c r="ABU183" s="27"/>
      <c r="ABV183" s="27"/>
      <c r="ABW183" s="27"/>
      <c r="ABX183" s="27"/>
      <c r="ABY183" s="27"/>
      <c r="ABZ183" s="27"/>
      <c r="ACA183" s="27"/>
      <c r="ACB183" s="27"/>
      <c r="ACC183" s="27"/>
      <c r="ACD183" s="27"/>
      <c r="ACE183" s="27"/>
      <c r="ACF183" s="27"/>
      <c r="ACG183" s="27"/>
      <c r="ACH183" s="27"/>
      <c r="ACI183" s="27"/>
      <c r="ACJ183" s="27"/>
      <c r="ACK183" s="27"/>
      <c r="ACL183" s="27"/>
      <c r="ACM183" s="27"/>
      <c r="ACN183" s="27"/>
      <c r="ACO183" s="27"/>
      <c r="ACP183" s="27"/>
      <c r="ACQ183" s="27"/>
      <c r="ACR183" s="27"/>
      <c r="ACS183" s="27"/>
      <c r="ACT183" s="27"/>
      <c r="ACU183" s="27"/>
      <c r="ACV183" s="27"/>
      <c r="ACW183" s="27"/>
      <c r="ACX183" s="27"/>
      <c r="ACY183" s="27"/>
      <c r="ACZ183" s="27"/>
      <c r="ADA183" s="27"/>
      <c r="ADB183" s="27"/>
      <c r="ADC183" s="27"/>
      <c r="ADD183" s="27"/>
      <c r="ADE183" s="27"/>
      <c r="ADF183" s="27"/>
      <c r="ADG183" s="27"/>
      <c r="ADH183" s="27"/>
      <c r="ADI183" s="27"/>
      <c r="ADJ183" s="27"/>
      <c r="ADK183" s="27"/>
      <c r="ADL183" s="27"/>
      <c r="ADM183" s="27"/>
      <c r="ADN183" s="27"/>
      <c r="ADO183" s="27"/>
      <c r="ADP183" s="27"/>
      <c r="ADQ183" s="27"/>
      <c r="ADR183" s="27"/>
      <c r="ADS183" s="27"/>
      <c r="ADT183" s="27"/>
      <c r="ADU183" s="27"/>
      <c r="ADV183" s="27"/>
      <c r="ADW183" s="27"/>
      <c r="ADX183" s="27"/>
      <c r="ADY183" s="27"/>
      <c r="ADZ183" s="27"/>
      <c r="AEA183" s="27"/>
      <c r="AEB183" s="27"/>
      <c r="AEC183" s="27"/>
      <c r="AED183" s="27"/>
      <c r="AEE183" s="27"/>
      <c r="AEF183" s="27"/>
      <c r="AEG183" s="27"/>
      <c r="AEH183" s="27"/>
      <c r="AEI183" s="27"/>
      <c r="AEJ183" s="27"/>
      <c r="AEK183" s="27"/>
      <c r="AEL183" s="27"/>
      <c r="AEM183" s="27"/>
      <c r="AEN183" s="27"/>
      <c r="AEO183" s="27"/>
      <c r="AEP183" s="27"/>
      <c r="AEQ183" s="27"/>
      <c r="AER183" s="27"/>
      <c r="AES183" s="27"/>
      <c r="AET183" s="27"/>
      <c r="AEU183" s="27"/>
      <c r="AEV183" s="27"/>
      <c r="AEW183" s="27"/>
      <c r="AEX183" s="27"/>
      <c r="AEY183" s="27"/>
      <c r="AEZ183" s="27"/>
      <c r="AFA183" s="27"/>
      <c r="AFB183" s="27"/>
      <c r="AFC183" s="27"/>
      <c r="AFD183" s="27"/>
      <c r="AFE183" s="27"/>
      <c r="AFF183" s="27"/>
      <c r="AFG183" s="27"/>
      <c r="AFH183" s="27"/>
      <c r="AFI183" s="27"/>
      <c r="AFJ183" s="27"/>
      <c r="AFK183" s="27"/>
      <c r="AFL183" s="27"/>
      <c r="AFM183" s="27"/>
      <c r="AFN183" s="27"/>
      <c r="AFO183" s="27"/>
      <c r="AFP183" s="27"/>
      <c r="AFQ183" s="27"/>
      <c r="AFR183" s="27"/>
      <c r="AFS183" s="27"/>
      <c r="AFT183" s="27"/>
      <c r="AFU183" s="27"/>
      <c r="AFV183" s="27"/>
      <c r="AFW183" s="27"/>
      <c r="AFX183" s="27"/>
      <c r="AFY183" s="27"/>
      <c r="AFZ183" s="27"/>
      <c r="AGA183" s="27"/>
      <c r="AGB183" s="27"/>
      <c r="AGC183" s="27"/>
      <c r="AGD183" s="27"/>
      <c r="AGE183" s="27"/>
      <c r="AGF183" s="27"/>
      <c r="AGG183" s="27"/>
      <c r="AGH183" s="27"/>
      <c r="AGI183" s="27"/>
      <c r="AGJ183" s="27"/>
      <c r="AGK183" s="27"/>
      <c r="AGL183" s="27"/>
      <c r="AGM183" s="27"/>
      <c r="AGN183" s="27"/>
      <c r="AGO183" s="27"/>
      <c r="AGP183" s="27"/>
      <c r="AGQ183" s="27"/>
      <c r="AGR183" s="27"/>
      <c r="AGS183" s="27"/>
      <c r="AGT183" s="27"/>
      <c r="AGU183" s="27"/>
      <c r="AGV183" s="27"/>
      <c r="AGW183" s="27"/>
      <c r="AGX183" s="27"/>
      <c r="AGY183" s="27"/>
      <c r="AGZ183" s="27"/>
      <c r="AHA183" s="27"/>
      <c r="AHB183" s="27"/>
      <c r="AHC183" s="27"/>
      <c r="AHD183" s="27"/>
      <c r="AHE183" s="27"/>
      <c r="AHF183" s="27"/>
      <c r="AHG183" s="27"/>
      <c r="AHH183" s="27"/>
      <c r="AHI183" s="27"/>
      <c r="AHJ183" s="27"/>
      <c r="AHK183" s="27"/>
      <c r="AHL183" s="27"/>
      <c r="AHM183" s="27"/>
      <c r="AHN183" s="27"/>
      <c r="AHO183" s="27"/>
      <c r="AHP183" s="27"/>
      <c r="AHQ183" s="27"/>
      <c r="AHR183" s="27"/>
      <c r="AHS183" s="27"/>
      <c r="AHT183" s="27"/>
      <c r="AHU183" s="27"/>
      <c r="AHV183" s="27"/>
      <c r="AHW183" s="27"/>
      <c r="AHX183" s="27"/>
      <c r="AHY183" s="27"/>
      <c r="AHZ183" s="27"/>
      <c r="AIA183" s="27"/>
      <c r="AIB183" s="27"/>
      <c r="AIC183" s="27"/>
      <c r="AID183" s="27"/>
      <c r="AIE183" s="27"/>
      <c r="AIF183" s="27"/>
      <c r="AIG183" s="27"/>
      <c r="AIH183" s="27"/>
      <c r="AII183" s="27"/>
      <c r="AIJ183" s="27"/>
      <c r="AIK183" s="27"/>
      <c r="AIL183" s="27"/>
      <c r="AIM183" s="27"/>
      <c r="AIN183" s="27"/>
      <c r="AIO183" s="27"/>
      <c r="AIP183" s="27"/>
      <c r="AIQ183" s="27"/>
      <c r="AIR183" s="27"/>
      <c r="AIS183" s="27"/>
      <c r="AIT183" s="27"/>
      <c r="AIU183" s="27"/>
      <c r="AIV183" s="27"/>
      <c r="AIW183" s="27"/>
      <c r="AIX183" s="27"/>
      <c r="AIY183" s="27"/>
      <c r="AIZ183" s="27"/>
      <c r="AJA183" s="27"/>
      <c r="AJB183" s="27"/>
      <c r="AJC183" s="27"/>
      <c r="AJD183" s="27"/>
      <c r="AJE183" s="27"/>
      <c r="AJF183" s="27"/>
      <c r="AJG183" s="27"/>
      <c r="AJH183" s="27"/>
      <c r="AJI183" s="27"/>
      <c r="AJJ183" s="27"/>
      <c r="AJK183" s="27"/>
      <c r="AJL183" s="27"/>
      <c r="AJM183" s="27"/>
      <c r="AJN183" s="27"/>
      <c r="AJO183" s="27"/>
      <c r="AJP183" s="27"/>
      <c r="AJQ183" s="27"/>
      <c r="AJR183" s="27"/>
      <c r="AJS183" s="27"/>
      <c r="AJT183" s="27"/>
      <c r="AJU183" s="27"/>
      <c r="AJV183" s="27"/>
      <c r="AJW183" s="27"/>
      <c r="AJX183" s="27"/>
      <c r="AJY183" s="27"/>
      <c r="AJZ183" s="27"/>
      <c r="AKA183" s="27"/>
      <c r="AKB183" s="27"/>
      <c r="AKC183" s="27"/>
      <c r="AKD183" s="27"/>
      <c r="AKE183" s="27"/>
      <c r="AKF183" s="27"/>
      <c r="AKG183" s="27"/>
      <c r="AKH183" s="27"/>
      <c r="AKI183" s="27"/>
      <c r="AKJ183" s="27"/>
      <c r="AKK183" s="27"/>
      <c r="AKL183" s="27"/>
      <c r="AKM183" s="27"/>
      <c r="AKN183" s="27"/>
      <c r="AKO183" s="27"/>
      <c r="AKP183" s="27"/>
      <c r="AKQ183" s="27"/>
      <c r="AKR183" s="27"/>
      <c r="AKS183" s="27"/>
      <c r="AKT183" s="27"/>
      <c r="AKU183" s="27"/>
      <c r="AKV183" s="27"/>
      <c r="AKW183" s="27"/>
      <c r="AKX183" s="27"/>
      <c r="AKY183" s="27"/>
      <c r="AKZ183" s="27"/>
      <c r="ALA183" s="27"/>
      <c r="ALB183" s="27"/>
      <c r="ALC183" s="27"/>
      <c r="ALD183" s="27"/>
      <c r="ALE183" s="27"/>
      <c r="ALF183" s="27"/>
      <c r="ALG183" s="27"/>
      <c r="ALH183" s="27"/>
      <c r="ALI183" s="27"/>
      <c r="ALJ183" s="27"/>
      <c r="ALK183" s="27"/>
      <c r="ALL183" s="27"/>
      <c r="ALM183" s="27"/>
      <c r="ALN183" s="27"/>
      <c r="ALO183" s="27"/>
      <c r="ALP183" s="27"/>
      <c r="ALQ183" s="27"/>
      <c r="ALR183" s="27"/>
      <c r="ALS183" s="27"/>
    </row>
    <row r="184" spans="1:1007" ht="21.75" customHeight="1" thickBot="1" x14ac:dyDescent="0.25">
      <c r="A184" s="666"/>
      <c r="B184" s="677"/>
      <c r="C184" s="586"/>
      <c r="D184" s="588"/>
      <c r="E184" s="590"/>
      <c r="F184" s="584"/>
      <c r="G184" s="708"/>
      <c r="H184" s="676"/>
      <c r="I184" s="676"/>
      <c r="J184" s="582"/>
      <c r="K184" s="208" t="s">
        <v>10</v>
      </c>
      <c r="L184" s="15">
        <f t="shared" ref="L184:W184" si="40">SUM(L181:L183)</f>
        <v>635.1</v>
      </c>
      <c r="M184" s="321">
        <f t="shared" si="40"/>
        <v>0</v>
      </c>
      <c r="N184" s="321">
        <f t="shared" si="40"/>
        <v>0</v>
      </c>
      <c r="O184" s="16">
        <f t="shared" si="40"/>
        <v>635.1</v>
      </c>
      <c r="P184" s="15">
        <f t="shared" si="40"/>
        <v>447.9</v>
      </c>
      <c r="Q184" s="321">
        <f t="shared" si="40"/>
        <v>38.799999999999997</v>
      </c>
      <c r="R184" s="321">
        <f t="shared" si="40"/>
        <v>0</v>
      </c>
      <c r="S184" s="16">
        <f t="shared" si="40"/>
        <v>409.1</v>
      </c>
      <c r="T184" s="15">
        <f t="shared" si="40"/>
        <v>416.4</v>
      </c>
      <c r="U184" s="321">
        <f t="shared" si="40"/>
        <v>7.3</v>
      </c>
      <c r="V184" s="321">
        <f t="shared" si="40"/>
        <v>0</v>
      </c>
      <c r="W184" s="16">
        <f t="shared" si="40"/>
        <v>409.1</v>
      </c>
      <c r="X184" s="27"/>
      <c r="Y184" s="27"/>
      <c r="Z184" s="27"/>
      <c r="AA184" s="27"/>
      <c r="AB184" s="27"/>
      <c r="AC184" s="27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  <c r="AT184" s="39"/>
      <c r="AU184" s="40"/>
      <c r="AV184" s="39"/>
      <c r="AW184" s="39"/>
      <c r="AX184" s="39"/>
      <c r="AY184" s="39"/>
      <c r="AZ184" s="39"/>
      <c r="BA184" s="39"/>
      <c r="BB184" s="39"/>
      <c r="BC184" s="39"/>
      <c r="BD184" s="27"/>
      <c r="BE184" s="27"/>
      <c r="BF184" s="27"/>
      <c r="BG184" s="27"/>
      <c r="BH184" s="27"/>
      <c r="BI184" s="27"/>
      <c r="BJ184" s="27"/>
      <c r="BK184" s="27"/>
      <c r="BL184" s="27"/>
      <c r="BM184" s="27"/>
      <c r="BN184" s="27"/>
      <c r="BO184" s="27"/>
      <c r="BP184" s="27"/>
      <c r="BQ184" s="27"/>
      <c r="BR184" s="27"/>
      <c r="BS184" s="27"/>
      <c r="BT184" s="27"/>
      <c r="BU184" s="27"/>
      <c r="BV184" s="27"/>
      <c r="BW184" s="27"/>
      <c r="BX184" s="27"/>
      <c r="BY184" s="27"/>
      <c r="BZ184" s="27"/>
      <c r="CA184" s="27"/>
      <c r="CB184" s="27"/>
      <c r="CC184" s="27"/>
      <c r="CD184" s="27"/>
      <c r="CE184" s="27"/>
      <c r="CF184" s="27"/>
      <c r="CG184" s="27"/>
      <c r="CH184" s="27"/>
      <c r="CI184" s="27"/>
      <c r="CJ184" s="27"/>
      <c r="CK184" s="27"/>
      <c r="CL184" s="27"/>
      <c r="CM184" s="27"/>
      <c r="CN184" s="27"/>
      <c r="CO184" s="27"/>
      <c r="CP184" s="27"/>
      <c r="CQ184" s="27"/>
      <c r="CR184" s="27"/>
      <c r="CS184" s="27"/>
      <c r="CT184" s="27"/>
      <c r="CU184" s="27"/>
      <c r="CV184" s="27"/>
      <c r="CW184" s="27"/>
      <c r="CX184" s="27"/>
      <c r="CY184" s="27"/>
      <c r="CZ184" s="27"/>
      <c r="DA184" s="27"/>
      <c r="DB184" s="27"/>
      <c r="DC184" s="27"/>
      <c r="DD184" s="27"/>
      <c r="DE184" s="27"/>
      <c r="DF184" s="27"/>
      <c r="DG184" s="27"/>
      <c r="DH184" s="27"/>
      <c r="DI184" s="27"/>
      <c r="DJ184" s="27"/>
      <c r="DK184" s="27"/>
      <c r="DL184" s="27"/>
      <c r="DM184" s="27"/>
      <c r="DN184" s="27"/>
      <c r="DO184" s="27"/>
      <c r="DP184" s="27"/>
      <c r="DQ184" s="27"/>
      <c r="DR184" s="27"/>
      <c r="DS184" s="27"/>
      <c r="DT184" s="27"/>
      <c r="DU184" s="27"/>
      <c r="DV184" s="27"/>
      <c r="DW184" s="27"/>
      <c r="DX184" s="27"/>
      <c r="DY184" s="27"/>
      <c r="DZ184" s="27"/>
      <c r="EA184" s="27"/>
      <c r="EB184" s="27"/>
      <c r="EC184" s="27"/>
      <c r="ED184" s="27"/>
      <c r="EE184" s="27"/>
      <c r="EF184" s="27"/>
      <c r="EG184" s="27"/>
      <c r="EH184" s="27"/>
      <c r="EI184" s="27"/>
      <c r="EJ184" s="27"/>
      <c r="EK184" s="27"/>
      <c r="EL184" s="27"/>
      <c r="EM184" s="27"/>
      <c r="EN184" s="27"/>
      <c r="EO184" s="27"/>
      <c r="EP184" s="27"/>
      <c r="EQ184" s="27"/>
      <c r="ER184" s="27"/>
      <c r="ES184" s="27"/>
      <c r="ET184" s="27"/>
      <c r="EU184" s="27"/>
      <c r="EV184" s="27"/>
      <c r="EW184" s="27"/>
      <c r="EX184" s="27"/>
      <c r="EY184" s="27"/>
      <c r="EZ184" s="27"/>
      <c r="FA184" s="27"/>
      <c r="FB184" s="27"/>
      <c r="FC184" s="27"/>
      <c r="FD184" s="27"/>
      <c r="FE184" s="27"/>
      <c r="FF184" s="27"/>
      <c r="FG184" s="27"/>
      <c r="FH184" s="27"/>
      <c r="FI184" s="27"/>
      <c r="FJ184" s="27"/>
      <c r="FK184" s="27"/>
      <c r="FL184" s="27"/>
      <c r="FM184" s="27"/>
      <c r="FN184" s="27"/>
      <c r="FO184" s="27"/>
      <c r="FP184" s="27"/>
      <c r="FQ184" s="27"/>
      <c r="FR184" s="27"/>
      <c r="FS184" s="27"/>
      <c r="FT184" s="27"/>
      <c r="FU184" s="27"/>
      <c r="FV184" s="27"/>
      <c r="FW184" s="27"/>
      <c r="FX184" s="27"/>
      <c r="FY184" s="27"/>
      <c r="FZ184" s="27"/>
      <c r="GA184" s="27"/>
      <c r="GB184" s="27"/>
      <c r="GC184" s="27"/>
      <c r="GD184" s="27"/>
      <c r="GE184" s="27"/>
      <c r="GF184" s="27"/>
      <c r="GG184" s="27"/>
      <c r="GH184" s="27"/>
      <c r="GI184" s="27"/>
      <c r="GJ184" s="27"/>
      <c r="GK184" s="27"/>
      <c r="GL184" s="27"/>
      <c r="GM184" s="27"/>
      <c r="GN184" s="27"/>
      <c r="GO184" s="27"/>
      <c r="GP184" s="27"/>
      <c r="GQ184" s="27"/>
      <c r="GR184" s="27"/>
      <c r="GS184" s="27"/>
      <c r="GT184" s="27"/>
      <c r="GU184" s="27"/>
      <c r="GV184" s="27"/>
      <c r="GW184" s="27"/>
      <c r="GX184" s="27"/>
      <c r="GY184" s="27"/>
      <c r="GZ184" s="27"/>
      <c r="HA184" s="27"/>
      <c r="HB184" s="27"/>
      <c r="HC184" s="27"/>
      <c r="HD184" s="27"/>
      <c r="HE184" s="27"/>
      <c r="HF184" s="27"/>
      <c r="HG184" s="27"/>
      <c r="HH184" s="27"/>
      <c r="HI184" s="27"/>
      <c r="HJ184" s="27"/>
      <c r="HK184" s="27"/>
      <c r="HL184" s="27"/>
      <c r="HM184" s="27"/>
      <c r="HN184" s="27"/>
      <c r="HO184" s="27"/>
      <c r="HP184" s="27"/>
      <c r="HQ184" s="27"/>
      <c r="HR184" s="27"/>
      <c r="HS184" s="27"/>
      <c r="HT184" s="27"/>
      <c r="HU184" s="27"/>
      <c r="HV184" s="27"/>
      <c r="HW184" s="27"/>
      <c r="HX184" s="27"/>
      <c r="HY184" s="27"/>
      <c r="HZ184" s="27"/>
      <c r="IA184" s="27"/>
      <c r="IB184" s="27"/>
      <c r="IC184" s="27"/>
      <c r="ID184" s="27"/>
      <c r="IE184" s="27"/>
      <c r="IF184" s="27"/>
      <c r="IG184" s="27"/>
      <c r="IH184" s="27"/>
      <c r="II184" s="27"/>
      <c r="IJ184" s="27"/>
      <c r="IK184" s="27"/>
      <c r="IL184" s="27"/>
      <c r="IM184" s="27"/>
      <c r="IN184" s="27"/>
      <c r="IO184" s="27"/>
      <c r="IP184" s="27"/>
      <c r="IQ184" s="27"/>
      <c r="IR184" s="27"/>
      <c r="IS184" s="27"/>
      <c r="IT184" s="27"/>
      <c r="IU184" s="27"/>
      <c r="IV184" s="27"/>
      <c r="IW184" s="27"/>
      <c r="IX184" s="27"/>
      <c r="IY184" s="27"/>
      <c r="IZ184" s="27"/>
      <c r="JA184" s="27"/>
      <c r="JB184" s="27"/>
      <c r="JC184" s="27"/>
      <c r="JD184" s="27"/>
      <c r="JE184" s="27"/>
      <c r="JF184" s="27"/>
      <c r="JG184" s="27"/>
      <c r="JH184" s="27"/>
      <c r="JI184" s="27"/>
      <c r="JJ184" s="27"/>
      <c r="JK184" s="27"/>
      <c r="JL184" s="27"/>
      <c r="JM184" s="27"/>
      <c r="JN184" s="27"/>
      <c r="JO184" s="27"/>
      <c r="JP184" s="27"/>
      <c r="JQ184" s="27"/>
      <c r="JR184" s="27"/>
      <c r="JS184" s="27"/>
      <c r="JT184" s="27"/>
      <c r="JU184" s="27"/>
      <c r="JV184" s="27"/>
      <c r="JW184" s="27"/>
      <c r="JX184" s="27"/>
      <c r="JY184" s="27"/>
      <c r="JZ184" s="27"/>
      <c r="KA184" s="27"/>
      <c r="KB184" s="27"/>
      <c r="KC184" s="27"/>
      <c r="KD184" s="27"/>
      <c r="KE184" s="27"/>
      <c r="KF184" s="27"/>
      <c r="KG184" s="27"/>
      <c r="KH184" s="27"/>
      <c r="KI184" s="27"/>
      <c r="KJ184" s="27"/>
      <c r="KK184" s="27"/>
      <c r="KL184" s="27"/>
      <c r="KM184" s="27"/>
      <c r="KN184" s="27"/>
      <c r="KO184" s="27"/>
      <c r="KP184" s="27"/>
      <c r="KQ184" s="27"/>
      <c r="KR184" s="27"/>
      <c r="KS184" s="27"/>
      <c r="KT184" s="27"/>
      <c r="KU184" s="27"/>
      <c r="KV184" s="27"/>
      <c r="KW184" s="27"/>
      <c r="KX184" s="27"/>
      <c r="KY184" s="27"/>
      <c r="KZ184" s="27"/>
      <c r="LA184" s="27"/>
      <c r="LB184" s="27"/>
      <c r="LC184" s="27"/>
      <c r="LD184" s="27"/>
      <c r="LE184" s="27"/>
      <c r="LF184" s="27"/>
      <c r="LG184" s="27"/>
      <c r="LH184" s="27"/>
      <c r="LI184" s="27"/>
      <c r="LJ184" s="27"/>
      <c r="LK184" s="27"/>
      <c r="LL184" s="27"/>
      <c r="LM184" s="27"/>
      <c r="LN184" s="27"/>
      <c r="LO184" s="27"/>
      <c r="LP184" s="27"/>
      <c r="LQ184" s="27"/>
      <c r="LR184" s="27"/>
      <c r="LS184" s="27"/>
      <c r="LT184" s="27"/>
      <c r="LU184" s="27"/>
      <c r="LV184" s="27"/>
      <c r="LW184" s="27"/>
      <c r="LX184" s="27"/>
      <c r="LY184" s="27"/>
      <c r="LZ184" s="27"/>
      <c r="MA184" s="27"/>
      <c r="MB184" s="27"/>
      <c r="MC184" s="27"/>
      <c r="MD184" s="27"/>
      <c r="ME184" s="27"/>
      <c r="MF184" s="27"/>
      <c r="MG184" s="27"/>
      <c r="MH184" s="27"/>
      <c r="MI184" s="27"/>
      <c r="MJ184" s="27"/>
      <c r="MK184" s="27"/>
      <c r="ML184" s="27"/>
      <c r="MM184" s="27"/>
      <c r="MN184" s="27"/>
      <c r="MO184" s="27"/>
      <c r="MP184" s="27"/>
      <c r="MQ184" s="27"/>
      <c r="MR184" s="27"/>
      <c r="MS184" s="27"/>
      <c r="MT184" s="27"/>
      <c r="MU184" s="27"/>
      <c r="MV184" s="27"/>
      <c r="MW184" s="27"/>
      <c r="MX184" s="27"/>
      <c r="MY184" s="27"/>
      <c r="MZ184" s="27"/>
      <c r="NA184" s="27"/>
      <c r="NB184" s="27"/>
      <c r="NC184" s="27"/>
      <c r="ND184" s="27"/>
      <c r="NE184" s="27"/>
      <c r="NF184" s="27"/>
      <c r="NG184" s="27"/>
      <c r="NH184" s="27"/>
      <c r="NI184" s="27"/>
      <c r="NJ184" s="27"/>
      <c r="NK184" s="27"/>
      <c r="NL184" s="27"/>
      <c r="NM184" s="27"/>
      <c r="NN184" s="27"/>
      <c r="NO184" s="27"/>
      <c r="NP184" s="27"/>
      <c r="NQ184" s="27"/>
      <c r="NR184" s="27"/>
      <c r="NS184" s="27"/>
      <c r="NT184" s="27"/>
      <c r="NU184" s="27"/>
      <c r="NV184" s="27"/>
      <c r="NW184" s="27"/>
      <c r="NX184" s="27"/>
      <c r="NY184" s="27"/>
      <c r="NZ184" s="27"/>
      <c r="OA184" s="27"/>
      <c r="OB184" s="27"/>
      <c r="OC184" s="27"/>
      <c r="OD184" s="27"/>
      <c r="OE184" s="27"/>
      <c r="OF184" s="27"/>
      <c r="OG184" s="27"/>
      <c r="OH184" s="27"/>
      <c r="OI184" s="27"/>
      <c r="OJ184" s="27"/>
      <c r="OK184" s="27"/>
      <c r="OL184" s="27"/>
      <c r="OM184" s="27"/>
      <c r="ON184" s="27"/>
      <c r="OO184" s="27"/>
      <c r="OP184" s="27"/>
      <c r="OQ184" s="27"/>
      <c r="OR184" s="27"/>
      <c r="OS184" s="27"/>
      <c r="OT184" s="27"/>
      <c r="OU184" s="27"/>
      <c r="OV184" s="27"/>
      <c r="OW184" s="27"/>
      <c r="OX184" s="27"/>
      <c r="OY184" s="27"/>
      <c r="OZ184" s="27"/>
      <c r="PA184" s="27"/>
      <c r="PB184" s="27"/>
      <c r="PC184" s="27"/>
      <c r="PD184" s="27"/>
      <c r="PE184" s="27"/>
      <c r="PF184" s="27"/>
      <c r="PG184" s="27"/>
      <c r="PH184" s="27"/>
      <c r="PI184" s="27"/>
      <c r="PJ184" s="27"/>
      <c r="PK184" s="27"/>
      <c r="PL184" s="27"/>
      <c r="PM184" s="27"/>
      <c r="PN184" s="27"/>
      <c r="PO184" s="27"/>
      <c r="PP184" s="27"/>
      <c r="PQ184" s="27"/>
      <c r="PR184" s="27"/>
      <c r="PS184" s="27"/>
      <c r="PT184" s="27"/>
      <c r="PU184" s="27"/>
      <c r="PV184" s="27"/>
      <c r="PW184" s="27"/>
      <c r="PX184" s="27"/>
      <c r="PY184" s="27"/>
      <c r="PZ184" s="27"/>
      <c r="QA184" s="27"/>
      <c r="QB184" s="27"/>
      <c r="QC184" s="27"/>
      <c r="QD184" s="27"/>
      <c r="QE184" s="27"/>
      <c r="QF184" s="27"/>
      <c r="QG184" s="27"/>
      <c r="QH184" s="27"/>
      <c r="QI184" s="27"/>
      <c r="QJ184" s="27"/>
      <c r="QK184" s="27"/>
      <c r="QL184" s="27"/>
      <c r="QM184" s="27"/>
      <c r="QN184" s="27"/>
      <c r="QO184" s="27"/>
      <c r="QP184" s="27"/>
      <c r="QQ184" s="27"/>
      <c r="QR184" s="27"/>
      <c r="QS184" s="27"/>
      <c r="QT184" s="27"/>
      <c r="QU184" s="27"/>
      <c r="QV184" s="27"/>
      <c r="QW184" s="27"/>
      <c r="QX184" s="27"/>
      <c r="QY184" s="27"/>
      <c r="QZ184" s="27"/>
      <c r="RA184" s="27"/>
      <c r="RB184" s="27"/>
      <c r="RC184" s="27"/>
      <c r="RD184" s="27"/>
      <c r="RE184" s="27"/>
      <c r="RF184" s="27"/>
      <c r="RG184" s="27"/>
      <c r="RH184" s="27"/>
      <c r="RI184" s="27"/>
      <c r="RJ184" s="27"/>
      <c r="RK184" s="27"/>
      <c r="RL184" s="27"/>
      <c r="RM184" s="27"/>
      <c r="RN184" s="27"/>
      <c r="RO184" s="27"/>
      <c r="RP184" s="27"/>
      <c r="RQ184" s="27"/>
      <c r="RR184" s="27"/>
      <c r="RS184" s="27"/>
      <c r="RT184" s="27"/>
      <c r="RU184" s="27"/>
      <c r="RV184" s="27"/>
      <c r="RW184" s="27"/>
      <c r="RX184" s="27"/>
      <c r="RY184" s="27"/>
      <c r="RZ184" s="27"/>
      <c r="SA184" s="27"/>
      <c r="SB184" s="27"/>
      <c r="SC184" s="27"/>
      <c r="SD184" s="27"/>
      <c r="SE184" s="27"/>
      <c r="SF184" s="27"/>
      <c r="SG184" s="27"/>
      <c r="SH184" s="27"/>
      <c r="SI184" s="27"/>
      <c r="SJ184" s="27"/>
      <c r="SK184" s="27"/>
      <c r="SL184" s="27"/>
      <c r="SM184" s="27"/>
      <c r="SN184" s="27"/>
      <c r="SO184" s="27"/>
      <c r="SP184" s="27"/>
      <c r="SQ184" s="27"/>
      <c r="SR184" s="27"/>
      <c r="SS184" s="27"/>
      <c r="ST184" s="27"/>
      <c r="SU184" s="27"/>
      <c r="SV184" s="27"/>
      <c r="SW184" s="27"/>
      <c r="SX184" s="27"/>
      <c r="SY184" s="27"/>
      <c r="SZ184" s="27"/>
      <c r="TA184" s="27"/>
      <c r="TB184" s="27"/>
      <c r="TC184" s="27"/>
      <c r="TD184" s="27"/>
      <c r="TE184" s="27"/>
      <c r="TF184" s="27"/>
      <c r="TG184" s="27"/>
      <c r="TH184" s="27"/>
      <c r="TI184" s="27"/>
      <c r="TJ184" s="27"/>
      <c r="TK184" s="27"/>
      <c r="TL184" s="27"/>
      <c r="TM184" s="27"/>
      <c r="TN184" s="27"/>
      <c r="TO184" s="27"/>
      <c r="TP184" s="27"/>
      <c r="TQ184" s="27"/>
      <c r="TR184" s="27"/>
      <c r="TS184" s="27"/>
      <c r="TT184" s="27"/>
      <c r="TU184" s="27"/>
      <c r="TV184" s="27"/>
      <c r="TW184" s="27"/>
      <c r="TX184" s="27"/>
      <c r="TY184" s="27"/>
      <c r="TZ184" s="27"/>
      <c r="UA184" s="27"/>
      <c r="UB184" s="27"/>
      <c r="UC184" s="27"/>
      <c r="UD184" s="27"/>
      <c r="UE184" s="27"/>
      <c r="UF184" s="27"/>
      <c r="UG184" s="27"/>
      <c r="UH184" s="27"/>
      <c r="UI184" s="27"/>
      <c r="UJ184" s="27"/>
      <c r="UK184" s="27"/>
      <c r="UL184" s="27"/>
      <c r="UM184" s="27"/>
      <c r="UN184" s="27"/>
      <c r="UO184" s="27"/>
      <c r="UP184" s="27"/>
      <c r="UQ184" s="27"/>
      <c r="UR184" s="27"/>
      <c r="US184" s="27"/>
      <c r="UT184" s="27"/>
      <c r="UU184" s="27"/>
      <c r="UV184" s="27"/>
      <c r="UW184" s="27"/>
      <c r="UX184" s="27"/>
      <c r="UY184" s="27"/>
      <c r="UZ184" s="27"/>
      <c r="VA184" s="27"/>
      <c r="VB184" s="27"/>
      <c r="VC184" s="27"/>
      <c r="VD184" s="27"/>
      <c r="VE184" s="27"/>
      <c r="VF184" s="27"/>
      <c r="VG184" s="27"/>
      <c r="VH184" s="27"/>
      <c r="VI184" s="27"/>
      <c r="VJ184" s="27"/>
      <c r="VK184" s="27"/>
      <c r="VL184" s="27"/>
      <c r="VM184" s="27"/>
      <c r="VN184" s="27"/>
      <c r="VO184" s="27"/>
      <c r="VP184" s="27"/>
      <c r="VQ184" s="27"/>
      <c r="VR184" s="27"/>
      <c r="VS184" s="27"/>
      <c r="VT184" s="27"/>
      <c r="VU184" s="27"/>
      <c r="VV184" s="27"/>
      <c r="VW184" s="27"/>
      <c r="VX184" s="27"/>
      <c r="VY184" s="27"/>
      <c r="VZ184" s="27"/>
      <c r="WA184" s="27"/>
      <c r="WB184" s="27"/>
      <c r="WC184" s="27"/>
      <c r="WD184" s="27"/>
      <c r="WE184" s="27"/>
      <c r="WF184" s="27"/>
      <c r="WG184" s="27"/>
      <c r="WH184" s="27"/>
      <c r="WI184" s="27"/>
      <c r="WJ184" s="27"/>
      <c r="WK184" s="27"/>
      <c r="WL184" s="27"/>
      <c r="WM184" s="27"/>
      <c r="WN184" s="27"/>
      <c r="WO184" s="27"/>
      <c r="WP184" s="27"/>
      <c r="WQ184" s="27"/>
      <c r="WR184" s="27"/>
      <c r="WS184" s="27"/>
      <c r="WT184" s="27"/>
      <c r="WU184" s="27"/>
      <c r="WV184" s="27"/>
      <c r="WW184" s="27"/>
      <c r="WX184" s="27"/>
      <c r="WY184" s="27"/>
      <c r="WZ184" s="27"/>
      <c r="XA184" s="27"/>
      <c r="XB184" s="27"/>
      <c r="XC184" s="27"/>
      <c r="XD184" s="27"/>
      <c r="XE184" s="27"/>
      <c r="XF184" s="27"/>
      <c r="XG184" s="27"/>
      <c r="XH184" s="27"/>
      <c r="XI184" s="27"/>
      <c r="XJ184" s="27"/>
      <c r="XK184" s="27"/>
      <c r="XL184" s="27"/>
      <c r="XM184" s="27"/>
      <c r="XN184" s="27"/>
      <c r="XO184" s="27"/>
      <c r="XP184" s="27"/>
      <c r="XQ184" s="27"/>
      <c r="XR184" s="27"/>
      <c r="XS184" s="27"/>
      <c r="XT184" s="27"/>
      <c r="XU184" s="27"/>
      <c r="XV184" s="27"/>
      <c r="XW184" s="27"/>
      <c r="XX184" s="27"/>
      <c r="XY184" s="27"/>
      <c r="XZ184" s="27"/>
      <c r="YA184" s="27"/>
      <c r="YB184" s="27"/>
      <c r="YC184" s="27"/>
      <c r="YD184" s="27"/>
      <c r="YE184" s="27"/>
      <c r="YF184" s="27"/>
      <c r="YG184" s="27"/>
      <c r="YH184" s="27"/>
      <c r="YI184" s="27"/>
      <c r="YJ184" s="27"/>
      <c r="YK184" s="27"/>
      <c r="YL184" s="27"/>
      <c r="YM184" s="27"/>
      <c r="YN184" s="27"/>
      <c r="YO184" s="27"/>
      <c r="YP184" s="27"/>
      <c r="YQ184" s="27"/>
      <c r="YR184" s="27"/>
      <c r="YS184" s="27"/>
      <c r="YT184" s="27"/>
      <c r="YU184" s="27"/>
      <c r="YV184" s="27"/>
      <c r="YW184" s="27"/>
      <c r="YX184" s="27"/>
      <c r="YY184" s="27"/>
      <c r="YZ184" s="27"/>
      <c r="ZA184" s="27"/>
      <c r="ZB184" s="27"/>
      <c r="ZC184" s="27"/>
      <c r="ZD184" s="27"/>
      <c r="ZE184" s="27"/>
      <c r="ZF184" s="27"/>
      <c r="ZG184" s="27"/>
      <c r="ZH184" s="27"/>
      <c r="ZI184" s="27"/>
      <c r="ZJ184" s="27"/>
      <c r="ZK184" s="27"/>
      <c r="ZL184" s="27"/>
      <c r="ZM184" s="27"/>
      <c r="ZN184" s="27"/>
      <c r="ZO184" s="27"/>
      <c r="ZP184" s="27"/>
      <c r="ZQ184" s="27"/>
      <c r="ZR184" s="27"/>
      <c r="ZS184" s="27"/>
      <c r="ZT184" s="27"/>
      <c r="ZU184" s="27"/>
      <c r="ZV184" s="27"/>
      <c r="ZW184" s="27"/>
      <c r="ZX184" s="27"/>
      <c r="ZY184" s="27"/>
      <c r="ZZ184" s="27"/>
      <c r="AAA184" s="27"/>
      <c r="AAB184" s="27"/>
      <c r="AAC184" s="27"/>
      <c r="AAD184" s="27"/>
      <c r="AAE184" s="27"/>
      <c r="AAF184" s="27"/>
      <c r="AAG184" s="27"/>
      <c r="AAH184" s="27"/>
      <c r="AAI184" s="27"/>
      <c r="AAJ184" s="27"/>
      <c r="AAK184" s="27"/>
      <c r="AAL184" s="27"/>
      <c r="AAM184" s="27"/>
      <c r="AAN184" s="27"/>
      <c r="AAO184" s="27"/>
      <c r="AAP184" s="27"/>
      <c r="AAQ184" s="27"/>
      <c r="AAR184" s="27"/>
      <c r="AAS184" s="27"/>
      <c r="AAT184" s="27"/>
      <c r="AAU184" s="27"/>
      <c r="AAV184" s="27"/>
      <c r="AAW184" s="27"/>
      <c r="AAX184" s="27"/>
      <c r="AAY184" s="27"/>
      <c r="AAZ184" s="27"/>
      <c r="ABA184" s="27"/>
      <c r="ABB184" s="27"/>
      <c r="ABC184" s="27"/>
      <c r="ABD184" s="27"/>
      <c r="ABE184" s="27"/>
      <c r="ABF184" s="27"/>
      <c r="ABG184" s="27"/>
      <c r="ABH184" s="27"/>
      <c r="ABI184" s="27"/>
      <c r="ABJ184" s="27"/>
      <c r="ABK184" s="27"/>
      <c r="ABL184" s="27"/>
      <c r="ABM184" s="27"/>
      <c r="ABN184" s="27"/>
      <c r="ABO184" s="27"/>
      <c r="ABP184" s="27"/>
      <c r="ABQ184" s="27"/>
      <c r="ABR184" s="27"/>
      <c r="ABS184" s="27"/>
      <c r="ABT184" s="27"/>
      <c r="ABU184" s="27"/>
      <c r="ABV184" s="27"/>
      <c r="ABW184" s="27"/>
      <c r="ABX184" s="27"/>
      <c r="ABY184" s="27"/>
      <c r="ABZ184" s="27"/>
      <c r="ACA184" s="27"/>
      <c r="ACB184" s="27"/>
      <c r="ACC184" s="27"/>
      <c r="ACD184" s="27"/>
      <c r="ACE184" s="27"/>
      <c r="ACF184" s="27"/>
      <c r="ACG184" s="27"/>
      <c r="ACH184" s="27"/>
      <c r="ACI184" s="27"/>
      <c r="ACJ184" s="27"/>
      <c r="ACK184" s="27"/>
      <c r="ACL184" s="27"/>
      <c r="ACM184" s="27"/>
      <c r="ACN184" s="27"/>
      <c r="ACO184" s="27"/>
      <c r="ACP184" s="27"/>
      <c r="ACQ184" s="27"/>
      <c r="ACR184" s="27"/>
      <c r="ACS184" s="27"/>
      <c r="ACT184" s="27"/>
      <c r="ACU184" s="27"/>
      <c r="ACV184" s="27"/>
      <c r="ACW184" s="27"/>
      <c r="ACX184" s="27"/>
      <c r="ACY184" s="27"/>
      <c r="ACZ184" s="27"/>
      <c r="ADA184" s="27"/>
      <c r="ADB184" s="27"/>
      <c r="ADC184" s="27"/>
      <c r="ADD184" s="27"/>
      <c r="ADE184" s="27"/>
      <c r="ADF184" s="27"/>
      <c r="ADG184" s="27"/>
      <c r="ADH184" s="27"/>
      <c r="ADI184" s="27"/>
      <c r="ADJ184" s="27"/>
      <c r="ADK184" s="27"/>
      <c r="ADL184" s="27"/>
      <c r="ADM184" s="27"/>
      <c r="ADN184" s="27"/>
      <c r="ADO184" s="27"/>
      <c r="ADP184" s="27"/>
      <c r="ADQ184" s="27"/>
      <c r="ADR184" s="27"/>
      <c r="ADS184" s="27"/>
      <c r="ADT184" s="27"/>
      <c r="ADU184" s="27"/>
      <c r="ADV184" s="27"/>
      <c r="ADW184" s="27"/>
      <c r="ADX184" s="27"/>
      <c r="ADY184" s="27"/>
      <c r="ADZ184" s="27"/>
      <c r="AEA184" s="27"/>
      <c r="AEB184" s="27"/>
      <c r="AEC184" s="27"/>
      <c r="AED184" s="27"/>
      <c r="AEE184" s="27"/>
      <c r="AEF184" s="27"/>
      <c r="AEG184" s="27"/>
      <c r="AEH184" s="27"/>
      <c r="AEI184" s="27"/>
      <c r="AEJ184" s="27"/>
      <c r="AEK184" s="27"/>
      <c r="AEL184" s="27"/>
      <c r="AEM184" s="27"/>
      <c r="AEN184" s="27"/>
      <c r="AEO184" s="27"/>
      <c r="AEP184" s="27"/>
      <c r="AEQ184" s="27"/>
      <c r="AER184" s="27"/>
      <c r="AES184" s="27"/>
      <c r="AET184" s="27"/>
      <c r="AEU184" s="27"/>
      <c r="AEV184" s="27"/>
      <c r="AEW184" s="27"/>
      <c r="AEX184" s="27"/>
      <c r="AEY184" s="27"/>
      <c r="AEZ184" s="27"/>
      <c r="AFA184" s="27"/>
      <c r="AFB184" s="27"/>
      <c r="AFC184" s="27"/>
      <c r="AFD184" s="27"/>
      <c r="AFE184" s="27"/>
      <c r="AFF184" s="27"/>
      <c r="AFG184" s="27"/>
      <c r="AFH184" s="27"/>
      <c r="AFI184" s="27"/>
      <c r="AFJ184" s="27"/>
      <c r="AFK184" s="27"/>
      <c r="AFL184" s="27"/>
      <c r="AFM184" s="27"/>
      <c r="AFN184" s="27"/>
      <c r="AFO184" s="27"/>
      <c r="AFP184" s="27"/>
      <c r="AFQ184" s="27"/>
      <c r="AFR184" s="27"/>
      <c r="AFS184" s="27"/>
      <c r="AFT184" s="27"/>
      <c r="AFU184" s="27"/>
      <c r="AFV184" s="27"/>
      <c r="AFW184" s="27"/>
      <c r="AFX184" s="27"/>
      <c r="AFY184" s="27"/>
      <c r="AFZ184" s="27"/>
      <c r="AGA184" s="27"/>
      <c r="AGB184" s="27"/>
      <c r="AGC184" s="27"/>
      <c r="AGD184" s="27"/>
      <c r="AGE184" s="27"/>
      <c r="AGF184" s="27"/>
      <c r="AGG184" s="27"/>
      <c r="AGH184" s="27"/>
      <c r="AGI184" s="27"/>
      <c r="AGJ184" s="27"/>
      <c r="AGK184" s="27"/>
      <c r="AGL184" s="27"/>
      <c r="AGM184" s="27"/>
      <c r="AGN184" s="27"/>
      <c r="AGO184" s="27"/>
      <c r="AGP184" s="27"/>
      <c r="AGQ184" s="27"/>
      <c r="AGR184" s="27"/>
      <c r="AGS184" s="27"/>
      <c r="AGT184" s="27"/>
      <c r="AGU184" s="27"/>
      <c r="AGV184" s="27"/>
      <c r="AGW184" s="27"/>
      <c r="AGX184" s="27"/>
      <c r="AGY184" s="27"/>
      <c r="AGZ184" s="27"/>
      <c r="AHA184" s="27"/>
      <c r="AHB184" s="27"/>
      <c r="AHC184" s="27"/>
      <c r="AHD184" s="27"/>
      <c r="AHE184" s="27"/>
      <c r="AHF184" s="27"/>
      <c r="AHG184" s="27"/>
      <c r="AHH184" s="27"/>
      <c r="AHI184" s="27"/>
      <c r="AHJ184" s="27"/>
      <c r="AHK184" s="27"/>
      <c r="AHL184" s="27"/>
      <c r="AHM184" s="27"/>
      <c r="AHN184" s="27"/>
      <c r="AHO184" s="27"/>
      <c r="AHP184" s="27"/>
      <c r="AHQ184" s="27"/>
      <c r="AHR184" s="27"/>
      <c r="AHS184" s="27"/>
      <c r="AHT184" s="27"/>
      <c r="AHU184" s="27"/>
      <c r="AHV184" s="27"/>
      <c r="AHW184" s="27"/>
      <c r="AHX184" s="27"/>
      <c r="AHY184" s="27"/>
      <c r="AHZ184" s="27"/>
      <c r="AIA184" s="27"/>
      <c r="AIB184" s="27"/>
      <c r="AIC184" s="27"/>
      <c r="AID184" s="27"/>
      <c r="AIE184" s="27"/>
      <c r="AIF184" s="27"/>
      <c r="AIG184" s="27"/>
      <c r="AIH184" s="27"/>
      <c r="AII184" s="27"/>
      <c r="AIJ184" s="27"/>
      <c r="AIK184" s="27"/>
      <c r="AIL184" s="27"/>
      <c r="AIM184" s="27"/>
      <c r="AIN184" s="27"/>
      <c r="AIO184" s="27"/>
      <c r="AIP184" s="27"/>
      <c r="AIQ184" s="27"/>
      <c r="AIR184" s="27"/>
      <c r="AIS184" s="27"/>
      <c r="AIT184" s="27"/>
      <c r="AIU184" s="27"/>
      <c r="AIV184" s="27"/>
      <c r="AIW184" s="27"/>
      <c r="AIX184" s="27"/>
      <c r="AIY184" s="27"/>
      <c r="AIZ184" s="27"/>
      <c r="AJA184" s="27"/>
      <c r="AJB184" s="27"/>
      <c r="AJC184" s="27"/>
      <c r="AJD184" s="27"/>
      <c r="AJE184" s="27"/>
      <c r="AJF184" s="27"/>
      <c r="AJG184" s="27"/>
      <c r="AJH184" s="27"/>
      <c r="AJI184" s="27"/>
      <c r="AJJ184" s="27"/>
      <c r="AJK184" s="27"/>
      <c r="AJL184" s="27"/>
      <c r="AJM184" s="27"/>
      <c r="AJN184" s="27"/>
      <c r="AJO184" s="27"/>
      <c r="AJP184" s="27"/>
      <c r="AJQ184" s="27"/>
      <c r="AJR184" s="27"/>
      <c r="AJS184" s="27"/>
      <c r="AJT184" s="27"/>
      <c r="AJU184" s="27"/>
      <c r="AJV184" s="27"/>
      <c r="AJW184" s="27"/>
      <c r="AJX184" s="27"/>
      <c r="AJY184" s="27"/>
      <c r="AJZ184" s="27"/>
      <c r="AKA184" s="27"/>
      <c r="AKB184" s="27"/>
      <c r="AKC184" s="27"/>
      <c r="AKD184" s="27"/>
      <c r="AKE184" s="27"/>
      <c r="AKF184" s="27"/>
      <c r="AKG184" s="27"/>
      <c r="AKH184" s="27"/>
      <c r="AKI184" s="27"/>
      <c r="AKJ184" s="27"/>
      <c r="AKK184" s="27"/>
      <c r="AKL184" s="27"/>
      <c r="AKM184" s="27"/>
      <c r="AKN184" s="27"/>
      <c r="AKO184" s="27"/>
      <c r="AKP184" s="27"/>
      <c r="AKQ184" s="27"/>
      <c r="AKR184" s="27"/>
      <c r="AKS184" s="27"/>
      <c r="AKT184" s="27"/>
      <c r="AKU184" s="27"/>
      <c r="AKV184" s="27"/>
      <c r="AKW184" s="27"/>
      <c r="AKX184" s="27"/>
      <c r="AKY184" s="27"/>
      <c r="AKZ184" s="27"/>
      <c r="ALA184" s="27"/>
      <c r="ALB184" s="27"/>
      <c r="ALC184" s="27"/>
      <c r="ALD184" s="27"/>
      <c r="ALE184" s="27"/>
      <c r="ALF184" s="27"/>
      <c r="ALG184" s="27"/>
      <c r="ALH184" s="27"/>
      <c r="ALI184" s="27"/>
      <c r="ALJ184" s="27"/>
      <c r="ALK184" s="27"/>
      <c r="ALL184" s="27"/>
      <c r="ALM184" s="27"/>
      <c r="ALN184" s="27"/>
      <c r="ALO184" s="27"/>
      <c r="ALP184" s="27"/>
      <c r="ALQ184" s="27"/>
      <c r="ALR184" s="27"/>
      <c r="ALS184" s="27"/>
    </row>
    <row r="185" spans="1:1007" ht="19.5" customHeight="1" thickBot="1" x14ac:dyDescent="0.25">
      <c r="A185" s="668" t="s">
        <v>13</v>
      </c>
      <c r="B185" s="746" t="s">
        <v>14</v>
      </c>
      <c r="C185" s="585" t="s">
        <v>14</v>
      </c>
      <c r="D185" s="587" t="s">
        <v>398</v>
      </c>
      <c r="E185" s="589" t="s">
        <v>408</v>
      </c>
      <c r="F185" s="583" t="s">
        <v>196</v>
      </c>
      <c r="G185" s="757" t="s">
        <v>115</v>
      </c>
      <c r="H185" s="754" t="s">
        <v>17</v>
      </c>
      <c r="I185" s="754" t="s">
        <v>18</v>
      </c>
      <c r="J185" s="578" t="s">
        <v>483</v>
      </c>
      <c r="K185" s="150" t="s">
        <v>24</v>
      </c>
      <c r="L185" s="151">
        <f>+M185+O185</f>
        <v>10.6</v>
      </c>
      <c r="M185" s="348">
        <v>0</v>
      </c>
      <c r="N185" s="348">
        <v>0</v>
      </c>
      <c r="O185" s="361">
        <v>10.6</v>
      </c>
      <c r="P185" s="151">
        <f>+Q185+S185</f>
        <v>35.799999999999997</v>
      </c>
      <c r="Q185" s="348">
        <v>0</v>
      </c>
      <c r="R185" s="348">
        <v>0</v>
      </c>
      <c r="S185" s="361">
        <v>35.799999999999997</v>
      </c>
      <c r="T185" s="151">
        <f>+U185+W185</f>
        <v>35.799999999999997</v>
      </c>
      <c r="U185" s="348">
        <v>0</v>
      </c>
      <c r="V185" s="348">
        <v>0</v>
      </c>
      <c r="W185" s="361">
        <v>35.799999999999997</v>
      </c>
      <c r="X185" s="27"/>
      <c r="Y185" s="27"/>
      <c r="Z185" s="27"/>
      <c r="AA185" s="27"/>
      <c r="AB185" s="27"/>
      <c r="AC185" s="27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40"/>
      <c r="AV185" s="39"/>
      <c r="AW185" s="39"/>
      <c r="AX185" s="39"/>
      <c r="AY185" s="39"/>
      <c r="AZ185" s="39"/>
      <c r="BA185" s="39"/>
      <c r="BB185" s="39"/>
      <c r="BC185" s="39"/>
      <c r="BD185" s="27"/>
      <c r="BE185" s="27"/>
      <c r="BF185" s="27"/>
      <c r="BG185" s="27"/>
      <c r="BH185" s="27"/>
      <c r="BI185" s="27"/>
      <c r="BJ185" s="27"/>
      <c r="BK185" s="27"/>
      <c r="BL185" s="27"/>
      <c r="BM185" s="27"/>
      <c r="BN185" s="27"/>
      <c r="BO185" s="27"/>
      <c r="BP185" s="27"/>
      <c r="BQ185" s="27"/>
      <c r="BR185" s="27"/>
      <c r="BS185" s="27"/>
      <c r="BT185" s="27"/>
      <c r="BU185" s="27"/>
      <c r="BV185" s="27"/>
      <c r="BW185" s="27"/>
      <c r="BX185" s="27"/>
      <c r="BY185" s="27"/>
      <c r="BZ185" s="27"/>
      <c r="CA185" s="27"/>
      <c r="CB185" s="27"/>
      <c r="CC185" s="27"/>
      <c r="CD185" s="27"/>
      <c r="CE185" s="27"/>
      <c r="CF185" s="27"/>
      <c r="CG185" s="27"/>
      <c r="CH185" s="27"/>
      <c r="CI185" s="27"/>
      <c r="CJ185" s="27"/>
      <c r="CK185" s="27"/>
      <c r="CL185" s="27"/>
      <c r="CM185" s="27"/>
      <c r="CN185" s="27"/>
      <c r="CO185" s="27"/>
      <c r="CP185" s="27"/>
      <c r="CQ185" s="27"/>
      <c r="CR185" s="27"/>
      <c r="CS185" s="27"/>
      <c r="CT185" s="27"/>
      <c r="CU185" s="27"/>
      <c r="CV185" s="27"/>
      <c r="CW185" s="27"/>
      <c r="CX185" s="27"/>
      <c r="CY185" s="27"/>
      <c r="CZ185" s="27"/>
      <c r="DA185" s="27"/>
      <c r="DB185" s="27"/>
      <c r="DC185" s="27"/>
      <c r="DD185" s="27"/>
      <c r="DE185" s="27"/>
      <c r="DF185" s="27"/>
      <c r="DG185" s="27"/>
      <c r="DH185" s="27"/>
      <c r="DI185" s="27"/>
      <c r="DJ185" s="27"/>
      <c r="DK185" s="27"/>
      <c r="DL185" s="27"/>
      <c r="DM185" s="27"/>
      <c r="DN185" s="27"/>
      <c r="DO185" s="27"/>
      <c r="DP185" s="27"/>
      <c r="DQ185" s="27"/>
      <c r="DR185" s="27"/>
      <c r="DS185" s="27"/>
      <c r="DT185" s="27"/>
      <c r="DU185" s="27"/>
      <c r="DV185" s="27"/>
      <c r="DW185" s="27"/>
      <c r="DX185" s="27"/>
      <c r="DY185" s="27"/>
      <c r="DZ185" s="27"/>
      <c r="EA185" s="27"/>
      <c r="EB185" s="27"/>
      <c r="EC185" s="27"/>
      <c r="ED185" s="27"/>
      <c r="EE185" s="27"/>
      <c r="EF185" s="27"/>
      <c r="EG185" s="27"/>
      <c r="EH185" s="27"/>
      <c r="EI185" s="27"/>
      <c r="EJ185" s="27"/>
      <c r="EK185" s="27"/>
      <c r="EL185" s="27"/>
      <c r="EM185" s="27"/>
      <c r="EN185" s="27"/>
      <c r="EO185" s="27"/>
      <c r="EP185" s="27"/>
      <c r="EQ185" s="27"/>
      <c r="ER185" s="27"/>
      <c r="ES185" s="27"/>
      <c r="ET185" s="27"/>
      <c r="EU185" s="27"/>
      <c r="EV185" s="27"/>
      <c r="EW185" s="27"/>
      <c r="EX185" s="27"/>
      <c r="EY185" s="27"/>
      <c r="EZ185" s="27"/>
      <c r="FA185" s="27"/>
      <c r="FB185" s="27"/>
      <c r="FC185" s="27"/>
      <c r="FD185" s="27"/>
      <c r="FE185" s="27"/>
      <c r="FF185" s="27"/>
      <c r="FG185" s="27"/>
      <c r="FH185" s="27"/>
      <c r="FI185" s="27"/>
      <c r="FJ185" s="27"/>
      <c r="FK185" s="27"/>
      <c r="FL185" s="27"/>
      <c r="FM185" s="27"/>
      <c r="FN185" s="27"/>
      <c r="FO185" s="27"/>
      <c r="FP185" s="27"/>
      <c r="FQ185" s="27"/>
      <c r="FR185" s="27"/>
      <c r="FS185" s="27"/>
      <c r="FT185" s="27"/>
      <c r="FU185" s="27"/>
      <c r="FV185" s="27"/>
      <c r="FW185" s="27"/>
      <c r="FX185" s="27"/>
      <c r="FY185" s="27"/>
      <c r="FZ185" s="27"/>
      <c r="GA185" s="27"/>
      <c r="GB185" s="27"/>
      <c r="GC185" s="27"/>
      <c r="GD185" s="27"/>
      <c r="GE185" s="27"/>
      <c r="GF185" s="27"/>
      <c r="GG185" s="27"/>
      <c r="GH185" s="27"/>
      <c r="GI185" s="27"/>
      <c r="GJ185" s="27"/>
      <c r="GK185" s="27"/>
      <c r="GL185" s="27"/>
      <c r="GM185" s="27"/>
      <c r="GN185" s="27"/>
      <c r="GO185" s="27"/>
      <c r="GP185" s="27"/>
      <c r="GQ185" s="27"/>
      <c r="GR185" s="27"/>
      <c r="GS185" s="27"/>
      <c r="GT185" s="27"/>
      <c r="GU185" s="27"/>
      <c r="GV185" s="27"/>
      <c r="GW185" s="27"/>
      <c r="GX185" s="27"/>
      <c r="GY185" s="27"/>
      <c r="GZ185" s="27"/>
      <c r="HA185" s="27"/>
      <c r="HB185" s="27"/>
      <c r="HC185" s="27"/>
      <c r="HD185" s="27"/>
      <c r="HE185" s="27"/>
      <c r="HF185" s="27"/>
      <c r="HG185" s="27"/>
      <c r="HH185" s="27"/>
      <c r="HI185" s="27"/>
      <c r="HJ185" s="27"/>
      <c r="HK185" s="27"/>
      <c r="HL185" s="27"/>
      <c r="HM185" s="27"/>
      <c r="HN185" s="27"/>
      <c r="HO185" s="27"/>
      <c r="HP185" s="27"/>
      <c r="HQ185" s="27"/>
      <c r="HR185" s="27"/>
      <c r="HS185" s="27"/>
      <c r="HT185" s="27"/>
      <c r="HU185" s="27"/>
      <c r="HV185" s="27"/>
      <c r="HW185" s="27"/>
      <c r="HX185" s="27"/>
      <c r="HY185" s="27"/>
      <c r="HZ185" s="27"/>
      <c r="IA185" s="27"/>
      <c r="IB185" s="27"/>
      <c r="IC185" s="27"/>
      <c r="ID185" s="27"/>
      <c r="IE185" s="27"/>
      <c r="IF185" s="27"/>
      <c r="IG185" s="27"/>
      <c r="IH185" s="27"/>
      <c r="II185" s="27"/>
      <c r="IJ185" s="27"/>
      <c r="IK185" s="27"/>
      <c r="IL185" s="27"/>
      <c r="IM185" s="27"/>
      <c r="IN185" s="27"/>
      <c r="IO185" s="27"/>
      <c r="IP185" s="27"/>
      <c r="IQ185" s="27"/>
      <c r="IR185" s="27"/>
      <c r="IS185" s="27"/>
      <c r="IT185" s="27"/>
      <c r="IU185" s="27"/>
      <c r="IV185" s="27"/>
      <c r="IW185" s="27"/>
      <c r="IX185" s="27"/>
      <c r="IY185" s="27"/>
      <c r="IZ185" s="27"/>
      <c r="JA185" s="27"/>
      <c r="JB185" s="27"/>
      <c r="JC185" s="27"/>
      <c r="JD185" s="27"/>
      <c r="JE185" s="27"/>
      <c r="JF185" s="27"/>
      <c r="JG185" s="27"/>
      <c r="JH185" s="27"/>
      <c r="JI185" s="27"/>
      <c r="JJ185" s="27"/>
      <c r="JK185" s="27"/>
      <c r="JL185" s="27"/>
      <c r="JM185" s="27"/>
      <c r="JN185" s="27"/>
      <c r="JO185" s="27"/>
      <c r="JP185" s="27"/>
      <c r="JQ185" s="27"/>
      <c r="JR185" s="27"/>
      <c r="JS185" s="27"/>
      <c r="JT185" s="27"/>
      <c r="JU185" s="27"/>
      <c r="JV185" s="27"/>
      <c r="JW185" s="27"/>
      <c r="JX185" s="27"/>
      <c r="JY185" s="27"/>
      <c r="JZ185" s="27"/>
      <c r="KA185" s="27"/>
      <c r="KB185" s="27"/>
      <c r="KC185" s="27"/>
      <c r="KD185" s="27"/>
      <c r="KE185" s="27"/>
      <c r="KF185" s="27"/>
      <c r="KG185" s="27"/>
      <c r="KH185" s="27"/>
      <c r="KI185" s="27"/>
      <c r="KJ185" s="27"/>
      <c r="KK185" s="27"/>
      <c r="KL185" s="27"/>
      <c r="KM185" s="27"/>
      <c r="KN185" s="27"/>
      <c r="KO185" s="27"/>
      <c r="KP185" s="27"/>
      <c r="KQ185" s="27"/>
      <c r="KR185" s="27"/>
      <c r="KS185" s="27"/>
      <c r="KT185" s="27"/>
      <c r="KU185" s="27"/>
      <c r="KV185" s="27"/>
      <c r="KW185" s="27"/>
      <c r="KX185" s="27"/>
      <c r="KY185" s="27"/>
      <c r="KZ185" s="27"/>
      <c r="LA185" s="27"/>
      <c r="LB185" s="27"/>
      <c r="LC185" s="27"/>
      <c r="LD185" s="27"/>
      <c r="LE185" s="27"/>
      <c r="LF185" s="27"/>
      <c r="LG185" s="27"/>
      <c r="LH185" s="27"/>
      <c r="LI185" s="27"/>
      <c r="LJ185" s="27"/>
      <c r="LK185" s="27"/>
      <c r="LL185" s="27"/>
      <c r="LM185" s="27"/>
      <c r="LN185" s="27"/>
      <c r="LO185" s="27"/>
      <c r="LP185" s="27"/>
      <c r="LQ185" s="27"/>
      <c r="LR185" s="27"/>
      <c r="LS185" s="27"/>
      <c r="LT185" s="27"/>
      <c r="LU185" s="27"/>
      <c r="LV185" s="27"/>
      <c r="LW185" s="27"/>
      <c r="LX185" s="27"/>
      <c r="LY185" s="27"/>
      <c r="LZ185" s="27"/>
      <c r="MA185" s="27"/>
      <c r="MB185" s="27"/>
      <c r="MC185" s="27"/>
      <c r="MD185" s="27"/>
      <c r="ME185" s="27"/>
      <c r="MF185" s="27"/>
      <c r="MG185" s="27"/>
      <c r="MH185" s="27"/>
      <c r="MI185" s="27"/>
      <c r="MJ185" s="27"/>
      <c r="MK185" s="27"/>
      <c r="ML185" s="27"/>
      <c r="MM185" s="27"/>
      <c r="MN185" s="27"/>
      <c r="MO185" s="27"/>
      <c r="MP185" s="27"/>
      <c r="MQ185" s="27"/>
      <c r="MR185" s="27"/>
      <c r="MS185" s="27"/>
      <c r="MT185" s="27"/>
      <c r="MU185" s="27"/>
      <c r="MV185" s="27"/>
      <c r="MW185" s="27"/>
      <c r="MX185" s="27"/>
      <c r="MY185" s="27"/>
      <c r="MZ185" s="27"/>
      <c r="NA185" s="27"/>
      <c r="NB185" s="27"/>
      <c r="NC185" s="27"/>
      <c r="ND185" s="27"/>
      <c r="NE185" s="27"/>
      <c r="NF185" s="27"/>
      <c r="NG185" s="27"/>
      <c r="NH185" s="27"/>
      <c r="NI185" s="27"/>
      <c r="NJ185" s="27"/>
      <c r="NK185" s="27"/>
      <c r="NL185" s="27"/>
      <c r="NM185" s="27"/>
      <c r="NN185" s="27"/>
      <c r="NO185" s="27"/>
      <c r="NP185" s="27"/>
      <c r="NQ185" s="27"/>
      <c r="NR185" s="27"/>
      <c r="NS185" s="27"/>
      <c r="NT185" s="27"/>
      <c r="NU185" s="27"/>
      <c r="NV185" s="27"/>
      <c r="NW185" s="27"/>
      <c r="NX185" s="27"/>
      <c r="NY185" s="27"/>
      <c r="NZ185" s="27"/>
      <c r="OA185" s="27"/>
      <c r="OB185" s="27"/>
      <c r="OC185" s="27"/>
      <c r="OD185" s="27"/>
      <c r="OE185" s="27"/>
      <c r="OF185" s="27"/>
      <c r="OG185" s="27"/>
      <c r="OH185" s="27"/>
      <c r="OI185" s="27"/>
      <c r="OJ185" s="27"/>
      <c r="OK185" s="27"/>
      <c r="OL185" s="27"/>
      <c r="OM185" s="27"/>
      <c r="ON185" s="27"/>
      <c r="OO185" s="27"/>
      <c r="OP185" s="27"/>
      <c r="OQ185" s="27"/>
      <c r="OR185" s="27"/>
      <c r="OS185" s="27"/>
      <c r="OT185" s="27"/>
      <c r="OU185" s="27"/>
      <c r="OV185" s="27"/>
      <c r="OW185" s="27"/>
      <c r="OX185" s="27"/>
      <c r="OY185" s="27"/>
      <c r="OZ185" s="27"/>
      <c r="PA185" s="27"/>
      <c r="PB185" s="27"/>
      <c r="PC185" s="27"/>
      <c r="PD185" s="27"/>
      <c r="PE185" s="27"/>
      <c r="PF185" s="27"/>
      <c r="PG185" s="27"/>
      <c r="PH185" s="27"/>
      <c r="PI185" s="27"/>
      <c r="PJ185" s="27"/>
      <c r="PK185" s="27"/>
      <c r="PL185" s="27"/>
      <c r="PM185" s="27"/>
      <c r="PN185" s="27"/>
      <c r="PO185" s="27"/>
      <c r="PP185" s="27"/>
      <c r="PQ185" s="27"/>
      <c r="PR185" s="27"/>
      <c r="PS185" s="27"/>
      <c r="PT185" s="27"/>
      <c r="PU185" s="27"/>
      <c r="PV185" s="27"/>
      <c r="PW185" s="27"/>
      <c r="PX185" s="27"/>
      <c r="PY185" s="27"/>
      <c r="PZ185" s="27"/>
      <c r="QA185" s="27"/>
      <c r="QB185" s="27"/>
      <c r="QC185" s="27"/>
      <c r="QD185" s="27"/>
      <c r="QE185" s="27"/>
      <c r="QF185" s="27"/>
      <c r="QG185" s="27"/>
      <c r="QH185" s="27"/>
      <c r="QI185" s="27"/>
      <c r="QJ185" s="27"/>
      <c r="QK185" s="27"/>
      <c r="QL185" s="27"/>
      <c r="QM185" s="27"/>
      <c r="QN185" s="27"/>
      <c r="QO185" s="27"/>
      <c r="QP185" s="27"/>
      <c r="QQ185" s="27"/>
      <c r="QR185" s="27"/>
      <c r="QS185" s="27"/>
      <c r="QT185" s="27"/>
      <c r="QU185" s="27"/>
      <c r="QV185" s="27"/>
      <c r="QW185" s="27"/>
      <c r="QX185" s="27"/>
      <c r="QY185" s="27"/>
      <c r="QZ185" s="27"/>
      <c r="RA185" s="27"/>
      <c r="RB185" s="27"/>
      <c r="RC185" s="27"/>
      <c r="RD185" s="27"/>
      <c r="RE185" s="27"/>
      <c r="RF185" s="27"/>
      <c r="RG185" s="27"/>
      <c r="RH185" s="27"/>
      <c r="RI185" s="27"/>
      <c r="RJ185" s="27"/>
      <c r="RK185" s="27"/>
      <c r="RL185" s="27"/>
      <c r="RM185" s="27"/>
      <c r="RN185" s="27"/>
      <c r="RO185" s="27"/>
      <c r="RP185" s="27"/>
      <c r="RQ185" s="27"/>
      <c r="RR185" s="27"/>
      <c r="RS185" s="27"/>
      <c r="RT185" s="27"/>
      <c r="RU185" s="27"/>
      <c r="RV185" s="27"/>
      <c r="RW185" s="27"/>
      <c r="RX185" s="27"/>
      <c r="RY185" s="27"/>
      <c r="RZ185" s="27"/>
      <c r="SA185" s="27"/>
      <c r="SB185" s="27"/>
      <c r="SC185" s="27"/>
      <c r="SD185" s="27"/>
      <c r="SE185" s="27"/>
      <c r="SF185" s="27"/>
      <c r="SG185" s="27"/>
      <c r="SH185" s="27"/>
      <c r="SI185" s="27"/>
      <c r="SJ185" s="27"/>
      <c r="SK185" s="27"/>
      <c r="SL185" s="27"/>
      <c r="SM185" s="27"/>
      <c r="SN185" s="27"/>
      <c r="SO185" s="27"/>
      <c r="SP185" s="27"/>
      <c r="SQ185" s="27"/>
      <c r="SR185" s="27"/>
      <c r="SS185" s="27"/>
      <c r="ST185" s="27"/>
      <c r="SU185" s="27"/>
      <c r="SV185" s="27"/>
      <c r="SW185" s="27"/>
      <c r="SX185" s="27"/>
      <c r="SY185" s="27"/>
      <c r="SZ185" s="27"/>
      <c r="TA185" s="27"/>
      <c r="TB185" s="27"/>
      <c r="TC185" s="27"/>
      <c r="TD185" s="27"/>
      <c r="TE185" s="27"/>
      <c r="TF185" s="27"/>
      <c r="TG185" s="27"/>
      <c r="TH185" s="27"/>
      <c r="TI185" s="27"/>
      <c r="TJ185" s="27"/>
      <c r="TK185" s="27"/>
      <c r="TL185" s="27"/>
      <c r="TM185" s="27"/>
      <c r="TN185" s="27"/>
      <c r="TO185" s="27"/>
      <c r="TP185" s="27"/>
      <c r="TQ185" s="27"/>
      <c r="TR185" s="27"/>
      <c r="TS185" s="27"/>
      <c r="TT185" s="27"/>
      <c r="TU185" s="27"/>
      <c r="TV185" s="27"/>
      <c r="TW185" s="27"/>
      <c r="TX185" s="27"/>
      <c r="TY185" s="27"/>
      <c r="TZ185" s="27"/>
      <c r="UA185" s="27"/>
      <c r="UB185" s="27"/>
      <c r="UC185" s="27"/>
      <c r="UD185" s="27"/>
      <c r="UE185" s="27"/>
      <c r="UF185" s="27"/>
      <c r="UG185" s="27"/>
      <c r="UH185" s="27"/>
      <c r="UI185" s="27"/>
      <c r="UJ185" s="27"/>
      <c r="UK185" s="27"/>
      <c r="UL185" s="27"/>
      <c r="UM185" s="27"/>
      <c r="UN185" s="27"/>
      <c r="UO185" s="27"/>
      <c r="UP185" s="27"/>
      <c r="UQ185" s="27"/>
      <c r="UR185" s="27"/>
      <c r="US185" s="27"/>
      <c r="UT185" s="27"/>
      <c r="UU185" s="27"/>
      <c r="UV185" s="27"/>
      <c r="UW185" s="27"/>
      <c r="UX185" s="27"/>
      <c r="UY185" s="27"/>
      <c r="UZ185" s="27"/>
      <c r="VA185" s="27"/>
      <c r="VB185" s="27"/>
      <c r="VC185" s="27"/>
      <c r="VD185" s="27"/>
      <c r="VE185" s="27"/>
      <c r="VF185" s="27"/>
      <c r="VG185" s="27"/>
      <c r="VH185" s="27"/>
      <c r="VI185" s="27"/>
      <c r="VJ185" s="27"/>
      <c r="VK185" s="27"/>
      <c r="VL185" s="27"/>
      <c r="VM185" s="27"/>
      <c r="VN185" s="27"/>
      <c r="VO185" s="27"/>
      <c r="VP185" s="27"/>
      <c r="VQ185" s="27"/>
      <c r="VR185" s="27"/>
      <c r="VS185" s="27"/>
      <c r="VT185" s="27"/>
      <c r="VU185" s="27"/>
      <c r="VV185" s="27"/>
      <c r="VW185" s="27"/>
      <c r="VX185" s="27"/>
      <c r="VY185" s="27"/>
      <c r="VZ185" s="27"/>
      <c r="WA185" s="27"/>
      <c r="WB185" s="27"/>
      <c r="WC185" s="27"/>
      <c r="WD185" s="27"/>
      <c r="WE185" s="27"/>
      <c r="WF185" s="27"/>
      <c r="WG185" s="27"/>
      <c r="WH185" s="27"/>
      <c r="WI185" s="27"/>
      <c r="WJ185" s="27"/>
      <c r="WK185" s="27"/>
      <c r="WL185" s="27"/>
      <c r="WM185" s="27"/>
      <c r="WN185" s="27"/>
      <c r="WO185" s="27"/>
      <c r="WP185" s="27"/>
      <c r="WQ185" s="27"/>
      <c r="WR185" s="27"/>
      <c r="WS185" s="27"/>
      <c r="WT185" s="27"/>
      <c r="WU185" s="27"/>
      <c r="WV185" s="27"/>
      <c r="WW185" s="27"/>
      <c r="WX185" s="27"/>
      <c r="WY185" s="27"/>
      <c r="WZ185" s="27"/>
      <c r="XA185" s="27"/>
      <c r="XB185" s="27"/>
      <c r="XC185" s="27"/>
      <c r="XD185" s="27"/>
      <c r="XE185" s="27"/>
      <c r="XF185" s="27"/>
      <c r="XG185" s="27"/>
      <c r="XH185" s="27"/>
      <c r="XI185" s="27"/>
      <c r="XJ185" s="27"/>
      <c r="XK185" s="27"/>
      <c r="XL185" s="27"/>
      <c r="XM185" s="27"/>
      <c r="XN185" s="27"/>
      <c r="XO185" s="27"/>
      <c r="XP185" s="27"/>
      <c r="XQ185" s="27"/>
      <c r="XR185" s="27"/>
      <c r="XS185" s="27"/>
      <c r="XT185" s="27"/>
      <c r="XU185" s="27"/>
      <c r="XV185" s="27"/>
      <c r="XW185" s="27"/>
      <c r="XX185" s="27"/>
      <c r="XY185" s="27"/>
      <c r="XZ185" s="27"/>
      <c r="YA185" s="27"/>
      <c r="YB185" s="27"/>
      <c r="YC185" s="27"/>
      <c r="YD185" s="27"/>
      <c r="YE185" s="27"/>
      <c r="YF185" s="27"/>
      <c r="YG185" s="27"/>
      <c r="YH185" s="27"/>
      <c r="YI185" s="27"/>
      <c r="YJ185" s="27"/>
      <c r="YK185" s="27"/>
      <c r="YL185" s="27"/>
      <c r="YM185" s="27"/>
      <c r="YN185" s="27"/>
      <c r="YO185" s="27"/>
      <c r="YP185" s="27"/>
      <c r="YQ185" s="27"/>
      <c r="YR185" s="27"/>
      <c r="YS185" s="27"/>
      <c r="YT185" s="27"/>
      <c r="YU185" s="27"/>
      <c r="YV185" s="27"/>
      <c r="YW185" s="27"/>
      <c r="YX185" s="27"/>
      <c r="YY185" s="27"/>
      <c r="YZ185" s="27"/>
      <c r="ZA185" s="27"/>
      <c r="ZB185" s="27"/>
      <c r="ZC185" s="27"/>
      <c r="ZD185" s="27"/>
      <c r="ZE185" s="27"/>
      <c r="ZF185" s="27"/>
      <c r="ZG185" s="27"/>
      <c r="ZH185" s="27"/>
      <c r="ZI185" s="27"/>
      <c r="ZJ185" s="27"/>
      <c r="ZK185" s="27"/>
      <c r="ZL185" s="27"/>
      <c r="ZM185" s="27"/>
      <c r="ZN185" s="27"/>
      <c r="ZO185" s="27"/>
      <c r="ZP185" s="27"/>
      <c r="ZQ185" s="27"/>
      <c r="ZR185" s="27"/>
      <c r="ZS185" s="27"/>
      <c r="ZT185" s="27"/>
      <c r="ZU185" s="27"/>
      <c r="ZV185" s="27"/>
      <c r="ZW185" s="27"/>
      <c r="ZX185" s="27"/>
      <c r="ZY185" s="27"/>
      <c r="ZZ185" s="27"/>
      <c r="AAA185" s="27"/>
      <c r="AAB185" s="27"/>
      <c r="AAC185" s="27"/>
      <c r="AAD185" s="27"/>
      <c r="AAE185" s="27"/>
      <c r="AAF185" s="27"/>
      <c r="AAG185" s="27"/>
      <c r="AAH185" s="27"/>
      <c r="AAI185" s="27"/>
      <c r="AAJ185" s="27"/>
      <c r="AAK185" s="27"/>
      <c r="AAL185" s="27"/>
      <c r="AAM185" s="27"/>
      <c r="AAN185" s="27"/>
      <c r="AAO185" s="27"/>
      <c r="AAP185" s="27"/>
      <c r="AAQ185" s="27"/>
      <c r="AAR185" s="27"/>
      <c r="AAS185" s="27"/>
      <c r="AAT185" s="27"/>
      <c r="AAU185" s="27"/>
      <c r="AAV185" s="27"/>
      <c r="AAW185" s="27"/>
      <c r="AAX185" s="27"/>
      <c r="AAY185" s="27"/>
      <c r="AAZ185" s="27"/>
      <c r="ABA185" s="27"/>
      <c r="ABB185" s="27"/>
      <c r="ABC185" s="27"/>
      <c r="ABD185" s="27"/>
      <c r="ABE185" s="27"/>
      <c r="ABF185" s="27"/>
      <c r="ABG185" s="27"/>
      <c r="ABH185" s="27"/>
      <c r="ABI185" s="27"/>
      <c r="ABJ185" s="27"/>
      <c r="ABK185" s="27"/>
      <c r="ABL185" s="27"/>
      <c r="ABM185" s="27"/>
      <c r="ABN185" s="27"/>
      <c r="ABO185" s="27"/>
      <c r="ABP185" s="27"/>
      <c r="ABQ185" s="27"/>
      <c r="ABR185" s="27"/>
      <c r="ABS185" s="27"/>
      <c r="ABT185" s="27"/>
      <c r="ABU185" s="27"/>
      <c r="ABV185" s="27"/>
      <c r="ABW185" s="27"/>
      <c r="ABX185" s="27"/>
      <c r="ABY185" s="27"/>
      <c r="ABZ185" s="27"/>
      <c r="ACA185" s="27"/>
      <c r="ACB185" s="27"/>
      <c r="ACC185" s="27"/>
      <c r="ACD185" s="27"/>
      <c r="ACE185" s="27"/>
      <c r="ACF185" s="27"/>
      <c r="ACG185" s="27"/>
      <c r="ACH185" s="27"/>
      <c r="ACI185" s="27"/>
      <c r="ACJ185" s="27"/>
      <c r="ACK185" s="27"/>
      <c r="ACL185" s="27"/>
      <c r="ACM185" s="27"/>
      <c r="ACN185" s="27"/>
      <c r="ACO185" s="27"/>
      <c r="ACP185" s="27"/>
      <c r="ACQ185" s="27"/>
      <c r="ACR185" s="27"/>
      <c r="ACS185" s="27"/>
      <c r="ACT185" s="27"/>
      <c r="ACU185" s="27"/>
      <c r="ACV185" s="27"/>
      <c r="ACW185" s="27"/>
      <c r="ACX185" s="27"/>
      <c r="ACY185" s="27"/>
      <c r="ACZ185" s="27"/>
      <c r="ADA185" s="27"/>
      <c r="ADB185" s="27"/>
      <c r="ADC185" s="27"/>
      <c r="ADD185" s="27"/>
      <c r="ADE185" s="27"/>
      <c r="ADF185" s="27"/>
      <c r="ADG185" s="27"/>
      <c r="ADH185" s="27"/>
      <c r="ADI185" s="27"/>
      <c r="ADJ185" s="27"/>
      <c r="ADK185" s="27"/>
      <c r="ADL185" s="27"/>
      <c r="ADM185" s="27"/>
      <c r="ADN185" s="27"/>
      <c r="ADO185" s="27"/>
      <c r="ADP185" s="27"/>
      <c r="ADQ185" s="27"/>
      <c r="ADR185" s="27"/>
      <c r="ADS185" s="27"/>
      <c r="ADT185" s="27"/>
      <c r="ADU185" s="27"/>
      <c r="ADV185" s="27"/>
      <c r="ADW185" s="27"/>
      <c r="ADX185" s="27"/>
      <c r="ADY185" s="27"/>
      <c r="ADZ185" s="27"/>
      <c r="AEA185" s="27"/>
      <c r="AEB185" s="27"/>
      <c r="AEC185" s="27"/>
      <c r="AED185" s="27"/>
      <c r="AEE185" s="27"/>
      <c r="AEF185" s="27"/>
      <c r="AEG185" s="27"/>
      <c r="AEH185" s="27"/>
      <c r="AEI185" s="27"/>
      <c r="AEJ185" s="27"/>
      <c r="AEK185" s="27"/>
      <c r="AEL185" s="27"/>
      <c r="AEM185" s="27"/>
      <c r="AEN185" s="27"/>
      <c r="AEO185" s="27"/>
      <c r="AEP185" s="27"/>
      <c r="AEQ185" s="27"/>
      <c r="AER185" s="27"/>
      <c r="AES185" s="27"/>
      <c r="AET185" s="27"/>
      <c r="AEU185" s="27"/>
      <c r="AEV185" s="27"/>
      <c r="AEW185" s="27"/>
      <c r="AEX185" s="27"/>
      <c r="AEY185" s="27"/>
      <c r="AEZ185" s="27"/>
      <c r="AFA185" s="27"/>
      <c r="AFB185" s="27"/>
      <c r="AFC185" s="27"/>
      <c r="AFD185" s="27"/>
      <c r="AFE185" s="27"/>
      <c r="AFF185" s="27"/>
      <c r="AFG185" s="27"/>
      <c r="AFH185" s="27"/>
      <c r="AFI185" s="27"/>
      <c r="AFJ185" s="27"/>
      <c r="AFK185" s="27"/>
      <c r="AFL185" s="27"/>
      <c r="AFM185" s="27"/>
      <c r="AFN185" s="27"/>
      <c r="AFO185" s="27"/>
      <c r="AFP185" s="27"/>
      <c r="AFQ185" s="27"/>
      <c r="AFR185" s="27"/>
      <c r="AFS185" s="27"/>
      <c r="AFT185" s="27"/>
      <c r="AFU185" s="27"/>
      <c r="AFV185" s="27"/>
      <c r="AFW185" s="27"/>
      <c r="AFX185" s="27"/>
      <c r="AFY185" s="27"/>
      <c r="AFZ185" s="27"/>
      <c r="AGA185" s="27"/>
      <c r="AGB185" s="27"/>
      <c r="AGC185" s="27"/>
      <c r="AGD185" s="27"/>
      <c r="AGE185" s="27"/>
      <c r="AGF185" s="27"/>
      <c r="AGG185" s="27"/>
      <c r="AGH185" s="27"/>
      <c r="AGI185" s="27"/>
      <c r="AGJ185" s="27"/>
      <c r="AGK185" s="27"/>
      <c r="AGL185" s="27"/>
      <c r="AGM185" s="27"/>
      <c r="AGN185" s="27"/>
      <c r="AGO185" s="27"/>
      <c r="AGP185" s="27"/>
      <c r="AGQ185" s="27"/>
      <c r="AGR185" s="27"/>
      <c r="AGS185" s="27"/>
      <c r="AGT185" s="27"/>
      <c r="AGU185" s="27"/>
      <c r="AGV185" s="27"/>
      <c r="AGW185" s="27"/>
      <c r="AGX185" s="27"/>
      <c r="AGY185" s="27"/>
      <c r="AGZ185" s="27"/>
      <c r="AHA185" s="27"/>
      <c r="AHB185" s="27"/>
      <c r="AHC185" s="27"/>
      <c r="AHD185" s="27"/>
      <c r="AHE185" s="27"/>
      <c r="AHF185" s="27"/>
      <c r="AHG185" s="27"/>
      <c r="AHH185" s="27"/>
      <c r="AHI185" s="27"/>
      <c r="AHJ185" s="27"/>
      <c r="AHK185" s="27"/>
      <c r="AHL185" s="27"/>
      <c r="AHM185" s="27"/>
      <c r="AHN185" s="27"/>
      <c r="AHO185" s="27"/>
      <c r="AHP185" s="27"/>
      <c r="AHQ185" s="27"/>
      <c r="AHR185" s="27"/>
      <c r="AHS185" s="27"/>
      <c r="AHT185" s="27"/>
      <c r="AHU185" s="27"/>
      <c r="AHV185" s="27"/>
      <c r="AHW185" s="27"/>
      <c r="AHX185" s="27"/>
      <c r="AHY185" s="27"/>
      <c r="AHZ185" s="27"/>
      <c r="AIA185" s="27"/>
      <c r="AIB185" s="27"/>
      <c r="AIC185" s="27"/>
      <c r="AID185" s="27"/>
      <c r="AIE185" s="27"/>
      <c r="AIF185" s="27"/>
      <c r="AIG185" s="27"/>
      <c r="AIH185" s="27"/>
      <c r="AII185" s="27"/>
      <c r="AIJ185" s="27"/>
      <c r="AIK185" s="27"/>
      <c r="AIL185" s="27"/>
      <c r="AIM185" s="27"/>
      <c r="AIN185" s="27"/>
      <c r="AIO185" s="27"/>
      <c r="AIP185" s="27"/>
      <c r="AIQ185" s="27"/>
      <c r="AIR185" s="27"/>
      <c r="AIS185" s="27"/>
      <c r="AIT185" s="27"/>
      <c r="AIU185" s="27"/>
      <c r="AIV185" s="27"/>
      <c r="AIW185" s="27"/>
      <c r="AIX185" s="27"/>
      <c r="AIY185" s="27"/>
      <c r="AIZ185" s="27"/>
      <c r="AJA185" s="27"/>
      <c r="AJB185" s="27"/>
      <c r="AJC185" s="27"/>
      <c r="AJD185" s="27"/>
      <c r="AJE185" s="27"/>
      <c r="AJF185" s="27"/>
      <c r="AJG185" s="27"/>
      <c r="AJH185" s="27"/>
      <c r="AJI185" s="27"/>
      <c r="AJJ185" s="27"/>
      <c r="AJK185" s="27"/>
      <c r="AJL185" s="27"/>
      <c r="AJM185" s="27"/>
      <c r="AJN185" s="27"/>
      <c r="AJO185" s="27"/>
      <c r="AJP185" s="27"/>
      <c r="AJQ185" s="27"/>
      <c r="AJR185" s="27"/>
      <c r="AJS185" s="27"/>
      <c r="AJT185" s="27"/>
      <c r="AJU185" s="27"/>
      <c r="AJV185" s="27"/>
      <c r="AJW185" s="27"/>
      <c r="AJX185" s="27"/>
      <c r="AJY185" s="27"/>
      <c r="AJZ185" s="27"/>
      <c r="AKA185" s="27"/>
      <c r="AKB185" s="27"/>
      <c r="AKC185" s="27"/>
      <c r="AKD185" s="27"/>
      <c r="AKE185" s="27"/>
      <c r="AKF185" s="27"/>
      <c r="AKG185" s="27"/>
      <c r="AKH185" s="27"/>
      <c r="AKI185" s="27"/>
      <c r="AKJ185" s="27"/>
      <c r="AKK185" s="27"/>
      <c r="AKL185" s="27"/>
      <c r="AKM185" s="27"/>
      <c r="AKN185" s="27"/>
      <c r="AKO185" s="27"/>
      <c r="AKP185" s="27"/>
      <c r="AKQ185" s="27"/>
      <c r="AKR185" s="27"/>
      <c r="AKS185" s="27"/>
      <c r="AKT185" s="27"/>
      <c r="AKU185" s="27"/>
      <c r="AKV185" s="27"/>
      <c r="AKW185" s="27"/>
      <c r="AKX185" s="27"/>
      <c r="AKY185" s="27"/>
      <c r="AKZ185" s="27"/>
      <c r="ALA185" s="27"/>
      <c r="ALB185" s="27"/>
      <c r="ALC185" s="27"/>
      <c r="ALD185" s="27"/>
      <c r="ALE185" s="27"/>
      <c r="ALF185" s="27"/>
      <c r="ALG185" s="27"/>
      <c r="ALH185" s="27"/>
      <c r="ALI185" s="27"/>
      <c r="ALJ185" s="27"/>
      <c r="ALK185" s="27"/>
      <c r="ALL185" s="27"/>
      <c r="ALM185" s="27"/>
      <c r="ALN185" s="27"/>
      <c r="ALO185" s="27"/>
      <c r="ALP185" s="27"/>
      <c r="ALQ185" s="27"/>
      <c r="ALR185" s="27"/>
      <c r="ALS185" s="27"/>
    </row>
    <row r="186" spans="1:1007" ht="18" customHeight="1" thickBot="1" x14ac:dyDescent="0.25">
      <c r="A186" s="666"/>
      <c r="B186" s="677"/>
      <c r="C186" s="586"/>
      <c r="D186" s="588"/>
      <c r="E186" s="590"/>
      <c r="F186" s="584"/>
      <c r="G186" s="708"/>
      <c r="H186" s="676"/>
      <c r="I186" s="676"/>
      <c r="J186" s="581"/>
      <c r="K186" s="165" t="s">
        <v>21</v>
      </c>
      <c r="L186" s="375">
        <f>M186+O186</f>
        <v>42.6</v>
      </c>
      <c r="M186" s="376">
        <v>0</v>
      </c>
      <c r="N186" s="376">
        <v>0</v>
      </c>
      <c r="O186" s="377">
        <v>42.6</v>
      </c>
      <c r="P186" s="375">
        <f>Q186+S186</f>
        <v>0</v>
      </c>
      <c r="Q186" s="376">
        <v>0</v>
      </c>
      <c r="R186" s="376">
        <v>0</v>
      </c>
      <c r="S186" s="377">
        <v>0</v>
      </c>
      <c r="T186" s="375">
        <f>U186+W186</f>
        <v>0</v>
      </c>
      <c r="U186" s="376">
        <v>0</v>
      </c>
      <c r="V186" s="376">
        <v>0</v>
      </c>
      <c r="W186" s="377">
        <v>0</v>
      </c>
      <c r="X186" s="27"/>
      <c r="Y186" s="27"/>
      <c r="Z186" s="27"/>
      <c r="AA186" s="27"/>
      <c r="AB186" s="27"/>
      <c r="AC186" s="27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  <c r="AT186" s="39"/>
      <c r="AU186" s="40"/>
      <c r="AV186" s="39"/>
      <c r="AW186" s="39"/>
      <c r="AX186" s="39"/>
      <c r="AY186" s="39"/>
      <c r="AZ186" s="39"/>
      <c r="BA186" s="39"/>
      <c r="BB186" s="39"/>
      <c r="BC186" s="39"/>
      <c r="BD186" s="27"/>
      <c r="BE186" s="27"/>
      <c r="BF186" s="27"/>
      <c r="BG186" s="27"/>
      <c r="BH186" s="27"/>
      <c r="BI186" s="27"/>
      <c r="BJ186" s="27"/>
      <c r="BK186" s="27"/>
      <c r="BL186" s="27"/>
      <c r="BM186" s="27"/>
      <c r="BN186" s="27"/>
      <c r="BO186" s="27"/>
      <c r="BP186" s="27"/>
      <c r="BQ186" s="27"/>
      <c r="BR186" s="27"/>
      <c r="BS186" s="27"/>
      <c r="BT186" s="27"/>
      <c r="BU186" s="27"/>
      <c r="BV186" s="27"/>
      <c r="BW186" s="27"/>
      <c r="BX186" s="27"/>
      <c r="BY186" s="27"/>
      <c r="BZ186" s="27"/>
      <c r="CA186" s="27"/>
      <c r="CB186" s="27"/>
      <c r="CC186" s="27"/>
      <c r="CD186" s="27"/>
      <c r="CE186" s="27"/>
      <c r="CF186" s="27"/>
      <c r="CG186" s="27"/>
      <c r="CH186" s="27"/>
      <c r="CI186" s="27"/>
      <c r="CJ186" s="27"/>
      <c r="CK186" s="27"/>
      <c r="CL186" s="27"/>
      <c r="CM186" s="27"/>
      <c r="CN186" s="27"/>
      <c r="CO186" s="27"/>
      <c r="CP186" s="27"/>
      <c r="CQ186" s="27"/>
      <c r="CR186" s="27"/>
      <c r="CS186" s="27"/>
      <c r="CT186" s="27"/>
      <c r="CU186" s="27"/>
      <c r="CV186" s="27"/>
      <c r="CW186" s="27"/>
      <c r="CX186" s="27"/>
      <c r="CY186" s="27"/>
      <c r="CZ186" s="27"/>
      <c r="DA186" s="27"/>
      <c r="DB186" s="27"/>
      <c r="DC186" s="27"/>
      <c r="DD186" s="27"/>
      <c r="DE186" s="27"/>
      <c r="DF186" s="27"/>
      <c r="DG186" s="27"/>
      <c r="DH186" s="27"/>
      <c r="DI186" s="27"/>
      <c r="DJ186" s="27"/>
      <c r="DK186" s="27"/>
      <c r="DL186" s="27"/>
      <c r="DM186" s="27"/>
      <c r="DN186" s="27"/>
      <c r="DO186" s="27"/>
      <c r="DP186" s="27"/>
      <c r="DQ186" s="27"/>
      <c r="DR186" s="27"/>
      <c r="DS186" s="27"/>
      <c r="DT186" s="27"/>
      <c r="DU186" s="27"/>
      <c r="DV186" s="27"/>
      <c r="DW186" s="27"/>
      <c r="DX186" s="27"/>
      <c r="DY186" s="27"/>
      <c r="DZ186" s="27"/>
      <c r="EA186" s="27"/>
      <c r="EB186" s="27"/>
      <c r="EC186" s="27"/>
      <c r="ED186" s="27"/>
      <c r="EE186" s="27"/>
      <c r="EF186" s="27"/>
      <c r="EG186" s="27"/>
      <c r="EH186" s="27"/>
      <c r="EI186" s="27"/>
      <c r="EJ186" s="27"/>
      <c r="EK186" s="27"/>
      <c r="EL186" s="27"/>
      <c r="EM186" s="27"/>
      <c r="EN186" s="27"/>
      <c r="EO186" s="27"/>
      <c r="EP186" s="27"/>
      <c r="EQ186" s="27"/>
      <c r="ER186" s="27"/>
      <c r="ES186" s="27"/>
      <c r="ET186" s="27"/>
      <c r="EU186" s="27"/>
      <c r="EV186" s="27"/>
      <c r="EW186" s="27"/>
      <c r="EX186" s="27"/>
      <c r="EY186" s="27"/>
      <c r="EZ186" s="27"/>
      <c r="FA186" s="27"/>
      <c r="FB186" s="27"/>
      <c r="FC186" s="27"/>
      <c r="FD186" s="27"/>
      <c r="FE186" s="27"/>
      <c r="FF186" s="27"/>
      <c r="FG186" s="27"/>
      <c r="FH186" s="27"/>
      <c r="FI186" s="27"/>
      <c r="FJ186" s="27"/>
      <c r="FK186" s="27"/>
      <c r="FL186" s="27"/>
      <c r="FM186" s="27"/>
      <c r="FN186" s="27"/>
      <c r="FO186" s="27"/>
      <c r="FP186" s="27"/>
      <c r="FQ186" s="27"/>
      <c r="FR186" s="27"/>
      <c r="FS186" s="27"/>
      <c r="FT186" s="27"/>
      <c r="FU186" s="27"/>
      <c r="FV186" s="27"/>
      <c r="FW186" s="27"/>
      <c r="FX186" s="27"/>
      <c r="FY186" s="27"/>
      <c r="FZ186" s="27"/>
      <c r="GA186" s="27"/>
      <c r="GB186" s="27"/>
      <c r="GC186" s="27"/>
      <c r="GD186" s="27"/>
      <c r="GE186" s="27"/>
      <c r="GF186" s="27"/>
      <c r="GG186" s="27"/>
      <c r="GH186" s="27"/>
      <c r="GI186" s="27"/>
      <c r="GJ186" s="27"/>
      <c r="GK186" s="27"/>
      <c r="GL186" s="27"/>
      <c r="GM186" s="27"/>
      <c r="GN186" s="27"/>
      <c r="GO186" s="27"/>
      <c r="GP186" s="27"/>
      <c r="GQ186" s="27"/>
      <c r="GR186" s="27"/>
      <c r="GS186" s="27"/>
      <c r="GT186" s="27"/>
      <c r="GU186" s="27"/>
      <c r="GV186" s="27"/>
      <c r="GW186" s="27"/>
      <c r="GX186" s="27"/>
      <c r="GY186" s="27"/>
      <c r="GZ186" s="27"/>
      <c r="HA186" s="27"/>
      <c r="HB186" s="27"/>
      <c r="HC186" s="27"/>
      <c r="HD186" s="27"/>
      <c r="HE186" s="27"/>
      <c r="HF186" s="27"/>
      <c r="HG186" s="27"/>
      <c r="HH186" s="27"/>
      <c r="HI186" s="27"/>
      <c r="HJ186" s="27"/>
      <c r="HK186" s="27"/>
      <c r="HL186" s="27"/>
      <c r="HM186" s="27"/>
      <c r="HN186" s="27"/>
      <c r="HO186" s="27"/>
      <c r="HP186" s="27"/>
      <c r="HQ186" s="27"/>
      <c r="HR186" s="27"/>
      <c r="HS186" s="27"/>
      <c r="HT186" s="27"/>
      <c r="HU186" s="27"/>
      <c r="HV186" s="27"/>
      <c r="HW186" s="27"/>
      <c r="HX186" s="27"/>
      <c r="HY186" s="27"/>
      <c r="HZ186" s="27"/>
      <c r="IA186" s="27"/>
      <c r="IB186" s="27"/>
      <c r="IC186" s="27"/>
      <c r="ID186" s="27"/>
      <c r="IE186" s="27"/>
      <c r="IF186" s="27"/>
      <c r="IG186" s="27"/>
      <c r="IH186" s="27"/>
      <c r="II186" s="27"/>
      <c r="IJ186" s="27"/>
      <c r="IK186" s="27"/>
      <c r="IL186" s="27"/>
      <c r="IM186" s="27"/>
      <c r="IN186" s="27"/>
      <c r="IO186" s="27"/>
      <c r="IP186" s="27"/>
      <c r="IQ186" s="27"/>
      <c r="IR186" s="27"/>
      <c r="IS186" s="27"/>
      <c r="IT186" s="27"/>
      <c r="IU186" s="27"/>
      <c r="IV186" s="27"/>
      <c r="IW186" s="27"/>
      <c r="IX186" s="27"/>
      <c r="IY186" s="27"/>
      <c r="IZ186" s="27"/>
      <c r="JA186" s="27"/>
      <c r="JB186" s="27"/>
      <c r="JC186" s="27"/>
      <c r="JD186" s="27"/>
      <c r="JE186" s="27"/>
      <c r="JF186" s="27"/>
      <c r="JG186" s="27"/>
      <c r="JH186" s="27"/>
      <c r="JI186" s="27"/>
      <c r="JJ186" s="27"/>
      <c r="JK186" s="27"/>
      <c r="JL186" s="27"/>
      <c r="JM186" s="27"/>
      <c r="JN186" s="27"/>
      <c r="JO186" s="27"/>
      <c r="JP186" s="27"/>
      <c r="JQ186" s="27"/>
      <c r="JR186" s="27"/>
      <c r="JS186" s="27"/>
      <c r="JT186" s="27"/>
      <c r="JU186" s="27"/>
      <c r="JV186" s="27"/>
      <c r="JW186" s="27"/>
      <c r="JX186" s="27"/>
      <c r="JY186" s="27"/>
      <c r="JZ186" s="27"/>
      <c r="KA186" s="27"/>
      <c r="KB186" s="27"/>
      <c r="KC186" s="27"/>
      <c r="KD186" s="27"/>
      <c r="KE186" s="27"/>
      <c r="KF186" s="27"/>
      <c r="KG186" s="27"/>
      <c r="KH186" s="27"/>
      <c r="KI186" s="27"/>
      <c r="KJ186" s="27"/>
      <c r="KK186" s="27"/>
      <c r="KL186" s="27"/>
      <c r="KM186" s="27"/>
      <c r="KN186" s="27"/>
      <c r="KO186" s="27"/>
      <c r="KP186" s="27"/>
      <c r="KQ186" s="27"/>
      <c r="KR186" s="27"/>
      <c r="KS186" s="27"/>
      <c r="KT186" s="27"/>
      <c r="KU186" s="27"/>
      <c r="KV186" s="27"/>
      <c r="KW186" s="27"/>
      <c r="KX186" s="27"/>
      <c r="KY186" s="27"/>
      <c r="KZ186" s="27"/>
      <c r="LA186" s="27"/>
      <c r="LB186" s="27"/>
      <c r="LC186" s="27"/>
      <c r="LD186" s="27"/>
      <c r="LE186" s="27"/>
      <c r="LF186" s="27"/>
      <c r="LG186" s="27"/>
      <c r="LH186" s="27"/>
      <c r="LI186" s="27"/>
      <c r="LJ186" s="27"/>
      <c r="LK186" s="27"/>
      <c r="LL186" s="27"/>
      <c r="LM186" s="27"/>
      <c r="LN186" s="27"/>
      <c r="LO186" s="27"/>
      <c r="LP186" s="27"/>
      <c r="LQ186" s="27"/>
      <c r="LR186" s="27"/>
      <c r="LS186" s="27"/>
      <c r="LT186" s="27"/>
      <c r="LU186" s="27"/>
      <c r="LV186" s="27"/>
      <c r="LW186" s="27"/>
      <c r="LX186" s="27"/>
      <c r="LY186" s="27"/>
      <c r="LZ186" s="27"/>
      <c r="MA186" s="27"/>
      <c r="MB186" s="27"/>
      <c r="MC186" s="27"/>
      <c r="MD186" s="27"/>
      <c r="ME186" s="27"/>
      <c r="MF186" s="27"/>
      <c r="MG186" s="27"/>
      <c r="MH186" s="27"/>
      <c r="MI186" s="27"/>
      <c r="MJ186" s="27"/>
      <c r="MK186" s="27"/>
      <c r="ML186" s="27"/>
      <c r="MM186" s="27"/>
      <c r="MN186" s="27"/>
      <c r="MO186" s="27"/>
      <c r="MP186" s="27"/>
      <c r="MQ186" s="27"/>
      <c r="MR186" s="27"/>
      <c r="MS186" s="27"/>
      <c r="MT186" s="27"/>
      <c r="MU186" s="27"/>
      <c r="MV186" s="27"/>
      <c r="MW186" s="27"/>
      <c r="MX186" s="27"/>
      <c r="MY186" s="27"/>
      <c r="MZ186" s="27"/>
      <c r="NA186" s="27"/>
      <c r="NB186" s="27"/>
      <c r="NC186" s="27"/>
      <c r="ND186" s="27"/>
      <c r="NE186" s="27"/>
      <c r="NF186" s="27"/>
      <c r="NG186" s="27"/>
      <c r="NH186" s="27"/>
      <c r="NI186" s="27"/>
      <c r="NJ186" s="27"/>
      <c r="NK186" s="27"/>
      <c r="NL186" s="27"/>
      <c r="NM186" s="27"/>
      <c r="NN186" s="27"/>
      <c r="NO186" s="27"/>
      <c r="NP186" s="27"/>
      <c r="NQ186" s="27"/>
      <c r="NR186" s="27"/>
      <c r="NS186" s="27"/>
      <c r="NT186" s="27"/>
      <c r="NU186" s="27"/>
      <c r="NV186" s="27"/>
      <c r="NW186" s="27"/>
      <c r="NX186" s="27"/>
      <c r="NY186" s="27"/>
      <c r="NZ186" s="27"/>
      <c r="OA186" s="27"/>
      <c r="OB186" s="27"/>
      <c r="OC186" s="27"/>
      <c r="OD186" s="27"/>
      <c r="OE186" s="27"/>
      <c r="OF186" s="27"/>
      <c r="OG186" s="27"/>
      <c r="OH186" s="27"/>
      <c r="OI186" s="27"/>
      <c r="OJ186" s="27"/>
      <c r="OK186" s="27"/>
      <c r="OL186" s="27"/>
      <c r="OM186" s="27"/>
      <c r="ON186" s="27"/>
      <c r="OO186" s="27"/>
      <c r="OP186" s="27"/>
      <c r="OQ186" s="27"/>
      <c r="OR186" s="27"/>
      <c r="OS186" s="27"/>
      <c r="OT186" s="27"/>
      <c r="OU186" s="27"/>
      <c r="OV186" s="27"/>
      <c r="OW186" s="27"/>
      <c r="OX186" s="27"/>
      <c r="OY186" s="27"/>
      <c r="OZ186" s="27"/>
      <c r="PA186" s="27"/>
      <c r="PB186" s="27"/>
      <c r="PC186" s="27"/>
      <c r="PD186" s="27"/>
      <c r="PE186" s="27"/>
      <c r="PF186" s="27"/>
      <c r="PG186" s="27"/>
      <c r="PH186" s="27"/>
      <c r="PI186" s="27"/>
      <c r="PJ186" s="27"/>
      <c r="PK186" s="27"/>
      <c r="PL186" s="27"/>
      <c r="PM186" s="27"/>
      <c r="PN186" s="27"/>
      <c r="PO186" s="27"/>
      <c r="PP186" s="27"/>
      <c r="PQ186" s="27"/>
      <c r="PR186" s="27"/>
      <c r="PS186" s="27"/>
      <c r="PT186" s="27"/>
      <c r="PU186" s="27"/>
      <c r="PV186" s="27"/>
      <c r="PW186" s="27"/>
      <c r="PX186" s="27"/>
      <c r="PY186" s="27"/>
      <c r="PZ186" s="27"/>
      <c r="QA186" s="27"/>
      <c r="QB186" s="27"/>
      <c r="QC186" s="27"/>
      <c r="QD186" s="27"/>
      <c r="QE186" s="27"/>
      <c r="QF186" s="27"/>
      <c r="QG186" s="27"/>
      <c r="QH186" s="27"/>
      <c r="QI186" s="27"/>
      <c r="QJ186" s="27"/>
      <c r="QK186" s="27"/>
      <c r="QL186" s="27"/>
      <c r="QM186" s="27"/>
      <c r="QN186" s="27"/>
      <c r="QO186" s="27"/>
      <c r="QP186" s="27"/>
      <c r="QQ186" s="27"/>
      <c r="QR186" s="27"/>
      <c r="QS186" s="27"/>
      <c r="QT186" s="27"/>
      <c r="QU186" s="27"/>
      <c r="QV186" s="27"/>
      <c r="QW186" s="27"/>
      <c r="QX186" s="27"/>
      <c r="QY186" s="27"/>
      <c r="QZ186" s="27"/>
      <c r="RA186" s="27"/>
      <c r="RB186" s="27"/>
      <c r="RC186" s="27"/>
      <c r="RD186" s="27"/>
      <c r="RE186" s="27"/>
      <c r="RF186" s="27"/>
      <c r="RG186" s="27"/>
      <c r="RH186" s="27"/>
      <c r="RI186" s="27"/>
      <c r="RJ186" s="27"/>
      <c r="RK186" s="27"/>
      <c r="RL186" s="27"/>
      <c r="RM186" s="27"/>
      <c r="RN186" s="27"/>
      <c r="RO186" s="27"/>
      <c r="RP186" s="27"/>
      <c r="RQ186" s="27"/>
      <c r="RR186" s="27"/>
      <c r="RS186" s="27"/>
      <c r="RT186" s="27"/>
      <c r="RU186" s="27"/>
      <c r="RV186" s="27"/>
      <c r="RW186" s="27"/>
      <c r="RX186" s="27"/>
      <c r="RY186" s="27"/>
      <c r="RZ186" s="27"/>
      <c r="SA186" s="27"/>
      <c r="SB186" s="27"/>
      <c r="SC186" s="27"/>
      <c r="SD186" s="27"/>
      <c r="SE186" s="27"/>
      <c r="SF186" s="27"/>
      <c r="SG186" s="27"/>
      <c r="SH186" s="27"/>
      <c r="SI186" s="27"/>
      <c r="SJ186" s="27"/>
      <c r="SK186" s="27"/>
      <c r="SL186" s="27"/>
      <c r="SM186" s="27"/>
      <c r="SN186" s="27"/>
      <c r="SO186" s="27"/>
      <c r="SP186" s="27"/>
      <c r="SQ186" s="27"/>
      <c r="SR186" s="27"/>
      <c r="SS186" s="27"/>
      <c r="ST186" s="27"/>
      <c r="SU186" s="27"/>
      <c r="SV186" s="27"/>
      <c r="SW186" s="27"/>
      <c r="SX186" s="27"/>
      <c r="SY186" s="27"/>
      <c r="SZ186" s="27"/>
      <c r="TA186" s="27"/>
      <c r="TB186" s="27"/>
      <c r="TC186" s="27"/>
      <c r="TD186" s="27"/>
      <c r="TE186" s="27"/>
      <c r="TF186" s="27"/>
      <c r="TG186" s="27"/>
      <c r="TH186" s="27"/>
      <c r="TI186" s="27"/>
      <c r="TJ186" s="27"/>
      <c r="TK186" s="27"/>
      <c r="TL186" s="27"/>
      <c r="TM186" s="27"/>
      <c r="TN186" s="27"/>
      <c r="TO186" s="27"/>
      <c r="TP186" s="27"/>
      <c r="TQ186" s="27"/>
      <c r="TR186" s="27"/>
      <c r="TS186" s="27"/>
      <c r="TT186" s="27"/>
      <c r="TU186" s="27"/>
      <c r="TV186" s="27"/>
      <c r="TW186" s="27"/>
      <c r="TX186" s="27"/>
      <c r="TY186" s="27"/>
      <c r="TZ186" s="27"/>
      <c r="UA186" s="27"/>
      <c r="UB186" s="27"/>
      <c r="UC186" s="27"/>
      <c r="UD186" s="27"/>
      <c r="UE186" s="27"/>
      <c r="UF186" s="27"/>
      <c r="UG186" s="27"/>
      <c r="UH186" s="27"/>
      <c r="UI186" s="27"/>
      <c r="UJ186" s="27"/>
      <c r="UK186" s="27"/>
      <c r="UL186" s="27"/>
      <c r="UM186" s="27"/>
      <c r="UN186" s="27"/>
      <c r="UO186" s="27"/>
      <c r="UP186" s="27"/>
      <c r="UQ186" s="27"/>
      <c r="UR186" s="27"/>
      <c r="US186" s="27"/>
      <c r="UT186" s="27"/>
      <c r="UU186" s="27"/>
      <c r="UV186" s="27"/>
      <c r="UW186" s="27"/>
      <c r="UX186" s="27"/>
      <c r="UY186" s="27"/>
      <c r="UZ186" s="27"/>
      <c r="VA186" s="27"/>
      <c r="VB186" s="27"/>
      <c r="VC186" s="27"/>
      <c r="VD186" s="27"/>
      <c r="VE186" s="27"/>
      <c r="VF186" s="27"/>
      <c r="VG186" s="27"/>
      <c r="VH186" s="27"/>
      <c r="VI186" s="27"/>
      <c r="VJ186" s="27"/>
      <c r="VK186" s="27"/>
      <c r="VL186" s="27"/>
      <c r="VM186" s="27"/>
      <c r="VN186" s="27"/>
      <c r="VO186" s="27"/>
      <c r="VP186" s="27"/>
      <c r="VQ186" s="27"/>
      <c r="VR186" s="27"/>
      <c r="VS186" s="27"/>
      <c r="VT186" s="27"/>
      <c r="VU186" s="27"/>
      <c r="VV186" s="27"/>
      <c r="VW186" s="27"/>
      <c r="VX186" s="27"/>
      <c r="VY186" s="27"/>
      <c r="VZ186" s="27"/>
      <c r="WA186" s="27"/>
      <c r="WB186" s="27"/>
      <c r="WC186" s="27"/>
      <c r="WD186" s="27"/>
      <c r="WE186" s="27"/>
      <c r="WF186" s="27"/>
      <c r="WG186" s="27"/>
      <c r="WH186" s="27"/>
      <c r="WI186" s="27"/>
      <c r="WJ186" s="27"/>
      <c r="WK186" s="27"/>
      <c r="WL186" s="27"/>
      <c r="WM186" s="27"/>
      <c r="WN186" s="27"/>
      <c r="WO186" s="27"/>
      <c r="WP186" s="27"/>
      <c r="WQ186" s="27"/>
      <c r="WR186" s="27"/>
      <c r="WS186" s="27"/>
      <c r="WT186" s="27"/>
      <c r="WU186" s="27"/>
      <c r="WV186" s="27"/>
      <c r="WW186" s="27"/>
      <c r="WX186" s="27"/>
      <c r="WY186" s="27"/>
      <c r="WZ186" s="27"/>
      <c r="XA186" s="27"/>
      <c r="XB186" s="27"/>
      <c r="XC186" s="27"/>
      <c r="XD186" s="27"/>
      <c r="XE186" s="27"/>
      <c r="XF186" s="27"/>
      <c r="XG186" s="27"/>
      <c r="XH186" s="27"/>
      <c r="XI186" s="27"/>
      <c r="XJ186" s="27"/>
      <c r="XK186" s="27"/>
      <c r="XL186" s="27"/>
      <c r="XM186" s="27"/>
      <c r="XN186" s="27"/>
      <c r="XO186" s="27"/>
      <c r="XP186" s="27"/>
      <c r="XQ186" s="27"/>
      <c r="XR186" s="27"/>
      <c r="XS186" s="27"/>
      <c r="XT186" s="27"/>
      <c r="XU186" s="27"/>
      <c r="XV186" s="27"/>
      <c r="XW186" s="27"/>
      <c r="XX186" s="27"/>
      <c r="XY186" s="27"/>
      <c r="XZ186" s="27"/>
      <c r="YA186" s="27"/>
      <c r="YB186" s="27"/>
      <c r="YC186" s="27"/>
      <c r="YD186" s="27"/>
      <c r="YE186" s="27"/>
      <c r="YF186" s="27"/>
      <c r="YG186" s="27"/>
      <c r="YH186" s="27"/>
      <c r="YI186" s="27"/>
      <c r="YJ186" s="27"/>
      <c r="YK186" s="27"/>
      <c r="YL186" s="27"/>
      <c r="YM186" s="27"/>
      <c r="YN186" s="27"/>
      <c r="YO186" s="27"/>
      <c r="YP186" s="27"/>
      <c r="YQ186" s="27"/>
      <c r="YR186" s="27"/>
      <c r="YS186" s="27"/>
      <c r="YT186" s="27"/>
      <c r="YU186" s="27"/>
      <c r="YV186" s="27"/>
      <c r="YW186" s="27"/>
      <c r="YX186" s="27"/>
      <c r="YY186" s="27"/>
      <c r="YZ186" s="27"/>
      <c r="ZA186" s="27"/>
      <c r="ZB186" s="27"/>
      <c r="ZC186" s="27"/>
      <c r="ZD186" s="27"/>
      <c r="ZE186" s="27"/>
      <c r="ZF186" s="27"/>
      <c r="ZG186" s="27"/>
      <c r="ZH186" s="27"/>
      <c r="ZI186" s="27"/>
      <c r="ZJ186" s="27"/>
      <c r="ZK186" s="27"/>
      <c r="ZL186" s="27"/>
      <c r="ZM186" s="27"/>
      <c r="ZN186" s="27"/>
      <c r="ZO186" s="27"/>
      <c r="ZP186" s="27"/>
      <c r="ZQ186" s="27"/>
      <c r="ZR186" s="27"/>
      <c r="ZS186" s="27"/>
      <c r="ZT186" s="27"/>
      <c r="ZU186" s="27"/>
      <c r="ZV186" s="27"/>
      <c r="ZW186" s="27"/>
      <c r="ZX186" s="27"/>
      <c r="ZY186" s="27"/>
      <c r="ZZ186" s="27"/>
      <c r="AAA186" s="27"/>
      <c r="AAB186" s="27"/>
      <c r="AAC186" s="27"/>
      <c r="AAD186" s="27"/>
      <c r="AAE186" s="27"/>
      <c r="AAF186" s="27"/>
      <c r="AAG186" s="27"/>
      <c r="AAH186" s="27"/>
      <c r="AAI186" s="27"/>
      <c r="AAJ186" s="27"/>
      <c r="AAK186" s="27"/>
      <c r="AAL186" s="27"/>
      <c r="AAM186" s="27"/>
      <c r="AAN186" s="27"/>
      <c r="AAO186" s="27"/>
      <c r="AAP186" s="27"/>
      <c r="AAQ186" s="27"/>
      <c r="AAR186" s="27"/>
      <c r="AAS186" s="27"/>
      <c r="AAT186" s="27"/>
      <c r="AAU186" s="27"/>
      <c r="AAV186" s="27"/>
      <c r="AAW186" s="27"/>
      <c r="AAX186" s="27"/>
      <c r="AAY186" s="27"/>
      <c r="AAZ186" s="27"/>
      <c r="ABA186" s="27"/>
      <c r="ABB186" s="27"/>
      <c r="ABC186" s="27"/>
      <c r="ABD186" s="27"/>
      <c r="ABE186" s="27"/>
      <c r="ABF186" s="27"/>
      <c r="ABG186" s="27"/>
      <c r="ABH186" s="27"/>
      <c r="ABI186" s="27"/>
      <c r="ABJ186" s="27"/>
      <c r="ABK186" s="27"/>
      <c r="ABL186" s="27"/>
      <c r="ABM186" s="27"/>
      <c r="ABN186" s="27"/>
      <c r="ABO186" s="27"/>
      <c r="ABP186" s="27"/>
      <c r="ABQ186" s="27"/>
      <c r="ABR186" s="27"/>
      <c r="ABS186" s="27"/>
      <c r="ABT186" s="27"/>
      <c r="ABU186" s="27"/>
      <c r="ABV186" s="27"/>
      <c r="ABW186" s="27"/>
      <c r="ABX186" s="27"/>
      <c r="ABY186" s="27"/>
      <c r="ABZ186" s="27"/>
      <c r="ACA186" s="27"/>
      <c r="ACB186" s="27"/>
      <c r="ACC186" s="27"/>
      <c r="ACD186" s="27"/>
      <c r="ACE186" s="27"/>
      <c r="ACF186" s="27"/>
      <c r="ACG186" s="27"/>
      <c r="ACH186" s="27"/>
      <c r="ACI186" s="27"/>
      <c r="ACJ186" s="27"/>
      <c r="ACK186" s="27"/>
      <c r="ACL186" s="27"/>
      <c r="ACM186" s="27"/>
      <c r="ACN186" s="27"/>
      <c r="ACO186" s="27"/>
      <c r="ACP186" s="27"/>
      <c r="ACQ186" s="27"/>
      <c r="ACR186" s="27"/>
      <c r="ACS186" s="27"/>
      <c r="ACT186" s="27"/>
      <c r="ACU186" s="27"/>
      <c r="ACV186" s="27"/>
      <c r="ACW186" s="27"/>
      <c r="ACX186" s="27"/>
      <c r="ACY186" s="27"/>
      <c r="ACZ186" s="27"/>
      <c r="ADA186" s="27"/>
      <c r="ADB186" s="27"/>
      <c r="ADC186" s="27"/>
      <c r="ADD186" s="27"/>
      <c r="ADE186" s="27"/>
      <c r="ADF186" s="27"/>
      <c r="ADG186" s="27"/>
      <c r="ADH186" s="27"/>
      <c r="ADI186" s="27"/>
      <c r="ADJ186" s="27"/>
      <c r="ADK186" s="27"/>
      <c r="ADL186" s="27"/>
      <c r="ADM186" s="27"/>
      <c r="ADN186" s="27"/>
      <c r="ADO186" s="27"/>
      <c r="ADP186" s="27"/>
      <c r="ADQ186" s="27"/>
      <c r="ADR186" s="27"/>
      <c r="ADS186" s="27"/>
      <c r="ADT186" s="27"/>
      <c r="ADU186" s="27"/>
      <c r="ADV186" s="27"/>
      <c r="ADW186" s="27"/>
      <c r="ADX186" s="27"/>
      <c r="ADY186" s="27"/>
      <c r="ADZ186" s="27"/>
      <c r="AEA186" s="27"/>
      <c r="AEB186" s="27"/>
      <c r="AEC186" s="27"/>
      <c r="AED186" s="27"/>
      <c r="AEE186" s="27"/>
      <c r="AEF186" s="27"/>
      <c r="AEG186" s="27"/>
      <c r="AEH186" s="27"/>
      <c r="AEI186" s="27"/>
      <c r="AEJ186" s="27"/>
      <c r="AEK186" s="27"/>
      <c r="AEL186" s="27"/>
      <c r="AEM186" s="27"/>
      <c r="AEN186" s="27"/>
      <c r="AEO186" s="27"/>
      <c r="AEP186" s="27"/>
      <c r="AEQ186" s="27"/>
      <c r="AER186" s="27"/>
      <c r="AES186" s="27"/>
      <c r="AET186" s="27"/>
      <c r="AEU186" s="27"/>
      <c r="AEV186" s="27"/>
      <c r="AEW186" s="27"/>
      <c r="AEX186" s="27"/>
      <c r="AEY186" s="27"/>
      <c r="AEZ186" s="27"/>
      <c r="AFA186" s="27"/>
      <c r="AFB186" s="27"/>
      <c r="AFC186" s="27"/>
      <c r="AFD186" s="27"/>
      <c r="AFE186" s="27"/>
      <c r="AFF186" s="27"/>
      <c r="AFG186" s="27"/>
      <c r="AFH186" s="27"/>
      <c r="AFI186" s="27"/>
      <c r="AFJ186" s="27"/>
      <c r="AFK186" s="27"/>
      <c r="AFL186" s="27"/>
      <c r="AFM186" s="27"/>
      <c r="AFN186" s="27"/>
      <c r="AFO186" s="27"/>
      <c r="AFP186" s="27"/>
      <c r="AFQ186" s="27"/>
      <c r="AFR186" s="27"/>
      <c r="AFS186" s="27"/>
      <c r="AFT186" s="27"/>
      <c r="AFU186" s="27"/>
      <c r="AFV186" s="27"/>
      <c r="AFW186" s="27"/>
      <c r="AFX186" s="27"/>
      <c r="AFY186" s="27"/>
      <c r="AFZ186" s="27"/>
      <c r="AGA186" s="27"/>
      <c r="AGB186" s="27"/>
      <c r="AGC186" s="27"/>
      <c r="AGD186" s="27"/>
      <c r="AGE186" s="27"/>
      <c r="AGF186" s="27"/>
      <c r="AGG186" s="27"/>
      <c r="AGH186" s="27"/>
      <c r="AGI186" s="27"/>
      <c r="AGJ186" s="27"/>
      <c r="AGK186" s="27"/>
      <c r="AGL186" s="27"/>
      <c r="AGM186" s="27"/>
      <c r="AGN186" s="27"/>
      <c r="AGO186" s="27"/>
      <c r="AGP186" s="27"/>
      <c r="AGQ186" s="27"/>
      <c r="AGR186" s="27"/>
      <c r="AGS186" s="27"/>
      <c r="AGT186" s="27"/>
      <c r="AGU186" s="27"/>
      <c r="AGV186" s="27"/>
      <c r="AGW186" s="27"/>
      <c r="AGX186" s="27"/>
      <c r="AGY186" s="27"/>
      <c r="AGZ186" s="27"/>
      <c r="AHA186" s="27"/>
      <c r="AHB186" s="27"/>
      <c r="AHC186" s="27"/>
      <c r="AHD186" s="27"/>
      <c r="AHE186" s="27"/>
      <c r="AHF186" s="27"/>
      <c r="AHG186" s="27"/>
      <c r="AHH186" s="27"/>
      <c r="AHI186" s="27"/>
      <c r="AHJ186" s="27"/>
      <c r="AHK186" s="27"/>
      <c r="AHL186" s="27"/>
      <c r="AHM186" s="27"/>
      <c r="AHN186" s="27"/>
      <c r="AHO186" s="27"/>
      <c r="AHP186" s="27"/>
      <c r="AHQ186" s="27"/>
      <c r="AHR186" s="27"/>
      <c r="AHS186" s="27"/>
      <c r="AHT186" s="27"/>
      <c r="AHU186" s="27"/>
      <c r="AHV186" s="27"/>
      <c r="AHW186" s="27"/>
      <c r="AHX186" s="27"/>
      <c r="AHY186" s="27"/>
      <c r="AHZ186" s="27"/>
      <c r="AIA186" s="27"/>
      <c r="AIB186" s="27"/>
      <c r="AIC186" s="27"/>
      <c r="AID186" s="27"/>
      <c r="AIE186" s="27"/>
      <c r="AIF186" s="27"/>
      <c r="AIG186" s="27"/>
      <c r="AIH186" s="27"/>
      <c r="AII186" s="27"/>
      <c r="AIJ186" s="27"/>
      <c r="AIK186" s="27"/>
      <c r="AIL186" s="27"/>
      <c r="AIM186" s="27"/>
      <c r="AIN186" s="27"/>
      <c r="AIO186" s="27"/>
      <c r="AIP186" s="27"/>
      <c r="AIQ186" s="27"/>
      <c r="AIR186" s="27"/>
      <c r="AIS186" s="27"/>
      <c r="AIT186" s="27"/>
      <c r="AIU186" s="27"/>
      <c r="AIV186" s="27"/>
      <c r="AIW186" s="27"/>
      <c r="AIX186" s="27"/>
      <c r="AIY186" s="27"/>
      <c r="AIZ186" s="27"/>
      <c r="AJA186" s="27"/>
      <c r="AJB186" s="27"/>
      <c r="AJC186" s="27"/>
      <c r="AJD186" s="27"/>
      <c r="AJE186" s="27"/>
      <c r="AJF186" s="27"/>
      <c r="AJG186" s="27"/>
      <c r="AJH186" s="27"/>
      <c r="AJI186" s="27"/>
      <c r="AJJ186" s="27"/>
      <c r="AJK186" s="27"/>
      <c r="AJL186" s="27"/>
      <c r="AJM186" s="27"/>
      <c r="AJN186" s="27"/>
      <c r="AJO186" s="27"/>
      <c r="AJP186" s="27"/>
      <c r="AJQ186" s="27"/>
      <c r="AJR186" s="27"/>
      <c r="AJS186" s="27"/>
      <c r="AJT186" s="27"/>
      <c r="AJU186" s="27"/>
      <c r="AJV186" s="27"/>
      <c r="AJW186" s="27"/>
      <c r="AJX186" s="27"/>
      <c r="AJY186" s="27"/>
      <c r="AJZ186" s="27"/>
      <c r="AKA186" s="27"/>
      <c r="AKB186" s="27"/>
      <c r="AKC186" s="27"/>
      <c r="AKD186" s="27"/>
      <c r="AKE186" s="27"/>
      <c r="AKF186" s="27"/>
      <c r="AKG186" s="27"/>
      <c r="AKH186" s="27"/>
      <c r="AKI186" s="27"/>
      <c r="AKJ186" s="27"/>
      <c r="AKK186" s="27"/>
      <c r="AKL186" s="27"/>
      <c r="AKM186" s="27"/>
      <c r="AKN186" s="27"/>
      <c r="AKO186" s="27"/>
      <c r="AKP186" s="27"/>
      <c r="AKQ186" s="27"/>
      <c r="AKR186" s="27"/>
      <c r="AKS186" s="27"/>
      <c r="AKT186" s="27"/>
      <c r="AKU186" s="27"/>
      <c r="AKV186" s="27"/>
      <c r="AKW186" s="27"/>
      <c r="AKX186" s="27"/>
      <c r="AKY186" s="27"/>
      <c r="AKZ186" s="27"/>
      <c r="ALA186" s="27"/>
      <c r="ALB186" s="27"/>
      <c r="ALC186" s="27"/>
      <c r="ALD186" s="27"/>
      <c r="ALE186" s="27"/>
      <c r="ALF186" s="27"/>
      <c r="ALG186" s="27"/>
      <c r="ALH186" s="27"/>
      <c r="ALI186" s="27"/>
      <c r="ALJ186" s="27"/>
      <c r="ALK186" s="27"/>
      <c r="ALL186" s="27"/>
      <c r="ALM186" s="27"/>
      <c r="ALN186" s="27"/>
      <c r="ALO186" s="27"/>
      <c r="ALP186" s="27"/>
      <c r="ALQ186" s="27"/>
      <c r="ALR186" s="27"/>
      <c r="ALS186" s="27"/>
    </row>
    <row r="187" spans="1:1007" ht="21.75" customHeight="1" thickBot="1" x14ac:dyDescent="0.25">
      <c r="A187" s="666"/>
      <c r="B187" s="677"/>
      <c r="C187" s="586"/>
      <c r="D187" s="588"/>
      <c r="E187" s="590"/>
      <c r="F187" s="584"/>
      <c r="G187" s="708"/>
      <c r="H187" s="676"/>
      <c r="I187" s="676"/>
      <c r="J187" s="582"/>
      <c r="K187" s="323" t="s">
        <v>10</v>
      </c>
      <c r="L187" s="15">
        <f t="shared" ref="L187:W187" si="41">SUM(L185:L186)</f>
        <v>53.2</v>
      </c>
      <c r="M187" s="321">
        <f t="shared" si="41"/>
        <v>0</v>
      </c>
      <c r="N187" s="321">
        <f t="shared" si="41"/>
        <v>0</v>
      </c>
      <c r="O187" s="16">
        <f t="shared" si="41"/>
        <v>53.2</v>
      </c>
      <c r="P187" s="15">
        <f t="shared" si="41"/>
        <v>35.799999999999997</v>
      </c>
      <c r="Q187" s="321">
        <f t="shared" si="41"/>
        <v>0</v>
      </c>
      <c r="R187" s="321">
        <f t="shared" si="41"/>
        <v>0</v>
      </c>
      <c r="S187" s="16">
        <f t="shared" si="41"/>
        <v>35.799999999999997</v>
      </c>
      <c r="T187" s="15">
        <f t="shared" si="41"/>
        <v>35.799999999999997</v>
      </c>
      <c r="U187" s="321">
        <f t="shared" si="41"/>
        <v>0</v>
      </c>
      <c r="V187" s="321">
        <f t="shared" si="41"/>
        <v>0</v>
      </c>
      <c r="W187" s="16">
        <f t="shared" si="41"/>
        <v>35.799999999999997</v>
      </c>
      <c r="X187" s="27"/>
      <c r="Y187" s="27"/>
      <c r="Z187" s="27"/>
      <c r="AA187" s="27"/>
      <c r="AB187" s="27"/>
      <c r="AC187" s="27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  <c r="AT187" s="39"/>
      <c r="AU187" s="40"/>
      <c r="AV187" s="39"/>
      <c r="AW187" s="39"/>
      <c r="AX187" s="39"/>
      <c r="AY187" s="39"/>
      <c r="AZ187" s="39"/>
      <c r="BA187" s="39"/>
      <c r="BB187" s="39"/>
      <c r="BC187" s="39"/>
      <c r="BD187" s="27"/>
      <c r="BE187" s="27"/>
      <c r="BF187" s="27"/>
      <c r="BG187" s="27"/>
      <c r="BH187" s="27"/>
      <c r="BI187" s="27"/>
      <c r="BJ187" s="27"/>
      <c r="BK187" s="27"/>
      <c r="BL187" s="27"/>
      <c r="BM187" s="27"/>
      <c r="BN187" s="27"/>
      <c r="BO187" s="27"/>
      <c r="BP187" s="27"/>
      <c r="BQ187" s="27"/>
      <c r="BR187" s="27"/>
      <c r="BS187" s="27"/>
      <c r="BT187" s="27"/>
      <c r="BU187" s="27"/>
      <c r="BV187" s="27"/>
      <c r="BW187" s="27"/>
      <c r="BX187" s="27"/>
      <c r="BY187" s="27"/>
      <c r="BZ187" s="27"/>
      <c r="CA187" s="27"/>
      <c r="CB187" s="27"/>
      <c r="CC187" s="27"/>
      <c r="CD187" s="27"/>
      <c r="CE187" s="27"/>
      <c r="CF187" s="27"/>
      <c r="CG187" s="27"/>
      <c r="CH187" s="27"/>
      <c r="CI187" s="27"/>
      <c r="CJ187" s="27"/>
      <c r="CK187" s="27"/>
      <c r="CL187" s="27"/>
      <c r="CM187" s="27"/>
      <c r="CN187" s="27"/>
      <c r="CO187" s="27"/>
      <c r="CP187" s="27"/>
      <c r="CQ187" s="27"/>
      <c r="CR187" s="27"/>
      <c r="CS187" s="27"/>
      <c r="CT187" s="27"/>
      <c r="CU187" s="27"/>
      <c r="CV187" s="27"/>
      <c r="CW187" s="27"/>
      <c r="CX187" s="27"/>
      <c r="CY187" s="27"/>
      <c r="CZ187" s="27"/>
      <c r="DA187" s="27"/>
      <c r="DB187" s="27"/>
      <c r="DC187" s="27"/>
      <c r="DD187" s="27"/>
      <c r="DE187" s="27"/>
      <c r="DF187" s="27"/>
      <c r="DG187" s="27"/>
      <c r="DH187" s="27"/>
      <c r="DI187" s="27"/>
      <c r="DJ187" s="27"/>
      <c r="DK187" s="27"/>
      <c r="DL187" s="27"/>
      <c r="DM187" s="27"/>
      <c r="DN187" s="27"/>
      <c r="DO187" s="27"/>
      <c r="DP187" s="27"/>
      <c r="DQ187" s="27"/>
      <c r="DR187" s="27"/>
      <c r="DS187" s="27"/>
      <c r="DT187" s="27"/>
      <c r="DU187" s="27"/>
      <c r="DV187" s="27"/>
      <c r="DW187" s="27"/>
      <c r="DX187" s="27"/>
      <c r="DY187" s="27"/>
      <c r="DZ187" s="27"/>
      <c r="EA187" s="27"/>
      <c r="EB187" s="27"/>
      <c r="EC187" s="27"/>
      <c r="ED187" s="27"/>
      <c r="EE187" s="27"/>
      <c r="EF187" s="27"/>
      <c r="EG187" s="27"/>
      <c r="EH187" s="27"/>
      <c r="EI187" s="27"/>
      <c r="EJ187" s="27"/>
      <c r="EK187" s="27"/>
      <c r="EL187" s="27"/>
      <c r="EM187" s="27"/>
      <c r="EN187" s="27"/>
      <c r="EO187" s="27"/>
      <c r="EP187" s="27"/>
      <c r="EQ187" s="27"/>
      <c r="ER187" s="27"/>
      <c r="ES187" s="27"/>
      <c r="ET187" s="27"/>
      <c r="EU187" s="27"/>
      <c r="EV187" s="27"/>
      <c r="EW187" s="27"/>
      <c r="EX187" s="27"/>
      <c r="EY187" s="27"/>
      <c r="EZ187" s="27"/>
      <c r="FA187" s="27"/>
      <c r="FB187" s="27"/>
      <c r="FC187" s="27"/>
      <c r="FD187" s="27"/>
      <c r="FE187" s="27"/>
      <c r="FF187" s="27"/>
      <c r="FG187" s="27"/>
      <c r="FH187" s="27"/>
      <c r="FI187" s="27"/>
      <c r="FJ187" s="27"/>
      <c r="FK187" s="27"/>
      <c r="FL187" s="27"/>
      <c r="FM187" s="27"/>
      <c r="FN187" s="27"/>
      <c r="FO187" s="27"/>
      <c r="FP187" s="27"/>
      <c r="FQ187" s="27"/>
      <c r="FR187" s="27"/>
      <c r="FS187" s="27"/>
      <c r="FT187" s="27"/>
      <c r="FU187" s="27"/>
      <c r="FV187" s="27"/>
      <c r="FW187" s="27"/>
      <c r="FX187" s="27"/>
      <c r="FY187" s="27"/>
      <c r="FZ187" s="27"/>
      <c r="GA187" s="27"/>
      <c r="GB187" s="27"/>
      <c r="GC187" s="27"/>
      <c r="GD187" s="27"/>
      <c r="GE187" s="27"/>
      <c r="GF187" s="27"/>
      <c r="GG187" s="27"/>
      <c r="GH187" s="27"/>
      <c r="GI187" s="27"/>
      <c r="GJ187" s="27"/>
      <c r="GK187" s="27"/>
      <c r="GL187" s="27"/>
      <c r="GM187" s="27"/>
      <c r="GN187" s="27"/>
      <c r="GO187" s="27"/>
      <c r="GP187" s="27"/>
      <c r="GQ187" s="27"/>
      <c r="GR187" s="27"/>
      <c r="GS187" s="27"/>
      <c r="GT187" s="27"/>
      <c r="GU187" s="27"/>
      <c r="GV187" s="27"/>
      <c r="GW187" s="27"/>
      <c r="GX187" s="27"/>
      <c r="GY187" s="27"/>
      <c r="GZ187" s="27"/>
      <c r="HA187" s="27"/>
      <c r="HB187" s="27"/>
      <c r="HC187" s="27"/>
      <c r="HD187" s="27"/>
      <c r="HE187" s="27"/>
      <c r="HF187" s="27"/>
      <c r="HG187" s="27"/>
      <c r="HH187" s="27"/>
      <c r="HI187" s="27"/>
      <c r="HJ187" s="27"/>
      <c r="HK187" s="27"/>
      <c r="HL187" s="27"/>
      <c r="HM187" s="27"/>
      <c r="HN187" s="27"/>
      <c r="HO187" s="27"/>
      <c r="HP187" s="27"/>
      <c r="HQ187" s="27"/>
      <c r="HR187" s="27"/>
      <c r="HS187" s="27"/>
      <c r="HT187" s="27"/>
      <c r="HU187" s="27"/>
      <c r="HV187" s="27"/>
      <c r="HW187" s="27"/>
      <c r="HX187" s="27"/>
      <c r="HY187" s="27"/>
      <c r="HZ187" s="27"/>
      <c r="IA187" s="27"/>
      <c r="IB187" s="27"/>
      <c r="IC187" s="27"/>
      <c r="ID187" s="27"/>
      <c r="IE187" s="27"/>
      <c r="IF187" s="27"/>
      <c r="IG187" s="27"/>
      <c r="IH187" s="27"/>
      <c r="II187" s="27"/>
      <c r="IJ187" s="27"/>
      <c r="IK187" s="27"/>
      <c r="IL187" s="27"/>
      <c r="IM187" s="27"/>
      <c r="IN187" s="27"/>
      <c r="IO187" s="27"/>
      <c r="IP187" s="27"/>
      <c r="IQ187" s="27"/>
      <c r="IR187" s="27"/>
      <c r="IS187" s="27"/>
      <c r="IT187" s="27"/>
      <c r="IU187" s="27"/>
      <c r="IV187" s="27"/>
      <c r="IW187" s="27"/>
      <c r="IX187" s="27"/>
      <c r="IY187" s="27"/>
      <c r="IZ187" s="27"/>
      <c r="JA187" s="27"/>
      <c r="JB187" s="27"/>
      <c r="JC187" s="27"/>
      <c r="JD187" s="27"/>
      <c r="JE187" s="27"/>
      <c r="JF187" s="27"/>
      <c r="JG187" s="27"/>
      <c r="JH187" s="27"/>
      <c r="JI187" s="27"/>
      <c r="JJ187" s="27"/>
      <c r="JK187" s="27"/>
      <c r="JL187" s="27"/>
      <c r="JM187" s="27"/>
      <c r="JN187" s="27"/>
      <c r="JO187" s="27"/>
      <c r="JP187" s="27"/>
      <c r="JQ187" s="27"/>
      <c r="JR187" s="27"/>
      <c r="JS187" s="27"/>
      <c r="JT187" s="27"/>
      <c r="JU187" s="27"/>
      <c r="JV187" s="27"/>
      <c r="JW187" s="27"/>
      <c r="JX187" s="27"/>
      <c r="JY187" s="27"/>
      <c r="JZ187" s="27"/>
      <c r="KA187" s="27"/>
      <c r="KB187" s="27"/>
      <c r="KC187" s="27"/>
      <c r="KD187" s="27"/>
      <c r="KE187" s="27"/>
      <c r="KF187" s="27"/>
      <c r="KG187" s="27"/>
      <c r="KH187" s="27"/>
      <c r="KI187" s="27"/>
      <c r="KJ187" s="27"/>
      <c r="KK187" s="27"/>
      <c r="KL187" s="27"/>
      <c r="KM187" s="27"/>
      <c r="KN187" s="27"/>
      <c r="KO187" s="27"/>
      <c r="KP187" s="27"/>
      <c r="KQ187" s="27"/>
      <c r="KR187" s="27"/>
      <c r="KS187" s="27"/>
      <c r="KT187" s="27"/>
      <c r="KU187" s="27"/>
      <c r="KV187" s="27"/>
      <c r="KW187" s="27"/>
      <c r="KX187" s="27"/>
      <c r="KY187" s="27"/>
      <c r="KZ187" s="27"/>
      <c r="LA187" s="27"/>
      <c r="LB187" s="27"/>
      <c r="LC187" s="27"/>
      <c r="LD187" s="27"/>
      <c r="LE187" s="27"/>
      <c r="LF187" s="27"/>
      <c r="LG187" s="27"/>
      <c r="LH187" s="27"/>
      <c r="LI187" s="27"/>
      <c r="LJ187" s="27"/>
      <c r="LK187" s="27"/>
      <c r="LL187" s="27"/>
      <c r="LM187" s="27"/>
      <c r="LN187" s="27"/>
      <c r="LO187" s="27"/>
      <c r="LP187" s="27"/>
      <c r="LQ187" s="27"/>
      <c r="LR187" s="27"/>
      <c r="LS187" s="27"/>
      <c r="LT187" s="27"/>
      <c r="LU187" s="27"/>
      <c r="LV187" s="27"/>
      <c r="LW187" s="27"/>
      <c r="LX187" s="27"/>
      <c r="LY187" s="27"/>
      <c r="LZ187" s="27"/>
      <c r="MA187" s="27"/>
      <c r="MB187" s="27"/>
      <c r="MC187" s="27"/>
      <c r="MD187" s="27"/>
      <c r="ME187" s="27"/>
      <c r="MF187" s="27"/>
      <c r="MG187" s="27"/>
      <c r="MH187" s="27"/>
      <c r="MI187" s="27"/>
      <c r="MJ187" s="27"/>
      <c r="MK187" s="27"/>
      <c r="ML187" s="27"/>
      <c r="MM187" s="27"/>
      <c r="MN187" s="27"/>
      <c r="MO187" s="27"/>
      <c r="MP187" s="27"/>
      <c r="MQ187" s="27"/>
      <c r="MR187" s="27"/>
      <c r="MS187" s="27"/>
      <c r="MT187" s="27"/>
      <c r="MU187" s="27"/>
      <c r="MV187" s="27"/>
      <c r="MW187" s="27"/>
      <c r="MX187" s="27"/>
      <c r="MY187" s="27"/>
      <c r="MZ187" s="27"/>
      <c r="NA187" s="27"/>
      <c r="NB187" s="27"/>
      <c r="NC187" s="27"/>
      <c r="ND187" s="27"/>
      <c r="NE187" s="27"/>
      <c r="NF187" s="27"/>
      <c r="NG187" s="27"/>
      <c r="NH187" s="27"/>
      <c r="NI187" s="27"/>
      <c r="NJ187" s="27"/>
      <c r="NK187" s="27"/>
      <c r="NL187" s="27"/>
      <c r="NM187" s="27"/>
      <c r="NN187" s="27"/>
      <c r="NO187" s="27"/>
      <c r="NP187" s="27"/>
      <c r="NQ187" s="27"/>
      <c r="NR187" s="27"/>
      <c r="NS187" s="27"/>
      <c r="NT187" s="27"/>
      <c r="NU187" s="27"/>
      <c r="NV187" s="27"/>
      <c r="NW187" s="27"/>
      <c r="NX187" s="27"/>
      <c r="NY187" s="27"/>
      <c r="NZ187" s="27"/>
      <c r="OA187" s="27"/>
      <c r="OB187" s="27"/>
      <c r="OC187" s="27"/>
      <c r="OD187" s="27"/>
      <c r="OE187" s="27"/>
      <c r="OF187" s="27"/>
      <c r="OG187" s="27"/>
      <c r="OH187" s="27"/>
      <c r="OI187" s="27"/>
      <c r="OJ187" s="27"/>
      <c r="OK187" s="27"/>
      <c r="OL187" s="27"/>
      <c r="OM187" s="27"/>
      <c r="ON187" s="27"/>
      <c r="OO187" s="27"/>
      <c r="OP187" s="27"/>
      <c r="OQ187" s="27"/>
      <c r="OR187" s="27"/>
      <c r="OS187" s="27"/>
      <c r="OT187" s="27"/>
      <c r="OU187" s="27"/>
      <c r="OV187" s="27"/>
      <c r="OW187" s="27"/>
      <c r="OX187" s="27"/>
      <c r="OY187" s="27"/>
      <c r="OZ187" s="27"/>
      <c r="PA187" s="27"/>
      <c r="PB187" s="27"/>
      <c r="PC187" s="27"/>
      <c r="PD187" s="27"/>
      <c r="PE187" s="27"/>
      <c r="PF187" s="27"/>
      <c r="PG187" s="27"/>
      <c r="PH187" s="27"/>
      <c r="PI187" s="27"/>
      <c r="PJ187" s="27"/>
      <c r="PK187" s="27"/>
      <c r="PL187" s="27"/>
      <c r="PM187" s="27"/>
      <c r="PN187" s="27"/>
      <c r="PO187" s="27"/>
      <c r="PP187" s="27"/>
      <c r="PQ187" s="27"/>
      <c r="PR187" s="27"/>
      <c r="PS187" s="27"/>
      <c r="PT187" s="27"/>
      <c r="PU187" s="27"/>
      <c r="PV187" s="27"/>
      <c r="PW187" s="27"/>
      <c r="PX187" s="27"/>
      <c r="PY187" s="27"/>
      <c r="PZ187" s="27"/>
      <c r="QA187" s="27"/>
      <c r="QB187" s="27"/>
      <c r="QC187" s="27"/>
      <c r="QD187" s="27"/>
      <c r="QE187" s="27"/>
      <c r="QF187" s="27"/>
      <c r="QG187" s="27"/>
      <c r="QH187" s="27"/>
      <c r="QI187" s="27"/>
      <c r="QJ187" s="27"/>
      <c r="QK187" s="27"/>
      <c r="QL187" s="27"/>
      <c r="QM187" s="27"/>
      <c r="QN187" s="27"/>
      <c r="QO187" s="27"/>
      <c r="QP187" s="27"/>
      <c r="QQ187" s="27"/>
      <c r="QR187" s="27"/>
      <c r="QS187" s="27"/>
      <c r="QT187" s="27"/>
      <c r="QU187" s="27"/>
      <c r="QV187" s="27"/>
      <c r="QW187" s="27"/>
      <c r="QX187" s="27"/>
      <c r="QY187" s="27"/>
      <c r="QZ187" s="27"/>
      <c r="RA187" s="27"/>
      <c r="RB187" s="27"/>
      <c r="RC187" s="27"/>
      <c r="RD187" s="27"/>
      <c r="RE187" s="27"/>
      <c r="RF187" s="27"/>
      <c r="RG187" s="27"/>
      <c r="RH187" s="27"/>
      <c r="RI187" s="27"/>
      <c r="RJ187" s="27"/>
      <c r="RK187" s="27"/>
      <c r="RL187" s="27"/>
      <c r="RM187" s="27"/>
      <c r="RN187" s="27"/>
      <c r="RO187" s="27"/>
      <c r="RP187" s="27"/>
      <c r="RQ187" s="27"/>
      <c r="RR187" s="27"/>
      <c r="RS187" s="27"/>
      <c r="RT187" s="27"/>
      <c r="RU187" s="27"/>
      <c r="RV187" s="27"/>
      <c r="RW187" s="27"/>
      <c r="RX187" s="27"/>
      <c r="RY187" s="27"/>
      <c r="RZ187" s="27"/>
      <c r="SA187" s="27"/>
      <c r="SB187" s="27"/>
      <c r="SC187" s="27"/>
      <c r="SD187" s="27"/>
      <c r="SE187" s="27"/>
      <c r="SF187" s="27"/>
      <c r="SG187" s="27"/>
      <c r="SH187" s="27"/>
      <c r="SI187" s="27"/>
      <c r="SJ187" s="27"/>
      <c r="SK187" s="27"/>
      <c r="SL187" s="27"/>
      <c r="SM187" s="27"/>
      <c r="SN187" s="27"/>
      <c r="SO187" s="27"/>
      <c r="SP187" s="27"/>
      <c r="SQ187" s="27"/>
      <c r="SR187" s="27"/>
      <c r="SS187" s="27"/>
      <c r="ST187" s="27"/>
      <c r="SU187" s="27"/>
      <c r="SV187" s="27"/>
      <c r="SW187" s="27"/>
      <c r="SX187" s="27"/>
      <c r="SY187" s="27"/>
      <c r="SZ187" s="27"/>
      <c r="TA187" s="27"/>
      <c r="TB187" s="27"/>
      <c r="TC187" s="27"/>
      <c r="TD187" s="27"/>
      <c r="TE187" s="27"/>
      <c r="TF187" s="27"/>
      <c r="TG187" s="27"/>
      <c r="TH187" s="27"/>
      <c r="TI187" s="27"/>
      <c r="TJ187" s="27"/>
      <c r="TK187" s="27"/>
      <c r="TL187" s="27"/>
      <c r="TM187" s="27"/>
      <c r="TN187" s="27"/>
      <c r="TO187" s="27"/>
      <c r="TP187" s="27"/>
      <c r="TQ187" s="27"/>
      <c r="TR187" s="27"/>
      <c r="TS187" s="27"/>
      <c r="TT187" s="27"/>
      <c r="TU187" s="27"/>
      <c r="TV187" s="27"/>
      <c r="TW187" s="27"/>
      <c r="TX187" s="27"/>
      <c r="TY187" s="27"/>
      <c r="TZ187" s="27"/>
      <c r="UA187" s="27"/>
      <c r="UB187" s="27"/>
      <c r="UC187" s="27"/>
      <c r="UD187" s="27"/>
      <c r="UE187" s="27"/>
      <c r="UF187" s="27"/>
      <c r="UG187" s="27"/>
      <c r="UH187" s="27"/>
      <c r="UI187" s="27"/>
      <c r="UJ187" s="27"/>
      <c r="UK187" s="27"/>
      <c r="UL187" s="27"/>
      <c r="UM187" s="27"/>
      <c r="UN187" s="27"/>
      <c r="UO187" s="27"/>
      <c r="UP187" s="27"/>
      <c r="UQ187" s="27"/>
      <c r="UR187" s="27"/>
      <c r="US187" s="27"/>
      <c r="UT187" s="27"/>
      <c r="UU187" s="27"/>
      <c r="UV187" s="27"/>
      <c r="UW187" s="27"/>
      <c r="UX187" s="27"/>
      <c r="UY187" s="27"/>
      <c r="UZ187" s="27"/>
      <c r="VA187" s="27"/>
      <c r="VB187" s="27"/>
      <c r="VC187" s="27"/>
      <c r="VD187" s="27"/>
      <c r="VE187" s="27"/>
      <c r="VF187" s="27"/>
      <c r="VG187" s="27"/>
      <c r="VH187" s="27"/>
      <c r="VI187" s="27"/>
      <c r="VJ187" s="27"/>
      <c r="VK187" s="27"/>
      <c r="VL187" s="27"/>
      <c r="VM187" s="27"/>
      <c r="VN187" s="27"/>
      <c r="VO187" s="27"/>
      <c r="VP187" s="27"/>
      <c r="VQ187" s="27"/>
      <c r="VR187" s="27"/>
      <c r="VS187" s="27"/>
      <c r="VT187" s="27"/>
      <c r="VU187" s="27"/>
      <c r="VV187" s="27"/>
      <c r="VW187" s="27"/>
      <c r="VX187" s="27"/>
      <c r="VY187" s="27"/>
      <c r="VZ187" s="27"/>
      <c r="WA187" s="27"/>
      <c r="WB187" s="27"/>
      <c r="WC187" s="27"/>
      <c r="WD187" s="27"/>
      <c r="WE187" s="27"/>
      <c r="WF187" s="27"/>
      <c r="WG187" s="27"/>
      <c r="WH187" s="27"/>
      <c r="WI187" s="27"/>
      <c r="WJ187" s="27"/>
      <c r="WK187" s="27"/>
      <c r="WL187" s="27"/>
      <c r="WM187" s="27"/>
      <c r="WN187" s="27"/>
      <c r="WO187" s="27"/>
      <c r="WP187" s="27"/>
      <c r="WQ187" s="27"/>
      <c r="WR187" s="27"/>
      <c r="WS187" s="27"/>
      <c r="WT187" s="27"/>
      <c r="WU187" s="27"/>
      <c r="WV187" s="27"/>
      <c r="WW187" s="27"/>
      <c r="WX187" s="27"/>
      <c r="WY187" s="27"/>
      <c r="WZ187" s="27"/>
      <c r="XA187" s="27"/>
      <c r="XB187" s="27"/>
      <c r="XC187" s="27"/>
      <c r="XD187" s="27"/>
      <c r="XE187" s="27"/>
      <c r="XF187" s="27"/>
      <c r="XG187" s="27"/>
      <c r="XH187" s="27"/>
      <c r="XI187" s="27"/>
      <c r="XJ187" s="27"/>
      <c r="XK187" s="27"/>
      <c r="XL187" s="27"/>
      <c r="XM187" s="27"/>
      <c r="XN187" s="27"/>
      <c r="XO187" s="27"/>
      <c r="XP187" s="27"/>
      <c r="XQ187" s="27"/>
      <c r="XR187" s="27"/>
      <c r="XS187" s="27"/>
      <c r="XT187" s="27"/>
      <c r="XU187" s="27"/>
      <c r="XV187" s="27"/>
      <c r="XW187" s="27"/>
      <c r="XX187" s="27"/>
      <c r="XY187" s="27"/>
      <c r="XZ187" s="27"/>
      <c r="YA187" s="27"/>
      <c r="YB187" s="27"/>
      <c r="YC187" s="27"/>
      <c r="YD187" s="27"/>
      <c r="YE187" s="27"/>
      <c r="YF187" s="27"/>
      <c r="YG187" s="27"/>
      <c r="YH187" s="27"/>
      <c r="YI187" s="27"/>
      <c r="YJ187" s="27"/>
      <c r="YK187" s="27"/>
      <c r="YL187" s="27"/>
      <c r="YM187" s="27"/>
      <c r="YN187" s="27"/>
      <c r="YO187" s="27"/>
      <c r="YP187" s="27"/>
      <c r="YQ187" s="27"/>
      <c r="YR187" s="27"/>
      <c r="YS187" s="27"/>
      <c r="YT187" s="27"/>
      <c r="YU187" s="27"/>
      <c r="YV187" s="27"/>
      <c r="YW187" s="27"/>
      <c r="YX187" s="27"/>
      <c r="YY187" s="27"/>
      <c r="YZ187" s="27"/>
      <c r="ZA187" s="27"/>
      <c r="ZB187" s="27"/>
      <c r="ZC187" s="27"/>
      <c r="ZD187" s="27"/>
      <c r="ZE187" s="27"/>
      <c r="ZF187" s="27"/>
      <c r="ZG187" s="27"/>
      <c r="ZH187" s="27"/>
      <c r="ZI187" s="27"/>
      <c r="ZJ187" s="27"/>
      <c r="ZK187" s="27"/>
      <c r="ZL187" s="27"/>
      <c r="ZM187" s="27"/>
      <c r="ZN187" s="27"/>
      <c r="ZO187" s="27"/>
      <c r="ZP187" s="27"/>
      <c r="ZQ187" s="27"/>
      <c r="ZR187" s="27"/>
      <c r="ZS187" s="27"/>
      <c r="ZT187" s="27"/>
      <c r="ZU187" s="27"/>
      <c r="ZV187" s="27"/>
      <c r="ZW187" s="27"/>
      <c r="ZX187" s="27"/>
      <c r="ZY187" s="27"/>
      <c r="ZZ187" s="27"/>
      <c r="AAA187" s="27"/>
      <c r="AAB187" s="27"/>
      <c r="AAC187" s="27"/>
      <c r="AAD187" s="27"/>
      <c r="AAE187" s="27"/>
      <c r="AAF187" s="27"/>
      <c r="AAG187" s="27"/>
      <c r="AAH187" s="27"/>
      <c r="AAI187" s="27"/>
      <c r="AAJ187" s="27"/>
      <c r="AAK187" s="27"/>
      <c r="AAL187" s="27"/>
      <c r="AAM187" s="27"/>
      <c r="AAN187" s="27"/>
      <c r="AAO187" s="27"/>
      <c r="AAP187" s="27"/>
      <c r="AAQ187" s="27"/>
      <c r="AAR187" s="27"/>
      <c r="AAS187" s="27"/>
      <c r="AAT187" s="27"/>
      <c r="AAU187" s="27"/>
      <c r="AAV187" s="27"/>
      <c r="AAW187" s="27"/>
      <c r="AAX187" s="27"/>
      <c r="AAY187" s="27"/>
      <c r="AAZ187" s="27"/>
      <c r="ABA187" s="27"/>
      <c r="ABB187" s="27"/>
      <c r="ABC187" s="27"/>
      <c r="ABD187" s="27"/>
      <c r="ABE187" s="27"/>
      <c r="ABF187" s="27"/>
      <c r="ABG187" s="27"/>
      <c r="ABH187" s="27"/>
      <c r="ABI187" s="27"/>
      <c r="ABJ187" s="27"/>
      <c r="ABK187" s="27"/>
      <c r="ABL187" s="27"/>
      <c r="ABM187" s="27"/>
      <c r="ABN187" s="27"/>
      <c r="ABO187" s="27"/>
      <c r="ABP187" s="27"/>
      <c r="ABQ187" s="27"/>
      <c r="ABR187" s="27"/>
      <c r="ABS187" s="27"/>
      <c r="ABT187" s="27"/>
      <c r="ABU187" s="27"/>
      <c r="ABV187" s="27"/>
      <c r="ABW187" s="27"/>
      <c r="ABX187" s="27"/>
      <c r="ABY187" s="27"/>
      <c r="ABZ187" s="27"/>
      <c r="ACA187" s="27"/>
      <c r="ACB187" s="27"/>
      <c r="ACC187" s="27"/>
      <c r="ACD187" s="27"/>
      <c r="ACE187" s="27"/>
      <c r="ACF187" s="27"/>
      <c r="ACG187" s="27"/>
      <c r="ACH187" s="27"/>
      <c r="ACI187" s="27"/>
      <c r="ACJ187" s="27"/>
      <c r="ACK187" s="27"/>
      <c r="ACL187" s="27"/>
      <c r="ACM187" s="27"/>
      <c r="ACN187" s="27"/>
      <c r="ACO187" s="27"/>
      <c r="ACP187" s="27"/>
      <c r="ACQ187" s="27"/>
      <c r="ACR187" s="27"/>
      <c r="ACS187" s="27"/>
      <c r="ACT187" s="27"/>
      <c r="ACU187" s="27"/>
      <c r="ACV187" s="27"/>
      <c r="ACW187" s="27"/>
      <c r="ACX187" s="27"/>
      <c r="ACY187" s="27"/>
      <c r="ACZ187" s="27"/>
      <c r="ADA187" s="27"/>
      <c r="ADB187" s="27"/>
      <c r="ADC187" s="27"/>
      <c r="ADD187" s="27"/>
      <c r="ADE187" s="27"/>
      <c r="ADF187" s="27"/>
      <c r="ADG187" s="27"/>
      <c r="ADH187" s="27"/>
      <c r="ADI187" s="27"/>
      <c r="ADJ187" s="27"/>
      <c r="ADK187" s="27"/>
      <c r="ADL187" s="27"/>
      <c r="ADM187" s="27"/>
      <c r="ADN187" s="27"/>
      <c r="ADO187" s="27"/>
      <c r="ADP187" s="27"/>
      <c r="ADQ187" s="27"/>
      <c r="ADR187" s="27"/>
      <c r="ADS187" s="27"/>
      <c r="ADT187" s="27"/>
      <c r="ADU187" s="27"/>
      <c r="ADV187" s="27"/>
      <c r="ADW187" s="27"/>
      <c r="ADX187" s="27"/>
      <c r="ADY187" s="27"/>
      <c r="ADZ187" s="27"/>
      <c r="AEA187" s="27"/>
      <c r="AEB187" s="27"/>
      <c r="AEC187" s="27"/>
      <c r="AED187" s="27"/>
      <c r="AEE187" s="27"/>
      <c r="AEF187" s="27"/>
      <c r="AEG187" s="27"/>
      <c r="AEH187" s="27"/>
      <c r="AEI187" s="27"/>
      <c r="AEJ187" s="27"/>
      <c r="AEK187" s="27"/>
      <c r="AEL187" s="27"/>
      <c r="AEM187" s="27"/>
      <c r="AEN187" s="27"/>
      <c r="AEO187" s="27"/>
      <c r="AEP187" s="27"/>
      <c r="AEQ187" s="27"/>
      <c r="AER187" s="27"/>
      <c r="AES187" s="27"/>
      <c r="AET187" s="27"/>
      <c r="AEU187" s="27"/>
      <c r="AEV187" s="27"/>
      <c r="AEW187" s="27"/>
      <c r="AEX187" s="27"/>
      <c r="AEY187" s="27"/>
      <c r="AEZ187" s="27"/>
      <c r="AFA187" s="27"/>
      <c r="AFB187" s="27"/>
      <c r="AFC187" s="27"/>
      <c r="AFD187" s="27"/>
      <c r="AFE187" s="27"/>
      <c r="AFF187" s="27"/>
      <c r="AFG187" s="27"/>
      <c r="AFH187" s="27"/>
      <c r="AFI187" s="27"/>
      <c r="AFJ187" s="27"/>
      <c r="AFK187" s="27"/>
      <c r="AFL187" s="27"/>
      <c r="AFM187" s="27"/>
      <c r="AFN187" s="27"/>
      <c r="AFO187" s="27"/>
      <c r="AFP187" s="27"/>
      <c r="AFQ187" s="27"/>
      <c r="AFR187" s="27"/>
      <c r="AFS187" s="27"/>
      <c r="AFT187" s="27"/>
      <c r="AFU187" s="27"/>
      <c r="AFV187" s="27"/>
      <c r="AFW187" s="27"/>
      <c r="AFX187" s="27"/>
      <c r="AFY187" s="27"/>
      <c r="AFZ187" s="27"/>
      <c r="AGA187" s="27"/>
      <c r="AGB187" s="27"/>
      <c r="AGC187" s="27"/>
      <c r="AGD187" s="27"/>
      <c r="AGE187" s="27"/>
      <c r="AGF187" s="27"/>
      <c r="AGG187" s="27"/>
      <c r="AGH187" s="27"/>
      <c r="AGI187" s="27"/>
      <c r="AGJ187" s="27"/>
      <c r="AGK187" s="27"/>
      <c r="AGL187" s="27"/>
      <c r="AGM187" s="27"/>
      <c r="AGN187" s="27"/>
      <c r="AGO187" s="27"/>
      <c r="AGP187" s="27"/>
      <c r="AGQ187" s="27"/>
      <c r="AGR187" s="27"/>
      <c r="AGS187" s="27"/>
      <c r="AGT187" s="27"/>
      <c r="AGU187" s="27"/>
      <c r="AGV187" s="27"/>
      <c r="AGW187" s="27"/>
      <c r="AGX187" s="27"/>
      <c r="AGY187" s="27"/>
      <c r="AGZ187" s="27"/>
      <c r="AHA187" s="27"/>
      <c r="AHB187" s="27"/>
      <c r="AHC187" s="27"/>
      <c r="AHD187" s="27"/>
      <c r="AHE187" s="27"/>
      <c r="AHF187" s="27"/>
      <c r="AHG187" s="27"/>
      <c r="AHH187" s="27"/>
      <c r="AHI187" s="27"/>
      <c r="AHJ187" s="27"/>
      <c r="AHK187" s="27"/>
      <c r="AHL187" s="27"/>
      <c r="AHM187" s="27"/>
      <c r="AHN187" s="27"/>
      <c r="AHO187" s="27"/>
      <c r="AHP187" s="27"/>
      <c r="AHQ187" s="27"/>
      <c r="AHR187" s="27"/>
      <c r="AHS187" s="27"/>
      <c r="AHT187" s="27"/>
      <c r="AHU187" s="27"/>
      <c r="AHV187" s="27"/>
      <c r="AHW187" s="27"/>
      <c r="AHX187" s="27"/>
      <c r="AHY187" s="27"/>
      <c r="AHZ187" s="27"/>
      <c r="AIA187" s="27"/>
      <c r="AIB187" s="27"/>
      <c r="AIC187" s="27"/>
      <c r="AID187" s="27"/>
      <c r="AIE187" s="27"/>
      <c r="AIF187" s="27"/>
      <c r="AIG187" s="27"/>
      <c r="AIH187" s="27"/>
      <c r="AII187" s="27"/>
      <c r="AIJ187" s="27"/>
      <c r="AIK187" s="27"/>
      <c r="AIL187" s="27"/>
      <c r="AIM187" s="27"/>
      <c r="AIN187" s="27"/>
      <c r="AIO187" s="27"/>
      <c r="AIP187" s="27"/>
      <c r="AIQ187" s="27"/>
      <c r="AIR187" s="27"/>
      <c r="AIS187" s="27"/>
      <c r="AIT187" s="27"/>
      <c r="AIU187" s="27"/>
      <c r="AIV187" s="27"/>
      <c r="AIW187" s="27"/>
      <c r="AIX187" s="27"/>
      <c r="AIY187" s="27"/>
      <c r="AIZ187" s="27"/>
      <c r="AJA187" s="27"/>
      <c r="AJB187" s="27"/>
      <c r="AJC187" s="27"/>
      <c r="AJD187" s="27"/>
      <c r="AJE187" s="27"/>
      <c r="AJF187" s="27"/>
      <c r="AJG187" s="27"/>
      <c r="AJH187" s="27"/>
      <c r="AJI187" s="27"/>
      <c r="AJJ187" s="27"/>
      <c r="AJK187" s="27"/>
      <c r="AJL187" s="27"/>
      <c r="AJM187" s="27"/>
      <c r="AJN187" s="27"/>
      <c r="AJO187" s="27"/>
      <c r="AJP187" s="27"/>
      <c r="AJQ187" s="27"/>
      <c r="AJR187" s="27"/>
      <c r="AJS187" s="27"/>
      <c r="AJT187" s="27"/>
      <c r="AJU187" s="27"/>
      <c r="AJV187" s="27"/>
      <c r="AJW187" s="27"/>
      <c r="AJX187" s="27"/>
      <c r="AJY187" s="27"/>
      <c r="AJZ187" s="27"/>
      <c r="AKA187" s="27"/>
      <c r="AKB187" s="27"/>
      <c r="AKC187" s="27"/>
      <c r="AKD187" s="27"/>
      <c r="AKE187" s="27"/>
      <c r="AKF187" s="27"/>
      <c r="AKG187" s="27"/>
      <c r="AKH187" s="27"/>
      <c r="AKI187" s="27"/>
      <c r="AKJ187" s="27"/>
      <c r="AKK187" s="27"/>
      <c r="AKL187" s="27"/>
      <c r="AKM187" s="27"/>
      <c r="AKN187" s="27"/>
      <c r="AKO187" s="27"/>
      <c r="AKP187" s="27"/>
      <c r="AKQ187" s="27"/>
      <c r="AKR187" s="27"/>
      <c r="AKS187" s="27"/>
      <c r="AKT187" s="27"/>
      <c r="AKU187" s="27"/>
      <c r="AKV187" s="27"/>
      <c r="AKW187" s="27"/>
      <c r="AKX187" s="27"/>
      <c r="AKY187" s="27"/>
      <c r="AKZ187" s="27"/>
      <c r="ALA187" s="27"/>
      <c r="ALB187" s="27"/>
      <c r="ALC187" s="27"/>
      <c r="ALD187" s="27"/>
      <c r="ALE187" s="27"/>
      <c r="ALF187" s="27"/>
      <c r="ALG187" s="27"/>
      <c r="ALH187" s="27"/>
      <c r="ALI187" s="27"/>
      <c r="ALJ187" s="27"/>
      <c r="ALK187" s="27"/>
      <c r="ALL187" s="27"/>
      <c r="ALM187" s="27"/>
      <c r="ALN187" s="27"/>
      <c r="ALO187" s="27"/>
      <c r="ALP187" s="27"/>
      <c r="ALQ187" s="27"/>
      <c r="ALR187" s="27"/>
      <c r="ALS187" s="27"/>
    </row>
    <row r="188" spans="1:1007" ht="18" customHeight="1" thickBot="1" x14ac:dyDescent="0.25">
      <c r="A188" s="668" t="s">
        <v>13</v>
      </c>
      <c r="B188" s="746" t="s">
        <v>14</v>
      </c>
      <c r="C188" s="585" t="s">
        <v>14</v>
      </c>
      <c r="D188" s="587" t="s">
        <v>409</v>
      </c>
      <c r="E188" s="589" t="s">
        <v>410</v>
      </c>
      <c r="F188" s="583" t="s">
        <v>196</v>
      </c>
      <c r="G188" s="757" t="s">
        <v>113</v>
      </c>
      <c r="H188" s="754" t="s">
        <v>17</v>
      </c>
      <c r="I188" s="754" t="s">
        <v>18</v>
      </c>
      <c r="J188" s="578" t="s">
        <v>484</v>
      </c>
      <c r="K188" s="150" t="s">
        <v>24</v>
      </c>
      <c r="L188" s="151">
        <f>+M188+O188</f>
        <v>136</v>
      </c>
      <c r="M188" s="348">
        <v>0</v>
      </c>
      <c r="N188" s="348">
        <v>0</v>
      </c>
      <c r="O188" s="361">
        <v>136</v>
      </c>
      <c r="P188" s="151">
        <f>+Q188+S188</f>
        <v>259.89999999999998</v>
      </c>
      <c r="Q188" s="348">
        <v>3</v>
      </c>
      <c r="R188" s="348">
        <v>0</v>
      </c>
      <c r="S188" s="361">
        <v>256.89999999999998</v>
      </c>
      <c r="T188" s="151">
        <f>+U188+W188</f>
        <v>259.89999999999998</v>
      </c>
      <c r="U188" s="348">
        <v>3</v>
      </c>
      <c r="V188" s="348">
        <v>0</v>
      </c>
      <c r="W188" s="361">
        <v>256.89999999999998</v>
      </c>
      <c r="X188" s="27"/>
      <c r="Y188" s="27"/>
      <c r="Z188" s="27"/>
      <c r="AA188" s="27"/>
      <c r="AB188" s="27"/>
      <c r="AC188" s="27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39"/>
      <c r="AR188" s="39"/>
      <c r="AS188" s="39"/>
      <c r="AT188" s="39"/>
      <c r="AU188" s="40"/>
      <c r="AV188" s="39"/>
      <c r="AW188" s="39"/>
      <c r="AX188" s="39"/>
      <c r="AY188" s="39"/>
      <c r="AZ188" s="39"/>
      <c r="BA188" s="39"/>
      <c r="BB188" s="39"/>
      <c r="BC188" s="39"/>
      <c r="BD188" s="27"/>
      <c r="BE188" s="27"/>
      <c r="BF188" s="27"/>
      <c r="BG188" s="27"/>
      <c r="BH188" s="27"/>
      <c r="BI188" s="27"/>
      <c r="BJ188" s="27"/>
      <c r="BK188" s="27"/>
      <c r="BL188" s="27"/>
      <c r="BM188" s="27"/>
      <c r="BN188" s="27"/>
      <c r="BO188" s="27"/>
      <c r="BP188" s="27"/>
      <c r="BQ188" s="27"/>
      <c r="BR188" s="27"/>
      <c r="BS188" s="27"/>
      <c r="BT188" s="27"/>
      <c r="BU188" s="27"/>
      <c r="BV188" s="27"/>
      <c r="BW188" s="27"/>
      <c r="BX188" s="27"/>
      <c r="BY188" s="27"/>
      <c r="BZ188" s="27"/>
      <c r="CA188" s="27"/>
      <c r="CB188" s="27"/>
      <c r="CC188" s="27"/>
      <c r="CD188" s="27"/>
      <c r="CE188" s="27"/>
      <c r="CF188" s="27"/>
      <c r="CG188" s="27"/>
      <c r="CH188" s="27"/>
      <c r="CI188" s="27"/>
      <c r="CJ188" s="27"/>
      <c r="CK188" s="27"/>
      <c r="CL188" s="27"/>
      <c r="CM188" s="27"/>
      <c r="CN188" s="27"/>
      <c r="CO188" s="27"/>
      <c r="CP188" s="27"/>
      <c r="CQ188" s="27"/>
      <c r="CR188" s="27"/>
      <c r="CS188" s="27"/>
      <c r="CT188" s="27"/>
      <c r="CU188" s="27"/>
      <c r="CV188" s="27"/>
      <c r="CW188" s="27"/>
      <c r="CX188" s="27"/>
      <c r="CY188" s="27"/>
      <c r="CZ188" s="27"/>
      <c r="DA188" s="27"/>
      <c r="DB188" s="27"/>
      <c r="DC188" s="27"/>
      <c r="DD188" s="27"/>
      <c r="DE188" s="27"/>
      <c r="DF188" s="27"/>
      <c r="DG188" s="27"/>
      <c r="DH188" s="27"/>
      <c r="DI188" s="27"/>
      <c r="DJ188" s="27"/>
      <c r="DK188" s="27"/>
      <c r="DL188" s="27"/>
      <c r="DM188" s="27"/>
      <c r="DN188" s="27"/>
      <c r="DO188" s="27"/>
      <c r="DP188" s="27"/>
      <c r="DQ188" s="27"/>
      <c r="DR188" s="27"/>
      <c r="DS188" s="27"/>
      <c r="DT188" s="27"/>
      <c r="DU188" s="27"/>
      <c r="DV188" s="27"/>
      <c r="DW188" s="27"/>
      <c r="DX188" s="27"/>
      <c r="DY188" s="27"/>
      <c r="DZ188" s="27"/>
      <c r="EA188" s="27"/>
      <c r="EB188" s="27"/>
      <c r="EC188" s="27"/>
      <c r="ED188" s="27"/>
      <c r="EE188" s="27"/>
      <c r="EF188" s="27"/>
      <c r="EG188" s="27"/>
      <c r="EH188" s="27"/>
      <c r="EI188" s="27"/>
      <c r="EJ188" s="27"/>
      <c r="EK188" s="27"/>
      <c r="EL188" s="27"/>
      <c r="EM188" s="27"/>
      <c r="EN188" s="27"/>
      <c r="EO188" s="27"/>
      <c r="EP188" s="27"/>
      <c r="EQ188" s="27"/>
      <c r="ER188" s="27"/>
      <c r="ES188" s="27"/>
      <c r="ET188" s="27"/>
      <c r="EU188" s="27"/>
      <c r="EV188" s="27"/>
      <c r="EW188" s="27"/>
      <c r="EX188" s="27"/>
      <c r="EY188" s="27"/>
      <c r="EZ188" s="27"/>
      <c r="FA188" s="27"/>
      <c r="FB188" s="27"/>
      <c r="FC188" s="27"/>
      <c r="FD188" s="27"/>
      <c r="FE188" s="27"/>
      <c r="FF188" s="27"/>
      <c r="FG188" s="27"/>
      <c r="FH188" s="27"/>
      <c r="FI188" s="27"/>
      <c r="FJ188" s="27"/>
      <c r="FK188" s="27"/>
      <c r="FL188" s="27"/>
      <c r="FM188" s="27"/>
      <c r="FN188" s="27"/>
      <c r="FO188" s="27"/>
      <c r="FP188" s="27"/>
      <c r="FQ188" s="27"/>
      <c r="FR188" s="27"/>
      <c r="FS188" s="27"/>
      <c r="FT188" s="27"/>
      <c r="FU188" s="27"/>
      <c r="FV188" s="27"/>
      <c r="FW188" s="27"/>
      <c r="FX188" s="27"/>
      <c r="FY188" s="27"/>
      <c r="FZ188" s="27"/>
      <c r="GA188" s="27"/>
      <c r="GB188" s="27"/>
      <c r="GC188" s="27"/>
      <c r="GD188" s="27"/>
      <c r="GE188" s="27"/>
      <c r="GF188" s="27"/>
      <c r="GG188" s="27"/>
      <c r="GH188" s="27"/>
      <c r="GI188" s="27"/>
      <c r="GJ188" s="27"/>
      <c r="GK188" s="27"/>
      <c r="GL188" s="27"/>
      <c r="GM188" s="27"/>
      <c r="GN188" s="27"/>
      <c r="GO188" s="27"/>
      <c r="GP188" s="27"/>
      <c r="GQ188" s="27"/>
      <c r="GR188" s="27"/>
      <c r="GS188" s="27"/>
      <c r="GT188" s="27"/>
      <c r="GU188" s="27"/>
      <c r="GV188" s="27"/>
      <c r="GW188" s="27"/>
      <c r="GX188" s="27"/>
      <c r="GY188" s="27"/>
      <c r="GZ188" s="27"/>
      <c r="HA188" s="27"/>
      <c r="HB188" s="27"/>
      <c r="HC188" s="27"/>
      <c r="HD188" s="27"/>
      <c r="HE188" s="27"/>
      <c r="HF188" s="27"/>
      <c r="HG188" s="27"/>
      <c r="HH188" s="27"/>
      <c r="HI188" s="27"/>
      <c r="HJ188" s="27"/>
      <c r="HK188" s="27"/>
      <c r="HL188" s="27"/>
      <c r="HM188" s="27"/>
      <c r="HN188" s="27"/>
      <c r="HO188" s="27"/>
      <c r="HP188" s="27"/>
      <c r="HQ188" s="27"/>
      <c r="HR188" s="27"/>
      <c r="HS188" s="27"/>
      <c r="HT188" s="27"/>
      <c r="HU188" s="27"/>
      <c r="HV188" s="27"/>
      <c r="HW188" s="27"/>
      <c r="HX188" s="27"/>
      <c r="HY188" s="27"/>
      <c r="HZ188" s="27"/>
      <c r="IA188" s="27"/>
      <c r="IB188" s="27"/>
      <c r="IC188" s="27"/>
      <c r="ID188" s="27"/>
      <c r="IE188" s="27"/>
      <c r="IF188" s="27"/>
      <c r="IG188" s="27"/>
      <c r="IH188" s="27"/>
      <c r="II188" s="27"/>
      <c r="IJ188" s="27"/>
      <c r="IK188" s="27"/>
      <c r="IL188" s="27"/>
      <c r="IM188" s="27"/>
      <c r="IN188" s="27"/>
      <c r="IO188" s="27"/>
      <c r="IP188" s="27"/>
      <c r="IQ188" s="27"/>
      <c r="IR188" s="27"/>
      <c r="IS188" s="27"/>
      <c r="IT188" s="27"/>
      <c r="IU188" s="27"/>
      <c r="IV188" s="27"/>
      <c r="IW188" s="27"/>
      <c r="IX188" s="27"/>
      <c r="IY188" s="27"/>
      <c r="IZ188" s="27"/>
      <c r="JA188" s="27"/>
      <c r="JB188" s="27"/>
      <c r="JC188" s="27"/>
      <c r="JD188" s="27"/>
      <c r="JE188" s="27"/>
      <c r="JF188" s="27"/>
      <c r="JG188" s="27"/>
      <c r="JH188" s="27"/>
      <c r="JI188" s="27"/>
      <c r="JJ188" s="27"/>
      <c r="JK188" s="27"/>
      <c r="JL188" s="27"/>
      <c r="JM188" s="27"/>
      <c r="JN188" s="27"/>
      <c r="JO188" s="27"/>
      <c r="JP188" s="27"/>
      <c r="JQ188" s="27"/>
      <c r="JR188" s="27"/>
      <c r="JS188" s="27"/>
      <c r="JT188" s="27"/>
      <c r="JU188" s="27"/>
      <c r="JV188" s="27"/>
      <c r="JW188" s="27"/>
      <c r="JX188" s="27"/>
      <c r="JY188" s="27"/>
      <c r="JZ188" s="27"/>
      <c r="KA188" s="27"/>
      <c r="KB188" s="27"/>
      <c r="KC188" s="27"/>
      <c r="KD188" s="27"/>
      <c r="KE188" s="27"/>
      <c r="KF188" s="27"/>
      <c r="KG188" s="27"/>
      <c r="KH188" s="27"/>
      <c r="KI188" s="27"/>
      <c r="KJ188" s="27"/>
      <c r="KK188" s="27"/>
      <c r="KL188" s="27"/>
      <c r="KM188" s="27"/>
      <c r="KN188" s="27"/>
      <c r="KO188" s="27"/>
      <c r="KP188" s="27"/>
      <c r="KQ188" s="27"/>
      <c r="KR188" s="27"/>
      <c r="KS188" s="27"/>
      <c r="KT188" s="27"/>
      <c r="KU188" s="27"/>
      <c r="KV188" s="27"/>
      <c r="KW188" s="27"/>
      <c r="KX188" s="27"/>
      <c r="KY188" s="27"/>
      <c r="KZ188" s="27"/>
      <c r="LA188" s="27"/>
      <c r="LB188" s="27"/>
      <c r="LC188" s="27"/>
      <c r="LD188" s="27"/>
      <c r="LE188" s="27"/>
      <c r="LF188" s="27"/>
      <c r="LG188" s="27"/>
      <c r="LH188" s="27"/>
      <c r="LI188" s="27"/>
      <c r="LJ188" s="27"/>
      <c r="LK188" s="27"/>
      <c r="LL188" s="27"/>
      <c r="LM188" s="27"/>
      <c r="LN188" s="27"/>
      <c r="LO188" s="27"/>
      <c r="LP188" s="27"/>
      <c r="LQ188" s="27"/>
      <c r="LR188" s="27"/>
      <c r="LS188" s="27"/>
      <c r="LT188" s="27"/>
      <c r="LU188" s="27"/>
      <c r="LV188" s="27"/>
      <c r="LW188" s="27"/>
      <c r="LX188" s="27"/>
      <c r="LY188" s="27"/>
      <c r="LZ188" s="27"/>
      <c r="MA188" s="27"/>
      <c r="MB188" s="27"/>
      <c r="MC188" s="27"/>
      <c r="MD188" s="27"/>
      <c r="ME188" s="27"/>
      <c r="MF188" s="27"/>
      <c r="MG188" s="27"/>
      <c r="MH188" s="27"/>
      <c r="MI188" s="27"/>
      <c r="MJ188" s="27"/>
      <c r="MK188" s="27"/>
      <c r="ML188" s="27"/>
      <c r="MM188" s="27"/>
      <c r="MN188" s="27"/>
      <c r="MO188" s="27"/>
      <c r="MP188" s="27"/>
      <c r="MQ188" s="27"/>
      <c r="MR188" s="27"/>
      <c r="MS188" s="27"/>
      <c r="MT188" s="27"/>
      <c r="MU188" s="27"/>
      <c r="MV188" s="27"/>
      <c r="MW188" s="27"/>
      <c r="MX188" s="27"/>
      <c r="MY188" s="27"/>
      <c r="MZ188" s="27"/>
      <c r="NA188" s="27"/>
      <c r="NB188" s="27"/>
      <c r="NC188" s="27"/>
      <c r="ND188" s="27"/>
      <c r="NE188" s="27"/>
      <c r="NF188" s="27"/>
      <c r="NG188" s="27"/>
      <c r="NH188" s="27"/>
      <c r="NI188" s="27"/>
      <c r="NJ188" s="27"/>
      <c r="NK188" s="27"/>
      <c r="NL188" s="27"/>
      <c r="NM188" s="27"/>
      <c r="NN188" s="27"/>
      <c r="NO188" s="27"/>
      <c r="NP188" s="27"/>
      <c r="NQ188" s="27"/>
      <c r="NR188" s="27"/>
      <c r="NS188" s="27"/>
      <c r="NT188" s="27"/>
      <c r="NU188" s="27"/>
      <c r="NV188" s="27"/>
      <c r="NW188" s="27"/>
      <c r="NX188" s="27"/>
      <c r="NY188" s="27"/>
      <c r="NZ188" s="27"/>
      <c r="OA188" s="27"/>
      <c r="OB188" s="27"/>
      <c r="OC188" s="27"/>
      <c r="OD188" s="27"/>
      <c r="OE188" s="27"/>
      <c r="OF188" s="27"/>
      <c r="OG188" s="27"/>
      <c r="OH188" s="27"/>
      <c r="OI188" s="27"/>
      <c r="OJ188" s="27"/>
      <c r="OK188" s="27"/>
      <c r="OL188" s="27"/>
      <c r="OM188" s="27"/>
      <c r="ON188" s="27"/>
      <c r="OO188" s="27"/>
      <c r="OP188" s="27"/>
      <c r="OQ188" s="27"/>
      <c r="OR188" s="27"/>
      <c r="OS188" s="27"/>
      <c r="OT188" s="27"/>
      <c r="OU188" s="27"/>
      <c r="OV188" s="27"/>
      <c r="OW188" s="27"/>
      <c r="OX188" s="27"/>
      <c r="OY188" s="27"/>
      <c r="OZ188" s="27"/>
      <c r="PA188" s="27"/>
      <c r="PB188" s="27"/>
      <c r="PC188" s="27"/>
      <c r="PD188" s="27"/>
      <c r="PE188" s="27"/>
      <c r="PF188" s="27"/>
      <c r="PG188" s="27"/>
      <c r="PH188" s="27"/>
      <c r="PI188" s="27"/>
      <c r="PJ188" s="27"/>
      <c r="PK188" s="27"/>
      <c r="PL188" s="27"/>
      <c r="PM188" s="27"/>
      <c r="PN188" s="27"/>
      <c r="PO188" s="27"/>
      <c r="PP188" s="27"/>
      <c r="PQ188" s="27"/>
      <c r="PR188" s="27"/>
      <c r="PS188" s="27"/>
      <c r="PT188" s="27"/>
      <c r="PU188" s="27"/>
      <c r="PV188" s="27"/>
      <c r="PW188" s="27"/>
      <c r="PX188" s="27"/>
      <c r="PY188" s="27"/>
      <c r="PZ188" s="27"/>
      <c r="QA188" s="27"/>
      <c r="QB188" s="27"/>
      <c r="QC188" s="27"/>
      <c r="QD188" s="27"/>
      <c r="QE188" s="27"/>
      <c r="QF188" s="27"/>
      <c r="QG188" s="27"/>
      <c r="QH188" s="27"/>
      <c r="QI188" s="27"/>
      <c r="QJ188" s="27"/>
      <c r="QK188" s="27"/>
      <c r="QL188" s="27"/>
      <c r="QM188" s="27"/>
      <c r="QN188" s="27"/>
      <c r="QO188" s="27"/>
      <c r="QP188" s="27"/>
      <c r="QQ188" s="27"/>
      <c r="QR188" s="27"/>
      <c r="QS188" s="27"/>
      <c r="QT188" s="27"/>
      <c r="QU188" s="27"/>
      <c r="QV188" s="27"/>
      <c r="QW188" s="27"/>
      <c r="QX188" s="27"/>
      <c r="QY188" s="27"/>
      <c r="QZ188" s="27"/>
      <c r="RA188" s="27"/>
      <c r="RB188" s="27"/>
      <c r="RC188" s="27"/>
      <c r="RD188" s="27"/>
      <c r="RE188" s="27"/>
      <c r="RF188" s="27"/>
      <c r="RG188" s="27"/>
      <c r="RH188" s="27"/>
      <c r="RI188" s="27"/>
      <c r="RJ188" s="27"/>
      <c r="RK188" s="27"/>
      <c r="RL188" s="27"/>
      <c r="RM188" s="27"/>
      <c r="RN188" s="27"/>
      <c r="RO188" s="27"/>
      <c r="RP188" s="27"/>
      <c r="RQ188" s="27"/>
      <c r="RR188" s="27"/>
      <c r="RS188" s="27"/>
      <c r="RT188" s="27"/>
      <c r="RU188" s="27"/>
      <c r="RV188" s="27"/>
      <c r="RW188" s="27"/>
      <c r="RX188" s="27"/>
      <c r="RY188" s="27"/>
      <c r="RZ188" s="27"/>
      <c r="SA188" s="27"/>
      <c r="SB188" s="27"/>
      <c r="SC188" s="27"/>
      <c r="SD188" s="27"/>
      <c r="SE188" s="27"/>
      <c r="SF188" s="27"/>
      <c r="SG188" s="27"/>
      <c r="SH188" s="27"/>
      <c r="SI188" s="27"/>
      <c r="SJ188" s="27"/>
      <c r="SK188" s="27"/>
      <c r="SL188" s="27"/>
      <c r="SM188" s="27"/>
      <c r="SN188" s="27"/>
      <c r="SO188" s="27"/>
      <c r="SP188" s="27"/>
      <c r="SQ188" s="27"/>
      <c r="SR188" s="27"/>
      <c r="SS188" s="27"/>
      <c r="ST188" s="27"/>
      <c r="SU188" s="27"/>
      <c r="SV188" s="27"/>
      <c r="SW188" s="27"/>
      <c r="SX188" s="27"/>
      <c r="SY188" s="27"/>
      <c r="SZ188" s="27"/>
      <c r="TA188" s="27"/>
      <c r="TB188" s="27"/>
      <c r="TC188" s="27"/>
      <c r="TD188" s="27"/>
      <c r="TE188" s="27"/>
      <c r="TF188" s="27"/>
      <c r="TG188" s="27"/>
      <c r="TH188" s="27"/>
      <c r="TI188" s="27"/>
      <c r="TJ188" s="27"/>
      <c r="TK188" s="27"/>
      <c r="TL188" s="27"/>
      <c r="TM188" s="27"/>
      <c r="TN188" s="27"/>
      <c r="TO188" s="27"/>
      <c r="TP188" s="27"/>
      <c r="TQ188" s="27"/>
      <c r="TR188" s="27"/>
      <c r="TS188" s="27"/>
      <c r="TT188" s="27"/>
      <c r="TU188" s="27"/>
      <c r="TV188" s="27"/>
      <c r="TW188" s="27"/>
      <c r="TX188" s="27"/>
      <c r="TY188" s="27"/>
      <c r="TZ188" s="27"/>
      <c r="UA188" s="27"/>
      <c r="UB188" s="27"/>
      <c r="UC188" s="27"/>
      <c r="UD188" s="27"/>
      <c r="UE188" s="27"/>
      <c r="UF188" s="27"/>
      <c r="UG188" s="27"/>
      <c r="UH188" s="27"/>
      <c r="UI188" s="27"/>
      <c r="UJ188" s="27"/>
      <c r="UK188" s="27"/>
      <c r="UL188" s="27"/>
      <c r="UM188" s="27"/>
      <c r="UN188" s="27"/>
      <c r="UO188" s="27"/>
      <c r="UP188" s="27"/>
      <c r="UQ188" s="27"/>
      <c r="UR188" s="27"/>
      <c r="US188" s="27"/>
      <c r="UT188" s="27"/>
      <c r="UU188" s="27"/>
      <c r="UV188" s="27"/>
      <c r="UW188" s="27"/>
      <c r="UX188" s="27"/>
      <c r="UY188" s="27"/>
      <c r="UZ188" s="27"/>
      <c r="VA188" s="27"/>
      <c r="VB188" s="27"/>
      <c r="VC188" s="27"/>
      <c r="VD188" s="27"/>
      <c r="VE188" s="27"/>
      <c r="VF188" s="27"/>
      <c r="VG188" s="27"/>
      <c r="VH188" s="27"/>
      <c r="VI188" s="27"/>
      <c r="VJ188" s="27"/>
      <c r="VK188" s="27"/>
      <c r="VL188" s="27"/>
      <c r="VM188" s="27"/>
      <c r="VN188" s="27"/>
      <c r="VO188" s="27"/>
      <c r="VP188" s="27"/>
      <c r="VQ188" s="27"/>
      <c r="VR188" s="27"/>
      <c r="VS188" s="27"/>
      <c r="VT188" s="27"/>
      <c r="VU188" s="27"/>
      <c r="VV188" s="27"/>
      <c r="VW188" s="27"/>
      <c r="VX188" s="27"/>
      <c r="VY188" s="27"/>
      <c r="VZ188" s="27"/>
      <c r="WA188" s="27"/>
      <c r="WB188" s="27"/>
      <c r="WC188" s="27"/>
      <c r="WD188" s="27"/>
      <c r="WE188" s="27"/>
      <c r="WF188" s="27"/>
      <c r="WG188" s="27"/>
      <c r="WH188" s="27"/>
      <c r="WI188" s="27"/>
      <c r="WJ188" s="27"/>
      <c r="WK188" s="27"/>
      <c r="WL188" s="27"/>
      <c r="WM188" s="27"/>
      <c r="WN188" s="27"/>
      <c r="WO188" s="27"/>
      <c r="WP188" s="27"/>
      <c r="WQ188" s="27"/>
      <c r="WR188" s="27"/>
      <c r="WS188" s="27"/>
      <c r="WT188" s="27"/>
      <c r="WU188" s="27"/>
      <c r="WV188" s="27"/>
      <c r="WW188" s="27"/>
      <c r="WX188" s="27"/>
      <c r="WY188" s="27"/>
      <c r="WZ188" s="27"/>
      <c r="XA188" s="27"/>
      <c r="XB188" s="27"/>
      <c r="XC188" s="27"/>
      <c r="XD188" s="27"/>
      <c r="XE188" s="27"/>
      <c r="XF188" s="27"/>
      <c r="XG188" s="27"/>
      <c r="XH188" s="27"/>
      <c r="XI188" s="27"/>
      <c r="XJ188" s="27"/>
      <c r="XK188" s="27"/>
      <c r="XL188" s="27"/>
      <c r="XM188" s="27"/>
      <c r="XN188" s="27"/>
      <c r="XO188" s="27"/>
      <c r="XP188" s="27"/>
      <c r="XQ188" s="27"/>
      <c r="XR188" s="27"/>
      <c r="XS188" s="27"/>
      <c r="XT188" s="27"/>
      <c r="XU188" s="27"/>
      <c r="XV188" s="27"/>
      <c r="XW188" s="27"/>
      <c r="XX188" s="27"/>
      <c r="XY188" s="27"/>
      <c r="XZ188" s="27"/>
      <c r="YA188" s="27"/>
      <c r="YB188" s="27"/>
      <c r="YC188" s="27"/>
      <c r="YD188" s="27"/>
      <c r="YE188" s="27"/>
      <c r="YF188" s="27"/>
      <c r="YG188" s="27"/>
      <c r="YH188" s="27"/>
      <c r="YI188" s="27"/>
      <c r="YJ188" s="27"/>
      <c r="YK188" s="27"/>
      <c r="YL188" s="27"/>
      <c r="YM188" s="27"/>
      <c r="YN188" s="27"/>
      <c r="YO188" s="27"/>
      <c r="YP188" s="27"/>
      <c r="YQ188" s="27"/>
      <c r="YR188" s="27"/>
      <c r="YS188" s="27"/>
      <c r="YT188" s="27"/>
      <c r="YU188" s="27"/>
      <c r="YV188" s="27"/>
      <c r="YW188" s="27"/>
      <c r="YX188" s="27"/>
      <c r="YY188" s="27"/>
      <c r="YZ188" s="27"/>
      <c r="ZA188" s="27"/>
      <c r="ZB188" s="27"/>
      <c r="ZC188" s="27"/>
      <c r="ZD188" s="27"/>
      <c r="ZE188" s="27"/>
      <c r="ZF188" s="27"/>
      <c r="ZG188" s="27"/>
      <c r="ZH188" s="27"/>
      <c r="ZI188" s="27"/>
      <c r="ZJ188" s="27"/>
      <c r="ZK188" s="27"/>
      <c r="ZL188" s="27"/>
      <c r="ZM188" s="27"/>
      <c r="ZN188" s="27"/>
      <c r="ZO188" s="27"/>
      <c r="ZP188" s="27"/>
      <c r="ZQ188" s="27"/>
      <c r="ZR188" s="27"/>
      <c r="ZS188" s="27"/>
      <c r="ZT188" s="27"/>
      <c r="ZU188" s="27"/>
      <c r="ZV188" s="27"/>
      <c r="ZW188" s="27"/>
      <c r="ZX188" s="27"/>
      <c r="ZY188" s="27"/>
      <c r="ZZ188" s="27"/>
      <c r="AAA188" s="27"/>
      <c r="AAB188" s="27"/>
      <c r="AAC188" s="27"/>
      <c r="AAD188" s="27"/>
      <c r="AAE188" s="27"/>
      <c r="AAF188" s="27"/>
      <c r="AAG188" s="27"/>
      <c r="AAH188" s="27"/>
      <c r="AAI188" s="27"/>
      <c r="AAJ188" s="27"/>
      <c r="AAK188" s="27"/>
      <c r="AAL188" s="27"/>
      <c r="AAM188" s="27"/>
      <c r="AAN188" s="27"/>
      <c r="AAO188" s="27"/>
      <c r="AAP188" s="27"/>
      <c r="AAQ188" s="27"/>
      <c r="AAR188" s="27"/>
      <c r="AAS188" s="27"/>
      <c r="AAT188" s="27"/>
      <c r="AAU188" s="27"/>
      <c r="AAV188" s="27"/>
      <c r="AAW188" s="27"/>
      <c r="AAX188" s="27"/>
      <c r="AAY188" s="27"/>
      <c r="AAZ188" s="27"/>
      <c r="ABA188" s="27"/>
      <c r="ABB188" s="27"/>
      <c r="ABC188" s="27"/>
      <c r="ABD188" s="27"/>
      <c r="ABE188" s="27"/>
      <c r="ABF188" s="27"/>
      <c r="ABG188" s="27"/>
      <c r="ABH188" s="27"/>
      <c r="ABI188" s="27"/>
      <c r="ABJ188" s="27"/>
      <c r="ABK188" s="27"/>
      <c r="ABL188" s="27"/>
      <c r="ABM188" s="27"/>
      <c r="ABN188" s="27"/>
      <c r="ABO188" s="27"/>
      <c r="ABP188" s="27"/>
      <c r="ABQ188" s="27"/>
      <c r="ABR188" s="27"/>
      <c r="ABS188" s="27"/>
      <c r="ABT188" s="27"/>
      <c r="ABU188" s="27"/>
      <c r="ABV188" s="27"/>
      <c r="ABW188" s="27"/>
      <c r="ABX188" s="27"/>
      <c r="ABY188" s="27"/>
      <c r="ABZ188" s="27"/>
      <c r="ACA188" s="27"/>
      <c r="ACB188" s="27"/>
      <c r="ACC188" s="27"/>
      <c r="ACD188" s="27"/>
      <c r="ACE188" s="27"/>
      <c r="ACF188" s="27"/>
      <c r="ACG188" s="27"/>
      <c r="ACH188" s="27"/>
      <c r="ACI188" s="27"/>
      <c r="ACJ188" s="27"/>
      <c r="ACK188" s="27"/>
      <c r="ACL188" s="27"/>
      <c r="ACM188" s="27"/>
      <c r="ACN188" s="27"/>
      <c r="ACO188" s="27"/>
      <c r="ACP188" s="27"/>
      <c r="ACQ188" s="27"/>
      <c r="ACR188" s="27"/>
      <c r="ACS188" s="27"/>
      <c r="ACT188" s="27"/>
      <c r="ACU188" s="27"/>
      <c r="ACV188" s="27"/>
      <c r="ACW188" s="27"/>
      <c r="ACX188" s="27"/>
      <c r="ACY188" s="27"/>
      <c r="ACZ188" s="27"/>
      <c r="ADA188" s="27"/>
      <c r="ADB188" s="27"/>
      <c r="ADC188" s="27"/>
      <c r="ADD188" s="27"/>
      <c r="ADE188" s="27"/>
      <c r="ADF188" s="27"/>
      <c r="ADG188" s="27"/>
      <c r="ADH188" s="27"/>
      <c r="ADI188" s="27"/>
      <c r="ADJ188" s="27"/>
      <c r="ADK188" s="27"/>
      <c r="ADL188" s="27"/>
      <c r="ADM188" s="27"/>
      <c r="ADN188" s="27"/>
      <c r="ADO188" s="27"/>
      <c r="ADP188" s="27"/>
      <c r="ADQ188" s="27"/>
      <c r="ADR188" s="27"/>
      <c r="ADS188" s="27"/>
      <c r="ADT188" s="27"/>
      <c r="ADU188" s="27"/>
      <c r="ADV188" s="27"/>
      <c r="ADW188" s="27"/>
      <c r="ADX188" s="27"/>
      <c r="ADY188" s="27"/>
      <c r="ADZ188" s="27"/>
      <c r="AEA188" s="27"/>
      <c r="AEB188" s="27"/>
      <c r="AEC188" s="27"/>
      <c r="AED188" s="27"/>
      <c r="AEE188" s="27"/>
      <c r="AEF188" s="27"/>
      <c r="AEG188" s="27"/>
      <c r="AEH188" s="27"/>
      <c r="AEI188" s="27"/>
      <c r="AEJ188" s="27"/>
      <c r="AEK188" s="27"/>
      <c r="AEL188" s="27"/>
      <c r="AEM188" s="27"/>
      <c r="AEN188" s="27"/>
      <c r="AEO188" s="27"/>
      <c r="AEP188" s="27"/>
      <c r="AEQ188" s="27"/>
      <c r="AER188" s="27"/>
      <c r="AES188" s="27"/>
      <c r="AET188" s="27"/>
      <c r="AEU188" s="27"/>
      <c r="AEV188" s="27"/>
      <c r="AEW188" s="27"/>
      <c r="AEX188" s="27"/>
      <c r="AEY188" s="27"/>
      <c r="AEZ188" s="27"/>
      <c r="AFA188" s="27"/>
      <c r="AFB188" s="27"/>
      <c r="AFC188" s="27"/>
      <c r="AFD188" s="27"/>
      <c r="AFE188" s="27"/>
      <c r="AFF188" s="27"/>
      <c r="AFG188" s="27"/>
      <c r="AFH188" s="27"/>
      <c r="AFI188" s="27"/>
      <c r="AFJ188" s="27"/>
      <c r="AFK188" s="27"/>
      <c r="AFL188" s="27"/>
      <c r="AFM188" s="27"/>
      <c r="AFN188" s="27"/>
      <c r="AFO188" s="27"/>
      <c r="AFP188" s="27"/>
      <c r="AFQ188" s="27"/>
      <c r="AFR188" s="27"/>
      <c r="AFS188" s="27"/>
      <c r="AFT188" s="27"/>
      <c r="AFU188" s="27"/>
      <c r="AFV188" s="27"/>
      <c r="AFW188" s="27"/>
      <c r="AFX188" s="27"/>
      <c r="AFY188" s="27"/>
      <c r="AFZ188" s="27"/>
      <c r="AGA188" s="27"/>
      <c r="AGB188" s="27"/>
      <c r="AGC188" s="27"/>
      <c r="AGD188" s="27"/>
      <c r="AGE188" s="27"/>
      <c r="AGF188" s="27"/>
      <c r="AGG188" s="27"/>
      <c r="AGH188" s="27"/>
      <c r="AGI188" s="27"/>
      <c r="AGJ188" s="27"/>
      <c r="AGK188" s="27"/>
      <c r="AGL188" s="27"/>
      <c r="AGM188" s="27"/>
      <c r="AGN188" s="27"/>
      <c r="AGO188" s="27"/>
      <c r="AGP188" s="27"/>
      <c r="AGQ188" s="27"/>
      <c r="AGR188" s="27"/>
      <c r="AGS188" s="27"/>
      <c r="AGT188" s="27"/>
      <c r="AGU188" s="27"/>
      <c r="AGV188" s="27"/>
      <c r="AGW188" s="27"/>
      <c r="AGX188" s="27"/>
      <c r="AGY188" s="27"/>
      <c r="AGZ188" s="27"/>
      <c r="AHA188" s="27"/>
      <c r="AHB188" s="27"/>
      <c r="AHC188" s="27"/>
      <c r="AHD188" s="27"/>
      <c r="AHE188" s="27"/>
      <c r="AHF188" s="27"/>
      <c r="AHG188" s="27"/>
      <c r="AHH188" s="27"/>
      <c r="AHI188" s="27"/>
      <c r="AHJ188" s="27"/>
      <c r="AHK188" s="27"/>
      <c r="AHL188" s="27"/>
      <c r="AHM188" s="27"/>
      <c r="AHN188" s="27"/>
      <c r="AHO188" s="27"/>
      <c r="AHP188" s="27"/>
      <c r="AHQ188" s="27"/>
      <c r="AHR188" s="27"/>
      <c r="AHS188" s="27"/>
      <c r="AHT188" s="27"/>
      <c r="AHU188" s="27"/>
      <c r="AHV188" s="27"/>
      <c r="AHW188" s="27"/>
      <c r="AHX188" s="27"/>
      <c r="AHY188" s="27"/>
      <c r="AHZ188" s="27"/>
      <c r="AIA188" s="27"/>
      <c r="AIB188" s="27"/>
      <c r="AIC188" s="27"/>
      <c r="AID188" s="27"/>
      <c r="AIE188" s="27"/>
      <c r="AIF188" s="27"/>
      <c r="AIG188" s="27"/>
      <c r="AIH188" s="27"/>
      <c r="AII188" s="27"/>
      <c r="AIJ188" s="27"/>
      <c r="AIK188" s="27"/>
      <c r="AIL188" s="27"/>
      <c r="AIM188" s="27"/>
      <c r="AIN188" s="27"/>
      <c r="AIO188" s="27"/>
      <c r="AIP188" s="27"/>
      <c r="AIQ188" s="27"/>
      <c r="AIR188" s="27"/>
      <c r="AIS188" s="27"/>
      <c r="AIT188" s="27"/>
      <c r="AIU188" s="27"/>
      <c r="AIV188" s="27"/>
      <c r="AIW188" s="27"/>
      <c r="AIX188" s="27"/>
      <c r="AIY188" s="27"/>
      <c r="AIZ188" s="27"/>
      <c r="AJA188" s="27"/>
      <c r="AJB188" s="27"/>
      <c r="AJC188" s="27"/>
      <c r="AJD188" s="27"/>
      <c r="AJE188" s="27"/>
      <c r="AJF188" s="27"/>
      <c r="AJG188" s="27"/>
      <c r="AJH188" s="27"/>
      <c r="AJI188" s="27"/>
      <c r="AJJ188" s="27"/>
      <c r="AJK188" s="27"/>
      <c r="AJL188" s="27"/>
      <c r="AJM188" s="27"/>
      <c r="AJN188" s="27"/>
      <c r="AJO188" s="27"/>
      <c r="AJP188" s="27"/>
      <c r="AJQ188" s="27"/>
      <c r="AJR188" s="27"/>
      <c r="AJS188" s="27"/>
      <c r="AJT188" s="27"/>
      <c r="AJU188" s="27"/>
      <c r="AJV188" s="27"/>
      <c r="AJW188" s="27"/>
      <c r="AJX188" s="27"/>
      <c r="AJY188" s="27"/>
      <c r="AJZ188" s="27"/>
      <c r="AKA188" s="27"/>
      <c r="AKB188" s="27"/>
      <c r="AKC188" s="27"/>
      <c r="AKD188" s="27"/>
      <c r="AKE188" s="27"/>
      <c r="AKF188" s="27"/>
      <c r="AKG188" s="27"/>
      <c r="AKH188" s="27"/>
      <c r="AKI188" s="27"/>
      <c r="AKJ188" s="27"/>
      <c r="AKK188" s="27"/>
      <c r="AKL188" s="27"/>
      <c r="AKM188" s="27"/>
      <c r="AKN188" s="27"/>
      <c r="AKO188" s="27"/>
      <c r="AKP188" s="27"/>
      <c r="AKQ188" s="27"/>
      <c r="AKR188" s="27"/>
      <c r="AKS188" s="27"/>
      <c r="AKT188" s="27"/>
      <c r="AKU188" s="27"/>
      <c r="AKV188" s="27"/>
      <c r="AKW188" s="27"/>
      <c r="AKX188" s="27"/>
      <c r="AKY188" s="27"/>
      <c r="AKZ188" s="27"/>
      <c r="ALA188" s="27"/>
      <c r="ALB188" s="27"/>
      <c r="ALC188" s="27"/>
      <c r="ALD188" s="27"/>
      <c r="ALE188" s="27"/>
      <c r="ALF188" s="27"/>
      <c r="ALG188" s="27"/>
      <c r="ALH188" s="27"/>
      <c r="ALI188" s="27"/>
      <c r="ALJ188" s="27"/>
      <c r="ALK188" s="27"/>
      <c r="ALL188" s="27"/>
      <c r="ALM188" s="27"/>
      <c r="ALN188" s="27"/>
      <c r="ALO188" s="27"/>
      <c r="ALP188" s="27"/>
      <c r="ALQ188" s="27"/>
      <c r="ALR188" s="27"/>
      <c r="ALS188" s="27"/>
    </row>
    <row r="189" spans="1:1007" ht="19.5" customHeight="1" thickBot="1" x14ac:dyDescent="0.25">
      <c r="A189" s="666"/>
      <c r="B189" s="677"/>
      <c r="C189" s="586"/>
      <c r="D189" s="588"/>
      <c r="E189" s="590"/>
      <c r="F189" s="584"/>
      <c r="G189" s="708"/>
      <c r="H189" s="676"/>
      <c r="I189" s="676"/>
      <c r="J189" s="581"/>
      <c r="K189" s="165" t="s">
        <v>218</v>
      </c>
      <c r="L189" s="375">
        <f>M189+O189</f>
        <v>408</v>
      </c>
      <c r="M189" s="376">
        <v>0</v>
      </c>
      <c r="N189" s="376">
        <v>0</v>
      </c>
      <c r="O189" s="377">
        <v>408</v>
      </c>
      <c r="P189" s="375">
        <f>Q189+S189</f>
        <v>173.6</v>
      </c>
      <c r="Q189" s="376">
        <v>0</v>
      </c>
      <c r="R189" s="376">
        <v>0</v>
      </c>
      <c r="S189" s="377">
        <v>173.6</v>
      </c>
      <c r="T189" s="375">
        <f>U189+W189</f>
        <v>173.6</v>
      </c>
      <c r="U189" s="376">
        <v>0</v>
      </c>
      <c r="V189" s="376">
        <v>0</v>
      </c>
      <c r="W189" s="377">
        <v>173.6</v>
      </c>
      <c r="X189" s="27"/>
      <c r="Y189" s="27"/>
      <c r="Z189" s="27"/>
      <c r="AA189" s="27"/>
      <c r="AB189" s="27"/>
      <c r="AC189" s="27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  <c r="AN189" s="39"/>
      <c r="AO189" s="39"/>
      <c r="AP189" s="39"/>
      <c r="AQ189" s="39"/>
      <c r="AR189" s="39"/>
      <c r="AS189" s="39"/>
      <c r="AT189" s="39"/>
      <c r="AU189" s="40"/>
      <c r="AV189" s="39"/>
      <c r="AW189" s="39"/>
      <c r="AX189" s="39"/>
      <c r="AY189" s="39"/>
      <c r="AZ189" s="39"/>
      <c r="BA189" s="39"/>
      <c r="BB189" s="39"/>
      <c r="BC189" s="39"/>
      <c r="BD189" s="27"/>
      <c r="BE189" s="27"/>
      <c r="BF189" s="27"/>
      <c r="BG189" s="27"/>
      <c r="BH189" s="27"/>
      <c r="BI189" s="27"/>
      <c r="BJ189" s="27"/>
      <c r="BK189" s="27"/>
      <c r="BL189" s="27"/>
      <c r="BM189" s="27"/>
      <c r="BN189" s="27"/>
      <c r="BO189" s="27"/>
      <c r="BP189" s="27"/>
      <c r="BQ189" s="27"/>
      <c r="BR189" s="27"/>
      <c r="BS189" s="27"/>
      <c r="BT189" s="27"/>
      <c r="BU189" s="27"/>
      <c r="BV189" s="27"/>
      <c r="BW189" s="27"/>
      <c r="BX189" s="27"/>
      <c r="BY189" s="27"/>
      <c r="BZ189" s="27"/>
      <c r="CA189" s="27"/>
      <c r="CB189" s="27"/>
      <c r="CC189" s="27"/>
      <c r="CD189" s="27"/>
      <c r="CE189" s="27"/>
      <c r="CF189" s="27"/>
      <c r="CG189" s="27"/>
      <c r="CH189" s="27"/>
      <c r="CI189" s="27"/>
      <c r="CJ189" s="27"/>
      <c r="CK189" s="27"/>
      <c r="CL189" s="27"/>
      <c r="CM189" s="27"/>
      <c r="CN189" s="27"/>
      <c r="CO189" s="27"/>
      <c r="CP189" s="27"/>
      <c r="CQ189" s="27"/>
      <c r="CR189" s="27"/>
      <c r="CS189" s="27"/>
      <c r="CT189" s="27"/>
      <c r="CU189" s="27"/>
      <c r="CV189" s="27"/>
      <c r="CW189" s="27"/>
      <c r="CX189" s="27"/>
      <c r="CY189" s="27"/>
      <c r="CZ189" s="27"/>
      <c r="DA189" s="27"/>
      <c r="DB189" s="27"/>
      <c r="DC189" s="27"/>
      <c r="DD189" s="27"/>
      <c r="DE189" s="27"/>
      <c r="DF189" s="27"/>
      <c r="DG189" s="27"/>
      <c r="DH189" s="27"/>
      <c r="DI189" s="27"/>
      <c r="DJ189" s="27"/>
      <c r="DK189" s="27"/>
      <c r="DL189" s="27"/>
      <c r="DM189" s="27"/>
      <c r="DN189" s="27"/>
      <c r="DO189" s="27"/>
      <c r="DP189" s="27"/>
      <c r="DQ189" s="27"/>
      <c r="DR189" s="27"/>
      <c r="DS189" s="27"/>
      <c r="DT189" s="27"/>
      <c r="DU189" s="27"/>
      <c r="DV189" s="27"/>
      <c r="DW189" s="27"/>
      <c r="DX189" s="27"/>
      <c r="DY189" s="27"/>
      <c r="DZ189" s="27"/>
      <c r="EA189" s="27"/>
      <c r="EB189" s="27"/>
      <c r="EC189" s="27"/>
      <c r="ED189" s="27"/>
      <c r="EE189" s="27"/>
      <c r="EF189" s="27"/>
      <c r="EG189" s="27"/>
      <c r="EH189" s="27"/>
      <c r="EI189" s="27"/>
      <c r="EJ189" s="27"/>
      <c r="EK189" s="27"/>
      <c r="EL189" s="27"/>
      <c r="EM189" s="27"/>
      <c r="EN189" s="27"/>
      <c r="EO189" s="27"/>
      <c r="EP189" s="27"/>
      <c r="EQ189" s="27"/>
      <c r="ER189" s="27"/>
      <c r="ES189" s="27"/>
      <c r="ET189" s="27"/>
      <c r="EU189" s="27"/>
      <c r="EV189" s="27"/>
      <c r="EW189" s="27"/>
      <c r="EX189" s="27"/>
      <c r="EY189" s="27"/>
      <c r="EZ189" s="27"/>
      <c r="FA189" s="27"/>
      <c r="FB189" s="27"/>
      <c r="FC189" s="27"/>
      <c r="FD189" s="27"/>
      <c r="FE189" s="27"/>
      <c r="FF189" s="27"/>
      <c r="FG189" s="27"/>
      <c r="FH189" s="27"/>
      <c r="FI189" s="27"/>
      <c r="FJ189" s="27"/>
      <c r="FK189" s="27"/>
      <c r="FL189" s="27"/>
      <c r="FM189" s="27"/>
      <c r="FN189" s="27"/>
      <c r="FO189" s="27"/>
      <c r="FP189" s="27"/>
      <c r="FQ189" s="27"/>
      <c r="FR189" s="27"/>
      <c r="FS189" s="27"/>
      <c r="FT189" s="27"/>
      <c r="FU189" s="27"/>
      <c r="FV189" s="27"/>
      <c r="FW189" s="27"/>
      <c r="FX189" s="27"/>
      <c r="FY189" s="27"/>
      <c r="FZ189" s="27"/>
      <c r="GA189" s="27"/>
      <c r="GB189" s="27"/>
      <c r="GC189" s="27"/>
      <c r="GD189" s="27"/>
      <c r="GE189" s="27"/>
      <c r="GF189" s="27"/>
      <c r="GG189" s="27"/>
      <c r="GH189" s="27"/>
      <c r="GI189" s="27"/>
      <c r="GJ189" s="27"/>
      <c r="GK189" s="27"/>
      <c r="GL189" s="27"/>
      <c r="GM189" s="27"/>
      <c r="GN189" s="27"/>
      <c r="GO189" s="27"/>
      <c r="GP189" s="27"/>
      <c r="GQ189" s="27"/>
      <c r="GR189" s="27"/>
      <c r="GS189" s="27"/>
      <c r="GT189" s="27"/>
      <c r="GU189" s="27"/>
      <c r="GV189" s="27"/>
      <c r="GW189" s="27"/>
      <c r="GX189" s="27"/>
      <c r="GY189" s="27"/>
      <c r="GZ189" s="27"/>
      <c r="HA189" s="27"/>
      <c r="HB189" s="27"/>
      <c r="HC189" s="27"/>
      <c r="HD189" s="27"/>
      <c r="HE189" s="27"/>
      <c r="HF189" s="27"/>
      <c r="HG189" s="27"/>
      <c r="HH189" s="27"/>
      <c r="HI189" s="27"/>
      <c r="HJ189" s="27"/>
      <c r="HK189" s="27"/>
      <c r="HL189" s="27"/>
      <c r="HM189" s="27"/>
      <c r="HN189" s="27"/>
      <c r="HO189" s="27"/>
      <c r="HP189" s="27"/>
      <c r="HQ189" s="27"/>
      <c r="HR189" s="27"/>
      <c r="HS189" s="27"/>
      <c r="HT189" s="27"/>
      <c r="HU189" s="27"/>
      <c r="HV189" s="27"/>
      <c r="HW189" s="27"/>
      <c r="HX189" s="27"/>
      <c r="HY189" s="27"/>
      <c r="HZ189" s="27"/>
      <c r="IA189" s="27"/>
      <c r="IB189" s="27"/>
      <c r="IC189" s="27"/>
      <c r="ID189" s="27"/>
      <c r="IE189" s="27"/>
      <c r="IF189" s="27"/>
      <c r="IG189" s="27"/>
      <c r="IH189" s="27"/>
      <c r="II189" s="27"/>
      <c r="IJ189" s="27"/>
      <c r="IK189" s="27"/>
      <c r="IL189" s="27"/>
      <c r="IM189" s="27"/>
      <c r="IN189" s="27"/>
      <c r="IO189" s="27"/>
      <c r="IP189" s="27"/>
      <c r="IQ189" s="27"/>
      <c r="IR189" s="27"/>
      <c r="IS189" s="27"/>
      <c r="IT189" s="27"/>
      <c r="IU189" s="27"/>
      <c r="IV189" s="27"/>
      <c r="IW189" s="27"/>
      <c r="IX189" s="27"/>
      <c r="IY189" s="27"/>
      <c r="IZ189" s="27"/>
      <c r="JA189" s="27"/>
      <c r="JB189" s="27"/>
      <c r="JC189" s="27"/>
      <c r="JD189" s="27"/>
      <c r="JE189" s="27"/>
      <c r="JF189" s="27"/>
      <c r="JG189" s="27"/>
      <c r="JH189" s="27"/>
      <c r="JI189" s="27"/>
      <c r="JJ189" s="27"/>
      <c r="JK189" s="27"/>
      <c r="JL189" s="27"/>
      <c r="JM189" s="27"/>
      <c r="JN189" s="27"/>
      <c r="JO189" s="27"/>
      <c r="JP189" s="27"/>
      <c r="JQ189" s="27"/>
      <c r="JR189" s="27"/>
      <c r="JS189" s="27"/>
      <c r="JT189" s="27"/>
      <c r="JU189" s="27"/>
      <c r="JV189" s="27"/>
      <c r="JW189" s="27"/>
      <c r="JX189" s="27"/>
      <c r="JY189" s="27"/>
      <c r="JZ189" s="27"/>
      <c r="KA189" s="27"/>
      <c r="KB189" s="27"/>
      <c r="KC189" s="27"/>
      <c r="KD189" s="27"/>
      <c r="KE189" s="27"/>
      <c r="KF189" s="27"/>
      <c r="KG189" s="27"/>
      <c r="KH189" s="27"/>
      <c r="KI189" s="27"/>
      <c r="KJ189" s="27"/>
      <c r="KK189" s="27"/>
      <c r="KL189" s="27"/>
      <c r="KM189" s="27"/>
      <c r="KN189" s="27"/>
      <c r="KO189" s="27"/>
      <c r="KP189" s="27"/>
      <c r="KQ189" s="27"/>
      <c r="KR189" s="27"/>
      <c r="KS189" s="27"/>
      <c r="KT189" s="27"/>
      <c r="KU189" s="27"/>
      <c r="KV189" s="27"/>
      <c r="KW189" s="27"/>
      <c r="KX189" s="27"/>
      <c r="KY189" s="27"/>
      <c r="KZ189" s="27"/>
      <c r="LA189" s="27"/>
      <c r="LB189" s="27"/>
      <c r="LC189" s="27"/>
      <c r="LD189" s="27"/>
      <c r="LE189" s="27"/>
      <c r="LF189" s="27"/>
      <c r="LG189" s="27"/>
      <c r="LH189" s="27"/>
      <c r="LI189" s="27"/>
      <c r="LJ189" s="27"/>
      <c r="LK189" s="27"/>
      <c r="LL189" s="27"/>
      <c r="LM189" s="27"/>
      <c r="LN189" s="27"/>
      <c r="LO189" s="27"/>
      <c r="LP189" s="27"/>
      <c r="LQ189" s="27"/>
      <c r="LR189" s="27"/>
      <c r="LS189" s="27"/>
      <c r="LT189" s="27"/>
      <c r="LU189" s="27"/>
      <c r="LV189" s="27"/>
      <c r="LW189" s="27"/>
      <c r="LX189" s="27"/>
      <c r="LY189" s="27"/>
      <c r="LZ189" s="27"/>
      <c r="MA189" s="27"/>
      <c r="MB189" s="27"/>
      <c r="MC189" s="27"/>
      <c r="MD189" s="27"/>
      <c r="ME189" s="27"/>
      <c r="MF189" s="27"/>
      <c r="MG189" s="27"/>
      <c r="MH189" s="27"/>
      <c r="MI189" s="27"/>
      <c r="MJ189" s="27"/>
      <c r="MK189" s="27"/>
      <c r="ML189" s="27"/>
      <c r="MM189" s="27"/>
      <c r="MN189" s="27"/>
      <c r="MO189" s="27"/>
      <c r="MP189" s="27"/>
      <c r="MQ189" s="27"/>
      <c r="MR189" s="27"/>
      <c r="MS189" s="27"/>
      <c r="MT189" s="27"/>
      <c r="MU189" s="27"/>
      <c r="MV189" s="27"/>
      <c r="MW189" s="27"/>
      <c r="MX189" s="27"/>
      <c r="MY189" s="27"/>
      <c r="MZ189" s="27"/>
      <c r="NA189" s="27"/>
      <c r="NB189" s="27"/>
      <c r="NC189" s="27"/>
      <c r="ND189" s="27"/>
      <c r="NE189" s="27"/>
      <c r="NF189" s="27"/>
      <c r="NG189" s="27"/>
      <c r="NH189" s="27"/>
      <c r="NI189" s="27"/>
      <c r="NJ189" s="27"/>
      <c r="NK189" s="27"/>
      <c r="NL189" s="27"/>
      <c r="NM189" s="27"/>
      <c r="NN189" s="27"/>
      <c r="NO189" s="27"/>
      <c r="NP189" s="27"/>
      <c r="NQ189" s="27"/>
      <c r="NR189" s="27"/>
      <c r="NS189" s="27"/>
      <c r="NT189" s="27"/>
      <c r="NU189" s="27"/>
      <c r="NV189" s="27"/>
      <c r="NW189" s="27"/>
      <c r="NX189" s="27"/>
      <c r="NY189" s="27"/>
      <c r="NZ189" s="27"/>
      <c r="OA189" s="27"/>
      <c r="OB189" s="27"/>
      <c r="OC189" s="27"/>
      <c r="OD189" s="27"/>
      <c r="OE189" s="27"/>
      <c r="OF189" s="27"/>
      <c r="OG189" s="27"/>
      <c r="OH189" s="27"/>
      <c r="OI189" s="27"/>
      <c r="OJ189" s="27"/>
      <c r="OK189" s="27"/>
      <c r="OL189" s="27"/>
      <c r="OM189" s="27"/>
      <c r="ON189" s="27"/>
      <c r="OO189" s="27"/>
      <c r="OP189" s="27"/>
      <c r="OQ189" s="27"/>
      <c r="OR189" s="27"/>
      <c r="OS189" s="27"/>
      <c r="OT189" s="27"/>
      <c r="OU189" s="27"/>
      <c r="OV189" s="27"/>
      <c r="OW189" s="27"/>
      <c r="OX189" s="27"/>
      <c r="OY189" s="27"/>
      <c r="OZ189" s="27"/>
      <c r="PA189" s="27"/>
      <c r="PB189" s="27"/>
      <c r="PC189" s="27"/>
      <c r="PD189" s="27"/>
      <c r="PE189" s="27"/>
      <c r="PF189" s="27"/>
      <c r="PG189" s="27"/>
      <c r="PH189" s="27"/>
      <c r="PI189" s="27"/>
      <c r="PJ189" s="27"/>
      <c r="PK189" s="27"/>
      <c r="PL189" s="27"/>
      <c r="PM189" s="27"/>
      <c r="PN189" s="27"/>
      <c r="PO189" s="27"/>
      <c r="PP189" s="27"/>
      <c r="PQ189" s="27"/>
      <c r="PR189" s="27"/>
      <c r="PS189" s="27"/>
      <c r="PT189" s="27"/>
      <c r="PU189" s="27"/>
      <c r="PV189" s="27"/>
      <c r="PW189" s="27"/>
      <c r="PX189" s="27"/>
      <c r="PY189" s="27"/>
      <c r="PZ189" s="27"/>
      <c r="QA189" s="27"/>
      <c r="QB189" s="27"/>
      <c r="QC189" s="27"/>
      <c r="QD189" s="27"/>
      <c r="QE189" s="27"/>
      <c r="QF189" s="27"/>
      <c r="QG189" s="27"/>
      <c r="QH189" s="27"/>
      <c r="QI189" s="27"/>
      <c r="QJ189" s="27"/>
      <c r="QK189" s="27"/>
      <c r="QL189" s="27"/>
      <c r="QM189" s="27"/>
      <c r="QN189" s="27"/>
      <c r="QO189" s="27"/>
      <c r="QP189" s="27"/>
      <c r="QQ189" s="27"/>
      <c r="QR189" s="27"/>
      <c r="QS189" s="27"/>
      <c r="QT189" s="27"/>
      <c r="QU189" s="27"/>
      <c r="QV189" s="27"/>
      <c r="QW189" s="27"/>
      <c r="QX189" s="27"/>
      <c r="QY189" s="27"/>
      <c r="QZ189" s="27"/>
      <c r="RA189" s="27"/>
      <c r="RB189" s="27"/>
      <c r="RC189" s="27"/>
      <c r="RD189" s="27"/>
      <c r="RE189" s="27"/>
      <c r="RF189" s="27"/>
      <c r="RG189" s="27"/>
      <c r="RH189" s="27"/>
      <c r="RI189" s="27"/>
      <c r="RJ189" s="27"/>
      <c r="RK189" s="27"/>
      <c r="RL189" s="27"/>
      <c r="RM189" s="27"/>
      <c r="RN189" s="27"/>
      <c r="RO189" s="27"/>
      <c r="RP189" s="27"/>
      <c r="RQ189" s="27"/>
      <c r="RR189" s="27"/>
      <c r="RS189" s="27"/>
      <c r="RT189" s="27"/>
      <c r="RU189" s="27"/>
      <c r="RV189" s="27"/>
      <c r="RW189" s="27"/>
      <c r="RX189" s="27"/>
      <c r="RY189" s="27"/>
      <c r="RZ189" s="27"/>
      <c r="SA189" s="27"/>
      <c r="SB189" s="27"/>
      <c r="SC189" s="27"/>
      <c r="SD189" s="27"/>
      <c r="SE189" s="27"/>
      <c r="SF189" s="27"/>
      <c r="SG189" s="27"/>
      <c r="SH189" s="27"/>
      <c r="SI189" s="27"/>
      <c r="SJ189" s="27"/>
      <c r="SK189" s="27"/>
      <c r="SL189" s="27"/>
      <c r="SM189" s="27"/>
      <c r="SN189" s="27"/>
      <c r="SO189" s="27"/>
      <c r="SP189" s="27"/>
      <c r="SQ189" s="27"/>
      <c r="SR189" s="27"/>
      <c r="SS189" s="27"/>
      <c r="ST189" s="27"/>
      <c r="SU189" s="27"/>
      <c r="SV189" s="27"/>
      <c r="SW189" s="27"/>
      <c r="SX189" s="27"/>
      <c r="SY189" s="27"/>
      <c r="SZ189" s="27"/>
      <c r="TA189" s="27"/>
      <c r="TB189" s="27"/>
      <c r="TC189" s="27"/>
      <c r="TD189" s="27"/>
      <c r="TE189" s="27"/>
      <c r="TF189" s="27"/>
      <c r="TG189" s="27"/>
      <c r="TH189" s="27"/>
      <c r="TI189" s="27"/>
      <c r="TJ189" s="27"/>
      <c r="TK189" s="27"/>
      <c r="TL189" s="27"/>
      <c r="TM189" s="27"/>
      <c r="TN189" s="27"/>
      <c r="TO189" s="27"/>
      <c r="TP189" s="27"/>
      <c r="TQ189" s="27"/>
      <c r="TR189" s="27"/>
      <c r="TS189" s="27"/>
      <c r="TT189" s="27"/>
      <c r="TU189" s="27"/>
      <c r="TV189" s="27"/>
      <c r="TW189" s="27"/>
      <c r="TX189" s="27"/>
      <c r="TY189" s="27"/>
      <c r="TZ189" s="27"/>
      <c r="UA189" s="27"/>
      <c r="UB189" s="27"/>
      <c r="UC189" s="27"/>
      <c r="UD189" s="27"/>
      <c r="UE189" s="27"/>
      <c r="UF189" s="27"/>
      <c r="UG189" s="27"/>
      <c r="UH189" s="27"/>
      <c r="UI189" s="27"/>
      <c r="UJ189" s="27"/>
      <c r="UK189" s="27"/>
      <c r="UL189" s="27"/>
      <c r="UM189" s="27"/>
      <c r="UN189" s="27"/>
      <c r="UO189" s="27"/>
      <c r="UP189" s="27"/>
      <c r="UQ189" s="27"/>
      <c r="UR189" s="27"/>
      <c r="US189" s="27"/>
      <c r="UT189" s="27"/>
      <c r="UU189" s="27"/>
      <c r="UV189" s="27"/>
      <c r="UW189" s="27"/>
      <c r="UX189" s="27"/>
      <c r="UY189" s="27"/>
      <c r="UZ189" s="27"/>
      <c r="VA189" s="27"/>
      <c r="VB189" s="27"/>
      <c r="VC189" s="27"/>
      <c r="VD189" s="27"/>
      <c r="VE189" s="27"/>
      <c r="VF189" s="27"/>
      <c r="VG189" s="27"/>
      <c r="VH189" s="27"/>
      <c r="VI189" s="27"/>
      <c r="VJ189" s="27"/>
      <c r="VK189" s="27"/>
      <c r="VL189" s="27"/>
      <c r="VM189" s="27"/>
      <c r="VN189" s="27"/>
      <c r="VO189" s="27"/>
      <c r="VP189" s="27"/>
      <c r="VQ189" s="27"/>
      <c r="VR189" s="27"/>
      <c r="VS189" s="27"/>
      <c r="VT189" s="27"/>
      <c r="VU189" s="27"/>
      <c r="VV189" s="27"/>
      <c r="VW189" s="27"/>
      <c r="VX189" s="27"/>
      <c r="VY189" s="27"/>
      <c r="VZ189" s="27"/>
      <c r="WA189" s="27"/>
      <c r="WB189" s="27"/>
      <c r="WC189" s="27"/>
      <c r="WD189" s="27"/>
      <c r="WE189" s="27"/>
      <c r="WF189" s="27"/>
      <c r="WG189" s="27"/>
      <c r="WH189" s="27"/>
      <c r="WI189" s="27"/>
      <c r="WJ189" s="27"/>
      <c r="WK189" s="27"/>
      <c r="WL189" s="27"/>
      <c r="WM189" s="27"/>
      <c r="WN189" s="27"/>
      <c r="WO189" s="27"/>
      <c r="WP189" s="27"/>
      <c r="WQ189" s="27"/>
      <c r="WR189" s="27"/>
      <c r="WS189" s="27"/>
      <c r="WT189" s="27"/>
      <c r="WU189" s="27"/>
      <c r="WV189" s="27"/>
      <c r="WW189" s="27"/>
      <c r="WX189" s="27"/>
      <c r="WY189" s="27"/>
      <c r="WZ189" s="27"/>
      <c r="XA189" s="27"/>
      <c r="XB189" s="27"/>
      <c r="XC189" s="27"/>
      <c r="XD189" s="27"/>
      <c r="XE189" s="27"/>
      <c r="XF189" s="27"/>
      <c r="XG189" s="27"/>
      <c r="XH189" s="27"/>
      <c r="XI189" s="27"/>
      <c r="XJ189" s="27"/>
      <c r="XK189" s="27"/>
      <c r="XL189" s="27"/>
      <c r="XM189" s="27"/>
      <c r="XN189" s="27"/>
      <c r="XO189" s="27"/>
      <c r="XP189" s="27"/>
      <c r="XQ189" s="27"/>
      <c r="XR189" s="27"/>
      <c r="XS189" s="27"/>
      <c r="XT189" s="27"/>
      <c r="XU189" s="27"/>
      <c r="XV189" s="27"/>
      <c r="XW189" s="27"/>
      <c r="XX189" s="27"/>
      <c r="XY189" s="27"/>
      <c r="XZ189" s="27"/>
      <c r="YA189" s="27"/>
      <c r="YB189" s="27"/>
      <c r="YC189" s="27"/>
      <c r="YD189" s="27"/>
      <c r="YE189" s="27"/>
      <c r="YF189" s="27"/>
      <c r="YG189" s="27"/>
      <c r="YH189" s="27"/>
      <c r="YI189" s="27"/>
      <c r="YJ189" s="27"/>
      <c r="YK189" s="27"/>
      <c r="YL189" s="27"/>
      <c r="YM189" s="27"/>
      <c r="YN189" s="27"/>
      <c r="YO189" s="27"/>
      <c r="YP189" s="27"/>
      <c r="YQ189" s="27"/>
      <c r="YR189" s="27"/>
      <c r="YS189" s="27"/>
      <c r="YT189" s="27"/>
      <c r="YU189" s="27"/>
      <c r="YV189" s="27"/>
      <c r="YW189" s="27"/>
      <c r="YX189" s="27"/>
      <c r="YY189" s="27"/>
      <c r="YZ189" s="27"/>
      <c r="ZA189" s="27"/>
      <c r="ZB189" s="27"/>
      <c r="ZC189" s="27"/>
      <c r="ZD189" s="27"/>
      <c r="ZE189" s="27"/>
      <c r="ZF189" s="27"/>
      <c r="ZG189" s="27"/>
      <c r="ZH189" s="27"/>
      <c r="ZI189" s="27"/>
      <c r="ZJ189" s="27"/>
      <c r="ZK189" s="27"/>
      <c r="ZL189" s="27"/>
      <c r="ZM189" s="27"/>
      <c r="ZN189" s="27"/>
      <c r="ZO189" s="27"/>
      <c r="ZP189" s="27"/>
      <c r="ZQ189" s="27"/>
      <c r="ZR189" s="27"/>
      <c r="ZS189" s="27"/>
      <c r="ZT189" s="27"/>
      <c r="ZU189" s="27"/>
      <c r="ZV189" s="27"/>
      <c r="ZW189" s="27"/>
      <c r="ZX189" s="27"/>
      <c r="ZY189" s="27"/>
      <c r="ZZ189" s="27"/>
      <c r="AAA189" s="27"/>
      <c r="AAB189" s="27"/>
      <c r="AAC189" s="27"/>
      <c r="AAD189" s="27"/>
      <c r="AAE189" s="27"/>
      <c r="AAF189" s="27"/>
      <c r="AAG189" s="27"/>
      <c r="AAH189" s="27"/>
      <c r="AAI189" s="27"/>
      <c r="AAJ189" s="27"/>
      <c r="AAK189" s="27"/>
      <c r="AAL189" s="27"/>
      <c r="AAM189" s="27"/>
      <c r="AAN189" s="27"/>
      <c r="AAO189" s="27"/>
      <c r="AAP189" s="27"/>
      <c r="AAQ189" s="27"/>
      <c r="AAR189" s="27"/>
      <c r="AAS189" s="27"/>
      <c r="AAT189" s="27"/>
      <c r="AAU189" s="27"/>
      <c r="AAV189" s="27"/>
      <c r="AAW189" s="27"/>
      <c r="AAX189" s="27"/>
      <c r="AAY189" s="27"/>
      <c r="AAZ189" s="27"/>
      <c r="ABA189" s="27"/>
      <c r="ABB189" s="27"/>
      <c r="ABC189" s="27"/>
      <c r="ABD189" s="27"/>
      <c r="ABE189" s="27"/>
      <c r="ABF189" s="27"/>
      <c r="ABG189" s="27"/>
      <c r="ABH189" s="27"/>
      <c r="ABI189" s="27"/>
      <c r="ABJ189" s="27"/>
      <c r="ABK189" s="27"/>
      <c r="ABL189" s="27"/>
      <c r="ABM189" s="27"/>
      <c r="ABN189" s="27"/>
      <c r="ABO189" s="27"/>
      <c r="ABP189" s="27"/>
      <c r="ABQ189" s="27"/>
      <c r="ABR189" s="27"/>
      <c r="ABS189" s="27"/>
      <c r="ABT189" s="27"/>
      <c r="ABU189" s="27"/>
      <c r="ABV189" s="27"/>
      <c r="ABW189" s="27"/>
      <c r="ABX189" s="27"/>
      <c r="ABY189" s="27"/>
      <c r="ABZ189" s="27"/>
      <c r="ACA189" s="27"/>
      <c r="ACB189" s="27"/>
      <c r="ACC189" s="27"/>
      <c r="ACD189" s="27"/>
      <c r="ACE189" s="27"/>
      <c r="ACF189" s="27"/>
      <c r="ACG189" s="27"/>
      <c r="ACH189" s="27"/>
      <c r="ACI189" s="27"/>
      <c r="ACJ189" s="27"/>
      <c r="ACK189" s="27"/>
      <c r="ACL189" s="27"/>
      <c r="ACM189" s="27"/>
      <c r="ACN189" s="27"/>
      <c r="ACO189" s="27"/>
      <c r="ACP189" s="27"/>
      <c r="ACQ189" s="27"/>
      <c r="ACR189" s="27"/>
      <c r="ACS189" s="27"/>
      <c r="ACT189" s="27"/>
      <c r="ACU189" s="27"/>
      <c r="ACV189" s="27"/>
      <c r="ACW189" s="27"/>
      <c r="ACX189" s="27"/>
      <c r="ACY189" s="27"/>
      <c r="ACZ189" s="27"/>
      <c r="ADA189" s="27"/>
      <c r="ADB189" s="27"/>
      <c r="ADC189" s="27"/>
      <c r="ADD189" s="27"/>
      <c r="ADE189" s="27"/>
      <c r="ADF189" s="27"/>
      <c r="ADG189" s="27"/>
      <c r="ADH189" s="27"/>
      <c r="ADI189" s="27"/>
      <c r="ADJ189" s="27"/>
      <c r="ADK189" s="27"/>
      <c r="ADL189" s="27"/>
      <c r="ADM189" s="27"/>
      <c r="ADN189" s="27"/>
      <c r="ADO189" s="27"/>
      <c r="ADP189" s="27"/>
      <c r="ADQ189" s="27"/>
      <c r="ADR189" s="27"/>
      <c r="ADS189" s="27"/>
      <c r="ADT189" s="27"/>
      <c r="ADU189" s="27"/>
      <c r="ADV189" s="27"/>
      <c r="ADW189" s="27"/>
      <c r="ADX189" s="27"/>
      <c r="ADY189" s="27"/>
      <c r="ADZ189" s="27"/>
      <c r="AEA189" s="27"/>
      <c r="AEB189" s="27"/>
      <c r="AEC189" s="27"/>
      <c r="AED189" s="27"/>
      <c r="AEE189" s="27"/>
      <c r="AEF189" s="27"/>
      <c r="AEG189" s="27"/>
      <c r="AEH189" s="27"/>
      <c r="AEI189" s="27"/>
      <c r="AEJ189" s="27"/>
      <c r="AEK189" s="27"/>
      <c r="AEL189" s="27"/>
      <c r="AEM189" s="27"/>
      <c r="AEN189" s="27"/>
      <c r="AEO189" s="27"/>
      <c r="AEP189" s="27"/>
      <c r="AEQ189" s="27"/>
      <c r="AER189" s="27"/>
      <c r="AES189" s="27"/>
      <c r="AET189" s="27"/>
      <c r="AEU189" s="27"/>
      <c r="AEV189" s="27"/>
      <c r="AEW189" s="27"/>
      <c r="AEX189" s="27"/>
      <c r="AEY189" s="27"/>
      <c r="AEZ189" s="27"/>
      <c r="AFA189" s="27"/>
      <c r="AFB189" s="27"/>
      <c r="AFC189" s="27"/>
      <c r="AFD189" s="27"/>
      <c r="AFE189" s="27"/>
      <c r="AFF189" s="27"/>
      <c r="AFG189" s="27"/>
      <c r="AFH189" s="27"/>
      <c r="AFI189" s="27"/>
      <c r="AFJ189" s="27"/>
      <c r="AFK189" s="27"/>
      <c r="AFL189" s="27"/>
      <c r="AFM189" s="27"/>
      <c r="AFN189" s="27"/>
      <c r="AFO189" s="27"/>
      <c r="AFP189" s="27"/>
      <c r="AFQ189" s="27"/>
      <c r="AFR189" s="27"/>
      <c r="AFS189" s="27"/>
      <c r="AFT189" s="27"/>
      <c r="AFU189" s="27"/>
      <c r="AFV189" s="27"/>
      <c r="AFW189" s="27"/>
      <c r="AFX189" s="27"/>
      <c r="AFY189" s="27"/>
      <c r="AFZ189" s="27"/>
      <c r="AGA189" s="27"/>
      <c r="AGB189" s="27"/>
      <c r="AGC189" s="27"/>
      <c r="AGD189" s="27"/>
      <c r="AGE189" s="27"/>
      <c r="AGF189" s="27"/>
      <c r="AGG189" s="27"/>
      <c r="AGH189" s="27"/>
      <c r="AGI189" s="27"/>
      <c r="AGJ189" s="27"/>
      <c r="AGK189" s="27"/>
      <c r="AGL189" s="27"/>
      <c r="AGM189" s="27"/>
      <c r="AGN189" s="27"/>
      <c r="AGO189" s="27"/>
      <c r="AGP189" s="27"/>
      <c r="AGQ189" s="27"/>
      <c r="AGR189" s="27"/>
      <c r="AGS189" s="27"/>
      <c r="AGT189" s="27"/>
      <c r="AGU189" s="27"/>
      <c r="AGV189" s="27"/>
      <c r="AGW189" s="27"/>
      <c r="AGX189" s="27"/>
      <c r="AGY189" s="27"/>
      <c r="AGZ189" s="27"/>
      <c r="AHA189" s="27"/>
      <c r="AHB189" s="27"/>
      <c r="AHC189" s="27"/>
      <c r="AHD189" s="27"/>
      <c r="AHE189" s="27"/>
      <c r="AHF189" s="27"/>
      <c r="AHG189" s="27"/>
      <c r="AHH189" s="27"/>
      <c r="AHI189" s="27"/>
      <c r="AHJ189" s="27"/>
      <c r="AHK189" s="27"/>
      <c r="AHL189" s="27"/>
      <c r="AHM189" s="27"/>
      <c r="AHN189" s="27"/>
      <c r="AHO189" s="27"/>
      <c r="AHP189" s="27"/>
      <c r="AHQ189" s="27"/>
      <c r="AHR189" s="27"/>
      <c r="AHS189" s="27"/>
      <c r="AHT189" s="27"/>
      <c r="AHU189" s="27"/>
      <c r="AHV189" s="27"/>
      <c r="AHW189" s="27"/>
      <c r="AHX189" s="27"/>
      <c r="AHY189" s="27"/>
      <c r="AHZ189" s="27"/>
      <c r="AIA189" s="27"/>
      <c r="AIB189" s="27"/>
      <c r="AIC189" s="27"/>
      <c r="AID189" s="27"/>
      <c r="AIE189" s="27"/>
      <c r="AIF189" s="27"/>
      <c r="AIG189" s="27"/>
      <c r="AIH189" s="27"/>
      <c r="AII189" s="27"/>
      <c r="AIJ189" s="27"/>
      <c r="AIK189" s="27"/>
      <c r="AIL189" s="27"/>
      <c r="AIM189" s="27"/>
      <c r="AIN189" s="27"/>
      <c r="AIO189" s="27"/>
      <c r="AIP189" s="27"/>
      <c r="AIQ189" s="27"/>
      <c r="AIR189" s="27"/>
      <c r="AIS189" s="27"/>
      <c r="AIT189" s="27"/>
      <c r="AIU189" s="27"/>
      <c r="AIV189" s="27"/>
      <c r="AIW189" s="27"/>
      <c r="AIX189" s="27"/>
      <c r="AIY189" s="27"/>
      <c r="AIZ189" s="27"/>
      <c r="AJA189" s="27"/>
      <c r="AJB189" s="27"/>
      <c r="AJC189" s="27"/>
      <c r="AJD189" s="27"/>
      <c r="AJE189" s="27"/>
      <c r="AJF189" s="27"/>
      <c r="AJG189" s="27"/>
      <c r="AJH189" s="27"/>
      <c r="AJI189" s="27"/>
      <c r="AJJ189" s="27"/>
      <c r="AJK189" s="27"/>
      <c r="AJL189" s="27"/>
      <c r="AJM189" s="27"/>
      <c r="AJN189" s="27"/>
      <c r="AJO189" s="27"/>
      <c r="AJP189" s="27"/>
      <c r="AJQ189" s="27"/>
      <c r="AJR189" s="27"/>
      <c r="AJS189" s="27"/>
      <c r="AJT189" s="27"/>
      <c r="AJU189" s="27"/>
      <c r="AJV189" s="27"/>
      <c r="AJW189" s="27"/>
      <c r="AJX189" s="27"/>
      <c r="AJY189" s="27"/>
      <c r="AJZ189" s="27"/>
      <c r="AKA189" s="27"/>
      <c r="AKB189" s="27"/>
      <c r="AKC189" s="27"/>
      <c r="AKD189" s="27"/>
      <c r="AKE189" s="27"/>
      <c r="AKF189" s="27"/>
      <c r="AKG189" s="27"/>
      <c r="AKH189" s="27"/>
      <c r="AKI189" s="27"/>
      <c r="AKJ189" s="27"/>
      <c r="AKK189" s="27"/>
      <c r="AKL189" s="27"/>
      <c r="AKM189" s="27"/>
      <c r="AKN189" s="27"/>
      <c r="AKO189" s="27"/>
      <c r="AKP189" s="27"/>
      <c r="AKQ189" s="27"/>
      <c r="AKR189" s="27"/>
      <c r="AKS189" s="27"/>
      <c r="AKT189" s="27"/>
      <c r="AKU189" s="27"/>
      <c r="AKV189" s="27"/>
      <c r="AKW189" s="27"/>
      <c r="AKX189" s="27"/>
      <c r="AKY189" s="27"/>
      <c r="AKZ189" s="27"/>
      <c r="ALA189" s="27"/>
      <c r="ALB189" s="27"/>
      <c r="ALC189" s="27"/>
      <c r="ALD189" s="27"/>
      <c r="ALE189" s="27"/>
      <c r="ALF189" s="27"/>
      <c r="ALG189" s="27"/>
      <c r="ALH189" s="27"/>
      <c r="ALI189" s="27"/>
      <c r="ALJ189" s="27"/>
      <c r="ALK189" s="27"/>
      <c r="ALL189" s="27"/>
      <c r="ALM189" s="27"/>
      <c r="ALN189" s="27"/>
      <c r="ALO189" s="27"/>
      <c r="ALP189" s="27"/>
      <c r="ALQ189" s="27"/>
      <c r="ALR189" s="27"/>
      <c r="ALS189" s="27"/>
    </row>
    <row r="190" spans="1:1007" ht="19.5" customHeight="1" thickBot="1" x14ac:dyDescent="0.25">
      <c r="A190" s="666"/>
      <c r="B190" s="677"/>
      <c r="C190" s="586"/>
      <c r="D190" s="588"/>
      <c r="E190" s="590"/>
      <c r="F190" s="584"/>
      <c r="G190" s="708"/>
      <c r="H190" s="676"/>
      <c r="I190" s="676"/>
      <c r="J190" s="582"/>
      <c r="K190" s="323" t="s">
        <v>10</v>
      </c>
      <c r="L190" s="15">
        <f t="shared" ref="L190:W190" si="42">SUM(L188:L189)</f>
        <v>544</v>
      </c>
      <c r="M190" s="321">
        <f t="shared" si="42"/>
        <v>0</v>
      </c>
      <c r="N190" s="321">
        <f t="shared" si="42"/>
        <v>0</v>
      </c>
      <c r="O190" s="16">
        <f t="shared" si="42"/>
        <v>544</v>
      </c>
      <c r="P190" s="15">
        <f t="shared" si="42"/>
        <v>433.5</v>
      </c>
      <c r="Q190" s="321">
        <f t="shared" si="42"/>
        <v>3</v>
      </c>
      <c r="R190" s="321">
        <f t="shared" si="42"/>
        <v>0</v>
      </c>
      <c r="S190" s="16">
        <f t="shared" si="42"/>
        <v>430.5</v>
      </c>
      <c r="T190" s="15">
        <f t="shared" si="42"/>
        <v>433.5</v>
      </c>
      <c r="U190" s="321">
        <f t="shared" si="42"/>
        <v>3</v>
      </c>
      <c r="V190" s="321">
        <f t="shared" si="42"/>
        <v>0</v>
      </c>
      <c r="W190" s="16">
        <f t="shared" si="42"/>
        <v>430.5</v>
      </c>
      <c r="X190" s="27"/>
      <c r="Y190" s="27"/>
      <c r="Z190" s="27"/>
      <c r="AA190" s="27"/>
      <c r="AB190" s="27"/>
      <c r="AC190" s="27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  <c r="AN190" s="39"/>
      <c r="AO190" s="39"/>
      <c r="AP190" s="39"/>
      <c r="AQ190" s="39"/>
      <c r="AR190" s="39"/>
      <c r="AS190" s="39"/>
      <c r="AT190" s="39"/>
      <c r="AU190" s="40"/>
      <c r="AV190" s="39"/>
      <c r="AW190" s="39"/>
      <c r="AX190" s="39"/>
      <c r="AY190" s="39"/>
      <c r="AZ190" s="39"/>
      <c r="BA190" s="39"/>
      <c r="BB190" s="39"/>
      <c r="BC190" s="39"/>
      <c r="BD190" s="27"/>
      <c r="BE190" s="27"/>
      <c r="BF190" s="27"/>
      <c r="BG190" s="27"/>
      <c r="BH190" s="27"/>
      <c r="BI190" s="27"/>
      <c r="BJ190" s="27"/>
      <c r="BK190" s="27"/>
      <c r="BL190" s="27"/>
      <c r="BM190" s="27"/>
      <c r="BN190" s="27"/>
      <c r="BO190" s="27"/>
      <c r="BP190" s="27"/>
      <c r="BQ190" s="27"/>
      <c r="BR190" s="27"/>
      <c r="BS190" s="27"/>
      <c r="BT190" s="27"/>
      <c r="BU190" s="27"/>
      <c r="BV190" s="27"/>
      <c r="BW190" s="27"/>
      <c r="BX190" s="27"/>
      <c r="BY190" s="27"/>
      <c r="BZ190" s="27"/>
      <c r="CA190" s="27"/>
      <c r="CB190" s="27"/>
      <c r="CC190" s="27"/>
      <c r="CD190" s="27"/>
      <c r="CE190" s="27"/>
      <c r="CF190" s="27"/>
      <c r="CG190" s="27"/>
      <c r="CH190" s="27"/>
      <c r="CI190" s="27"/>
      <c r="CJ190" s="27"/>
      <c r="CK190" s="27"/>
      <c r="CL190" s="27"/>
      <c r="CM190" s="27"/>
      <c r="CN190" s="27"/>
      <c r="CO190" s="27"/>
      <c r="CP190" s="27"/>
      <c r="CQ190" s="27"/>
      <c r="CR190" s="27"/>
      <c r="CS190" s="27"/>
      <c r="CT190" s="27"/>
      <c r="CU190" s="27"/>
      <c r="CV190" s="27"/>
      <c r="CW190" s="27"/>
      <c r="CX190" s="27"/>
      <c r="CY190" s="27"/>
      <c r="CZ190" s="27"/>
      <c r="DA190" s="27"/>
      <c r="DB190" s="27"/>
      <c r="DC190" s="27"/>
      <c r="DD190" s="27"/>
      <c r="DE190" s="27"/>
      <c r="DF190" s="27"/>
      <c r="DG190" s="27"/>
      <c r="DH190" s="27"/>
      <c r="DI190" s="27"/>
      <c r="DJ190" s="27"/>
      <c r="DK190" s="27"/>
      <c r="DL190" s="27"/>
      <c r="DM190" s="27"/>
      <c r="DN190" s="27"/>
      <c r="DO190" s="27"/>
      <c r="DP190" s="27"/>
      <c r="DQ190" s="27"/>
      <c r="DR190" s="27"/>
      <c r="DS190" s="27"/>
      <c r="DT190" s="27"/>
      <c r="DU190" s="27"/>
      <c r="DV190" s="27"/>
      <c r="DW190" s="27"/>
      <c r="DX190" s="27"/>
      <c r="DY190" s="27"/>
      <c r="DZ190" s="27"/>
      <c r="EA190" s="27"/>
      <c r="EB190" s="27"/>
      <c r="EC190" s="27"/>
      <c r="ED190" s="27"/>
      <c r="EE190" s="27"/>
      <c r="EF190" s="27"/>
      <c r="EG190" s="27"/>
      <c r="EH190" s="27"/>
      <c r="EI190" s="27"/>
      <c r="EJ190" s="27"/>
      <c r="EK190" s="27"/>
      <c r="EL190" s="27"/>
      <c r="EM190" s="27"/>
      <c r="EN190" s="27"/>
      <c r="EO190" s="27"/>
      <c r="EP190" s="27"/>
      <c r="EQ190" s="27"/>
      <c r="ER190" s="27"/>
      <c r="ES190" s="27"/>
      <c r="ET190" s="27"/>
      <c r="EU190" s="27"/>
      <c r="EV190" s="27"/>
      <c r="EW190" s="27"/>
      <c r="EX190" s="27"/>
      <c r="EY190" s="27"/>
      <c r="EZ190" s="27"/>
      <c r="FA190" s="27"/>
      <c r="FB190" s="27"/>
      <c r="FC190" s="27"/>
      <c r="FD190" s="27"/>
      <c r="FE190" s="27"/>
      <c r="FF190" s="27"/>
      <c r="FG190" s="27"/>
      <c r="FH190" s="27"/>
      <c r="FI190" s="27"/>
      <c r="FJ190" s="27"/>
      <c r="FK190" s="27"/>
      <c r="FL190" s="27"/>
      <c r="FM190" s="27"/>
      <c r="FN190" s="27"/>
      <c r="FO190" s="27"/>
      <c r="FP190" s="27"/>
      <c r="FQ190" s="27"/>
      <c r="FR190" s="27"/>
      <c r="FS190" s="27"/>
      <c r="FT190" s="27"/>
      <c r="FU190" s="27"/>
      <c r="FV190" s="27"/>
      <c r="FW190" s="27"/>
      <c r="FX190" s="27"/>
      <c r="FY190" s="27"/>
      <c r="FZ190" s="27"/>
      <c r="GA190" s="27"/>
      <c r="GB190" s="27"/>
      <c r="GC190" s="27"/>
      <c r="GD190" s="27"/>
      <c r="GE190" s="27"/>
      <c r="GF190" s="27"/>
      <c r="GG190" s="27"/>
      <c r="GH190" s="27"/>
      <c r="GI190" s="27"/>
      <c r="GJ190" s="27"/>
      <c r="GK190" s="27"/>
      <c r="GL190" s="27"/>
      <c r="GM190" s="27"/>
      <c r="GN190" s="27"/>
      <c r="GO190" s="27"/>
      <c r="GP190" s="27"/>
      <c r="GQ190" s="27"/>
      <c r="GR190" s="27"/>
      <c r="GS190" s="27"/>
      <c r="GT190" s="27"/>
      <c r="GU190" s="27"/>
      <c r="GV190" s="27"/>
      <c r="GW190" s="27"/>
      <c r="GX190" s="27"/>
      <c r="GY190" s="27"/>
      <c r="GZ190" s="27"/>
      <c r="HA190" s="27"/>
      <c r="HB190" s="27"/>
      <c r="HC190" s="27"/>
      <c r="HD190" s="27"/>
      <c r="HE190" s="27"/>
      <c r="HF190" s="27"/>
      <c r="HG190" s="27"/>
      <c r="HH190" s="27"/>
      <c r="HI190" s="27"/>
      <c r="HJ190" s="27"/>
      <c r="HK190" s="27"/>
      <c r="HL190" s="27"/>
      <c r="HM190" s="27"/>
      <c r="HN190" s="27"/>
      <c r="HO190" s="27"/>
      <c r="HP190" s="27"/>
      <c r="HQ190" s="27"/>
      <c r="HR190" s="27"/>
      <c r="HS190" s="27"/>
      <c r="HT190" s="27"/>
      <c r="HU190" s="27"/>
      <c r="HV190" s="27"/>
      <c r="HW190" s="27"/>
      <c r="HX190" s="27"/>
      <c r="HY190" s="27"/>
      <c r="HZ190" s="27"/>
      <c r="IA190" s="27"/>
      <c r="IB190" s="27"/>
      <c r="IC190" s="27"/>
      <c r="ID190" s="27"/>
      <c r="IE190" s="27"/>
      <c r="IF190" s="27"/>
      <c r="IG190" s="27"/>
      <c r="IH190" s="27"/>
      <c r="II190" s="27"/>
      <c r="IJ190" s="27"/>
      <c r="IK190" s="27"/>
      <c r="IL190" s="27"/>
      <c r="IM190" s="27"/>
      <c r="IN190" s="27"/>
      <c r="IO190" s="27"/>
      <c r="IP190" s="27"/>
      <c r="IQ190" s="27"/>
      <c r="IR190" s="27"/>
      <c r="IS190" s="27"/>
      <c r="IT190" s="27"/>
      <c r="IU190" s="27"/>
      <c r="IV190" s="27"/>
      <c r="IW190" s="27"/>
      <c r="IX190" s="27"/>
      <c r="IY190" s="27"/>
      <c r="IZ190" s="27"/>
      <c r="JA190" s="27"/>
      <c r="JB190" s="27"/>
      <c r="JC190" s="27"/>
      <c r="JD190" s="27"/>
      <c r="JE190" s="27"/>
      <c r="JF190" s="27"/>
      <c r="JG190" s="27"/>
      <c r="JH190" s="27"/>
      <c r="JI190" s="27"/>
      <c r="JJ190" s="27"/>
      <c r="JK190" s="27"/>
      <c r="JL190" s="27"/>
      <c r="JM190" s="27"/>
      <c r="JN190" s="27"/>
      <c r="JO190" s="27"/>
      <c r="JP190" s="27"/>
      <c r="JQ190" s="27"/>
      <c r="JR190" s="27"/>
      <c r="JS190" s="27"/>
      <c r="JT190" s="27"/>
      <c r="JU190" s="27"/>
      <c r="JV190" s="27"/>
      <c r="JW190" s="27"/>
      <c r="JX190" s="27"/>
      <c r="JY190" s="27"/>
      <c r="JZ190" s="27"/>
      <c r="KA190" s="27"/>
      <c r="KB190" s="27"/>
      <c r="KC190" s="27"/>
      <c r="KD190" s="27"/>
      <c r="KE190" s="27"/>
      <c r="KF190" s="27"/>
      <c r="KG190" s="27"/>
      <c r="KH190" s="27"/>
      <c r="KI190" s="27"/>
      <c r="KJ190" s="27"/>
      <c r="KK190" s="27"/>
      <c r="KL190" s="27"/>
      <c r="KM190" s="27"/>
      <c r="KN190" s="27"/>
      <c r="KO190" s="27"/>
      <c r="KP190" s="27"/>
      <c r="KQ190" s="27"/>
      <c r="KR190" s="27"/>
      <c r="KS190" s="27"/>
      <c r="KT190" s="27"/>
      <c r="KU190" s="27"/>
      <c r="KV190" s="27"/>
      <c r="KW190" s="27"/>
      <c r="KX190" s="27"/>
      <c r="KY190" s="27"/>
      <c r="KZ190" s="27"/>
      <c r="LA190" s="27"/>
      <c r="LB190" s="27"/>
      <c r="LC190" s="27"/>
      <c r="LD190" s="27"/>
      <c r="LE190" s="27"/>
      <c r="LF190" s="27"/>
      <c r="LG190" s="27"/>
      <c r="LH190" s="27"/>
      <c r="LI190" s="27"/>
      <c r="LJ190" s="27"/>
      <c r="LK190" s="27"/>
      <c r="LL190" s="27"/>
      <c r="LM190" s="27"/>
      <c r="LN190" s="27"/>
      <c r="LO190" s="27"/>
      <c r="LP190" s="27"/>
      <c r="LQ190" s="27"/>
      <c r="LR190" s="27"/>
      <c r="LS190" s="27"/>
      <c r="LT190" s="27"/>
      <c r="LU190" s="27"/>
      <c r="LV190" s="27"/>
      <c r="LW190" s="27"/>
      <c r="LX190" s="27"/>
      <c r="LY190" s="27"/>
      <c r="LZ190" s="27"/>
      <c r="MA190" s="27"/>
      <c r="MB190" s="27"/>
      <c r="MC190" s="27"/>
      <c r="MD190" s="27"/>
      <c r="ME190" s="27"/>
      <c r="MF190" s="27"/>
      <c r="MG190" s="27"/>
      <c r="MH190" s="27"/>
      <c r="MI190" s="27"/>
      <c r="MJ190" s="27"/>
      <c r="MK190" s="27"/>
      <c r="ML190" s="27"/>
      <c r="MM190" s="27"/>
      <c r="MN190" s="27"/>
      <c r="MO190" s="27"/>
      <c r="MP190" s="27"/>
      <c r="MQ190" s="27"/>
      <c r="MR190" s="27"/>
      <c r="MS190" s="27"/>
      <c r="MT190" s="27"/>
      <c r="MU190" s="27"/>
      <c r="MV190" s="27"/>
      <c r="MW190" s="27"/>
      <c r="MX190" s="27"/>
      <c r="MY190" s="27"/>
      <c r="MZ190" s="27"/>
      <c r="NA190" s="27"/>
      <c r="NB190" s="27"/>
      <c r="NC190" s="27"/>
      <c r="ND190" s="27"/>
      <c r="NE190" s="27"/>
      <c r="NF190" s="27"/>
      <c r="NG190" s="27"/>
      <c r="NH190" s="27"/>
      <c r="NI190" s="27"/>
      <c r="NJ190" s="27"/>
      <c r="NK190" s="27"/>
      <c r="NL190" s="27"/>
      <c r="NM190" s="27"/>
      <c r="NN190" s="27"/>
      <c r="NO190" s="27"/>
      <c r="NP190" s="27"/>
      <c r="NQ190" s="27"/>
      <c r="NR190" s="27"/>
      <c r="NS190" s="27"/>
      <c r="NT190" s="27"/>
      <c r="NU190" s="27"/>
      <c r="NV190" s="27"/>
      <c r="NW190" s="27"/>
      <c r="NX190" s="27"/>
      <c r="NY190" s="27"/>
      <c r="NZ190" s="27"/>
      <c r="OA190" s="27"/>
      <c r="OB190" s="27"/>
      <c r="OC190" s="27"/>
      <c r="OD190" s="27"/>
      <c r="OE190" s="27"/>
      <c r="OF190" s="27"/>
      <c r="OG190" s="27"/>
      <c r="OH190" s="27"/>
      <c r="OI190" s="27"/>
      <c r="OJ190" s="27"/>
      <c r="OK190" s="27"/>
      <c r="OL190" s="27"/>
      <c r="OM190" s="27"/>
      <c r="ON190" s="27"/>
      <c r="OO190" s="27"/>
      <c r="OP190" s="27"/>
      <c r="OQ190" s="27"/>
      <c r="OR190" s="27"/>
      <c r="OS190" s="27"/>
      <c r="OT190" s="27"/>
      <c r="OU190" s="27"/>
      <c r="OV190" s="27"/>
      <c r="OW190" s="27"/>
      <c r="OX190" s="27"/>
      <c r="OY190" s="27"/>
      <c r="OZ190" s="27"/>
      <c r="PA190" s="27"/>
      <c r="PB190" s="27"/>
      <c r="PC190" s="27"/>
      <c r="PD190" s="27"/>
      <c r="PE190" s="27"/>
      <c r="PF190" s="27"/>
      <c r="PG190" s="27"/>
      <c r="PH190" s="27"/>
      <c r="PI190" s="27"/>
      <c r="PJ190" s="27"/>
      <c r="PK190" s="27"/>
      <c r="PL190" s="27"/>
      <c r="PM190" s="27"/>
      <c r="PN190" s="27"/>
      <c r="PO190" s="27"/>
      <c r="PP190" s="27"/>
      <c r="PQ190" s="27"/>
      <c r="PR190" s="27"/>
      <c r="PS190" s="27"/>
      <c r="PT190" s="27"/>
      <c r="PU190" s="27"/>
      <c r="PV190" s="27"/>
      <c r="PW190" s="27"/>
      <c r="PX190" s="27"/>
      <c r="PY190" s="27"/>
      <c r="PZ190" s="27"/>
      <c r="QA190" s="27"/>
      <c r="QB190" s="27"/>
      <c r="QC190" s="27"/>
      <c r="QD190" s="27"/>
      <c r="QE190" s="27"/>
      <c r="QF190" s="27"/>
      <c r="QG190" s="27"/>
      <c r="QH190" s="27"/>
      <c r="QI190" s="27"/>
      <c r="QJ190" s="27"/>
      <c r="QK190" s="27"/>
      <c r="QL190" s="27"/>
      <c r="QM190" s="27"/>
      <c r="QN190" s="27"/>
      <c r="QO190" s="27"/>
      <c r="QP190" s="27"/>
      <c r="QQ190" s="27"/>
      <c r="QR190" s="27"/>
      <c r="QS190" s="27"/>
      <c r="QT190" s="27"/>
      <c r="QU190" s="27"/>
      <c r="QV190" s="27"/>
      <c r="QW190" s="27"/>
      <c r="QX190" s="27"/>
      <c r="QY190" s="27"/>
      <c r="QZ190" s="27"/>
      <c r="RA190" s="27"/>
      <c r="RB190" s="27"/>
      <c r="RC190" s="27"/>
      <c r="RD190" s="27"/>
      <c r="RE190" s="27"/>
      <c r="RF190" s="27"/>
      <c r="RG190" s="27"/>
      <c r="RH190" s="27"/>
      <c r="RI190" s="27"/>
      <c r="RJ190" s="27"/>
      <c r="RK190" s="27"/>
      <c r="RL190" s="27"/>
      <c r="RM190" s="27"/>
      <c r="RN190" s="27"/>
      <c r="RO190" s="27"/>
      <c r="RP190" s="27"/>
      <c r="RQ190" s="27"/>
      <c r="RR190" s="27"/>
      <c r="RS190" s="27"/>
      <c r="RT190" s="27"/>
      <c r="RU190" s="27"/>
      <c r="RV190" s="27"/>
      <c r="RW190" s="27"/>
      <c r="RX190" s="27"/>
      <c r="RY190" s="27"/>
      <c r="RZ190" s="27"/>
      <c r="SA190" s="27"/>
      <c r="SB190" s="27"/>
      <c r="SC190" s="27"/>
      <c r="SD190" s="27"/>
      <c r="SE190" s="27"/>
      <c r="SF190" s="27"/>
      <c r="SG190" s="27"/>
      <c r="SH190" s="27"/>
      <c r="SI190" s="27"/>
      <c r="SJ190" s="27"/>
      <c r="SK190" s="27"/>
      <c r="SL190" s="27"/>
      <c r="SM190" s="27"/>
      <c r="SN190" s="27"/>
      <c r="SO190" s="27"/>
      <c r="SP190" s="27"/>
      <c r="SQ190" s="27"/>
      <c r="SR190" s="27"/>
      <c r="SS190" s="27"/>
      <c r="ST190" s="27"/>
      <c r="SU190" s="27"/>
      <c r="SV190" s="27"/>
      <c r="SW190" s="27"/>
      <c r="SX190" s="27"/>
      <c r="SY190" s="27"/>
      <c r="SZ190" s="27"/>
      <c r="TA190" s="27"/>
      <c r="TB190" s="27"/>
      <c r="TC190" s="27"/>
      <c r="TD190" s="27"/>
      <c r="TE190" s="27"/>
      <c r="TF190" s="27"/>
      <c r="TG190" s="27"/>
      <c r="TH190" s="27"/>
      <c r="TI190" s="27"/>
      <c r="TJ190" s="27"/>
      <c r="TK190" s="27"/>
      <c r="TL190" s="27"/>
      <c r="TM190" s="27"/>
      <c r="TN190" s="27"/>
      <c r="TO190" s="27"/>
      <c r="TP190" s="27"/>
      <c r="TQ190" s="27"/>
      <c r="TR190" s="27"/>
      <c r="TS190" s="27"/>
      <c r="TT190" s="27"/>
      <c r="TU190" s="27"/>
      <c r="TV190" s="27"/>
      <c r="TW190" s="27"/>
      <c r="TX190" s="27"/>
      <c r="TY190" s="27"/>
      <c r="TZ190" s="27"/>
      <c r="UA190" s="27"/>
      <c r="UB190" s="27"/>
      <c r="UC190" s="27"/>
      <c r="UD190" s="27"/>
      <c r="UE190" s="27"/>
      <c r="UF190" s="27"/>
      <c r="UG190" s="27"/>
      <c r="UH190" s="27"/>
      <c r="UI190" s="27"/>
      <c r="UJ190" s="27"/>
      <c r="UK190" s="27"/>
      <c r="UL190" s="27"/>
      <c r="UM190" s="27"/>
      <c r="UN190" s="27"/>
      <c r="UO190" s="27"/>
      <c r="UP190" s="27"/>
      <c r="UQ190" s="27"/>
      <c r="UR190" s="27"/>
      <c r="US190" s="27"/>
      <c r="UT190" s="27"/>
      <c r="UU190" s="27"/>
      <c r="UV190" s="27"/>
      <c r="UW190" s="27"/>
      <c r="UX190" s="27"/>
      <c r="UY190" s="27"/>
      <c r="UZ190" s="27"/>
      <c r="VA190" s="27"/>
      <c r="VB190" s="27"/>
      <c r="VC190" s="27"/>
      <c r="VD190" s="27"/>
      <c r="VE190" s="27"/>
      <c r="VF190" s="27"/>
      <c r="VG190" s="27"/>
      <c r="VH190" s="27"/>
      <c r="VI190" s="27"/>
      <c r="VJ190" s="27"/>
      <c r="VK190" s="27"/>
      <c r="VL190" s="27"/>
      <c r="VM190" s="27"/>
      <c r="VN190" s="27"/>
      <c r="VO190" s="27"/>
      <c r="VP190" s="27"/>
      <c r="VQ190" s="27"/>
      <c r="VR190" s="27"/>
      <c r="VS190" s="27"/>
      <c r="VT190" s="27"/>
      <c r="VU190" s="27"/>
      <c r="VV190" s="27"/>
      <c r="VW190" s="27"/>
      <c r="VX190" s="27"/>
      <c r="VY190" s="27"/>
      <c r="VZ190" s="27"/>
      <c r="WA190" s="27"/>
      <c r="WB190" s="27"/>
      <c r="WC190" s="27"/>
      <c r="WD190" s="27"/>
      <c r="WE190" s="27"/>
      <c r="WF190" s="27"/>
      <c r="WG190" s="27"/>
      <c r="WH190" s="27"/>
      <c r="WI190" s="27"/>
      <c r="WJ190" s="27"/>
      <c r="WK190" s="27"/>
      <c r="WL190" s="27"/>
      <c r="WM190" s="27"/>
      <c r="WN190" s="27"/>
      <c r="WO190" s="27"/>
      <c r="WP190" s="27"/>
      <c r="WQ190" s="27"/>
      <c r="WR190" s="27"/>
      <c r="WS190" s="27"/>
      <c r="WT190" s="27"/>
      <c r="WU190" s="27"/>
      <c r="WV190" s="27"/>
      <c r="WW190" s="27"/>
      <c r="WX190" s="27"/>
      <c r="WY190" s="27"/>
      <c r="WZ190" s="27"/>
      <c r="XA190" s="27"/>
      <c r="XB190" s="27"/>
      <c r="XC190" s="27"/>
      <c r="XD190" s="27"/>
      <c r="XE190" s="27"/>
      <c r="XF190" s="27"/>
      <c r="XG190" s="27"/>
      <c r="XH190" s="27"/>
      <c r="XI190" s="27"/>
      <c r="XJ190" s="27"/>
      <c r="XK190" s="27"/>
      <c r="XL190" s="27"/>
      <c r="XM190" s="27"/>
      <c r="XN190" s="27"/>
      <c r="XO190" s="27"/>
      <c r="XP190" s="27"/>
      <c r="XQ190" s="27"/>
      <c r="XR190" s="27"/>
      <c r="XS190" s="27"/>
      <c r="XT190" s="27"/>
      <c r="XU190" s="27"/>
      <c r="XV190" s="27"/>
      <c r="XW190" s="27"/>
      <c r="XX190" s="27"/>
      <c r="XY190" s="27"/>
      <c r="XZ190" s="27"/>
      <c r="YA190" s="27"/>
      <c r="YB190" s="27"/>
      <c r="YC190" s="27"/>
      <c r="YD190" s="27"/>
      <c r="YE190" s="27"/>
      <c r="YF190" s="27"/>
      <c r="YG190" s="27"/>
      <c r="YH190" s="27"/>
      <c r="YI190" s="27"/>
      <c r="YJ190" s="27"/>
      <c r="YK190" s="27"/>
      <c r="YL190" s="27"/>
      <c r="YM190" s="27"/>
      <c r="YN190" s="27"/>
      <c r="YO190" s="27"/>
      <c r="YP190" s="27"/>
      <c r="YQ190" s="27"/>
      <c r="YR190" s="27"/>
      <c r="YS190" s="27"/>
      <c r="YT190" s="27"/>
      <c r="YU190" s="27"/>
      <c r="YV190" s="27"/>
      <c r="YW190" s="27"/>
      <c r="YX190" s="27"/>
      <c r="YY190" s="27"/>
      <c r="YZ190" s="27"/>
      <c r="ZA190" s="27"/>
      <c r="ZB190" s="27"/>
      <c r="ZC190" s="27"/>
      <c r="ZD190" s="27"/>
      <c r="ZE190" s="27"/>
      <c r="ZF190" s="27"/>
      <c r="ZG190" s="27"/>
      <c r="ZH190" s="27"/>
      <c r="ZI190" s="27"/>
      <c r="ZJ190" s="27"/>
      <c r="ZK190" s="27"/>
      <c r="ZL190" s="27"/>
      <c r="ZM190" s="27"/>
      <c r="ZN190" s="27"/>
      <c r="ZO190" s="27"/>
      <c r="ZP190" s="27"/>
      <c r="ZQ190" s="27"/>
      <c r="ZR190" s="27"/>
      <c r="ZS190" s="27"/>
      <c r="ZT190" s="27"/>
      <c r="ZU190" s="27"/>
      <c r="ZV190" s="27"/>
      <c r="ZW190" s="27"/>
      <c r="ZX190" s="27"/>
      <c r="ZY190" s="27"/>
      <c r="ZZ190" s="27"/>
      <c r="AAA190" s="27"/>
      <c r="AAB190" s="27"/>
      <c r="AAC190" s="27"/>
      <c r="AAD190" s="27"/>
      <c r="AAE190" s="27"/>
      <c r="AAF190" s="27"/>
      <c r="AAG190" s="27"/>
      <c r="AAH190" s="27"/>
      <c r="AAI190" s="27"/>
      <c r="AAJ190" s="27"/>
      <c r="AAK190" s="27"/>
      <c r="AAL190" s="27"/>
      <c r="AAM190" s="27"/>
      <c r="AAN190" s="27"/>
      <c r="AAO190" s="27"/>
      <c r="AAP190" s="27"/>
      <c r="AAQ190" s="27"/>
      <c r="AAR190" s="27"/>
      <c r="AAS190" s="27"/>
      <c r="AAT190" s="27"/>
      <c r="AAU190" s="27"/>
      <c r="AAV190" s="27"/>
      <c r="AAW190" s="27"/>
      <c r="AAX190" s="27"/>
      <c r="AAY190" s="27"/>
      <c r="AAZ190" s="27"/>
      <c r="ABA190" s="27"/>
      <c r="ABB190" s="27"/>
      <c r="ABC190" s="27"/>
      <c r="ABD190" s="27"/>
      <c r="ABE190" s="27"/>
      <c r="ABF190" s="27"/>
      <c r="ABG190" s="27"/>
      <c r="ABH190" s="27"/>
      <c r="ABI190" s="27"/>
      <c r="ABJ190" s="27"/>
      <c r="ABK190" s="27"/>
      <c r="ABL190" s="27"/>
      <c r="ABM190" s="27"/>
      <c r="ABN190" s="27"/>
      <c r="ABO190" s="27"/>
      <c r="ABP190" s="27"/>
      <c r="ABQ190" s="27"/>
      <c r="ABR190" s="27"/>
      <c r="ABS190" s="27"/>
      <c r="ABT190" s="27"/>
      <c r="ABU190" s="27"/>
      <c r="ABV190" s="27"/>
      <c r="ABW190" s="27"/>
      <c r="ABX190" s="27"/>
      <c r="ABY190" s="27"/>
      <c r="ABZ190" s="27"/>
      <c r="ACA190" s="27"/>
      <c r="ACB190" s="27"/>
      <c r="ACC190" s="27"/>
      <c r="ACD190" s="27"/>
      <c r="ACE190" s="27"/>
      <c r="ACF190" s="27"/>
      <c r="ACG190" s="27"/>
      <c r="ACH190" s="27"/>
      <c r="ACI190" s="27"/>
      <c r="ACJ190" s="27"/>
      <c r="ACK190" s="27"/>
      <c r="ACL190" s="27"/>
      <c r="ACM190" s="27"/>
      <c r="ACN190" s="27"/>
      <c r="ACO190" s="27"/>
      <c r="ACP190" s="27"/>
      <c r="ACQ190" s="27"/>
      <c r="ACR190" s="27"/>
      <c r="ACS190" s="27"/>
      <c r="ACT190" s="27"/>
      <c r="ACU190" s="27"/>
      <c r="ACV190" s="27"/>
      <c r="ACW190" s="27"/>
      <c r="ACX190" s="27"/>
      <c r="ACY190" s="27"/>
      <c r="ACZ190" s="27"/>
      <c r="ADA190" s="27"/>
      <c r="ADB190" s="27"/>
      <c r="ADC190" s="27"/>
      <c r="ADD190" s="27"/>
      <c r="ADE190" s="27"/>
      <c r="ADF190" s="27"/>
      <c r="ADG190" s="27"/>
      <c r="ADH190" s="27"/>
      <c r="ADI190" s="27"/>
      <c r="ADJ190" s="27"/>
      <c r="ADK190" s="27"/>
      <c r="ADL190" s="27"/>
      <c r="ADM190" s="27"/>
      <c r="ADN190" s="27"/>
      <c r="ADO190" s="27"/>
      <c r="ADP190" s="27"/>
      <c r="ADQ190" s="27"/>
      <c r="ADR190" s="27"/>
      <c r="ADS190" s="27"/>
      <c r="ADT190" s="27"/>
      <c r="ADU190" s="27"/>
      <c r="ADV190" s="27"/>
      <c r="ADW190" s="27"/>
      <c r="ADX190" s="27"/>
      <c r="ADY190" s="27"/>
      <c r="ADZ190" s="27"/>
      <c r="AEA190" s="27"/>
      <c r="AEB190" s="27"/>
      <c r="AEC190" s="27"/>
      <c r="AED190" s="27"/>
      <c r="AEE190" s="27"/>
      <c r="AEF190" s="27"/>
      <c r="AEG190" s="27"/>
      <c r="AEH190" s="27"/>
      <c r="AEI190" s="27"/>
      <c r="AEJ190" s="27"/>
      <c r="AEK190" s="27"/>
      <c r="AEL190" s="27"/>
      <c r="AEM190" s="27"/>
      <c r="AEN190" s="27"/>
      <c r="AEO190" s="27"/>
      <c r="AEP190" s="27"/>
      <c r="AEQ190" s="27"/>
      <c r="AER190" s="27"/>
      <c r="AES190" s="27"/>
      <c r="AET190" s="27"/>
      <c r="AEU190" s="27"/>
      <c r="AEV190" s="27"/>
      <c r="AEW190" s="27"/>
      <c r="AEX190" s="27"/>
      <c r="AEY190" s="27"/>
      <c r="AEZ190" s="27"/>
      <c r="AFA190" s="27"/>
      <c r="AFB190" s="27"/>
      <c r="AFC190" s="27"/>
      <c r="AFD190" s="27"/>
      <c r="AFE190" s="27"/>
      <c r="AFF190" s="27"/>
      <c r="AFG190" s="27"/>
      <c r="AFH190" s="27"/>
      <c r="AFI190" s="27"/>
      <c r="AFJ190" s="27"/>
      <c r="AFK190" s="27"/>
      <c r="AFL190" s="27"/>
      <c r="AFM190" s="27"/>
      <c r="AFN190" s="27"/>
      <c r="AFO190" s="27"/>
      <c r="AFP190" s="27"/>
      <c r="AFQ190" s="27"/>
      <c r="AFR190" s="27"/>
      <c r="AFS190" s="27"/>
      <c r="AFT190" s="27"/>
      <c r="AFU190" s="27"/>
      <c r="AFV190" s="27"/>
      <c r="AFW190" s="27"/>
      <c r="AFX190" s="27"/>
      <c r="AFY190" s="27"/>
      <c r="AFZ190" s="27"/>
      <c r="AGA190" s="27"/>
      <c r="AGB190" s="27"/>
      <c r="AGC190" s="27"/>
      <c r="AGD190" s="27"/>
      <c r="AGE190" s="27"/>
      <c r="AGF190" s="27"/>
      <c r="AGG190" s="27"/>
      <c r="AGH190" s="27"/>
      <c r="AGI190" s="27"/>
      <c r="AGJ190" s="27"/>
      <c r="AGK190" s="27"/>
      <c r="AGL190" s="27"/>
      <c r="AGM190" s="27"/>
      <c r="AGN190" s="27"/>
      <c r="AGO190" s="27"/>
      <c r="AGP190" s="27"/>
      <c r="AGQ190" s="27"/>
      <c r="AGR190" s="27"/>
      <c r="AGS190" s="27"/>
      <c r="AGT190" s="27"/>
      <c r="AGU190" s="27"/>
      <c r="AGV190" s="27"/>
      <c r="AGW190" s="27"/>
      <c r="AGX190" s="27"/>
      <c r="AGY190" s="27"/>
      <c r="AGZ190" s="27"/>
      <c r="AHA190" s="27"/>
      <c r="AHB190" s="27"/>
      <c r="AHC190" s="27"/>
      <c r="AHD190" s="27"/>
      <c r="AHE190" s="27"/>
      <c r="AHF190" s="27"/>
      <c r="AHG190" s="27"/>
      <c r="AHH190" s="27"/>
      <c r="AHI190" s="27"/>
      <c r="AHJ190" s="27"/>
      <c r="AHK190" s="27"/>
      <c r="AHL190" s="27"/>
      <c r="AHM190" s="27"/>
      <c r="AHN190" s="27"/>
      <c r="AHO190" s="27"/>
      <c r="AHP190" s="27"/>
      <c r="AHQ190" s="27"/>
      <c r="AHR190" s="27"/>
      <c r="AHS190" s="27"/>
      <c r="AHT190" s="27"/>
      <c r="AHU190" s="27"/>
      <c r="AHV190" s="27"/>
      <c r="AHW190" s="27"/>
      <c r="AHX190" s="27"/>
      <c r="AHY190" s="27"/>
      <c r="AHZ190" s="27"/>
      <c r="AIA190" s="27"/>
      <c r="AIB190" s="27"/>
      <c r="AIC190" s="27"/>
      <c r="AID190" s="27"/>
      <c r="AIE190" s="27"/>
      <c r="AIF190" s="27"/>
      <c r="AIG190" s="27"/>
      <c r="AIH190" s="27"/>
      <c r="AII190" s="27"/>
      <c r="AIJ190" s="27"/>
      <c r="AIK190" s="27"/>
      <c r="AIL190" s="27"/>
      <c r="AIM190" s="27"/>
      <c r="AIN190" s="27"/>
      <c r="AIO190" s="27"/>
      <c r="AIP190" s="27"/>
      <c r="AIQ190" s="27"/>
      <c r="AIR190" s="27"/>
      <c r="AIS190" s="27"/>
      <c r="AIT190" s="27"/>
      <c r="AIU190" s="27"/>
      <c r="AIV190" s="27"/>
      <c r="AIW190" s="27"/>
      <c r="AIX190" s="27"/>
      <c r="AIY190" s="27"/>
      <c r="AIZ190" s="27"/>
      <c r="AJA190" s="27"/>
      <c r="AJB190" s="27"/>
      <c r="AJC190" s="27"/>
      <c r="AJD190" s="27"/>
      <c r="AJE190" s="27"/>
      <c r="AJF190" s="27"/>
      <c r="AJG190" s="27"/>
      <c r="AJH190" s="27"/>
      <c r="AJI190" s="27"/>
      <c r="AJJ190" s="27"/>
      <c r="AJK190" s="27"/>
      <c r="AJL190" s="27"/>
      <c r="AJM190" s="27"/>
      <c r="AJN190" s="27"/>
      <c r="AJO190" s="27"/>
      <c r="AJP190" s="27"/>
      <c r="AJQ190" s="27"/>
      <c r="AJR190" s="27"/>
      <c r="AJS190" s="27"/>
      <c r="AJT190" s="27"/>
      <c r="AJU190" s="27"/>
      <c r="AJV190" s="27"/>
      <c r="AJW190" s="27"/>
      <c r="AJX190" s="27"/>
      <c r="AJY190" s="27"/>
      <c r="AJZ190" s="27"/>
      <c r="AKA190" s="27"/>
      <c r="AKB190" s="27"/>
      <c r="AKC190" s="27"/>
      <c r="AKD190" s="27"/>
      <c r="AKE190" s="27"/>
      <c r="AKF190" s="27"/>
      <c r="AKG190" s="27"/>
      <c r="AKH190" s="27"/>
      <c r="AKI190" s="27"/>
      <c r="AKJ190" s="27"/>
      <c r="AKK190" s="27"/>
      <c r="AKL190" s="27"/>
      <c r="AKM190" s="27"/>
      <c r="AKN190" s="27"/>
      <c r="AKO190" s="27"/>
      <c r="AKP190" s="27"/>
      <c r="AKQ190" s="27"/>
      <c r="AKR190" s="27"/>
      <c r="AKS190" s="27"/>
      <c r="AKT190" s="27"/>
      <c r="AKU190" s="27"/>
      <c r="AKV190" s="27"/>
      <c r="AKW190" s="27"/>
      <c r="AKX190" s="27"/>
      <c r="AKY190" s="27"/>
      <c r="AKZ190" s="27"/>
      <c r="ALA190" s="27"/>
      <c r="ALB190" s="27"/>
      <c r="ALC190" s="27"/>
      <c r="ALD190" s="27"/>
      <c r="ALE190" s="27"/>
      <c r="ALF190" s="27"/>
      <c r="ALG190" s="27"/>
      <c r="ALH190" s="27"/>
      <c r="ALI190" s="27"/>
      <c r="ALJ190" s="27"/>
      <c r="ALK190" s="27"/>
      <c r="ALL190" s="27"/>
      <c r="ALM190" s="27"/>
      <c r="ALN190" s="27"/>
      <c r="ALO190" s="27"/>
      <c r="ALP190" s="27"/>
      <c r="ALQ190" s="27"/>
      <c r="ALR190" s="27"/>
      <c r="ALS190" s="27"/>
    </row>
    <row r="191" spans="1:1007" ht="18.75" customHeight="1" thickBot="1" x14ac:dyDescent="0.25">
      <c r="A191" s="668" t="s">
        <v>13</v>
      </c>
      <c r="B191" s="746" t="s">
        <v>14</v>
      </c>
      <c r="C191" s="585" t="s">
        <v>14</v>
      </c>
      <c r="D191" s="587" t="s">
        <v>428</v>
      </c>
      <c r="E191" s="589" t="s">
        <v>432</v>
      </c>
      <c r="F191" s="583" t="s">
        <v>199</v>
      </c>
      <c r="G191" s="757" t="s">
        <v>115</v>
      </c>
      <c r="H191" s="754" t="s">
        <v>17</v>
      </c>
      <c r="I191" s="754" t="s">
        <v>18</v>
      </c>
      <c r="J191" s="578" t="s">
        <v>496</v>
      </c>
      <c r="K191" s="150" t="s">
        <v>24</v>
      </c>
      <c r="L191" s="151">
        <f>+M191+O191</f>
        <v>9.8000000000000007</v>
      </c>
      <c r="M191" s="348">
        <v>0</v>
      </c>
      <c r="N191" s="348">
        <v>0</v>
      </c>
      <c r="O191" s="361">
        <v>9.8000000000000007</v>
      </c>
      <c r="P191" s="151">
        <f>+Q191+S191</f>
        <v>9.8000000000000007</v>
      </c>
      <c r="Q191" s="348">
        <v>0</v>
      </c>
      <c r="R191" s="348">
        <v>0</v>
      </c>
      <c r="S191" s="361">
        <v>9.8000000000000007</v>
      </c>
      <c r="T191" s="151">
        <f>+U191+W191</f>
        <v>0</v>
      </c>
      <c r="U191" s="348">
        <v>0</v>
      </c>
      <c r="V191" s="348">
        <v>0</v>
      </c>
      <c r="W191" s="361">
        <v>0</v>
      </c>
      <c r="X191" s="27"/>
      <c r="Y191" s="27"/>
      <c r="Z191" s="27"/>
      <c r="AA191" s="27"/>
      <c r="AB191" s="27"/>
      <c r="AC191" s="27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  <c r="AN191" s="39"/>
      <c r="AO191" s="39"/>
      <c r="AP191" s="39"/>
      <c r="AQ191" s="39"/>
      <c r="AR191" s="39"/>
      <c r="AS191" s="39"/>
      <c r="AT191" s="39"/>
      <c r="AU191" s="40"/>
      <c r="AV191" s="39"/>
      <c r="AW191" s="39"/>
      <c r="AX191" s="39"/>
      <c r="AY191" s="39"/>
      <c r="AZ191" s="39"/>
      <c r="BA191" s="39"/>
      <c r="BB191" s="39"/>
      <c r="BC191" s="39"/>
      <c r="BD191" s="27"/>
      <c r="BE191" s="27"/>
      <c r="BF191" s="27"/>
      <c r="BG191" s="27"/>
      <c r="BH191" s="27"/>
      <c r="BI191" s="27"/>
      <c r="BJ191" s="27"/>
      <c r="BK191" s="27"/>
      <c r="BL191" s="27"/>
      <c r="BM191" s="27"/>
      <c r="BN191" s="27"/>
      <c r="BO191" s="27"/>
      <c r="BP191" s="27"/>
      <c r="BQ191" s="27"/>
      <c r="BR191" s="27"/>
      <c r="BS191" s="27"/>
      <c r="BT191" s="27"/>
      <c r="BU191" s="27"/>
      <c r="BV191" s="27"/>
      <c r="BW191" s="27"/>
      <c r="BX191" s="27"/>
      <c r="BY191" s="27"/>
      <c r="BZ191" s="27"/>
      <c r="CA191" s="27"/>
      <c r="CB191" s="27"/>
      <c r="CC191" s="27"/>
      <c r="CD191" s="27"/>
      <c r="CE191" s="27"/>
      <c r="CF191" s="27"/>
      <c r="CG191" s="27"/>
      <c r="CH191" s="27"/>
      <c r="CI191" s="27"/>
      <c r="CJ191" s="27"/>
      <c r="CK191" s="27"/>
      <c r="CL191" s="27"/>
      <c r="CM191" s="27"/>
      <c r="CN191" s="27"/>
      <c r="CO191" s="27"/>
      <c r="CP191" s="27"/>
      <c r="CQ191" s="27"/>
      <c r="CR191" s="27"/>
      <c r="CS191" s="27"/>
      <c r="CT191" s="27"/>
      <c r="CU191" s="27"/>
      <c r="CV191" s="27"/>
      <c r="CW191" s="27"/>
      <c r="CX191" s="27"/>
      <c r="CY191" s="27"/>
      <c r="CZ191" s="27"/>
      <c r="DA191" s="27"/>
      <c r="DB191" s="27"/>
      <c r="DC191" s="27"/>
      <c r="DD191" s="27"/>
      <c r="DE191" s="27"/>
      <c r="DF191" s="27"/>
      <c r="DG191" s="27"/>
      <c r="DH191" s="27"/>
      <c r="DI191" s="27"/>
      <c r="DJ191" s="27"/>
      <c r="DK191" s="27"/>
      <c r="DL191" s="27"/>
      <c r="DM191" s="27"/>
      <c r="DN191" s="27"/>
      <c r="DO191" s="27"/>
      <c r="DP191" s="27"/>
      <c r="DQ191" s="27"/>
      <c r="DR191" s="27"/>
      <c r="DS191" s="27"/>
      <c r="DT191" s="27"/>
      <c r="DU191" s="27"/>
      <c r="DV191" s="27"/>
      <c r="DW191" s="27"/>
      <c r="DX191" s="27"/>
      <c r="DY191" s="27"/>
      <c r="DZ191" s="27"/>
      <c r="EA191" s="27"/>
      <c r="EB191" s="27"/>
      <c r="EC191" s="27"/>
      <c r="ED191" s="27"/>
      <c r="EE191" s="27"/>
      <c r="EF191" s="27"/>
      <c r="EG191" s="27"/>
      <c r="EH191" s="27"/>
      <c r="EI191" s="27"/>
      <c r="EJ191" s="27"/>
      <c r="EK191" s="27"/>
      <c r="EL191" s="27"/>
      <c r="EM191" s="27"/>
      <c r="EN191" s="27"/>
      <c r="EO191" s="27"/>
      <c r="EP191" s="27"/>
      <c r="EQ191" s="27"/>
      <c r="ER191" s="27"/>
      <c r="ES191" s="27"/>
      <c r="ET191" s="27"/>
      <c r="EU191" s="27"/>
      <c r="EV191" s="27"/>
      <c r="EW191" s="27"/>
      <c r="EX191" s="27"/>
      <c r="EY191" s="27"/>
      <c r="EZ191" s="27"/>
      <c r="FA191" s="27"/>
      <c r="FB191" s="27"/>
      <c r="FC191" s="27"/>
      <c r="FD191" s="27"/>
      <c r="FE191" s="27"/>
      <c r="FF191" s="27"/>
      <c r="FG191" s="27"/>
      <c r="FH191" s="27"/>
      <c r="FI191" s="27"/>
      <c r="FJ191" s="27"/>
      <c r="FK191" s="27"/>
      <c r="FL191" s="27"/>
      <c r="FM191" s="27"/>
      <c r="FN191" s="27"/>
      <c r="FO191" s="27"/>
      <c r="FP191" s="27"/>
      <c r="FQ191" s="27"/>
      <c r="FR191" s="27"/>
      <c r="FS191" s="27"/>
      <c r="FT191" s="27"/>
      <c r="FU191" s="27"/>
      <c r="FV191" s="27"/>
      <c r="FW191" s="27"/>
      <c r="FX191" s="27"/>
      <c r="FY191" s="27"/>
      <c r="FZ191" s="27"/>
      <c r="GA191" s="27"/>
      <c r="GB191" s="27"/>
      <c r="GC191" s="27"/>
      <c r="GD191" s="27"/>
      <c r="GE191" s="27"/>
      <c r="GF191" s="27"/>
      <c r="GG191" s="27"/>
      <c r="GH191" s="27"/>
      <c r="GI191" s="27"/>
      <c r="GJ191" s="27"/>
      <c r="GK191" s="27"/>
      <c r="GL191" s="27"/>
      <c r="GM191" s="27"/>
      <c r="GN191" s="27"/>
      <c r="GO191" s="27"/>
      <c r="GP191" s="27"/>
      <c r="GQ191" s="27"/>
      <c r="GR191" s="27"/>
      <c r="GS191" s="27"/>
      <c r="GT191" s="27"/>
      <c r="GU191" s="27"/>
      <c r="GV191" s="27"/>
      <c r="GW191" s="27"/>
      <c r="GX191" s="27"/>
      <c r="GY191" s="27"/>
      <c r="GZ191" s="27"/>
      <c r="HA191" s="27"/>
      <c r="HB191" s="27"/>
      <c r="HC191" s="27"/>
      <c r="HD191" s="27"/>
      <c r="HE191" s="27"/>
      <c r="HF191" s="27"/>
      <c r="HG191" s="27"/>
      <c r="HH191" s="27"/>
      <c r="HI191" s="27"/>
      <c r="HJ191" s="27"/>
      <c r="HK191" s="27"/>
      <c r="HL191" s="27"/>
      <c r="HM191" s="27"/>
      <c r="HN191" s="27"/>
      <c r="HO191" s="27"/>
      <c r="HP191" s="27"/>
      <c r="HQ191" s="27"/>
      <c r="HR191" s="27"/>
      <c r="HS191" s="27"/>
      <c r="HT191" s="27"/>
      <c r="HU191" s="27"/>
      <c r="HV191" s="27"/>
      <c r="HW191" s="27"/>
      <c r="HX191" s="27"/>
      <c r="HY191" s="27"/>
      <c r="HZ191" s="27"/>
      <c r="IA191" s="27"/>
      <c r="IB191" s="27"/>
      <c r="IC191" s="27"/>
      <c r="ID191" s="27"/>
      <c r="IE191" s="27"/>
      <c r="IF191" s="27"/>
      <c r="IG191" s="27"/>
      <c r="IH191" s="27"/>
      <c r="II191" s="27"/>
      <c r="IJ191" s="27"/>
      <c r="IK191" s="27"/>
      <c r="IL191" s="27"/>
      <c r="IM191" s="27"/>
      <c r="IN191" s="27"/>
      <c r="IO191" s="27"/>
      <c r="IP191" s="27"/>
      <c r="IQ191" s="27"/>
      <c r="IR191" s="27"/>
      <c r="IS191" s="27"/>
      <c r="IT191" s="27"/>
      <c r="IU191" s="27"/>
      <c r="IV191" s="27"/>
      <c r="IW191" s="27"/>
      <c r="IX191" s="27"/>
      <c r="IY191" s="27"/>
      <c r="IZ191" s="27"/>
      <c r="JA191" s="27"/>
      <c r="JB191" s="27"/>
      <c r="JC191" s="27"/>
      <c r="JD191" s="27"/>
      <c r="JE191" s="27"/>
      <c r="JF191" s="27"/>
      <c r="JG191" s="27"/>
      <c r="JH191" s="27"/>
      <c r="JI191" s="27"/>
      <c r="JJ191" s="27"/>
      <c r="JK191" s="27"/>
      <c r="JL191" s="27"/>
      <c r="JM191" s="27"/>
      <c r="JN191" s="27"/>
      <c r="JO191" s="27"/>
      <c r="JP191" s="27"/>
      <c r="JQ191" s="27"/>
      <c r="JR191" s="27"/>
      <c r="JS191" s="27"/>
      <c r="JT191" s="27"/>
      <c r="JU191" s="27"/>
      <c r="JV191" s="27"/>
      <c r="JW191" s="27"/>
      <c r="JX191" s="27"/>
      <c r="JY191" s="27"/>
      <c r="JZ191" s="27"/>
      <c r="KA191" s="27"/>
      <c r="KB191" s="27"/>
      <c r="KC191" s="27"/>
      <c r="KD191" s="27"/>
      <c r="KE191" s="27"/>
      <c r="KF191" s="27"/>
      <c r="KG191" s="27"/>
      <c r="KH191" s="27"/>
      <c r="KI191" s="27"/>
      <c r="KJ191" s="27"/>
      <c r="KK191" s="27"/>
      <c r="KL191" s="27"/>
      <c r="KM191" s="27"/>
      <c r="KN191" s="27"/>
      <c r="KO191" s="27"/>
      <c r="KP191" s="27"/>
      <c r="KQ191" s="27"/>
      <c r="KR191" s="27"/>
      <c r="KS191" s="27"/>
      <c r="KT191" s="27"/>
      <c r="KU191" s="27"/>
      <c r="KV191" s="27"/>
      <c r="KW191" s="27"/>
      <c r="KX191" s="27"/>
      <c r="KY191" s="27"/>
      <c r="KZ191" s="27"/>
      <c r="LA191" s="27"/>
      <c r="LB191" s="27"/>
      <c r="LC191" s="27"/>
      <c r="LD191" s="27"/>
      <c r="LE191" s="27"/>
      <c r="LF191" s="27"/>
      <c r="LG191" s="27"/>
      <c r="LH191" s="27"/>
      <c r="LI191" s="27"/>
      <c r="LJ191" s="27"/>
      <c r="LK191" s="27"/>
      <c r="LL191" s="27"/>
      <c r="LM191" s="27"/>
      <c r="LN191" s="27"/>
      <c r="LO191" s="27"/>
      <c r="LP191" s="27"/>
      <c r="LQ191" s="27"/>
      <c r="LR191" s="27"/>
      <c r="LS191" s="27"/>
      <c r="LT191" s="27"/>
      <c r="LU191" s="27"/>
      <c r="LV191" s="27"/>
      <c r="LW191" s="27"/>
      <c r="LX191" s="27"/>
      <c r="LY191" s="27"/>
      <c r="LZ191" s="27"/>
      <c r="MA191" s="27"/>
      <c r="MB191" s="27"/>
      <c r="MC191" s="27"/>
      <c r="MD191" s="27"/>
      <c r="ME191" s="27"/>
      <c r="MF191" s="27"/>
      <c r="MG191" s="27"/>
      <c r="MH191" s="27"/>
      <c r="MI191" s="27"/>
      <c r="MJ191" s="27"/>
      <c r="MK191" s="27"/>
      <c r="ML191" s="27"/>
      <c r="MM191" s="27"/>
      <c r="MN191" s="27"/>
      <c r="MO191" s="27"/>
      <c r="MP191" s="27"/>
      <c r="MQ191" s="27"/>
      <c r="MR191" s="27"/>
      <c r="MS191" s="27"/>
      <c r="MT191" s="27"/>
      <c r="MU191" s="27"/>
      <c r="MV191" s="27"/>
      <c r="MW191" s="27"/>
      <c r="MX191" s="27"/>
      <c r="MY191" s="27"/>
      <c r="MZ191" s="27"/>
      <c r="NA191" s="27"/>
      <c r="NB191" s="27"/>
      <c r="NC191" s="27"/>
      <c r="ND191" s="27"/>
      <c r="NE191" s="27"/>
      <c r="NF191" s="27"/>
      <c r="NG191" s="27"/>
      <c r="NH191" s="27"/>
      <c r="NI191" s="27"/>
      <c r="NJ191" s="27"/>
      <c r="NK191" s="27"/>
      <c r="NL191" s="27"/>
      <c r="NM191" s="27"/>
      <c r="NN191" s="27"/>
      <c r="NO191" s="27"/>
      <c r="NP191" s="27"/>
      <c r="NQ191" s="27"/>
      <c r="NR191" s="27"/>
      <c r="NS191" s="27"/>
      <c r="NT191" s="27"/>
      <c r="NU191" s="27"/>
      <c r="NV191" s="27"/>
      <c r="NW191" s="27"/>
      <c r="NX191" s="27"/>
      <c r="NY191" s="27"/>
      <c r="NZ191" s="27"/>
      <c r="OA191" s="27"/>
      <c r="OB191" s="27"/>
      <c r="OC191" s="27"/>
      <c r="OD191" s="27"/>
      <c r="OE191" s="27"/>
      <c r="OF191" s="27"/>
      <c r="OG191" s="27"/>
      <c r="OH191" s="27"/>
      <c r="OI191" s="27"/>
      <c r="OJ191" s="27"/>
      <c r="OK191" s="27"/>
      <c r="OL191" s="27"/>
      <c r="OM191" s="27"/>
      <c r="ON191" s="27"/>
      <c r="OO191" s="27"/>
      <c r="OP191" s="27"/>
      <c r="OQ191" s="27"/>
      <c r="OR191" s="27"/>
      <c r="OS191" s="27"/>
      <c r="OT191" s="27"/>
      <c r="OU191" s="27"/>
      <c r="OV191" s="27"/>
      <c r="OW191" s="27"/>
      <c r="OX191" s="27"/>
      <c r="OY191" s="27"/>
      <c r="OZ191" s="27"/>
      <c r="PA191" s="27"/>
      <c r="PB191" s="27"/>
      <c r="PC191" s="27"/>
      <c r="PD191" s="27"/>
      <c r="PE191" s="27"/>
      <c r="PF191" s="27"/>
      <c r="PG191" s="27"/>
      <c r="PH191" s="27"/>
      <c r="PI191" s="27"/>
      <c r="PJ191" s="27"/>
      <c r="PK191" s="27"/>
      <c r="PL191" s="27"/>
      <c r="PM191" s="27"/>
      <c r="PN191" s="27"/>
      <c r="PO191" s="27"/>
      <c r="PP191" s="27"/>
      <c r="PQ191" s="27"/>
      <c r="PR191" s="27"/>
      <c r="PS191" s="27"/>
      <c r="PT191" s="27"/>
      <c r="PU191" s="27"/>
      <c r="PV191" s="27"/>
      <c r="PW191" s="27"/>
      <c r="PX191" s="27"/>
      <c r="PY191" s="27"/>
      <c r="PZ191" s="27"/>
      <c r="QA191" s="27"/>
      <c r="QB191" s="27"/>
      <c r="QC191" s="27"/>
      <c r="QD191" s="27"/>
      <c r="QE191" s="27"/>
      <c r="QF191" s="27"/>
      <c r="QG191" s="27"/>
      <c r="QH191" s="27"/>
      <c r="QI191" s="27"/>
      <c r="QJ191" s="27"/>
      <c r="QK191" s="27"/>
      <c r="QL191" s="27"/>
      <c r="QM191" s="27"/>
      <c r="QN191" s="27"/>
      <c r="QO191" s="27"/>
      <c r="QP191" s="27"/>
      <c r="QQ191" s="27"/>
      <c r="QR191" s="27"/>
      <c r="QS191" s="27"/>
      <c r="QT191" s="27"/>
      <c r="QU191" s="27"/>
      <c r="QV191" s="27"/>
      <c r="QW191" s="27"/>
      <c r="QX191" s="27"/>
      <c r="QY191" s="27"/>
      <c r="QZ191" s="27"/>
      <c r="RA191" s="27"/>
      <c r="RB191" s="27"/>
      <c r="RC191" s="27"/>
      <c r="RD191" s="27"/>
      <c r="RE191" s="27"/>
      <c r="RF191" s="27"/>
      <c r="RG191" s="27"/>
      <c r="RH191" s="27"/>
      <c r="RI191" s="27"/>
      <c r="RJ191" s="27"/>
      <c r="RK191" s="27"/>
      <c r="RL191" s="27"/>
      <c r="RM191" s="27"/>
      <c r="RN191" s="27"/>
      <c r="RO191" s="27"/>
      <c r="RP191" s="27"/>
      <c r="RQ191" s="27"/>
      <c r="RR191" s="27"/>
      <c r="RS191" s="27"/>
      <c r="RT191" s="27"/>
      <c r="RU191" s="27"/>
      <c r="RV191" s="27"/>
      <c r="RW191" s="27"/>
      <c r="RX191" s="27"/>
      <c r="RY191" s="27"/>
      <c r="RZ191" s="27"/>
      <c r="SA191" s="27"/>
      <c r="SB191" s="27"/>
      <c r="SC191" s="27"/>
      <c r="SD191" s="27"/>
      <c r="SE191" s="27"/>
      <c r="SF191" s="27"/>
      <c r="SG191" s="27"/>
      <c r="SH191" s="27"/>
      <c r="SI191" s="27"/>
      <c r="SJ191" s="27"/>
      <c r="SK191" s="27"/>
      <c r="SL191" s="27"/>
      <c r="SM191" s="27"/>
      <c r="SN191" s="27"/>
      <c r="SO191" s="27"/>
      <c r="SP191" s="27"/>
      <c r="SQ191" s="27"/>
      <c r="SR191" s="27"/>
      <c r="SS191" s="27"/>
      <c r="ST191" s="27"/>
      <c r="SU191" s="27"/>
      <c r="SV191" s="27"/>
      <c r="SW191" s="27"/>
      <c r="SX191" s="27"/>
      <c r="SY191" s="27"/>
      <c r="SZ191" s="27"/>
      <c r="TA191" s="27"/>
      <c r="TB191" s="27"/>
      <c r="TC191" s="27"/>
      <c r="TD191" s="27"/>
      <c r="TE191" s="27"/>
      <c r="TF191" s="27"/>
      <c r="TG191" s="27"/>
      <c r="TH191" s="27"/>
      <c r="TI191" s="27"/>
      <c r="TJ191" s="27"/>
      <c r="TK191" s="27"/>
      <c r="TL191" s="27"/>
      <c r="TM191" s="27"/>
      <c r="TN191" s="27"/>
      <c r="TO191" s="27"/>
      <c r="TP191" s="27"/>
      <c r="TQ191" s="27"/>
      <c r="TR191" s="27"/>
      <c r="TS191" s="27"/>
      <c r="TT191" s="27"/>
      <c r="TU191" s="27"/>
      <c r="TV191" s="27"/>
      <c r="TW191" s="27"/>
      <c r="TX191" s="27"/>
      <c r="TY191" s="27"/>
      <c r="TZ191" s="27"/>
      <c r="UA191" s="27"/>
      <c r="UB191" s="27"/>
      <c r="UC191" s="27"/>
      <c r="UD191" s="27"/>
      <c r="UE191" s="27"/>
      <c r="UF191" s="27"/>
      <c r="UG191" s="27"/>
      <c r="UH191" s="27"/>
      <c r="UI191" s="27"/>
      <c r="UJ191" s="27"/>
      <c r="UK191" s="27"/>
      <c r="UL191" s="27"/>
      <c r="UM191" s="27"/>
      <c r="UN191" s="27"/>
      <c r="UO191" s="27"/>
      <c r="UP191" s="27"/>
      <c r="UQ191" s="27"/>
      <c r="UR191" s="27"/>
      <c r="US191" s="27"/>
      <c r="UT191" s="27"/>
      <c r="UU191" s="27"/>
      <c r="UV191" s="27"/>
      <c r="UW191" s="27"/>
      <c r="UX191" s="27"/>
      <c r="UY191" s="27"/>
      <c r="UZ191" s="27"/>
      <c r="VA191" s="27"/>
      <c r="VB191" s="27"/>
      <c r="VC191" s="27"/>
      <c r="VD191" s="27"/>
      <c r="VE191" s="27"/>
      <c r="VF191" s="27"/>
      <c r="VG191" s="27"/>
      <c r="VH191" s="27"/>
      <c r="VI191" s="27"/>
      <c r="VJ191" s="27"/>
      <c r="VK191" s="27"/>
      <c r="VL191" s="27"/>
      <c r="VM191" s="27"/>
      <c r="VN191" s="27"/>
      <c r="VO191" s="27"/>
      <c r="VP191" s="27"/>
      <c r="VQ191" s="27"/>
      <c r="VR191" s="27"/>
      <c r="VS191" s="27"/>
      <c r="VT191" s="27"/>
      <c r="VU191" s="27"/>
      <c r="VV191" s="27"/>
      <c r="VW191" s="27"/>
      <c r="VX191" s="27"/>
      <c r="VY191" s="27"/>
      <c r="VZ191" s="27"/>
      <c r="WA191" s="27"/>
      <c r="WB191" s="27"/>
      <c r="WC191" s="27"/>
      <c r="WD191" s="27"/>
      <c r="WE191" s="27"/>
      <c r="WF191" s="27"/>
      <c r="WG191" s="27"/>
      <c r="WH191" s="27"/>
      <c r="WI191" s="27"/>
      <c r="WJ191" s="27"/>
      <c r="WK191" s="27"/>
      <c r="WL191" s="27"/>
      <c r="WM191" s="27"/>
      <c r="WN191" s="27"/>
      <c r="WO191" s="27"/>
      <c r="WP191" s="27"/>
      <c r="WQ191" s="27"/>
      <c r="WR191" s="27"/>
      <c r="WS191" s="27"/>
      <c r="WT191" s="27"/>
      <c r="WU191" s="27"/>
      <c r="WV191" s="27"/>
      <c r="WW191" s="27"/>
      <c r="WX191" s="27"/>
      <c r="WY191" s="27"/>
      <c r="WZ191" s="27"/>
      <c r="XA191" s="27"/>
      <c r="XB191" s="27"/>
      <c r="XC191" s="27"/>
      <c r="XD191" s="27"/>
      <c r="XE191" s="27"/>
      <c r="XF191" s="27"/>
      <c r="XG191" s="27"/>
      <c r="XH191" s="27"/>
      <c r="XI191" s="27"/>
      <c r="XJ191" s="27"/>
      <c r="XK191" s="27"/>
      <c r="XL191" s="27"/>
      <c r="XM191" s="27"/>
      <c r="XN191" s="27"/>
      <c r="XO191" s="27"/>
      <c r="XP191" s="27"/>
      <c r="XQ191" s="27"/>
      <c r="XR191" s="27"/>
      <c r="XS191" s="27"/>
      <c r="XT191" s="27"/>
      <c r="XU191" s="27"/>
      <c r="XV191" s="27"/>
      <c r="XW191" s="27"/>
      <c r="XX191" s="27"/>
      <c r="XY191" s="27"/>
      <c r="XZ191" s="27"/>
      <c r="YA191" s="27"/>
      <c r="YB191" s="27"/>
      <c r="YC191" s="27"/>
      <c r="YD191" s="27"/>
      <c r="YE191" s="27"/>
      <c r="YF191" s="27"/>
      <c r="YG191" s="27"/>
      <c r="YH191" s="27"/>
      <c r="YI191" s="27"/>
      <c r="YJ191" s="27"/>
      <c r="YK191" s="27"/>
      <c r="YL191" s="27"/>
      <c r="YM191" s="27"/>
      <c r="YN191" s="27"/>
      <c r="YO191" s="27"/>
      <c r="YP191" s="27"/>
      <c r="YQ191" s="27"/>
      <c r="YR191" s="27"/>
      <c r="YS191" s="27"/>
      <c r="YT191" s="27"/>
      <c r="YU191" s="27"/>
      <c r="YV191" s="27"/>
      <c r="YW191" s="27"/>
      <c r="YX191" s="27"/>
      <c r="YY191" s="27"/>
      <c r="YZ191" s="27"/>
      <c r="ZA191" s="27"/>
      <c r="ZB191" s="27"/>
      <c r="ZC191" s="27"/>
      <c r="ZD191" s="27"/>
      <c r="ZE191" s="27"/>
      <c r="ZF191" s="27"/>
      <c r="ZG191" s="27"/>
      <c r="ZH191" s="27"/>
      <c r="ZI191" s="27"/>
      <c r="ZJ191" s="27"/>
      <c r="ZK191" s="27"/>
      <c r="ZL191" s="27"/>
      <c r="ZM191" s="27"/>
      <c r="ZN191" s="27"/>
      <c r="ZO191" s="27"/>
      <c r="ZP191" s="27"/>
      <c r="ZQ191" s="27"/>
      <c r="ZR191" s="27"/>
      <c r="ZS191" s="27"/>
      <c r="ZT191" s="27"/>
      <c r="ZU191" s="27"/>
      <c r="ZV191" s="27"/>
      <c r="ZW191" s="27"/>
      <c r="ZX191" s="27"/>
      <c r="ZY191" s="27"/>
      <c r="ZZ191" s="27"/>
      <c r="AAA191" s="27"/>
      <c r="AAB191" s="27"/>
      <c r="AAC191" s="27"/>
      <c r="AAD191" s="27"/>
      <c r="AAE191" s="27"/>
      <c r="AAF191" s="27"/>
      <c r="AAG191" s="27"/>
      <c r="AAH191" s="27"/>
      <c r="AAI191" s="27"/>
      <c r="AAJ191" s="27"/>
      <c r="AAK191" s="27"/>
      <c r="AAL191" s="27"/>
      <c r="AAM191" s="27"/>
      <c r="AAN191" s="27"/>
      <c r="AAO191" s="27"/>
      <c r="AAP191" s="27"/>
      <c r="AAQ191" s="27"/>
      <c r="AAR191" s="27"/>
      <c r="AAS191" s="27"/>
      <c r="AAT191" s="27"/>
      <c r="AAU191" s="27"/>
      <c r="AAV191" s="27"/>
      <c r="AAW191" s="27"/>
      <c r="AAX191" s="27"/>
      <c r="AAY191" s="27"/>
      <c r="AAZ191" s="27"/>
      <c r="ABA191" s="27"/>
      <c r="ABB191" s="27"/>
      <c r="ABC191" s="27"/>
      <c r="ABD191" s="27"/>
      <c r="ABE191" s="27"/>
      <c r="ABF191" s="27"/>
      <c r="ABG191" s="27"/>
      <c r="ABH191" s="27"/>
      <c r="ABI191" s="27"/>
      <c r="ABJ191" s="27"/>
      <c r="ABK191" s="27"/>
      <c r="ABL191" s="27"/>
      <c r="ABM191" s="27"/>
      <c r="ABN191" s="27"/>
      <c r="ABO191" s="27"/>
      <c r="ABP191" s="27"/>
      <c r="ABQ191" s="27"/>
      <c r="ABR191" s="27"/>
      <c r="ABS191" s="27"/>
      <c r="ABT191" s="27"/>
      <c r="ABU191" s="27"/>
      <c r="ABV191" s="27"/>
      <c r="ABW191" s="27"/>
      <c r="ABX191" s="27"/>
      <c r="ABY191" s="27"/>
      <c r="ABZ191" s="27"/>
      <c r="ACA191" s="27"/>
      <c r="ACB191" s="27"/>
      <c r="ACC191" s="27"/>
      <c r="ACD191" s="27"/>
      <c r="ACE191" s="27"/>
      <c r="ACF191" s="27"/>
      <c r="ACG191" s="27"/>
      <c r="ACH191" s="27"/>
      <c r="ACI191" s="27"/>
      <c r="ACJ191" s="27"/>
      <c r="ACK191" s="27"/>
      <c r="ACL191" s="27"/>
      <c r="ACM191" s="27"/>
      <c r="ACN191" s="27"/>
      <c r="ACO191" s="27"/>
      <c r="ACP191" s="27"/>
      <c r="ACQ191" s="27"/>
      <c r="ACR191" s="27"/>
      <c r="ACS191" s="27"/>
      <c r="ACT191" s="27"/>
      <c r="ACU191" s="27"/>
      <c r="ACV191" s="27"/>
      <c r="ACW191" s="27"/>
      <c r="ACX191" s="27"/>
      <c r="ACY191" s="27"/>
      <c r="ACZ191" s="27"/>
      <c r="ADA191" s="27"/>
      <c r="ADB191" s="27"/>
      <c r="ADC191" s="27"/>
      <c r="ADD191" s="27"/>
      <c r="ADE191" s="27"/>
      <c r="ADF191" s="27"/>
      <c r="ADG191" s="27"/>
      <c r="ADH191" s="27"/>
      <c r="ADI191" s="27"/>
      <c r="ADJ191" s="27"/>
      <c r="ADK191" s="27"/>
      <c r="ADL191" s="27"/>
      <c r="ADM191" s="27"/>
      <c r="ADN191" s="27"/>
      <c r="ADO191" s="27"/>
      <c r="ADP191" s="27"/>
      <c r="ADQ191" s="27"/>
      <c r="ADR191" s="27"/>
      <c r="ADS191" s="27"/>
      <c r="ADT191" s="27"/>
      <c r="ADU191" s="27"/>
      <c r="ADV191" s="27"/>
      <c r="ADW191" s="27"/>
      <c r="ADX191" s="27"/>
      <c r="ADY191" s="27"/>
      <c r="ADZ191" s="27"/>
      <c r="AEA191" s="27"/>
      <c r="AEB191" s="27"/>
      <c r="AEC191" s="27"/>
      <c r="AED191" s="27"/>
      <c r="AEE191" s="27"/>
      <c r="AEF191" s="27"/>
      <c r="AEG191" s="27"/>
      <c r="AEH191" s="27"/>
      <c r="AEI191" s="27"/>
      <c r="AEJ191" s="27"/>
      <c r="AEK191" s="27"/>
      <c r="AEL191" s="27"/>
      <c r="AEM191" s="27"/>
      <c r="AEN191" s="27"/>
      <c r="AEO191" s="27"/>
      <c r="AEP191" s="27"/>
      <c r="AEQ191" s="27"/>
      <c r="AER191" s="27"/>
      <c r="AES191" s="27"/>
      <c r="AET191" s="27"/>
      <c r="AEU191" s="27"/>
      <c r="AEV191" s="27"/>
      <c r="AEW191" s="27"/>
      <c r="AEX191" s="27"/>
      <c r="AEY191" s="27"/>
      <c r="AEZ191" s="27"/>
      <c r="AFA191" s="27"/>
      <c r="AFB191" s="27"/>
      <c r="AFC191" s="27"/>
      <c r="AFD191" s="27"/>
      <c r="AFE191" s="27"/>
      <c r="AFF191" s="27"/>
      <c r="AFG191" s="27"/>
      <c r="AFH191" s="27"/>
      <c r="AFI191" s="27"/>
      <c r="AFJ191" s="27"/>
      <c r="AFK191" s="27"/>
      <c r="AFL191" s="27"/>
      <c r="AFM191" s="27"/>
      <c r="AFN191" s="27"/>
      <c r="AFO191" s="27"/>
      <c r="AFP191" s="27"/>
      <c r="AFQ191" s="27"/>
      <c r="AFR191" s="27"/>
      <c r="AFS191" s="27"/>
      <c r="AFT191" s="27"/>
      <c r="AFU191" s="27"/>
      <c r="AFV191" s="27"/>
      <c r="AFW191" s="27"/>
      <c r="AFX191" s="27"/>
      <c r="AFY191" s="27"/>
      <c r="AFZ191" s="27"/>
      <c r="AGA191" s="27"/>
      <c r="AGB191" s="27"/>
      <c r="AGC191" s="27"/>
      <c r="AGD191" s="27"/>
      <c r="AGE191" s="27"/>
      <c r="AGF191" s="27"/>
      <c r="AGG191" s="27"/>
      <c r="AGH191" s="27"/>
      <c r="AGI191" s="27"/>
      <c r="AGJ191" s="27"/>
      <c r="AGK191" s="27"/>
      <c r="AGL191" s="27"/>
      <c r="AGM191" s="27"/>
      <c r="AGN191" s="27"/>
      <c r="AGO191" s="27"/>
      <c r="AGP191" s="27"/>
      <c r="AGQ191" s="27"/>
      <c r="AGR191" s="27"/>
      <c r="AGS191" s="27"/>
      <c r="AGT191" s="27"/>
      <c r="AGU191" s="27"/>
      <c r="AGV191" s="27"/>
      <c r="AGW191" s="27"/>
      <c r="AGX191" s="27"/>
      <c r="AGY191" s="27"/>
      <c r="AGZ191" s="27"/>
      <c r="AHA191" s="27"/>
      <c r="AHB191" s="27"/>
      <c r="AHC191" s="27"/>
      <c r="AHD191" s="27"/>
      <c r="AHE191" s="27"/>
      <c r="AHF191" s="27"/>
      <c r="AHG191" s="27"/>
      <c r="AHH191" s="27"/>
      <c r="AHI191" s="27"/>
      <c r="AHJ191" s="27"/>
      <c r="AHK191" s="27"/>
      <c r="AHL191" s="27"/>
      <c r="AHM191" s="27"/>
      <c r="AHN191" s="27"/>
      <c r="AHO191" s="27"/>
      <c r="AHP191" s="27"/>
      <c r="AHQ191" s="27"/>
      <c r="AHR191" s="27"/>
      <c r="AHS191" s="27"/>
      <c r="AHT191" s="27"/>
      <c r="AHU191" s="27"/>
      <c r="AHV191" s="27"/>
      <c r="AHW191" s="27"/>
      <c r="AHX191" s="27"/>
      <c r="AHY191" s="27"/>
      <c r="AHZ191" s="27"/>
      <c r="AIA191" s="27"/>
      <c r="AIB191" s="27"/>
      <c r="AIC191" s="27"/>
      <c r="AID191" s="27"/>
      <c r="AIE191" s="27"/>
      <c r="AIF191" s="27"/>
      <c r="AIG191" s="27"/>
      <c r="AIH191" s="27"/>
      <c r="AII191" s="27"/>
      <c r="AIJ191" s="27"/>
      <c r="AIK191" s="27"/>
      <c r="AIL191" s="27"/>
      <c r="AIM191" s="27"/>
      <c r="AIN191" s="27"/>
      <c r="AIO191" s="27"/>
      <c r="AIP191" s="27"/>
      <c r="AIQ191" s="27"/>
      <c r="AIR191" s="27"/>
      <c r="AIS191" s="27"/>
      <c r="AIT191" s="27"/>
      <c r="AIU191" s="27"/>
      <c r="AIV191" s="27"/>
      <c r="AIW191" s="27"/>
      <c r="AIX191" s="27"/>
      <c r="AIY191" s="27"/>
      <c r="AIZ191" s="27"/>
      <c r="AJA191" s="27"/>
      <c r="AJB191" s="27"/>
      <c r="AJC191" s="27"/>
      <c r="AJD191" s="27"/>
      <c r="AJE191" s="27"/>
      <c r="AJF191" s="27"/>
      <c r="AJG191" s="27"/>
      <c r="AJH191" s="27"/>
      <c r="AJI191" s="27"/>
      <c r="AJJ191" s="27"/>
      <c r="AJK191" s="27"/>
      <c r="AJL191" s="27"/>
      <c r="AJM191" s="27"/>
      <c r="AJN191" s="27"/>
      <c r="AJO191" s="27"/>
      <c r="AJP191" s="27"/>
      <c r="AJQ191" s="27"/>
      <c r="AJR191" s="27"/>
      <c r="AJS191" s="27"/>
      <c r="AJT191" s="27"/>
      <c r="AJU191" s="27"/>
      <c r="AJV191" s="27"/>
      <c r="AJW191" s="27"/>
      <c r="AJX191" s="27"/>
      <c r="AJY191" s="27"/>
      <c r="AJZ191" s="27"/>
      <c r="AKA191" s="27"/>
      <c r="AKB191" s="27"/>
      <c r="AKC191" s="27"/>
      <c r="AKD191" s="27"/>
      <c r="AKE191" s="27"/>
      <c r="AKF191" s="27"/>
      <c r="AKG191" s="27"/>
      <c r="AKH191" s="27"/>
      <c r="AKI191" s="27"/>
      <c r="AKJ191" s="27"/>
      <c r="AKK191" s="27"/>
      <c r="AKL191" s="27"/>
      <c r="AKM191" s="27"/>
      <c r="AKN191" s="27"/>
      <c r="AKO191" s="27"/>
      <c r="AKP191" s="27"/>
      <c r="AKQ191" s="27"/>
      <c r="AKR191" s="27"/>
      <c r="AKS191" s="27"/>
      <c r="AKT191" s="27"/>
      <c r="AKU191" s="27"/>
      <c r="AKV191" s="27"/>
      <c r="AKW191" s="27"/>
      <c r="AKX191" s="27"/>
      <c r="AKY191" s="27"/>
      <c r="AKZ191" s="27"/>
      <c r="ALA191" s="27"/>
      <c r="ALB191" s="27"/>
      <c r="ALC191" s="27"/>
      <c r="ALD191" s="27"/>
      <c r="ALE191" s="27"/>
      <c r="ALF191" s="27"/>
      <c r="ALG191" s="27"/>
      <c r="ALH191" s="27"/>
      <c r="ALI191" s="27"/>
      <c r="ALJ191" s="27"/>
      <c r="ALK191" s="27"/>
      <c r="ALL191" s="27"/>
      <c r="ALM191" s="27"/>
      <c r="ALN191" s="27"/>
      <c r="ALO191" s="27"/>
      <c r="ALP191" s="27"/>
      <c r="ALQ191" s="27"/>
      <c r="ALR191" s="27"/>
      <c r="ALS191" s="27"/>
    </row>
    <row r="192" spans="1:1007" ht="19.5" customHeight="1" thickBot="1" x14ac:dyDescent="0.25">
      <c r="A192" s="666"/>
      <c r="B192" s="677"/>
      <c r="C192" s="586"/>
      <c r="D192" s="588"/>
      <c r="E192" s="590"/>
      <c r="F192" s="584"/>
      <c r="G192" s="708"/>
      <c r="H192" s="676"/>
      <c r="I192" s="676"/>
      <c r="J192" s="581"/>
      <c r="K192" s="165" t="s">
        <v>21</v>
      </c>
      <c r="L192" s="375">
        <f>M192+O192</f>
        <v>55.7</v>
      </c>
      <c r="M192" s="376">
        <v>0</v>
      </c>
      <c r="N192" s="376">
        <v>0</v>
      </c>
      <c r="O192" s="377">
        <v>55.7</v>
      </c>
      <c r="P192" s="375">
        <f>Q192+S192</f>
        <v>0</v>
      </c>
      <c r="Q192" s="376">
        <v>0</v>
      </c>
      <c r="R192" s="376">
        <v>0</v>
      </c>
      <c r="S192" s="377">
        <v>0</v>
      </c>
      <c r="T192" s="375">
        <f>U192+W192</f>
        <v>0</v>
      </c>
      <c r="U192" s="376">
        <v>0</v>
      </c>
      <c r="V192" s="376">
        <v>0</v>
      </c>
      <c r="W192" s="377">
        <v>0</v>
      </c>
      <c r="X192" s="27"/>
      <c r="Y192" s="27"/>
      <c r="Z192" s="27"/>
      <c r="AA192" s="27"/>
      <c r="AB192" s="27"/>
      <c r="AC192" s="27"/>
      <c r="AD192" s="39"/>
      <c r="AE192" s="39"/>
      <c r="AF192" s="39"/>
      <c r="AG192" s="39"/>
      <c r="AH192" s="39"/>
      <c r="AI192" s="39"/>
      <c r="AJ192" s="39"/>
      <c r="AK192" s="39"/>
      <c r="AL192" s="39"/>
      <c r="AM192" s="39"/>
      <c r="AN192" s="39"/>
      <c r="AO192" s="39"/>
      <c r="AP192" s="39"/>
      <c r="AQ192" s="39"/>
      <c r="AR192" s="39"/>
      <c r="AS192" s="39"/>
      <c r="AT192" s="39"/>
      <c r="AU192" s="40"/>
      <c r="AV192" s="39"/>
      <c r="AW192" s="39"/>
      <c r="AX192" s="39"/>
      <c r="AY192" s="39"/>
      <c r="AZ192" s="39"/>
      <c r="BA192" s="39"/>
      <c r="BB192" s="39"/>
      <c r="BC192" s="39"/>
      <c r="BD192" s="27"/>
      <c r="BE192" s="27"/>
      <c r="BF192" s="27"/>
      <c r="BG192" s="27"/>
      <c r="BH192" s="27"/>
      <c r="BI192" s="27"/>
      <c r="BJ192" s="27"/>
      <c r="BK192" s="27"/>
      <c r="BL192" s="27"/>
      <c r="BM192" s="27"/>
      <c r="BN192" s="27"/>
      <c r="BO192" s="27"/>
      <c r="BP192" s="27"/>
      <c r="BQ192" s="27"/>
      <c r="BR192" s="27"/>
      <c r="BS192" s="27"/>
      <c r="BT192" s="27"/>
      <c r="BU192" s="27"/>
      <c r="BV192" s="27"/>
      <c r="BW192" s="27"/>
      <c r="BX192" s="27"/>
      <c r="BY192" s="27"/>
      <c r="BZ192" s="27"/>
      <c r="CA192" s="27"/>
      <c r="CB192" s="27"/>
      <c r="CC192" s="27"/>
      <c r="CD192" s="27"/>
      <c r="CE192" s="27"/>
      <c r="CF192" s="27"/>
      <c r="CG192" s="27"/>
      <c r="CH192" s="27"/>
      <c r="CI192" s="27"/>
      <c r="CJ192" s="27"/>
      <c r="CK192" s="27"/>
      <c r="CL192" s="27"/>
      <c r="CM192" s="27"/>
      <c r="CN192" s="27"/>
      <c r="CO192" s="27"/>
      <c r="CP192" s="27"/>
      <c r="CQ192" s="27"/>
      <c r="CR192" s="27"/>
      <c r="CS192" s="27"/>
      <c r="CT192" s="27"/>
      <c r="CU192" s="27"/>
      <c r="CV192" s="27"/>
      <c r="CW192" s="27"/>
      <c r="CX192" s="27"/>
      <c r="CY192" s="27"/>
      <c r="CZ192" s="27"/>
      <c r="DA192" s="27"/>
      <c r="DB192" s="27"/>
      <c r="DC192" s="27"/>
      <c r="DD192" s="27"/>
      <c r="DE192" s="27"/>
      <c r="DF192" s="27"/>
      <c r="DG192" s="27"/>
      <c r="DH192" s="27"/>
      <c r="DI192" s="27"/>
      <c r="DJ192" s="27"/>
      <c r="DK192" s="27"/>
      <c r="DL192" s="27"/>
      <c r="DM192" s="27"/>
      <c r="DN192" s="27"/>
      <c r="DO192" s="27"/>
      <c r="DP192" s="27"/>
      <c r="DQ192" s="27"/>
      <c r="DR192" s="27"/>
      <c r="DS192" s="27"/>
      <c r="DT192" s="27"/>
      <c r="DU192" s="27"/>
      <c r="DV192" s="27"/>
      <c r="DW192" s="27"/>
      <c r="DX192" s="27"/>
      <c r="DY192" s="27"/>
      <c r="DZ192" s="27"/>
      <c r="EA192" s="27"/>
      <c r="EB192" s="27"/>
      <c r="EC192" s="27"/>
      <c r="ED192" s="27"/>
      <c r="EE192" s="27"/>
      <c r="EF192" s="27"/>
      <c r="EG192" s="27"/>
      <c r="EH192" s="27"/>
      <c r="EI192" s="27"/>
      <c r="EJ192" s="27"/>
      <c r="EK192" s="27"/>
      <c r="EL192" s="27"/>
      <c r="EM192" s="27"/>
      <c r="EN192" s="27"/>
      <c r="EO192" s="27"/>
      <c r="EP192" s="27"/>
      <c r="EQ192" s="27"/>
      <c r="ER192" s="27"/>
      <c r="ES192" s="27"/>
      <c r="ET192" s="27"/>
      <c r="EU192" s="27"/>
      <c r="EV192" s="27"/>
      <c r="EW192" s="27"/>
      <c r="EX192" s="27"/>
      <c r="EY192" s="27"/>
      <c r="EZ192" s="27"/>
      <c r="FA192" s="27"/>
      <c r="FB192" s="27"/>
      <c r="FC192" s="27"/>
      <c r="FD192" s="27"/>
      <c r="FE192" s="27"/>
      <c r="FF192" s="27"/>
      <c r="FG192" s="27"/>
      <c r="FH192" s="27"/>
      <c r="FI192" s="27"/>
      <c r="FJ192" s="27"/>
      <c r="FK192" s="27"/>
      <c r="FL192" s="27"/>
      <c r="FM192" s="27"/>
      <c r="FN192" s="27"/>
      <c r="FO192" s="27"/>
      <c r="FP192" s="27"/>
      <c r="FQ192" s="27"/>
      <c r="FR192" s="27"/>
      <c r="FS192" s="27"/>
      <c r="FT192" s="27"/>
      <c r="FU192" s="27"/>
      <c r="FV192" s="27"/>
      <c r="FW192" s="27"/>
      <c r="FX192" s="27"/>
      <c r="FY192" s="27"/>
      <c r="FZ192" s="27"/>
      <c r="GA192" s="27"/>
      <c r="GB192" s="27"/>
      <c r="GC192" s="27"/>
      <c r="GD192" s="27"/>
      <c r="GE192" s="27"/>
      <c r="GF192" s="27"/>
      <c r="GG192" s="27"/>
      <c r="GH192" s="27"/>
      <c r="GI192" s="27"/>
      <c r="GJ192" s="27"/>
      <c r="GK192" s="27"/>
      <c r="GL192" s="27"/>
      <c r="GM192" s="27"/>
      <c r="GN192" s="27"/>
      <c r="GO192" s="27"/>
      <c r="GP192" s="27"/>
      <c r="GQ192" s="27"/>
      <c r="GR192" s="27"/>
      <c r="GS192" s="27"/>
      <c r="GT192" s="27"/>
      <c r="GU192" s="27"/>
      <c r="GV192" s="27"/>
      <c r="GW192" s="27"/>
      <c r="GX192" s="27"/>
      <c r="GY192" s="27"/>
      <c r="GZ192" s="27"/>
      <c r="HA192" s="27"/>
      <c r="HB192" s="27"/>
      <c r="HC192" s="27"/>
      <c r="HD192" s="27"/>
      <c r="HE192" s="27"/>
      <c r="HF192" s="27"/>
      <c r="HG192" s="27"/>
      <c r="HH192" s="27"/>
      <c r="HI192" s="27"/>
      <c r="HJ192" s="27"/>
      <c r="HK192" s="27"/>
      <c r="HL192" s="27"/>
      <c r="HM192" s="27"/>
      <c r="HN192" s="27"/>
      <c r="HO192" s="27"/>
      <c r="HP192" s="27"/>
      <c r="HQ192" s="27"/>
      <c r="HR192" s="27"/>
      <c r="HS192" s="27"/>
      <c r="HT192" s="27"/>
      <c r="HU192" s="27"/>
      <c r="HV192" s="27"/>
      <c r="HW192" s="27"/>
      <c r="HX192" s="27"/>
      <c r="HY192" s="27"/>
      <c r="HZ192" s="27"/>
      <c r="IA192" s="27"/>
      <c r="IB192" s="27"/>
      <c r="IC192" s="27"/>
      <c r="ID192" s="27"/>
      <c r="IE192" s="27"/>
      <c r="IF192" s="27"/>
      <c r="IG192" s="27"/>
      <c r="IH192" s="27"/>
      <c r="II192" s="27"/>
      <c r="IJ192" s="27"/>
      <c r="IK192" s="27"/>
      <c r="IL192" s="27"/>
      <c r="IM192" s="27"/>
      <c r="IN192" s="27"/>
      <c r="IO192" s="27"/>
      <c r="IP192" s="27"/>
      <c r="IQ192" s="27"/>
      <c r="IR192" s="27"/>
      <c r="IS192" s="27"/>
      <c r="IT192" s="27"/>
      <c r="IU192" s="27"/>
      <c r="IV192" s="27"/>
      <c r="IW192" s="27"/>
      <c r="IX192" s="27"/>
      <c r="IY192" s="27"/>
      <c r="IZ192" s="27"/>
      <c r="JA192" s="27"/>
      <c r="JB192" s="27"/>
      <c r="JC192" s="27"/>
      <c r="JD192" s="27"/>
      <c r="JE192" s="27"/>
      <c r="JF192" s="27"/>
      <c r="JG192" s="27"/>
      <c r="JH192" s="27"/>
      <c r="JI192" s="27"/>
      <c r="JJ192" s="27"/>
      <c r="JK192" s="27"/>
      <c r="JL192" s="27"/>
      <c r="JM192" s="27"/>
      <c r="JN192" s="27"/>
      <c r="JO192" s="27"/>
      <c r="JP192" s="27"/>
      <c r="JQ192" s="27"/>
      <c r="JR192" s="27"/>
      <c r="JS192" s="27"/>
      <c r="JT192" s="27"/>
      <c r="JU192" s="27"/>
      <c r="JV192" s="27"/>
      <c r="JW192" s="27"/>
      <c r="JX192" s="27"/>
      <c r="JY192" s="27"/>
      <c r="JZ192" s="27"/>
      <c r="KA192" s="27"/>
      <c r="KB192" s="27"/>
      <c r="KC192" s="27"/>
      <c r="KD192" s="27"/>
      <c r="KE192" s="27"/>
      <c r="KF192" s="27"/>
      <c r="KG192" s="27"/>
      <c r="KH192" s="27"/>
      <c r="KI192" s="27"/>
      <c r="KJ192" s="27"/>
      <c r="KK192" s="27"/>
      <c r="KL192" s="27"/>
      <c r="KM192" s="27"/>
      <c r="KN192" s="27"/>
      <c r="KO192" s="27"/>
      <c r="KP192" s="27"/>
      <c r="KQ192" s="27"/>
      <c r="KR192" s="27"/>
      <c r="KS192" s="27"/>
      <c r="KT192" s="27"/>
      <c r="KU192" s="27"/>
      <c r="KV192" s="27"/>
      <c r="KW192" s="27"/>
      <c r="KX192" s="27"/>
      <c r="KY192" s="27"/>
      <c r="KZ192" s="27"/>
      <c r="LA192" s="27"/>
      <c r="LB192" s="27"/>
      <c r="LC192" s="27"/>
      <c r="LD192" s="27"/>
      <c r="LE192" s="27"/>
      <c r="LF192" s="27"/>
      <c r="LG192" s="27"/>
      <c r="LH192" s="27"/>
      <c r="LI192" s="27"/>
      <c r="LJ192" s="27"/>
      <c r="LK192" s="27"/>
      <c r="LL192" s="27"/>
      <c r="LM192" s="27"/>
      <c r="LN192" s="27"/>
      <c r="LO192" s="27"/>
      <c r="LP192" s="27"/>
      <c r="LQ192" s="27"/>
      <c r="LR192" s="27"/>
      <c r="LS192" s="27"/>
      <c r="LT192" s="27"/>
      <c r="LU192" s="27"/>
      <c r="LV192" s="27"/>
      <c r="LW192" s="27"/>
      <c r="LX192" s="27"/>
      <c r="LY192" s="27"/>
      <c r="LZ192" s="27"/>
      <c r="MA192" s="27"/>
      <c r="MB192" s="27"/>
      <c r="MC192" s="27"/>
      <c r="MD192" s="27"/>
      <c r="ME192" s="27"/>
      <c r="MF192" s="27"/>
      <c r="MG192" s="27"/>
      <c r="MH192" s="27"/>
      <c r="MI192" s="27"/>
      <c r="MJ192" s="27"/>
      <c r="MK192" s="27"/>
      <c r="ML192" s="27"/>
      <c r="MM192" s="27"/>
      <c r="MN192" s="27"/>
      <c r="MO192" s="27"/>
      <c r="MP192" s="27"/>
      <c r="MQ192" s="27"/>
      <c r="MR192" s="27"/>
      <c r="MS192" s="27"/>
      <c r="MT192" s="27"/>
      <c r="MU192" s="27"/>
      <c r="MV192" s="27"/>
      <c r="MW192" s="27"/>
      <c r="MX192" s="27"/>
      <c r="MY192" s="27"/>
      <c r="MZ192" s="27"/>
      <c r="NA192" s="27"/>
      <c r="NB192" s="27"/>
      <c r="NC192" s="27"/>
      <c r="ND192" s="27"/>
      <c r="NE192" s="27"/>
      <c r="NF192" s="27"/>
      <c r="NG192" s="27"/>
      <c r="NH192" s="27"/>
      <c r="NI192" s="27"/>
      <c r="NJ192" s="27"/>
      <c r="NK192" s="27"/>
      <c r="NL192" s="27"/>
      <c r="NM192" s="27"/>
      <c r="NN192" s="27"/>
      <c r="NO192" s="27"/>
      <c r="NP192" s="27"/>
      <c r="NQ192" s="27"/>
      <c r="NR192" s="27"/>
      <c r="NS192" s="27"/>
      <c r="NT192" s="27"/>
      <c r="NU192" s="27"/>
      <c r="NV192" s="27"/>
      <c r="NW192" s="27"/>
      <c r="NX192" s="27"/>
      <c r="NY192" s="27"/>
      <c r="NZ192" s="27"/>
      <c r="OA192" s="27"/>
      <c r="OB192" s="27"/>
      <c r="OC192" s="27"/>
      <c r="OD192" s="27"/>
      <c r="OE192" s="27"/>
      <c r="OF192" s="27"/>
      <c r="OG192" s="27"/>
      <c r="OH192" s="27"/>
      <c r="OI192" s="27"/>
      <c r="OJ192" s="27"/>
      <c r="OK192" s="27"/>
      <c r="OL192" s="27"/>
      <c r="OM192" s="27"/>
      <c r="ON192" s="27"/>
      <c r="OO192" s="27"/>
      <c r="OP192" s="27"/>
      <c r="OQ192" s="27"/>
      <c r="OR192" s="27"/>
      <c r="OS192" s="27"/>
      <c r="OT192" s="27"/>
      <c r="OU192" s="27"/>
      <c r="OV192" s="27"/>
      <c r="OW192" s="27"/>
      <c r="OX192" s="27"/>
      <c r="OY192" s="27"/>
      <c r="OZ192" s="27"/>
      <c r="PA192" s="27"/>
      <c r="PB192" s="27"/>
      <c r="PC192" s="27"/>
      <c r="PD192" s="27"/>
      <c r="PE192" s="27"/>
      <c r="PF192" s="27"/>
      <c r="PG192" s="27"/>
      <c r="PH192" s="27"/>
      <c r="PI192" s="27"/>
      <c r="PJ192" s="27"/>
      <c r="PK192" s="27"/>
      <c r="PL192" s="27"/>
      <c r="PM192" s="27"/>
      <c r="PN192" s="27"/>
      <c r="PO192" s="27"/>
      <c r="PP192" s="27"/>
      <c r="PQ192" s="27"/>
      <c r="PR192" s="27"/>
      <c r="PS192" s="27"/>
      <c r="PT192" s="27"/>
      <c r="PU192" s="27"/>
      <c r="PV192" s="27"/>
      <c r="PW192" s="27"/>
      <c r="PX192" s="27"/>
      <c r="PY192" s="27"/>
      <c r="PZ192" s="27"/>
      <c r="QA192" s="27"/>
      <c r="QB192" s="27"/>
      <c r="QC192" s="27"/>
      <c r="QD192" s="27"/>
      <c r="QE192" s="27"/>
      <c r="QF192" s="27"/>
      <c r="QG192" s="27"/>
      <c r="QH192" s="27"/>
      <c r="QI192" s="27"/>
      <c r="QJ192" s="27"/>
      <c r="QK192" s="27"/>
      <c r="QL192" s="27"/>
      <c r="QM192" s="27"/>
      <c r="QN192" s="27"/>
      <c r="QO192" s="27"/>
      <c r="QP192" s="27"/>
      <c r="QQ192" s="27"/>
      <c r="QR192" s="27"/>
      <c r="QS192" s="27"/>
      <c r="QT192" s="27"/>
      <c r="QU192" s="27"/>
      <c r="QV192" s="27"/>
      <c r="QW192" s="27"/>
      <c r="QX192" s="27"/>
      <c r="QY192" s="27"/>
      <c r="QZ192" s="27"/>
      <c r="RA192" s="27"/>
      <c r="RB192" s="27"/>
      <c r="RC192" s="27"/>
      <c r="RD192" s="27"/>
      <c r="RE192" s="27"/>
      <c r="RF192" s="27"/>
      <c r="RG192" s="27"/>
      <c r="RH192" s="27"/>
      <c r="RI192" s="27"/>
      <c r="RJ192" s="27"/>
      <c r="RK192" s="27"/>
      <c r="RL192" s="27"/>
      <c r="RM192" s="27"/>
      <c r="RN192" s="27"/>
      <c r="RO192" s="27"/>
      <c r="RP192" s="27"/>
      <c r="RQ192" s="27"/>
      <c r="RR192" s="27"/>
      <c r="RS192" s="27"/>
      <c r="RT192" s="27"/>
      <c r="RU192" s="27"/>
      <c r="RV192" s="27"/>
      <c r="RW192" s="27"/>
      <c r="RX192" s="27"/>
      <c r="RY192" s="27"/>
      <c r="RZ192" s="27"/>
      <c r="SA192" s="27"/>
      <c r="SB192" s="27"/>
      <c r="SC192" s="27"/>
      <c r="SD192" s="27"/>
      <c r="SE192" s="27"/>
      <c r="SF192" s="27"/>
      <c r="SG192" s="27"/>
      <c r="SH192" s="27"/>
      <c r="SI192" s="27"/>
      <c r="SJ192" s="27"/>
      <c r="SK192" s="27"/>
      <c r="SL192" s="27"/>
      <c r="SM192" s="27"/>
      <c r="SN192" s="27"/>
      <c r="SO192" s="27"/>
      <c r="SP192" s="27"/>
      <c r="SQ192" s="27"/>
      <c r="SR192" s="27"/>
      <c r="SS192" s="27"/>
      <c r="ST192" s="27"/>
      <c r="SU192" s="27"/>
      <c r="SV192" s="27"/>
      <c r="SW192" s="27"/>
      <c r="SX192" s="27"/>
      <c r="SY192" s="27"/>
      <c r="SZ192" s="27"/>
      <c r="TA192" s="27"/>
      <c r="TB192" s="27"/>
      <c r="TC192" s="27"/>
      <c r="TD192" s="27"/>
      <c r="TE192" s="27"/>
      <c r="TF192" s="27"/>
      <c r="TG192" s="27"/>
      <c r="TH192" s="27"/>
      <c r="TI192" s="27"/>
      <c r="TJ192" s="27"/>
      <c r="TK192" s="27"/>
      <c r="TL192" s="27"/>
      <c r="TM192" s="27"/>
      <c r="TN192" s="27"/>
      <c r="TO192" s="27"/>
      <c r="TP192" s="27"/>
      <c r="TQ192" s="27"/>
      <c r="TR192" s="27"/>
      <c r="TS192" s="27"/>
      <c r="TT192" s="27"/>
      <c r="TU192" s="27"/>
      <c r="TV192" s="27"/>
      <c r="TW192" s="27"/>
      <c r="TX192" s="27"/>
      <c r="TY192" s="27"/>
      <c r="TZ192" s="27"/>
      <c r="UA192" s="27"/>
      <c r="UB192" s="27"/>
      <c r="UC192" s="27"/>
      <c r="UD192" s="27"/>
      <c r="UE192" s="27"/>
      <c r="UF192" s="27"/>
      <c r="UG192" s="27"/>
      <c r="UH192" s="27"/>
      <c r="UI192" s="27"/>
      <c r="UJ192" s="27"/>
      <c r="UK192" s="27"/>
      <c r="UL192" s="27"/>
      <c r="UM192" s="27"/>
      <c r="UN192" s="27"/>
      <c r="UO192" s="27"/>
      <c r="UP192" s="27"/>
      <c r="UQ192" s="27"/>
      <c r="UR192" s="27"/>
      <c r="US192" s="27"/>
      <c r="UT192" s="27"/>
      <c r="UU192" s="27"/>
      <c r="UV192" s="27"/>
      <c r="UW192" s="27"/>
      <c r="UX192" s="27"/>
      <c r="UY192" s="27"/>
      <c r="UZ192" s="27"/>
      <c r="VA192" s="27"/>
      <c r="VB192" s="27"/>
      <c r="VC192" s="27"/>
      <c r="VD192" s="27"/>
      <c r="VE192" s="27"/>
      <c r="VF192" s="27"/>
      <c r="VG192" s="27"/>
      <c r="VH192" s="27"/>
      <c r="VI192" s="27"/>
      <c r="VJ192" s="27"/>
      <c r="VK192" s="27"/>
      <c r="VL192" s="27"/>
      <c r="VM192" s="27"/>
      <c r="VN192" s="27"/>
      <c r="VO192" s="27"/>
      <c r="VP192" s="27"/>
      <c r="VQ192" s="27"/>
      <c r="VR192" s="27"/>
      <c r="VS192" s="27"/>
      <c r="VT192" s="27"/>
      <c r="VU192" s="27"/>
      <c r="VV192" s="27"/>
      <c r="VW192" s="27"/>
      <c r="VX192" s="27"/>
      <c r="VY192" s="27"/>
      <c r="VZ192" s="27"/>
      <c r="WA192" s="27"/>
      <c r="WB192" s="27"/>
      <c r="WC192" s="27"/>
      <c r="WD192" s="27"/>
      <c r="WE192" s="27"/>
      <c r="WF192" s="27"/>
      <c r="WG192" s="27"/>
      <c r="WH192" s="27"/>
      <c r="WI192" s="27"/>
      <c r="WJ192" s="27"/>
      <c r="WK192" s="27"/>
      <c r="WL192" s="27"/>
      <c r="WM192" s="27"/>
      <c r="WN192" s="27"/>
      <c r="WO192" s="27"/>
      <c r="WP192" s="27"/>
      <c r="WQ192" s="27"/>
      <c r="WR192" s="27"/>
      <c r="WS192" s="27"/>
      <c r="WT192" s="27"/>
      <c r="WU192" s="27"/>
      <c r="WV192" s="27"/>
      <c r="WW192" s="27"/>
      <c r="WX192" s="27"/>
      <c r="WY192" s="27"/>
      <c r="WZ192" s="27"/>
      <c r="XA192" s="27"/>
      <c r="XB192" s="27"/>
      <c r="XC192" s="27"/>
      <c r="XD192" s="27"/>
      <c r="XE192" s="27"/>
      <c r="XF192" s="27"/>
      <c r="XG192" s="27"/>
      <c r="XH192" s="27"/>
      <c r="XI192" s="27"/>
      <c r="XJ192" s="27"/>
      <c r="XK192" s="27"/>
      <c r="XL192" s="27"/>
      <c r="XM192" s="27"/>
      <c r="XN192" s="27"/>
      <c r="XO192" s="27"/>
      <c r="XP192" s="27"/>
      <c r="XQ192" s="27"/>
      <c r="XR192" s="27"/>
      <c r="XS192" s="27"/>
      <c r="XT192" s="27"/>
      <c r="XU192" s="27"/>
      <c r="XV192" s="27"/>
      <c r="XW192" s="27"/>
      <c r="XX192" s="27"/>
      <c r="XY192" s="27"/>
      <c r="XZ192" s="27"/>
      <c r="YA192" s="27"/>
      <c r="YB192" s="27"/>
      <c r="YC192" s="27"/>
      <c r="YD192" s="27"/>
      <c r="YE192" s="27"/>
      <c r="YF192" s="27"/>
      <c r="YG192" s="27"/>
      <c r="YH192" s="27"/>
      <c r="YI192" s="27"/>
      <c r="YJ192" s="27"/>
      <c r="YK192" s="27"/>
      <c r="YL192" s="27"/>
      <c r="YM192" s="27"/>
      <c r="YN192" s="27"/>
      <c r="YO192" s="27"/>
      <c r="YP192" s="27"/>
      <c r="YQ192" s="27"/>
      <c r="YR192" s="27"/>
      <c r="YS192" s="27"/>
      <c r="YT192" s="27"/>
      <c r="YU192" s="27"/>
      <c r="YV192" s="27"/>
      <c r="YW192" s="27"/>
      <c r="YX192" s="27"/>
      <c r="YY192" s="27"/>
      <c r="YZ192" s="27"/>
      <c r="ZA192" s="27"/>
      <c r="ZB192" s="27"/>
      <c r="ZC192" s="27"/>
      <c r="ZD192" s="27"/>
      <c r="ZE192" s="27"/>
      <c r="ZF192" s="27"/>
      <c r="ZG192" s="27"/>
      <c r="ZH192" s="27"/>
      <c r="ZI192" s="27"/>
      <c r="ZJ192" s="27"/>
      <c r="ZK192" s="27"/>
      <c r="ZL192" s="27"/>
      <c r="ZM192" s="27"/>
      <c r="ZN192" s="27"/>
      <c r="ZO192" s="27"/>
      <c r="ZP192" s="27"/>
      <c r="ZQ192" s="27"/>
      <c r="ZR192" s="27"/>
      <c r="ZS192" s="27"/>
      <c r="ZT192" s="27"/>
      <c r="ZU192" s="27"/>
      <c r="ZV192" s="27"/>
      <c r="ZW192" s="27"/>
      <c r="ZX192" s="27"/>
      <c r="ZY192" s="27"/>
      <c r="ZZ192" s="27"/>
      <c r="AAA192" s="27"/>
      <c r="AAB192" s="27"/>
      <c r="AAC192" s="27"/>
      <c r="AAD192" s="27"/>
      <c r="AAE192" s="27"/>
      <c r="AAF192" s="27"/>
      <c r="AAG192" s="27"/>
      <c r="AAH192" s="27"/>
      <c r="AAI192" s="27"/>
      <c r="AAJ192" s="27"/>
      <c r="AAK192" s="27"/>
      <c r="AAL192" s="27"/>
      <c r="AAM192" s="27"/>
      <c r="AAN192" s="27"/>
      <c r="AAO192" s="27"/>
      <c r="AAP192" s="27"/>
      <c r="AAQ192" s="27"/>
      <c r="AAR192" s="27"/>
      <c r="AAS192" s="27"/>
      <c r="AAT192" s="27"/>
      <c r="AAU192" s="27"/>
      <c r="AAV192" s="27"/>
      <c r="AAW192" s="27"/>
      <c r="AAX192" s="27"/>
      <c r="AAY192" s="27"/>
      <c r="AAZ192" s="27"/>
      <c r="ABA192" s="27"/>
      <c r="ABB192" s="27"/>
      <c r="ABC192" s="27"/>
      <c r="ABD192" s="27"/>
      <c r="ABE192" s="27"/>
      <c r="ABF192" s="27"/>
      <c r="ABG192" s="27"/>
      <c r="ABH192" s="27"/>
      <c r="ABI192" s="27"/>
      <c r="ABJ192" s="27"/>
      <c r="ABK192" s="27"/>
      <c r="ABL192" s="27"/>
      <c r="ABM192" s="27"/>
      <c r="ABN192" s="27"/>
      <c r="ABO192" s="27"/>
      <c r="ABP192" s="27"/>
      <c r="ABQ192" s="27"/>
      <c r="ABR192" s="27"/>
      <c r="ABS192" s="27"/>
      <c r="ABT192" s="27"/>
      <c r="ABU192" s="27"/>
      <c r="ABV192" s="27"/>
      <c r="ABW192" s="27"/>
      <c r="ABX192" s="27"/>
      <c r="ABY192" s="27"/>
      <c r="ABZ192" s="27"/>
      <c r="ACA192" s="27"/>
      <c r="ACB192" s="27"/>
      <c r="ACC192" s="27"/>
      <c r="ACD192" s="27"/>
      <c r="ACE192" s="27"/>
      <c r="ACF192" s="27"/>
      <c r="ACG192" s="27"/>
      <c r="ACH192" s="27"/>
      <c r="ACI192" s="27"/>
      <c r="ACJ192" s="27"/>
      <c r="ACK192" s="27"/>
      <c r="ACL192" s="27"/>
      <c r="ACM192" s="27"/>
      <c r="ACN192" s="27"/>
      <c r="ACO192" s="27"/>
      <c r="ACP192" s="27"/>
      <c r="ACQ192" s="27"/>
      <c r="ACR192" s="27"/>
      <c r="ACS192" s="27"/>
      <c r="ACT192" s="27"/>
      <c r="ACU192" s="27"/>
      <c r="ACV192" s="27"/>
      <c r="ACW192" s="27"/>
      <c r="ACX192" s="27"/>
      <c r="ACY192" s="27"/>
      <c r="ACZ192" s="27"/>
      <c r="ADA192" s="27"/>
      <c r="ADB192" s="27"/>
      <c r="ADC192" s="27"/>
      <c r="ADD192" s="27"/>
      <c r="ADE192" s="27"/>
      <c r="ADF192" s="27"/>
      <c r="ADG192" s="27"/>
      <c r="ADH192" s="27"/>
      <c r="ADI192" s="27"/>
      <c r="ADJ192" s="27"/>
      <c r="ADK192" s="27"/>
      <c r="ADL192" s="27"/>
      <c r="ADM192" s="27"/>
      <c r="ADN192" s="27"/>
      <c r="ADO192" s="27"/>
      <c r="ADP192" s="27"/>
      <c r="ADQ192" s="27"/>
      <c r="ADR192" s="27"/>
      <c r="ADS192" s="27"/>
      <c r="ADT192" s="27"/>
      <c r="ADU192" s="27"/>
      <c r="ADV192" s="27"/>
      <c r="ADW192" s="27"/>
      <c r="ADX192" s="27"/>
      <c r="ADY192" s="27"/>
      <c r="ADZ192" s="27"/>
      <c r="AEA192" s="27"/>
      <c r="AEB192" s="27"/>
      <c r="AEC192" s="27"/>
      <c r="AED192" s="27"/>
      <c r="AEE192" s="27"/>
      <c r="AEF192" s="27"/>
      <c r="AEG192" s="27"/>
      <c r="AEH192" s="27"/>
      <c r="AEI192" s="27"/>
      <c r="AEJ192" s="27"/>
      <c r="AEK192" s="27"/>
      <c r="AEL192" s="27"/>
      <c r="AEM192" s="27"/>
      <c r="AEN192" s="27"/>
      <c r="AEO192" s="27"/>
      <c r="AEP192" s="27"/>
      <c r="AEQ192" s="27"/>
      <c r="AER192" s="27"/>
      <c r="AES192" s="27"/>
      <c r="AET192" s="27"/>
      <c r="AEU192" s="27"/>
      <c r="AEV192" s="27"/>
      <c r="AEW192" s="27"/>
      <c r="AEX192" s="27"/>
      <c r="AEY192" s="27"/>
      <c r="AEZ192" s="27"/>
      <c r="AFA192" s="27"/>
      <c r="AFB192" s="27"/>
      <c r="AFC192" s="27"/>
      <c r="AFD192" s="27"/>
      <c r="AFE192" s="27"/>
      <c r="AFF192" s="27"/>
      <c r="AFG192" s="27"/>
      <c r="AFH192" s="27"/>
      <c r="AFI192" s="27"/>
      <c r="AFJ192" s="27"/>
      <c r="AFK192" s="27"/>
      <c r="AFL192" s="27"/>
      <c r="AFM192" s="27"/>
      <c r="AFN192" s="27"/>
      <c r="AFO192" s="27"/>
      <c r="AFP192" s="27"/>
      <c r="AFQ192" s="27"/>
      <c r="AFR192" s="27"/>
      <c r="AFS192" s="27"/>
      <c r="AFT192" s="27"/>
      <c r="AFU192" s="27"/>
      <c r="AFV192" s="27"/>
      <c r="AFW192" s="27"/>
      <c r="AFX192" s="27"/>
      <c r="AFY192" s="27"/>
      <c r="AFZ192" s="27"/>
      <c r="AGA192" s="27"/>
      <c r="AGB192" s="27"/>
      <c r="AGC192" s="27"/>
      <c r="AGD192" s="27"/>
      <c r="AGE192" s="27"/>
      <c r="AGF192" s="27"/>
      <c r="AGG192" s="27"/>
      <c r="AGH192" s="27"/>
      <c r="AGI192" s="27"/>
      <c r="AGJ192" s="27"/>
      <c r="AGK192" s="27"/>
      <c r="AGL192" s="27"/>
      <c r="AGM192" s="27"/>
      <c r="AGN192" s="27"/>
      <c r="AGO192" s="27"/>
      <c r="AGP192" s="27"/>
      <c r="AGQ192" s="27"/>
      <c r="AGR192" s="27"/>
      <c r="AGS192" s="27"/>
      <c r="AGT192" s="27"/>
      <c r="AGU192" s="27"/>
      <c r="AGV192" s="27"/>
      <c r="AGW192" s="27"/>
      <c r="AGX192" s="27"/>
      <c r="AGY192" s="27"/>
      <c r="AGZ192" s="27"/>
      <c r="AHA192" s="27"/>
      <c r="AHB192" s="27"/>
      <c r="AHC192" s="27"/>
      <c r="AHD192" s="27"/>
      <c r="AHE192" s="27"/>
      <c r="AHF192" s="27"/>
      <c r="AHG192" s="27"/>
      <c r="AHH192" s="27"/>
      <c r="AHI192" s="27"/>
      <c r="AHJ192" s="27"/>
      <c r="AHK192" s="27"/>
      <c r="AHL192" s="27"/>
      <c r="AHM192" s="27"/>
      <c r="AHN192" s="27"/>
      <c r="AHO192" s="27"/>
      <c r="AHP192" s="27"/>
      <c r="AHQ192" s="27"/>
      <c r="AHR192" s="27"/>
      <c r="AHS192" s="27"/>
      <c r="AHT192" s="27"/>
      <c r="AHU192" s="27"/>
      <c r="AHV192" s="27"/>
      <c r="AHW192" s="27"/>
      <c r="AHX192" s="27"/>
      <c r="AHY192" s="27"/>
      <c r="AHZ192" s="27"/>
      <c r="AIA192" s="27"/>
      <c r="AIB192" s="27"/>
      <c r="AIC192" s="27"/>
      <c r="AID192" s="27"/>
      <c r="AIE192" s="27"/>
      <c r="AIF192" s="27"/>
      <c r="AIG192" s="27"/>
      <c r="AIH192" s="27"/>
      <c r="AII192" s="27"/>
      <c r="AIJ192" s="27"/>
      <c r="AIK192" s="27"/>
      <c r="AIL192" s="27"/>
      <c r="AIM192" s="27"/>
      <c r="AIN192" s="27"/>
      <c r="AIO192" s="27"/>
      <c r="AIP192" s="27"/>
      <c r="AIQ192" s="27"/>
      <c r="AIR192" s="27"/>
      <c r="AIS192" s="27"/>
      <c r="AIT192" s="27"/>
      <c r="AIU192" s="27"/>
      <c r="AIV192" s="27"/>
      <c r="AIW192" s="27"/>
      <c r="AIX192" s="27"/>
      <c r="AIY192" s="27"/>
      <c r="AIZ192" s="27"/>
      <c r="AJA192" s="27"/>
      <c r="AJB192" s="27"/>
      <c r="AJC192" s="27"/>
      <c r="AJD192" s="27"/>
      <c r="AJE192" s="27"/>
      <c r="AJF192" s="27"/>
      <c r="AJG192" s="27"/>
      <c r="AJH192" s="27"/>
      <c r="AJI192" s="27"/>
      <c r="AJJ192" s="27"/>
      <c r="AJK192" s="27"/>
      <c r="AJL192" s="27"/>
      <c r="AJM192" s="27"/>
      <c r="AJN192" s="27"/>
      <c r="AJO192" s="27"/>
      <c r="AJP192" s="27"/>
      <c r="AJQ192" s="27"/>
      <c r="AJR192" s="27"/>
      <c r="AJS192" s="27"/>
      <c r="AJT192" s="27"/>
      <c r="AJU192" s="27"/>
      <c r="AJV192" s="27"/>
      <c r="AJW192" s="27"/>
      <c r="AJX192" s="27"/>
      <c r="AJY192" s="27"/>
      <c r="AJZ192" s="27"/>
      <c r="AKA192" s="27"/>
      <c r="AKB192" s="27"/>
      <c r="AKC192" s="27"/>
      <c r="AKD192" s="27"/>
      <c r="AKE192" s="27"/>
      <c r="AKF192" s="27"/>
      <c r="AKG192" s="27"/>
      <c r="AKH192" s="27"/>
      <c r="AKI192" s="27"/>
      <c r="AKJ192" s="27"/>
      <c r="AKK192" s="27"/>
      <c r="AKL192" s="27"/>
      <c r="AKM192" s="27"/>
      <c r="AKN192" s="27"/>
      <c r="AKO192" s="27"/>
      <c r="AKP192" s="27"/>
      <c r="AKQ192" s="27"/>
      <c r="AKR192" s="27"/>
      <c r="AKS192" s="27"/>
      <c r="AKT192" s="27"/>
      <c r="AKU192" s="27"/>
      <c r="AKV192" s="27"/>
      <c r="AKW192" s="27"/>
      <c r="AKX192" s="27"/>
      <c r="AKY192" s="27"/>
      <c r="AKZ192" s="27"/>
      <c r="ALA192" s="27"/>
      <c r="ALB192" s="27"/>
      <c r="ALC192" s="27"/>
      <c r="ALD192" s="27"/>
      <c r="ALE192" s="27"/>
      <c r="ALF192" s="27"/>
      <c r="ALG192" s="27"/>
      <c r="ALH192" s="27"/>
      <c r="ALI192" s="27"/>
      <c r="ALJ192" s="27"/>
      <c r="ALK192" s="27"/>
      <c r="ALL192" s="27"/>
      <c r="ALM192" s="27"/>
      <c r="ALN192" s="27"/>
      <c r="ALO192" s="27"/>
      <c r="ALP192" s="27"/>
      <c r="ALQ192" s="27"/>
      <c r="ALR192" s="27"/>
      <c r="ALS192" s="27"/>
    </row>
    <row r="193" spans="1:1007" ht="19.5" customHeight="1" thickBot="1" x14ac:dyDescent="0.25">
      <c r="A193" s="666"/>
      <c r="B193" s="677"/>
      <c r="C193" s="586"/>
      <c r="D193" s="588"/>
      <c r="E193" s="590"/>
      <c r="F193" s="584"/>
      <c r="G193" s="708"/>
      <c r="H193" s="676"/>
      <c r="I193" s="676"/>
      <c r="J193" s="582"/>
      <c r="K193" s="323" t="s">
        <v>10</v>
      </c>
      <c r="L193" s="15">
        <f t="shared" ref="L193:W193" si="43">SUM(L191:L192)</f>
        <v>65.5</v>
      </c>
      <c r="M193" s="321">
        <f t="shared" si="43"/>
        <v>0</v>
      </c>
      <c r="N193" s="321">
        <f t="shared" si="43"/>
        <v>0</v>
      </c>
      <c r="O193" s="16">
        <f t="shared" si="43"/>
        <v>65.5</v>
      </c>
      <c r="P193" s="15">
        <f t="shared" si="43"/>
        <v>9.8000000000000007</v>
      </c>
      <c r="Q193" s="321">
        <f t="shared" si="43"/>
        <v>0</v>
      </c>
      <c r="R193" s="321">
        <f t="shared" si="43"/>
        <v>0</v>
      </c>
      <c r="S193" s="16">
        <f t="shared" si="43"/>
        <v>9.8000000000000007</v>
      </c>
      <c r="T193" s="15">
        <f t="shared" si="43"/>
        <v>0</v>
      </c>
      <c r="U193" s="321">
        <f t="shared" si="43"/>
        <v>0</v>
      </c>
      <c r="V193" s="321">
        <f t="shared" si="43"/>
        <v>0</v>
      </c>
      <c r="W193" s="16">
        <f t="shared" si="43"/>
        <v>0</v>
      </c>
      <c r="X193" s="27"/>
      <c r="Y193" s="27"/>
      <c r="Z193" s="27"/>
      <c r="AA193" s="27"/>
      <c r="AB193" s="27"/>
      <c r="AC193" s="27"/>
      <c r="AD193" s="39"/>
      <c r="AE193" s="39"/>
      <c r="AF193" s="39"/>
      <c r="AG193" s="39"/>
      <c r="AH193" s="39"/>
      <c r="AI193" s="39"/>
      <c r="AJ193" s="39"/>
      <c r="AK193" s="39"/>
      <c r="AL193" s="39"/>
      <c r="AM193" s="39"/>
      <c r="AN193" s="39"/>
      <c r="AO193" s="39"/>
      <c r="AP193" s="39"/>
      <c r="AQ193" s="39"/>
      <c r="AR193" s="39"/>
      <c r="AS193" s="39"/>
      <c r="AT193" s="39"/>
      <c r="AU193" s="40"/>
      <c r="AV193" s="39"/>
      <c r="AW193" s="39"/>
      <c r="AX193" s="39"/>
      <c r="AY193" s="39"/>
      <c r="AZ193" s="39"/>
      <c r="BA193" s="39"/>
      <c r="BB193" s="39"/>
      <c r="BC193" s="39"/>
      <c r="BD193" s="27"/>
      <c r="BE193" s="27"/>
      <c r="BF193" s="27"/>
      <c r="BG193" s="27"/>
      <c r="BH193" s="27"/>
      <c r="BI193" s="27"/>
      <c r="BJ193" s="27"/>
      <c r="BK193" s="27"/>
      <c r="BL193" s="27"/>
      <c r="BM193" s="27"/>
      <c r="BN193" s="27"/>
      <c r="BO193" s="27"/>
      <c r="BP193" s="27"/>
      <c r="BQ193" s="27"/>
      <c r="BR193" s="27"/>
      <c r="BS193" s="27"/>
      <c r="BT193" s="27"/>
      <c r="BU193" s="27"/>
      <c r="BV193" s="27"/>
      <c r="BW193" s="27"/>
      <c r="BX193" s="27"/>
      <c r="BY193" s="27"/>
      <c r="BZ193" s="27"/>
      <c r="CA193" s="27"/>
      <c r="CB193" s="27"/>
      <c r="CC193" s="27"/>
      <c r="CD193" s="27"/>
      <c r="CE193" s="27"/>
      <c r="CF193" s="27"/>
      <c r="CG193" s="27"/>
      <c r="CH193" s="27"/>
      <c r="CI193" s="27"/>
      <c r="CJ193" s="27"/>
      <c r="CK193" s="27"/>
      <c r="CL193" s="27"/>
      <c r="CM193" s="27"/>
      <c r="CN193" s="27"/>
      <c r="CO193" s="27"/>
      <c r="CP193" s="27"/>
      <c r="CQ193" s="27"/>
      <c r="CR193" s="27"/>
      <c r="CS193" s="27"/>
      <c r="CT193" s="27"/>
      <c r="CU193" s="27"/>
      <c r="CV193" s="27"/>
      <c r="CW193" s="27"/>
      <c r="CX193" s="27"/>
      <c r="CY193" s="27"/>
      <c r="CZ193" s="27"/>
      <c r="DA193" s="27"/>
      <c r="DB193" s="27"/>
      <c r="DC193" s="27"/>
      <c r="DD193" s="27"/>
      <c r="DE193" s="27"/>
      <c r="DF193" s="27"/>
      <c r="DG193" s="27"/>
      <c r="DH193" s="27"/>
      <c r="DI193" s="27"/>
      <c r="DJ193" s="27"/>
      <c r="DK193" s="27"/>
      <c r="DL193" s="27"/>
      <c r="DM193" s="27"/>
      <c r="DN193" s="27"/>
      <c r="DO193" s="27"/>
      <c r="DP193" s="27"/>
      <c r="DQ193" s="27"/>
      <c r="DR193" s="27"/>
      <c r="DS193" s="27"/>
      <c r="DT193" s="27"/>
      <c r="DU193" s="27"/>
      <c r="DV193" s="27"/>
      <c r="DW193" s="27"/>
      <c r="DX193" s="27"/>
      <c r="DY193" s="27"/>
      <c r="DZ193" s="27"/>
      <c r="EA193" s="27"/>
      <c r="EB193" s="27"/>
      <c r="EC193" s="27"/>
      <c r="ED193" s="27"/>
      <c r="EE193" s="27"/>
      <c r="EF193" s="27"/>
      <c r="EG193" s="27"/>
      <c r="EH193" s="27"/>
      <c r="EI193" s="27"/>
      <c r="EJ193" s="27"/>
      <c r="EK193" s="27"/>
      <c r="EL193" s="27"/>
      <c r="EM193" s="27"/>
      <c r="EN193" s="27"/>
      <c r="EO193" s="27"/>
      <c r="EP193" s="27"/>
      <c r="EQ193" s="27"/>
      <c r="ER193" s="27"/>
      <c r="ES193" s="27"/>
      <c r="ET193" s="27"/>
      <c r="EU193" s="27"/>
      <c r="EV193" s="27"/>
      <c r="EW193" s="27"/>
      <c r="EX193" s="27"/>
      <c r="EY193" s="27"/>
      <c r="EZ193" s="27"/>
      <c r="FA193" s="27"/>
      <c r="FB193" s="27"/>
      <c r="FC193" s="27"/>
      <c r="FD193" s="27"/>
      <c r="FE193" s="27"/>
      <c r="FF193" s="27"/>
      <c r="FG193" s="27"/>
      <c r="FH193" s="27"/>
      <c r="FI193" s="27"/>
      <c r="FJ193" s="27"/>
      <c r="FK193" s="27"/>
      <c r="FL193" s="27"/>
      <c r="FM193" s="27"/>
      <c r="FN193" s="27"/>
      <c r="FO193" s="27"/>
      <c r="FP193" s="27"/>
      <c r="FQ193" s="27"/>
      <c r="FR193" s="27"/>
      <c r="FS193" s="27"/>
      <c r="FT193" s="27"/>
      <c r="FU193" s="27"/>
      <c r="FV193" s="27"/>
      <c r="FW193" s="27"/>
      <c r="FX193" s="27"/>
      <c r="FY193" s="27"/>
      <c r="FZ193" s="27"/>
      <c r="GA193" s="27"/>
      <c r="GB193" s="27"/>
      <c r="GC193" s="27"/>
      <c r="GD193" s="27"/>
      <c r="GE193" s="27"/>
      <c r="GF193" s="27"/>
      <c r="GG193" s="27"/>
      <c r="GH193" s="27"/>
      <c r="GI193" s="27"/>
      <c r="GJ193" s="27"/>
      <c r="GK193" s="27"/>
      <c r="GL193" s="27"/>
      <c r="GM193" s="27"/>
      <c r="GN193" s="27"/>
      <c r="GO193" s="27"/>
      <c r="GP193" s="27"/>
      <c r="GQ193" s="27"/>
      <c r="GR193" s="27"/>
      <c r="GS193" s="27"/>
      <c r="GT193" s="27"/>
      <c r="GU193" s="27"/>
      <c r="GV193" s="27"/>
      <c r="GW193" s="27"/>
      <c r="GX193" s="27"/>
      <c r="GY193" s="27"/>
      <c r="GZ193" s="27"/>
      <c r="HA193" s="27"/>
      <c r="HB193" s="27"/>
      <c r="HC193" s="27"/>
      <c r="HD193" s="27"/>
      <c r="HE193" s="27"/>
      <c r="HF193" s="27"/>
      <c r="HG193" s="27"/>
      <c r="HH193" s="27"/>
      <c r="HI193" s="27"/>
      <c r="HJ193" s="27"/>
      <c r="HK193" s="27"/>
      <c r="HL193" s="27"/>
      <c r="HM193" s="27"/>
      <c r="HN193" s="27"/>
      <c r="HO193" s="27"/>
      <c r="HP193" s="27"/>
      <c r="HQ193" s="27"/>
      <c r="HR193" s="27"/>
      <c r="HS193" s="27"/>
      <c r="HT193" s="27"/>
      <c r="HU193" s="27"/>
      <c r="HV193" s="27"/>
      <c r="HW193" s="27"/>
      <c r="HX193" s="27"/>
      <c r="HY193" s="27"/>
      <c r="HZ193" s="27"/>
      <c r="IA193" s="27"/>
      <c r="IB193" s="27"/>
      <c r="IC193" s="27"/>
      <c r="ID193" s="27"/>
      <c r="IE193" s="27"/>
      <c r="IF193" s="27"/>
      <c r="IG193" s="27"/>
      <c r="IH193" s="27"/>
      <c r="II193" s="27"/>
      <c r="IJ193" s="27"/>
      <c r="IK193" s="27"/>
      <c r="IL193" s="27"/>
      <c r="IM193" s="27"/>
      <c r="IN193" s="27"/>
      <c r="IO193" s="27"/>
      <c r="IP193" s="27"/>
      <c r="IQ193" s="27"/>
      <c r="IR193" s="27"/>
      <c r="IS193" s="27"/>
      <c r="IT193" s="27"/>
      <c r="IU193" s="27"/>
      <c r="IV193" s="27"/>
      <c r="IW193" s="27"/>
      <c r="IX193" s="27"/>
      <c r="IY193" s="27"/>
      <c r="IZ193" s="27"/>
      <c r="JA193" s="27"/>
      <c r="JB193" s="27"/>
      <c r="JC193" s="27"/>
      <c r="JD193" s="27"/>
      <c r="JE193" s="27"/>
      <c r="JF193" s="27"/>
      <c r="JG193" s="27"/>
      <c r="JH193" s="27"/>
      <c r="JI193" s="27"/>
      <c r="JJ193" s="27"/>
      <c r="JK193" s="27"/>
      <c r="JL193" s="27"/>
      <c r="JM193" s="27"/>
      <c r="JN193" s="27"/>
      <c r="JO193" s="27"/>
      <c r="JP193" s="27"/>
      <c r="JQ193" s="27"/>
      <c r="JR193" s="27"/>
      <c r="JS193" s="27"/>
      <c r="JT193" s="27"/>
      <c r="JU193" s="27"/>
      <c r="JV193" s="27"/>
      <c r="JW193" s="27"/>
      <c r="JX193" s="27"/>
      <c r="JY193" s="27"/>
      <c r="JZ193" s="27"/>
      <c r="KA193" s="27"/>
      <c r="KB193" s="27"/>
      <c r="KC193" s="27"/>
      <c r="KD193" s="27"/>
      <c r="KE193" s="27"/>
      <c r="KF193" s="27"/>
      <c r="KG193" s="27"/>
      <c r="KH193" s="27"/>
      <c r="KI193" s="27"/>
      <c r="KJ193" s="27"/>
      <c r="KK193" s="27"/>
      <c r="KL193" s="27"/>
      <c r="KM193" s="27"/>
      <c r="KN193" s="27"/>
      <c r="KO193" s="27"/>
      <c r="KP193" s="27"/>
      <c r="KQ193" s="27"/>
      <c r="KR193" s="27"/>
      <c r="KS193" s="27"/>
      <c r="KT193" s="27"/>
      <c r="KU193" s="27"/>
      <c r="KV193" s="27"/>
      <c r="KW193" s="27"/>
      <c r="KX193" s="27"/>
      <c r="KY193" s="27"/>
      <c r="KZ193" s="27"/>
      <c r="LA193" s="27"/>
      <c r="LB193" s="27"/>
      <c r="LC193" s="27"/>
      <c r="LD193" s="27"/>
      <c r="LE193" s="27"/>
      <c r="LF193" s="27"/>
      <c r="LG193" s="27"/>
      <c r="LH193" s="27"/>
      <c r="LI193" s="27"/>
      <c r="LJ193" s="27"/>
      <c r="LK193" s="27"/>
      <c r="LL193" s="27"/>
      <c r="LM193" s="27"/>
      <c r="LN193" s="27"/>
      <c r="LO193" s="27"/>
      <c r="LP193" s="27"/>
      <c r="LQ193" s="27"/>
      <c r="LR193" s="27"/>
      <c r="LS193" s="27"/>
      <c r="LT193" s="27"/>
      <c r="LU193" s="27"/>
      <c r="LV193" s="27"/>
      <c r="LW193" s="27"/>
      <c r="LX193" s="27"/>
      <c r="LY193" s="27"/>
      <c r="LZ193" s="27"/>
      <c r="MA193" s="27"/>
      <c r="MB193" s="27"/>
      <c r="MC193" s="27"/>
      <c r="MD193" s="27"/>
      <c r="ME193" s="27"/>
      <c r="MF193" s="27"/>
      <c r="MG193" s="27"/>
      <c r="MH193" s="27"/>
      <c r="MI193" s="27"/>
      <c r="MJ193" s="27"/>
      <c r="MK193" s="27"/>
      <c r="ML193" s="27"/>
      <c r="MM193" s="27"/>
      <c r="MN193" s="27"/>
      <c r="MO193" s="27"/>
      <c r="MP193" s="27"/>
      <c r="MQ193" s="27"/>
      <c r="MR193" s="27"/>
      <c r="MS193" s="27"/>
      <c r="MT193" s="27"/>
      <c r="MU193" s="27"/>
      <c r="MV193" s="27"/>
      <c r="MW193" s="27"/>
      <c r="MX193" s="27"/>
      <c r="MY193" s="27"/>
      <c r="MZ193" s="27"/>
      <c r="NA193" s="27"/>
      <c r="NB193" s="27"/>
      <c r="NC193" s="27"/>
      <c r="ND193" s="27"/>
      <c r="NE193" s="27"/>
      <c r="NF193" s="27"/>
      <c r="NG193" s="27"/>
      <c r="NH193" s="27"/>
      <c r="NI193" s="27"/>
      <c r="NJ193" s="27"/>
      <c r="NK193" s="27"/>
      <c r="NL193" s="27"/>
      <c r="NM193" s="27"/>
      <c r="NN193" s="27"/>
      <c r="NO193" s="27"/>
      <c r="NP193" s="27"/>
      <c r="NQ193" s="27"/>
      <c r="NR193" s="27"/>
      <c r="NS193" s="27"/>
      <c r="NT193" s="27"/>
      <c r="NU193" s="27"/>
      <c r="NV193" s="27"/>
      <c r="NW193" s="27"/>
      <c r="NX193" s="27"/>
      <c r="NY193" s="27"/>
      <c r="NZ193" s="27"/>
      <c r="OA193" s="27"/>
      <c r="OB193" s="27"/>
      <c r="OC193" s="27"/>
      <c r="OD193" s="27"/>
      <c r="OE193" s="27"/>
      <c r="OF193" s="27"/>
      <c r="OG193" s="27"/>
      <c r="OH193" s="27"/>
      <c r="OI193" s="27"/>
      <c r="OJ193" s="27"/>
      <c r="OK193" s="27"/>
      <c r="OL193" s="27"/>
      <c r="OM193" s="27"/>
      <c r="ON193" s="27"/>
      <c r="OO193" s="27"/>
      <c r="OP193" s="27"/>
      <c r="OQ193" s="27"/>
      <c r="OR193" s="27"/>
      <c r="OS193" s="27"/>
      <c r="OT193" s="27"/>
      <c r="OU193" s="27"/>
      <c r="OV193" s="27"/>
      <c r="OW193" s="27"/>
      <c r="OX193" s="27"/>
      <c r="OY193" s="27"/>
      <c r="OZ193" s="27"/>
      <c r="PA193" s="27"/>
      <c r="PB193" s="27"/>
      <c r="PC193" s="27"/>
      <c r="PD193" s="27"/>
      <c r="PE193" s="27"/>
      <c r="PF193" s="27"/>
      <c r="PG193" s="27"/>
      <c r="PH193" s="27"/>
      <c r="PI193" s="27"/>
      <c r="PJ193" s="27"/>
      <c r="PK193" s="27"/>
      <c r="PL193" s="27"/>
      <c r="PM193" s="27"/>
      <c r="PN193" s="27"/>
      <c r="PO193" s="27"/>
      <c r="PP193" s="27"/>
      <c r="PQ193" s="27"/>
      <c r="PR193" s="27"/>
      <c r="PS193" s="27"/>
      <c r="PT193" s="27"/>
      <c r="PU193" s="27"/>
      <c r="PV193" s="27"/>
      <c r="PW193" s="27"/>
      <c r="PX193" s="27"/>
      <c r="PY193" s="27"/>
      <c r="PZ193" s="27"/>
      <c r="QA193" s="27"/>
      <c r="QB193" s="27"/>
      <c r="QC193" s="27"/>
      <c r="QD193" s="27"/>
      <c r="QE193" s="27"/>
      <c r="QF193" s="27"/>
      <c r="QG193" s="27"/>
      <c r="QH193" s="27"/>
      <c r="QI193" s="27"/>
      <c r="QJ193" s="27"/>
      <c r="QK193" s="27"/>
      <c r="QL193" s="27"/>
      <c r="QM193" s="27"/>
      <c r="QN193" s="27"/>
      <c r="QO193" s="27"/>
      <c r="QP193" s="27"/>
      <c r="QQ193" s="27"/>
      <c r="QR193" s="27"/>
      <c r="QS193" s="27"/>
      <c r="QT193" s="27"/>
      <c r="QU193" s="27"/>
      <c r="QV193" s="27"/>
      <c r="QW193" s="27"/>
      <c r="QX193" s="27"/>
      <c r="QY193" s="27"/>
      <c r="QZ193" s="27"/>
      <c r="RA193" s="27"/>
      <c r="RB193" s="27"/>
      <c r="RC193" s="27"/>
      <c r="RD193" s="27"/>
      <c r="RE193" s="27"/>
      <c r="RF193" s="27"/>
      <c r="RG193" s="27"/>
      <c r="RH193" s="27"/>
      <c r="RI193" s="27"/>
      <c r="RJ193" s="27"/>
      <c r="RK193" s="27"/>
      <c r="RL193" s="27"/>
      <c r="RM193" s="27"/>
      <c r="RN193" s="27"/>
      <c r="RO193" s="27"/>
      <c r="RP193" s="27"/>
      <c r="RQ193" s="27"/>
      <c r="RR193" s="27"/>
      <c r="RS193" s="27"/>
      <c r="RT193" s="27"/>
      <c r="RU193" s="27"/>
      <c r="RV193" s="27"/>
      <c r="RW193" s="27"/>
      <c r="RX193" s="27"/>
      <c r="RY193" s="27"/>
      <c r="RZ193" s="27"/>
      <c r="SA193" s="27"/>
      <c r="SB193" s="27"/>
      <c r="SC193" s="27"/>
      <c r="SD193" s="27"/>
      <c r="SE193" s="27"/>
      <c r="SF193" s="27"/>
      <c r="SG193" s="27"/>
      <c r="SH193" s="27"/>
      <c r="SI193" s="27"/>
      <c r="SJ193" s="27"/>
      <c r="SK193" s="27"/>
      <c r="SL193" s="27"/>
      <c r="SM193" s="27"/>
      <c r="SN193" s="27"/>
      <c r="SO193" s="27"/>
      <c r="SP193" s="27"/>
      <c r="SQ193" s="27"/>
      <c r="SR193" s="27"/>
      <c r="SS193" s="27"/>
      <c r="ST193" s="27"/>
      <c r="SU193" s="27"/>
      <c r="SV193" s="27"/>
      <c r="SW193" s="27"/>
      <c r="SX193" s="27"/>
      <c r="SY193" s="27"/>
      <c r="SZ193" s="27"/>
      <c r="TA193" s="27"/>
      <c r="TB193" s="27"/>
      <c r="TC193" s="27"/>
      <c r="TD193" s="27"/>
      <c r="TE193" s="27"/>
      <c r="TF193" s="27"/>
      <c r="TG193" s="27"/>
      <c r="TH193" s="27"/>
      <c r="TI193" s="27"/>
      <c r="TJ193" s="27"/>
      <c r="TK193" s="27"/>
      <c r="TL193" s="27"/>
      <c r="TM193" s="27"/>
      <c r="TN193" s="27"/>
      <c r="TO193" s="27"/>
      <c r="TP193" s="27"/>
      <c r="TQ193" s="27"/>
      <c r="TR193" s="27"/>
      <c r="TS193" s="27"/>
      <c r="TT193" s="27"/>
      <c r="TU193" s="27"/>
      <c r="TV193" s="27"/>
      <c r="TW193" s="27"/>
      <c r="TX193" s="27"/>
      <c r="TY193" s="27"/>
      <c r="TZ193" s="27"/>
      <c r="UA193" s="27"/>
      <c r="UB193" s="27"/>
      <c r="UC193" s="27"/>
      <c r="UD193" s="27"/>
      <c r="UE193" s="27"/>
      <c r="UF193" s="27"/>
      <c r="UG193" s="27"/>
      <c r="UH193" s="27"/>
      <c r="UI193" s="27"/>
      <c r="UJ193" s="27"/>
      <c r="UK193" s="27"/>
      <c r="UL193" s="27"/>
      <c r="UM193" s="27"/>
      <c r="UN193" s="27"/>
      <c r="UO193" s="27"/>
      <c r="UP193" s="27"/>
      <c r="UQ193" s="27"/>
      <c r="UR193" s="27"/>
      <c r="US193" s="27"/>
      <c r="UT193" s="27"/>
      <c r="UU193" s="27"/>
      <c r="UV193" s="27"/>
      <c r="UW193" s="27"/>
      <c r="UX193" s="27"/>
      <c r="UY193" s="27"/>
      <c r="UZ193" s="27"/>
      <c r="VA193" s="27"/>
      <c r="VB193" s="27"/>
      <c r="VC193" s="27"/>
      <c r="VD193" s="27"/>
      <c r="VE193" s="27"/>
      <c r="VF193" s="27"/>
      <c r="VG193" s="27"/>
      <c r="VH193" s="27"/>
      <c r="VI193" s="27"/>
      <c r="VJ193" s="27"/>
      <c r="VK193" s="27"/>
      <c r="VL193" s="27"/>
      <c r="VM193" s="27"/>
      <c r="VN193" s="27"/>
      <c r="VO193" s="27"/>
      <c r="VP193" s="27"/>
      <c r="VQ193" s="27"/>
      <c r="VR193" s="27"/>
      <c r="VS193" s="27"/>
      <c r="VT193" s="27"/>
      <c r="VU193" s="27"/>
      <c r="VV193" s="27"/>
      <c r="VW193" s="27"/>
      <c r="VX193" s="27"/>
      <c r="VY193" s="27"/>
      <c r="VZ193" s="27"/>
      <c r="WA193" s="27"/>
      <c r="WB193" s="27"/>
      <c r="WC193" s="27"/>
      <c r="WD193" s="27"/>
      <c r="WE193" s="27"/>
      <c r="WF193" s="27"/>
      <c r="WG193" s="27"/>
      <c r="WH193" s="27"/>
      <c r="WI193" s="27"/>
      <c r="WJ193" s="27"/>
      <c r="WK193" s="27"/>
      <c r="WL193" s="27"/>
      <c r="WM193" s="27"/>
      <c r="WN193" s="27"/>
      <c r="WO193" s="27"/>
      <c r="WP193" s="27"/>
      <c r="WQ193" s="27"/>
      <c r="WR193" s="27"/>
      <c r="WS193" s="27"/>
      <c r="WT193" s="27"/>
      <c r="WU193" s="27"/>
      <c r="WV193" s="27"/>
      <c r="WW193" s="27"/>
      <c r="WX193" s="27"/>
      <c r="WY193" s="27"/>
      <c r="WZ193" s="27"/>
      <c r="XA193" s="27"/>
      <c r="XB193" s="27"/>
      <c r="XC193" s="27"/>
      <c r="XD193" s="27"/>
      <c r="XE193" s="27"/>
      <c r="XF193" s="27"/>
      <c r="XG193" s="27"/>
      <c r="XH193" s="27"/>
      <c r="XI193" s="27"/>
      <c r="XJ193" s="27"/>
      <c r="XK193" s="27"/>
      <c r="XL193" s="27"/>
      <c r="XM193" s="27"/>
      <c r="XN193" s="27"/>
      <c r="XO193" s="27"/>
      <c r="XP193" s="27"/>
      <c r="XQ193" s="27"/>
      <c r="XR193" s="27"/>
      <c r="XS193" s="27"/>
      <c r="XT193" s="27"/>
      <c r="XU193" s="27"/>
      <c r="XV193" s="27"/>
      <c r="XW193" s="27"/>
      <c r="XX193" s="27"/>
      <c r="XY193" s="27"/>
      <c r="XZ193" s="27"/>
      <c r="YA193" s="27"/>
      <c r="YB193" s="27"/>
      <c r="YC193" s="27"/>
      <c r="YD193" s="27"/>
      <c r="YE193" s="27"/>
      <c r="YF193" s="27"/>
      <c r="YG193" s="27"/>
      <c r="YH193" s="27"/>
      <c r="YI193" s="27"/>
      <c r="YJ193" s="27"/>
      <c r="YK193" s="27"/>
      <c r="YL193" s="27"/>
      <c r="YM193" s="27"/>
      <c r="YN193" s="27"/>
      <c r="YO193" s="27"/>
      <c r="YP193" s="27"/>
      <c r="YQ193" s="27"/>
      <c r="YR193" s="27"/>
      <c r="YS193" s="27"/>
      <c r="YT193" s="27"/>
      <c r="YU193" s="27"/>
      <c r="YV193" s="27"/>
      <c r="YW193" s="27"/>
      <c r="YX193" s="27"/>
      <c r="YY193" s="27"/>
      <c r="YZ193" s="27"/>
      <c r="ZA193" s="27"/>
      <c r="ZB193" s="27"/>
      <c r="ZC193" s="27"/>
      <c r="ZD193" s="27"/>
      <c r="ZE193" s="27"/>
      <c r="ZF193" s="27"/>
      <c r="ZG193" s="27"/>
      <c r="ZH193" s="27"/>
      <c r="ZI193" s="27"/>
      <c r="ZJ193" s="27"/>
      <c r="ZK193" s="27"/>
      <c r="ZL193" s="27"/>
      <c r="ZM193" s="27"/>
      <c r="ZN193" s="27"/>
      <c r="ZO193" s="27"/>
      <c r="ZP193" s="27"/>
      <c r="ZQ193" s="27"/>
      <c r="ZR193" s="27"/>
      <c r="ZS193" s="27"/>
      <c r="ZT193" s="27"/>
      <c r="ZU193" s="27"/>
      <c r="ZV193" s="27"/>
      <c r="ZW193" s="27"/>
      <c r="ZX193" s="27"/>
      <c r="ZY193" s="27"/>
      <c r="ZZ193" s="27"/>
      <c r="AAA193" s="27"/>
      <c r="AAB193" s="27"/>
      <c r="AAC193" s="27"/>
      <c r="AAD193" s="27"/>
      <c r="AAE193" s="27"/>
      <c r="AAF193" s="27"/>
      <c r="AAG193" s="27"/>
      <c r="AAH193" s="27"/>
      <c r="AAI193" s="27"/>
      <c r="AAJ193" s="27"/>
      <c r="AAK193" s="27"/>
      <c r="AAL193" s="27"/>
      <c r="AAM193" s="27"/>
      <c r="AAN193" s="27"/>
      <c r="AAO193" s="27"/>
      <c r="AAP193" s="27"/>
      <c r="AAQ193" s="27"/>
      <c r="AAR193" s="27"/>
      <c r="AAS193" s="27"/>
      <c r="AAT193" s="27"/>
      <c r="AAU193" s="27"/>
      <c r="AAV193" s="27"/>
      <c r="AAW193" s="27"/>
      <c r="AAX193" s="27"/>
      <c r="AAY193" s="27"/>
      <c r="AAZ193" s="27"/>
      <c r="ABA193" s="27"/>
      <c r="ABB193" s="27"/>
      <c r="ABC193" s="27"/>
      <c r="ABD193" s="27"/>
      <c r="ABE193" s="27"/>
      <c r="ABF193" s="27"/>
      <c r="ABG193" s="27"/>
      <c r="ABH193" s="27"/>
      <c r="ABI193" s="27"/>
      <c r="ABJ193" s="27"/>
      <c r="ABK193" s="27"/>
      <c r="ABL193" s="27"/>
      <c r="ABM193" s="27"/>
      <c r="ABN193" s="27"/>
      <c r="ABO193" s="27"/>
      <c r="ABP193" s="27"/>
      <c r="ABQ193" s="27"/>
      <c r="ABR193" s="27"/>
      <c r="ABS193" s="27"/>
      <c r="ABT193" s="27"/>
      <c r="ABU193" s="27"/>
      <c r="ABV193" s="27"/>
      <c r="ABW193" s="27"/>
      <c r="ABX193" s="27"/>
      <c r="ABY193" s="27"/>
      <c r="ABZ193" s="27"/>
      <c r="ACA193" s="27"/>
      <c r="ACB193" s="27"/>
      <c r="ACC193" s="27"/>
      <c r="ACD193" s="27"/>
      <c r="ACE193" s="27"/>
      <c r="ACF193" s="27"/>
      <c r="ACG193" s="27"/>
      <c r="ACH193" s="27"/>
      <c r="ACI193" s="27"/>
      <c r="ACJ193" s="27"/>
      <c r="ACK193" s="27"/>
      <c r="ACL193" s="27"/>
      <c r="ACM193" s="27"/>
      <c r="ACN193" s="27"/>
      <c r="ACO193" s="27"/>
      <c r="ACP193" s="27"/>
      <c r="ACQ193" s="27"/>
      <c r="ACR193" s="27"/>
      <c r="ACS193" s="27"/>
      <c r="ACT193" s="27"/>
      <c r="ACU193" s="27"/>
      <c r="ACV193" s="27"/>
      <c r="ACW193" s="27"/>
      <c r="ACX193" s="27"/>
      <c r="ACY193" s="27"/>
      <c r="ACZ193" s="27"/>
      <c r="ADA193" s="27"/>
      <c r="ADB193" s="27"/>
      <c r="ADC193" s="27"/>
      <c r="ADD193" s="27"/>
      <c r="ADE193" s="27"/>
      <c r="ADF193" s="27"/>
      <c r="ADG193" s="27"/>
      <c r="ADH193" s="27"/>
      <c r="ADI193" s="27"/>
      <c r="ADJ193" s="27"/>
      <c r="ADK193" s="27"/>
      <c r="ADL193" s="27"/>
      <c r="ADM193" s="27"/>
      <c r="ADN193" s="27"/>
      <c r="ADO193" s="27"/>
      <c r="ADP193" s="27"/>
      <c r="ADQ193" s="27"/>
      <c r="ADR193" s="27"/>
      <c r="ADS193" s="27"/>
      <c r="ADT193" s="27"/>
      <c r="ADU193" s="27"/>
      <c r="ADV193" s="27"/>
      <c r="ADW193" s="27"/>
      <c r="ADX193" s="27"/>
      <c r="ADY193" s="27"/>
      <c r="ADZ193" s="27"/>
      <c r="AEA193" s="27"/>
      <c r="AEB193" s="27"/>
      <c r="AEC193" s="27"/>
      <c r="AED193" s="27"/>
      <c r="AEE193" s="27"/>
      <c r="AEF193" s="27"/>
      <c r="AEG193" s="27"/>
      <c r="AEH193" s="27"/>
      <c r="AEI193" s="27"/>
      <c r="AEJ193" s="27"/>
      <c r="AEK193" s="27"/>
      <c r="AEL193" s="27"/>
      <c r="AEM193" s="27"/>
      <c r="AEN193" s="27"/>
      <c r="AEO193" s="27"/>
      <c r="AEP193" s="27"/>
      <c r="AEQ193" s="27"/>
      <c r="AER193" s="27"/>
      <c r="AES193" s="27"/>
      <c r="AET193" s="27"/>
      <c r="AEU193" s="27"/>
      <c r="AEV193" s="27"/>
      <c r="AEW193" s="27"/>
      <c r="AEX193" s="27"/>
      <c r="AEY193" s="27"/>
      <c r="AEZ193" s="27"/>
      <c r="AFA193" s="27"/>
      <c r="AFB193" s="27"/>
      <c r="AFC193" s="27"/>
      <c r="AFD193" s="27"/>
      <c r="AFE193" s="27"/>
      <c r="AFF193" s="27"/>
      <c r="AFG193" s="27"/>
      <c r="AFH193" s="27"/>
      <c r="AFI193" s="27"/>
      <c r="AFJ193" s="27"/>
      <c r="AFK193" s="27"/>
      <c r="AFL193" s="27"/>
      <c r="AFM193" s="27"/>
      <c r="AFN193" s="27"/>
      <c r="AFO193" s="27"/>
      <c r="AFP193" s="27"/>
      <c r="AFQ193" s="27"/>
      <c r="AFR193" s="27"/>
      <c r="AFS193" s="27"/>
      <c r="AFT193" s="27"/>
      <c r="AFU193" s="27"/>
      <c r="AFV193" s="27"/>
      <c r="AFW193" s="27"/>
      <c r="AFX193" s="27"/>
      <c r="AFY193" s="27"/>
      <c r="AFZ193" s="27"/>
      <c r="AGA193" s="27"/>
      <c r="AGB193" s="27"/>
      <c r="AGC193" s="27"/>
      <c r="AGD193" s="27"/>
      <c r="AGE193" s="27"/>
      <c r="AGF193" s="27"/>
      <c r="AGG193" s="27"/>
      <c r="AGH193" s="27"/>
      <c r="AGI193" s="27"/>
      <c r="AGJ193" s="27"/>
      <c r="AGK193" s="27"/>
      <c r="AGL193" s="27"/>
      <c r="AGM193" s="27"/>
      <c r="AGN193" s="27"/>
      <c r="AGO193" s="27"/>
      <c r="AGP193" s="27"/>
      <c r="AGQ193" s="27"/>
      <c r="AGR193" s="27"/>
      <c r="AGS193" s="27"/>
      <c r="AGT193" s="27"/>
      <c r="AGU193" s="27"/>
      <c r="AGV193" s="27"/>
      <c r="AGW193" s="27"/>
      <c r="AGX193" s="27"/>
      <c r="AGY193" s="27"/>
      <c r="AGZ193" s="27"/>
      <c r="AHA193" s="27"/>
      <c r="AHB193" s="27"/>
      <c r="AHC193" s="27"/>
      <c r="AHD193" s="27"/>
      <c r="AHE193" s="27"/>
      <c r="AHF193" s="27"/>
      <c r="AHG193" s="27"/>
      <c r="AHH193" s="27"/>
      <c r="AHI193" s="27"/>
      <c r="AHJ193" s="27"/>
      <c r="AHK193" s="27"/>
      <c r="AHL193" s="27"/>
      <c r="AHM193" s="27"/>
      <c r="AHN193" s="27"/>
      <c r="AHO193" s="27"/>
      <c r="AHP193" s="27"/>
      <c r="AHQ193" s="27"/>
      <c r="AHR193" s="27"/>
      <c r="AHS193" s="27"/>
      <c r="AHT193" s="27"/>
      <c r="AHU193" s="27"/>
      <c r="AHV193" s="27"/>
      <c r="AHW193" s="27"/>
      <c r="AHX193" s="27"/>
      <c r="AHY193" s="27"/>
      <c r="AHZ193" s="27"/>
      <c r="AIA193" s="27"/>
      <c r="AIB193" s="27"/>
      <c r="AIC193" s="27"/>
      <c r="AID193" s="27"/>
      <c r="AIE193" s="27"/>
      <c r="AIF193" s="27"/>
      <c r="AIG193" s="27"/>
      <c r="AIH193" s="27"/>
      <c r="AII193" s="27"/>
      <c r="AIJ193" s="27"/>
      <c r="AIK193" s="27"/>
      <c r="AIL193" s="27"/>
      <c r="AIM193" s="27"/>
      <c r="AIN193" s="27"/>
      <c r="AIO193" s="27"/>
      <c r="AIP193" s="27"/>
      <c r="AIQ193" s="27"/>
      <c r="AIR193" s="27"/>
      <c r="AIS193" s="27"/>
      <c r="AIT193" s="27"/>
      <c r="AIU193" s="27"/>
      <c r="AIV193" s="27"/>
      <c r="AIW193" s="27"/>
      <c r="AIX193" s="27"/>
      <c r="AIY193" s="27"/>
      <c r="AIZ193" s="27"/>
      <c r="AJA193" s="27"/>
      <c r="AJB193" s="27"/>
      <c r="AJC193" s="27"/>
      <c r="AJD193" s="27"/>
      <c r="AJE193" s="27"/>
      <c r="AJF193" s="27"/>
      <c r="AJG193" s="27"/>
      <c r="AJH193" s="27"/>
      <c r="AJI193" s="27"/>
      <c r="AJJ193" s="27"/>
      <c r="AJK193" s="27"/>
      <c r="AJL193" s="27"/>
      <c r="AJM193" s="27"/>
      <c r="AJN193" s="27"/>
      <c r="AJO193" s="27"/>
      <c r="AJP193" s="27"/>
      <c r="AJQ193" s="27"/>
      <c r="AJR193" s="27"/>
      <c r="AJS193" s="27"/>
      <c r="AJT193" s="27"/>
      <c r="AJU193" s="27"/>
      <c r="AJV193" s="27"/>
      <c r="AJW193" s="27"/>
      <c r="AJX193" s="27"/>
      <c r="AJY193" s="27"/>
      <c r="AJZ193" s="27"/>
      <c r="AKA193" s="27"/>
      <c r="AKB193" s="27"/>
      <c r="AKC193" s="27"/>
      <c r="AKD193" s="27"/>
      <c r="AKE193" s="27"/>
      <c r="AKF193" s="27"/>
      <c r="AKG193" s="27"/>
      <c r="AKH193" s="27"/>
      <c r="AKI193" s="27"/>
      <c r="AKJ193" s="27"/>
      <c r="AKK193" s="27"/>
      <c r="AKL193" s="27"/>
      <c r="AKM193" s="27"/>
      <c r="AKN193" s="27"/>
      <c r="AKO193" s="27"/>
      <c r="AKP193" s="27"/>
      <c r="AKQ193" s="27"/>
      <c r="AKR193" s="27"/>
      <c r="AKS193" s="27"/>
      <c r="AKT193" s="27"/>
      <c r="AKU193" s="27"/>
      <c r="AKV193" s="27"/>
      <c r="AKW193" s="27"/>
      <c r="AKX193" s="27"/>
      <c r="AKY193" s="27"/>
      <c r="AKZ193" s="27"/>
      <c r="ALA193" s="27"/>
      <c r="ALB193" s="27"/>
      <c r="ALC193" s="27"/>
      <c r="ALD193" s="27"/>
      <c r="ALE193" s="27"/>
      <c r="ALF193" s="27"/>
      <c r="ALG193" s="27"/>
      <c r="ALH193" s="27"/>
      <c r="ALI193" s="27"/>
      <c r="ALJ193" s="27"/>
      <c r="ALK193" s="27"/>
      <c r="ALL193" s="27"/>
      <c r="ALM193" s="27"/>
      <c r="ALN193" s="27"/>
      <c r="ALO193" s="27"/>
      <c r="ALP193" s="27"/>
      <c r="ALQ193" s="27"/>
      <c r="ALR193" s="27"/>
      <c r="ALS193" s="27"/>
    </row>
    <row r="194" spans="1:1007" ht="18.75" customHeight="1" thickBot="1" x14ac:dyDescent="0.25">
      <c r="A194" s="668" t="s">
        <v>13</v>
      </c>
      <c r="B194" s="746" t="s">
        <v>14</v>
      </c>
      <c r="C194" s="585" t="s">
        <v>14</v>
      </c>
      <c r="D194" s="587" t="s">
        <v>429</v>
      </c>
      <c r="E194" s="589" t="s">
        <v>433</v>
      </c>
      <c r="F194" s="583" t="s">
        <v>199</v>
      </c>
      <c r="G194" s="757" t="s">
        <v>89</v>
      </c>
      <c r="H194" s="754" t="s">
        <v>17</v>
      </c>
      <c r="I194" s="754" t="s">
        <v>18</v>
      </c>
      <c r="J194" s="578" t="s">
        <v>497</v>
      </c>
      <c r="K194" s="150" t="s">
        <v>24</v>
      </c>
      <c r="L194" s="151">
        <f>+M194+O194</f>
        <v>25</v>
      </c>
      <c r="M194" s="348">
        <v>0</v>
      </c>
      <c r="N194" s="348">
        <v>0</v>
      </c>
      <c r="O194" s="361">
        <v>25</v>
      </c>
      <c r="P194" s="151">
        <f>+Q194+S194</f>
        <v>0</v>
      </c>
      <c r="Q194" s="348">
        <v>0</v>
      </c>
      <c r="R194" s="348">
        <v>0</v>
      </c>
      <c r="S194" s="361">
        <v>0</v>
      </c>
      <c r="T194" s="151">
        <f>+U194+W194</f>
        <v>0</v>
      </c>
      <c r="U194" s="348">
        <v>0</v>
      </c>
      <c r="V194" s="348">
        <v>0</v>
      </c>
      <c r="W194" s="361">
        <v>0</v>
      </c>
      <c r="X194" s="27"/>
      <c r="Y194" s="27"/>
      <c r="Z194" s="27"/>
      <c r="AA194" s="27"/>
      <c r="AB194" s="27"/>
      <c r="AC194" s="27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  <c r="AN194" s="39"/>
      <c r="AO194" s="39"/>
      <c r="AP194" s="39"/>
      <c r="AQ194" s="39"/>
      <c r="AR194" s="39"/>
      <c r="AS194" s="39"/>
      <c r="AT194" s="39"/>
      <c r="AU194" s="40"/>
      <c r="AV194" s="39"/>
      <c r="AW194" s="39"/>
      <c r="AX194" s="39"/>
      <c r="AY194" s="39"/>
      <c r="AZ194" s="39"/>
      <c r="BA194" s="39"/>
      <c r="BB194" s="39"/>
      <c r="BC194" s="39"/>
      <c r="BD194" s="27"/>
      <c r="BE194" s="27"/>
      <c r="BF194" s="27"/>
      <c r="BG194" s="27"/>
      <c r="BH194" s="27"/>
      <c r="BI194" s="27"/>
      <c r="BJ194" s="27"/>
      <c r="BK194" s="27"/>
      <c r="BL194" s="27"/>
      <c r="BM194" s="27"/>
      <c r="BN194" s="27"/>
      <c r="BO194" s="27"/>
      <c r="BP194" s="27"/>
      <c r="BQ194" s="27"/>
      <c r="BR194" s="27"/>
      <c r="BS194" s="27"/>
      <c r="BT194" s="27"/>
      <c r="BU194" s="27"/>
      <c r="BV194" s="27"/>
      <c r="BW194" s="27"/>
      <c r="BX194" s="27"/>
      <c r="BY194" s="27"/>
      <c r="BZ194" s="27"/>
      <c r="CA194" s="27"/>
      <c r="CB194" s="27"/>
      <c r="CC194" s="27"/>
      <c r="CD194" s="27"/>
      <c r="CE194" s="27"/>
      <c r="CF194" s="27"/>
      <c r="CG194" s="27"/>
      <c r="CH194" s="27"/>
      <c r="CI194" s="27"/>
      <c r="CJ194" s="27"/>
      <c r="CK194" s="27"/>
      <c r="CL194" s="27"/>
      <c r="CM194" s="27"/>
      <c r="CN194" s="27"/>
      <c r="CO194" s="27"/>
      <c r="CP194" s="27"/>
      <c r="CQ194" s="27"/>
      <c r="CR194" s="27"/>
      <c r="CS194" s="27"/>
      <c r="CT194" s="27"/>
      <c r="CU194" s="27"/>
      <c r="CV194" s="27"/>
      <c r="CW194" s="27"/>
      <c r="CX194" s="27"/>
      <c r="CY194" s="27"/>
      <c r="CZ194" s="27"/>
      <c r="DA194" s="27"/>
      <c r="DB194" s="27"/>
      <c r="DC194" s="27"/>
      <c r="DD194" s="27"/>
      <c r="DE194" s="27"/>
      <c r="DF194" s="27"/>
      <c r="DG194" s="27"/>
      <c r="DH194" s="27"/>
      <c r="DI194" s="27"/>
      <c r="DJ194" s="27"/>
      <c r="DK194" s="27"/>
      <c r="DL194" s="27"/>
      <c r="DM194" s="27"/>
      <c r="DN194" s="27"/>
      <c r="DO194" s="27"/>
      <c r="DP194" s="27"/>
      <c r="DQ194" s="27"/>
      <c r="DR194" s="27"/>
      <c r="DS194" s="27"/>
      <c r="DT194" s="27"/>
      <c r="DU194" s="27"/>
      <c r="DV194" s="27"/>
      <c r="DW194" s="27"/>
      <c r="DX194" s="27"/>
      <c r="DY194" s="27"/>
      <c r="DZ194" s="27"/>
      <c r="EA194" s="27"/>
      <c r="EB194" s="27"/>
      <c r="EC194" s="27"/>
      <c r="ED194" s="27"/>
      <c r="EE194" s="27"/>
      <c r="EF194" s="27"/>
      <c r="EG194" s="27"/>
      <c r="EH194" s="27"/>
      <c r="EI194" s="27"/>
      <c r="EJ194" s="27"/>
      <c r="EK194" s="27"/>
      <c r="EL194" s="27"/>
      <c r="EM194" s="27"/>
      <c r="EN194" s="27"/>
      <c r="EO194" s="27"/>
      <c r="EP194" s="27"/>
      <c r="EQ194" s="27"/>
      <c r="ER194" s="27"/>
      <c r="ES194" s="27"/>
      <c r="ET194" s="27"/>
      <c r="EU194" s="27"/>
      <c r="EV194" s="27"/>
      <c r="EW194" s="27"/>
      <c r="EX194" s="27"/>
      <c r="EY194" s="27"/>
      <c r="EZ194" s="27"/>
      <c r="FA194" s="27"/>
      <c r="FB194" s="27"/>
      <c r="FC194" s="27"/>
      <c r="FD194" s="27"/>
      <c r="FE194" s="27"/>
      <c r="FF194" s="27"/>
      <c r="FG194" s="27"/>
      <c r="FH194" s="27"/>
      <c r="FI194" s="27"/>
      <c r="FJ194" s="27"/>
      <c r="FK194" s="27"/>
      <c r="FL194" s="27"/>
      <c r="FM194" s="27"/>
      <c r="FN194" s="27"/>
      <c r="FO194" s="27"/>
      <c r="FP194" s="27"/>
      <c r="FQ194" s="27"/>
      <c r="FR194" s="27"/>
      <c r="FS194" s="27"/>
      <c r="FT194" s="27"/>
      <c r="FU194" s="27"/>
      <c r="FV194" s="27"/>
      <c r="FW194" s="27"/>
      <c r="FX194" s="27"/>
      <c r="FY194" s="27"/>
      <c r="FZ194" s="27"/>
      <c r="GA194" s="27"/>
      <c r="GB194" s="27"/>
      <c r="GC194" s="27"/>
      <c r="GD194" s="27"/>
      <c r="GE194" s="27"/>
      <c r="GF194" s="27"/>
      <c r="GG194" s="27"/>
      <c r="GH194" s="27"/>
      <c r="GI194" s="27"/>
      <c r="GJ194" s="27"/>
      <c r="GK194" s="27"/>
      <c r="GL194" s="27"/>
      <c r="GM194" s="27"/>
      <c r="GN194" s="27"/>
      <c r="GO194" s="27"/>
      <c r="GP194" s="27"/>
      <c r="GQ194" s="27"/>
      <c r="GR194" s="27"/>
      <c r="GS194" s="27"/>
      <c r="GT194" s="27"/>
      <c r="GU194" s="27"/>
      <c r="GV194" s="27"/>
      <c r="GW194" s="27"/>
      <c r="GX194" s="27"/>
      <c r="GY194" s="27"/>
      <c r="GZ194" s="27"/>
      <c r="HA194" s="27"/>
      <c r="HB194" s="27"/>
      <c r="HC194" s="27"/>
      <c r="HD194" s="27"/>
      <c r="HE194" s="27"/>
      <c r="HF194" s="27"/>
      <c r="HG194" s="27"/>
      <c r="HH194" s="27"/>
      <c r="HI194" s="27"/>
      <c r="HJ194" s="27"/>
      <c r="HK194" s="27"/>
      <c r="HL194" s="27"/>
      <c r="HM194" s="27"/>
      <c r="HN194" s="27"/>
      <c r="HO194" s="27"/>
      <c r="HP194" s="27"/>
      <c r="HQ194" s="27"/>
      <c r="HR194" s="27"/>
      <c r="HS194" s="27"/>
      <c r="HT194" s="27"/>
      <c r="HU194" s="27"/>
      <c r="HV194" s="27"/>
      <c r="HW194" s="27"/>
      <c r="HX194" s="27"/>
      <c r="HY194" s="27"/>
      <c r="HZ194" s="27"/>
      <c r="IA194" s="27"/>
      <c r="IB194" s="27"/>
      <c r="IC194" s="27"/>
      <c r="ID194" s="27"/>
      <c r="IE194" s="27"/>
      <c r="IF194" s="27"/>
      <c r="IG194" s="27"/>
      <c r="IH194" s="27"/>
      <c r="II194" s="27"/>
      <c r="IJ194" s="27"/>
      <c r="IK194" s="27"/>
      <c r="IL194" s="27"/>
      <c r="IM194" s="27"/>
      <c r="IN194" s="27"/>
      <c r="IO194" s="27"/>
      <c r="IP194" s="27"/>
      <c r="IQ194" s="27"/>
      <c r="IR194" s="27"/>
      <c r="IS194" s="27"/>
      <c r="IT194" s="27"/>
      <c r="IU194" s="27"/>
      <c r="IV194" s="27"/>
      <c r="IW194" s="27"/>
      <c r="IX194" s="27"/>
      <c r="IY194" s="27"/>
      <c r="IZ194" s="27"/>
      <c r="JA194" s="27"/>
      <c r="JB194" s="27"/>
      <c r="JC194" s="27"/>
      <c r="JD194" s="27"/>
      <c r="JE194" s="27"/>
      <c r="JF194" s="27"/>
      <c r="JG194" s="27"/>
      <c r="JH194" s="27"/>
      <c r="JI194" s="27"/>
      <c r="JJ194" s="27"/>
      <c r="JK194" s="27"/>
      <c r="JL194" s="27"/>
      <c r="JM194" s="27"/>
      <c r="JN194" s="27"/>
      <c r="JO194" s="27"/>
      <c r="JP194" s="27"/>
      <c r="JQ194" s="27"/>
      <c r="JR194" s="27"/>
      <c r="JS194" s="27"/>
      <c r="JT194" s="27"/>
      <c r="JU194" s="27"/>
      <c r="JV194" s="27"/>
      <c r="JW194" s="27"/>
      <c r="JX194" s="27"/>
      <c r="JY194" s="27"/>
      <c r="JZ194" s="27"/>
      <c r="KA194" s="27"/>
      <c r="KB194" s="27"/>
      <c r="KC194" s="27"/>
      <c r="KD194" s="27"/>
      <c r="KE194" s="27"/>
      <c r="KF194" s="27"/>
      <c r="KG194" s="27"/>
      <c r="KH194" s="27"/>
      <c r="KI194" s="27"/>
      <c r="KJ194" s="27"/>
      <c r="KK194" s="27"/>
      <c r="KL194" s="27"/>
      <c r="KM194" s="27"/>
      <c r="KN194" s="27"/>
      <c r="KO194" s="27"/>
      <c r="KP194" s="27"/>
      <c r="KQ194" s="27"/>
      <c r="KR194" s="27"/>
      <c r="KS194" s="27"/>
      <c r="KT194" s="27"/>
      <c r="KU194" s="27"/>
      <c r="KV194" s="27"/>
      <c r="KW194" s="27"/>
      <c r="KX194" s="27"/>
      <c r="KY194" s="27"/>
      <c r="KZ194" s="27"/>
      <c r="LA194" s="27"/>
      <c r="LB194" s="27"/>
      <c r="LC194" s="27"/>
      <c r="LD194" s="27"/>
      <c r="LE194" s="27"/>
      <c r="LF194" s="27"/>
      <c r="LG194" s="27"/>
      <c r="LH194" s="27"/>
      <c r="LI194" s="27"/>
      <c r="LJ194" s="27"/>
      <c r="LK194" s="27"/>
      <c r="LL194" s="27"/>
      <c r="LM194" s="27"/>
      <c r="LN194" s="27"/>
      <c r="LO194" s="27"/>
      <c r="LP194" s="27"/>
      <c r="LQ194" s="27"/>
      <c r="LR194" s="27"/>
      <c r="LS194" s="27"/>
      <c r="LT194" s="27"/>
      <c r="LU194" s="27"/>
      <c r="LV194" s="27"/>
      <c r="LW194" s="27"/>
      <c r="LX194" s="27"/>
      <c r="LY194" s="27"/>
      <c r="LZ194" s="27"/>
      <c r="MA194" s="27"/>
      <c r="MB194" s="27"/>
      <c r="MC194" s="27"/>
      <c r="MD194" s="27"/>
      <c r="ME194" s="27"/>
      <c r="MF194" s="27"/>
      <c r="MG194" s="27"/>
      <c r="MH194" s="27"/>
      <c r="MI194" s="27"/>
      <c r="MJ194" s="27"/>
      <c r="MK194" s="27"/>
      <c r="ML194" s="27"/>
      <c r="MM194" s="27"/>
      <c r="MN194" s="27"/>
      <c r="MO194" s="27"/>
      <c r="MP194" s="27"/>
      <c r="MQ194" s="27"/>
      <c r="MR194" s="27"/>
      <c r="MS194" s="27"/>
      <c r="MT194" s="27"/>
      <c r="MU194" s="27"/>
      <c r="MV194" s="27"/>
      <c r="MW194" s="27"/>
      <c r="MX194" s="27"/>
      <c r="MY194" s="27"/>
      <c r="MZ194" s="27"/>
      <c r="NA194" s="27"/>
      <c r="NB194" s="27"/>
      <c r="NC194" s="27"/>
      <c r="ND194" s="27"/>
      <c r="NE194" s="27"/>
      <c r="NF194" s="27"/>
      <c r="NG194" s="27"/>
      <c r="NH194" s="27"/>
      <c r="NI194" s="27"/>
      <c r="NJ194" s="27"/>
      <c r="NK194" s="27"/>
      <c r="NL194" s="27"/>
      <c r="NM194" s="27"/>
      <c r="NN194" s="27"/>
      <c r="NO194" s="27"/>
      <c r="NP194" s="27"/>
      <c r="NQ194" s="27"/>
      <c r="NR194" s="27"/>
      <c r="NS194" s="27"/>
      <c r="NT194" s="27"/>
      <c r="NU194" s="27"/>
      <c r="NV194" s="27"/>
      <c r="NW194" s="27"/>
      <c r="NX194" s="27"/>
      <c r="NY194" s="27"/>
      <c r="NZ194" s="27"/>
      <c r="OA194" s="27"/>
      <c r="OB194" s="27"/>
      <c r="OC194" s="27"/>
      <c r="OD194" s="27"/>
      <c r="OE194" s="27"/>
      <c r="OF194" s="27"/>
      <c r="OG194" s="27"/>
      <c r="OH194" s="27"/>
      <c r="OI194" s="27"/>
      <c r="OJ194" s="27"/>
      <c r="OK194" s="27"/>
      <c r="OL194" s="27"/>
      <c r="OM194" s="27"/>
      <c r="ON194" s="27"/>
      <c r="OO194" s="27"/>
      <c r="OP194" s="27"/>
      <c r="OQ194" s="27"/>
      <c r="OR194" s="27"/>
      <c r="OS194" s="27"/>
      <c r="OT194" s="27"/>
      <c r="OU194" s="27"/>
      <c r="OV194" s="27"/>
      <c r="OW194" s="27"/>
      <c r="OX194" s="27"/>
      <c r="OY194" s="27"/>
      <c r="OZ194" s="27"/>
      <c r="PA194" s="27"/>
      <c r="PB194" s="27"/>
      <c r="PC194" s="27"/>
      <c r="PD194" s="27"/>
      <c r="PE194" s="27"/>
      <c r="PF194" s="27"/>
      <c r="PG194" s="27"/>
      <c r="PH194" s="27"/>
      <c r="PI194" s="27"/>
      <c r="PJ194" s="27"/>
      <c r="PK194" s="27"/>
      <c r="PL194" s="27"/>
      <c r="PM194" s="27"/>
      <c r="PN194" s="27"/>
      <c r="PO194" s="27"/>
      <c r="PP194" s="27"/>
      <c r="PQ194" s="27"/>
      <c r="PR194" s="27"/>
      <c r="PS194" s="27"/>
      <c r="PT194" s="27"/>
      <c r="PU194" s="27"/>
      <c r="PV194" s="27"/>
      <c r="PW194" s="27"/>
      <c r="PX194" s="27"/>
      <c r="PY194" s="27"/>
      <c r="PZ194" s="27"/>
      <c r="QA194" s="27"/>
      <c r="QB194" s="27"/>
      <c r="QC194" s="27"/>
      <c r="QD194" s="27"/>
      <c r="QE194" s="27"/>
      <c r="QF194" s="27"/>
      <c r="QG194" s="27"/>
      <c r="QH194" s="27"/>
      <c r="QI194" s="27"/>
      <c r="QJ194" s="27"/>
      <c r="QK194" s="27"/>
      <c r="QL194" s="27"/>
      <c r="QM194" s="27"/>
      <c r="QN194" s="27"/>
      <c r="QO194" s="27"/>
      <c r="QP194" s="27"/>
      <c r="QQ194" s="27"/>
      <c r="QR194" s="27"/>
      <c r="QS194" s="27"/>
      <c r="QT194" s="27"/>
      <c r="QU194" s="27"/>
      <c r="QV194" s="27"/>
      <c r="QW194" s="27"/>
      <c r="QX194" s="27"/>
      <c r="QY194" s="27"/>
      <c r="QZ194" s="27"/>
      <c r="RA194" s="27"/>
      <c r="RB194" s="27"/>
      <c r="RC194" s="27"/>
      <c r="RD194" s="27"/>
      <c r="RE194" s="27"/>
      <c r="RF194" s="27"/>
      <c r="RG194" s="27"/>
      <c r="RH194" s="27"/>
      <c r="RI194" s="27"/>
      <c r="RJ194" s="27"/>
      <c r="RK194" s="27"/>
      <c r="RL194" s="27"/>
      <c r="RM194" s="27"/>
      <c r="RN194" s="27"/>
      <c r="RO194" s="27"/>
      <c r="RP194" s="27"/>
      <c r="RQ194" s="27"/>
      <c r="RR194" s="27"/>
      <c r="RS194" s="27"/>
      <c r="RT194" s="27"/>
      <c r="RU194" s="27"/>
      <c r="RV194" s="27"/>
      <c r="RW194" s="27"/>
      <c r="RX194" s="27"/>
      <c r="RY194" s="27"/>
      <c r="RZ194" s="27"/>
      <c r="SA194" s="27"/>
      <c r="SB194" s="27"/>
      <c r="SC194" s="27"/>
      <c r="SD194" s="27"/>
      <c r="SE194" s="27"/>
      <c r="SF194" s="27"/>
      <c r="SG194" s="27"/>
      <c r="SH194" s="27"/>
      <c r="SI194" s="27"/>
      <c r="SJ194" s="27"/>
      <c r="SK194" s="27"/>
      <c r="SL194" s="27"/>
      <c r="SM194" s="27"/>
      <c r="SN194" s="27"/>
      <c r="SO194" s="27"/>
      <c r="SP194" s="27"/>
      <c r="SQ194" s="27"/>
      <c r="SR194" s="27"/>
      <c r="SS194" s="27"/>
      <c r="ST194" s="27"/>
      <c r="SU194" s="27"/>
      <c r="SV194" s="27"/>
      <c r="SW194" s="27"/>
      <c r="SX194" s="27"/>
      <c r="SY194" s="27"/>
      <c r="SZ194" s="27"/>
      <c r="TA194" s="27"/>
      <c r="TB194" s="27"/>
      <c r="TC194" s="27"/>
      <c r="TD194" s="27"/>
      <c r="TE194" s="27"/>
      <c r="TF194" s="27"/>
      <c r="TG194" s="27"/>
      <c r="TH194" s="27"/>
      <c r="TI194" s="27"/>
      <c r="TJ194" s="27"/>
      <c r="TK194" s="27"/>
      <c r="TL194" s="27"/>
      <c r="TM194" s="27"/>
      <c r="TN194" s="27"/>
      <c r="TO194" s="27"/>
      <c r="TP194" s="27"/>
      <c r="TQ194" s="27"/>
      <c r="TR194" s="27"/>
      <c r="TS194" s="27"/>
      <c r="TT194" s="27"/>
      <c r="TU194" s="27"/>
      <c r="TV194" s="27"/>
      <c r="TW194" s="27"/>
      <c r="TX194" s="27"/>
      <c r="TY194" s="27"/>
      <c r="TZ194" s="27"/>
      <c r="UA194" s="27"/>
      <c r="UB194" s="27"/>
      <c r="UC194" s="27"/>
      <c r="UD194" s="27"/>
      <c r="UE194" s="27"/>
      <c r="UF194" s="27"/>
      <c r="UG194" s="27"/>
      <c r="UH194" s="27"/>
      <c r="UI194" s="27"/>
      <c r="UJ194" s="27"/>
      <c r="UK194" s="27"/>
      <c r="UL194" s="27"/>
      <c r="UM194" s="27"/>
      <c r="UN194" s="27"/>
      <c r="UO194" s="27"/>
      <c r="UP194" s="27"/>
      <c r="UQ194" s="27"/>
      <c r="UR194" s="27"/>
      <c r="US194" s="27"/>
      <c r="UT194" s="27"/>
      <c r="UU194" s="27"/>
      <c r="UV194" s="27"/>
      <c r="UW194" s="27"/>
      <c r="UX194" s="27"/>
      <c r="UY194" s="27"/>
      <c r="UZ194" s="27"/>
      <c r="VA194" s="27"/>
      <c r="VB194" s="27"/>
      <c r="VC194" s="27"/>
      <c r="VD194" s="27"/>
      <c r="VE194" s="27"/>
      <c r="VF194" s="27"/>
      <c r="VG194" s="27"/>
      <c r="VH194" s="27"/>
      <c r="VI194" s="27"/>
      <c r="VJ194" s="27"/>
      <c r="VK194" s="27"/>
      <c r="VL194" s="27"/>
      <c r="VM194" s="27"/>
      <c r="VN194" s="27"/>
      <c r="VO194" s="27"/>
      <c r="VP194" s="27"/>
      <c r="VQ194" s="27"/>
      <c r="VR194" s="27"/>
      <c r="VS194" s="27"/>
      <c r="VT194" s="27"/>
      <c r="VU194" s="27"/>
      <c r="VV194" s="27"/>
      <c r="VW194" s="27"/>
      <c r="VX194" s="27"/>
      <c r="VY194" s="27"/>
      <c r="VZ194" s="27"/>
      <c r="WA194" s="27"/>
      <c r="WB194" s="27"/>
      <c r="WC194" s="27"/>
      <c r="WD194" s="27"/>
      <c r="WE194" s="27"/>
      <c r="WF194" s="27"/>
      <c r="WG194" s="27"/>
      <c r="WH194" s="27"/>
      <c r="WI194" s="27"/>
      <c r="WJ194" s="27"/>
      <c r="WK194" s="27"/>
      <c r="WL194" s="27"/>
      <c r="WM194" s="27"/>
      <c r="WN194" s="27"/>
      <c r="WO194" s="27"/>
      <c r="WP194" s="27"/>
      <c r="WQ194" s="27"/>
      <c r="WR194" s="27"/>
      <c r="WS194" s="27"/>
      <c r="WT194" s="27"/>
      <c r="WU194" s="27"/>
      <c r="WV194" s="27"/>
      <c r="WW194" s="27"/>
      <c r="WX194" s="27"/>
      <c r="WY194" s="27"/>
      <c r="WZ194" s="27"/>
      <c r="XA194" s="27"/>
      <c r="XB194" s="27"/>
      <c r="XC194" s="27"/>
      <c r="XD194" s="27"/>
      <c r="XE194" s="27"/>
      <c r="XF194" s="27"/>
      <c r="XG194" s="27"/>
      <c r="XH194" s="27"/>
      <c r="XI194" s="27"/>
      <c r="XJ194" s="27"/>
      <c r="XK194" s="27"/>
      <c r="XL194" s="27"/>
      <c r="XM194" s="27"/>
      <c r="XN194" s="27"/>
      <c r="XO194" s="27"/>
      <c r="XP194" s="27"/>
      <c r="XQ194" s="27"/>
      <c r="XR194" s="27"/>
      <c r="XS194" s="27"/>
      <c r="XT194" s="27"/>
      <c r="XU194" s="27"/>
      <c r="XV194" s="27"/>
      <c r="XW194" s="27"/>
      <c r="XX194" s="27"/>
      <c r="XY194" s="27"/>
      <c r="XZ194" s="27"/>
      <c r="YA194" s="27"/>
      <c r="YB194" s="27"/>
      <c r="YC194" s="27"/>
      <c r="YD194" s="27"/>
      <c r="YE194" s="27"/>
      <c r="YF194" s="27"/>
      <c r="YG194" s="27"/>
      <c r="YH194" s="27"/>
      <c r="YI194" s="27"/>
      <c r="YJ194" s="27"/>
      <c r="YK194" s="27"/>
      <c r="YL194" s="27"/>
      <c r="YM194" s="27"/>
      <c r="YN194" s="27"/>
      <c r="YO194" s="27"/>
      <c r="YP194" s="27"/>
      <c r="YQ194" s="27"/>
      <c r="YR194" s="27"/>
      <c r="YS194" s="27"/>
      <c r="YT194" s="27"/>
      <c r="YU194" s="27"/>
      <c r="YV194" s="27"/>
      <c r="YW194" s="27"/>
      <c r="YX194" s="27"/>
      <c r="YY194" s="27"/>
      <c r="YZ194" s="27"/>
      <c r="ZA194" s="27"/>
      <c r="ZB194" s="27"/>
      <c r="ZC194" s="27"/>
      <c r="ZD194" s="27"/>
      <c r="ZE194" s="27"/>
      <c r="ZF194" s="27"/>
      <c r="ZG194" s="27"/>
      <c r="ZH194" s="27"/>
      <c r="ZI194" s="27"/>
      <c r="ZJ194" s="27"/>
      <c r="ZK194" s="27"/>
      <c r="ZL194" s="27"/>
      <c r="ZM194" s="27"/>
      <c r="ZN194" s="27"/>
      <c r="ZO194" s="27"/>
      <c r="ZP194" s="27"/>
      <c r="ZQ194" s="27"/>
      <c r="ZR194" s="27"/>
      <c r="ZS194" s="27"/>
      <c r="ZT194" s="27"/>
      <c r="ZU194" s="27"/>
      <c r="ZV194" s="27"/>
      <c r="ZW194" s="27"/>
      <c r="ZX194" s="27"/>
      <c r="ZY194" s="27"/>
      <c r="ZZ194" s="27"/>
      <c r="AAA194" s="27"/>
      <c r="AAB194" s="27"/>
      <c r="AAC194" s="27"/>
      <c r="AAD194" s="27"/>
      <c r="AAE194" s="27"/>
      <c r="AAF194" s="27"/>
      <c r="AAG194" s="27"/>
      <c r="AAH194" s="27"/>
      <c r="AAI194" s="27"/>
      <c r="AAJ194" s="27"/>
      <c r="AAK194" s="27"/>
      <c r="AAL194" s="27"/>
      <c r="AAM194" s="27"/>
      <c r="AAN194" s="27"/>
      <c r="AAO194" s="27"/>
      <c r="AAP194" s="27"/>
      <c r="AAQ194" s="27"/>
      <c r="AAR194" s="27"/>
      <c r="AAS194" s="27"/>
      <c r="AAT194" s="27"/>
      <c r="AAU194" s="27"/>
      <c r="AAV194" s="27"/>
      <c r="AAW194" s="27"/>
      <c r="AAX194" s="27"/>
      <c r="AAY194" s="27"/>
      <c r="AAZ194" s="27"/>
      <c r="ABA194" s="27"/>
      <c r="ABB194" s="27"/>
      <c r="ABC194" s="27"/>
      <c r="ABD194" s="27"/>
      <c r="ABE194" s="27"/>
      <c r="ABF194" s="27"/>
      <c r="ABG194" s="27"/>
      <c r="ABH194" s="27"/>
      <c r="ABI194" s="27"/>
      <c r="ABJ194" s="27"/>
      <c r="ABK194" s="27"/>
      <c r="ABL194" s="27"/>
      <c r="ABM194" s="27"/>
      <c r="ABN194" s="27"/>
      <c r="ABO194" s="27"/>
      <c r="ABP194" s="27"/>
      <c r="ABQ194" s="27"/>
      <c r="ABR194" s="27"/>
      <c r="ABS194" s="27"/>
      <c r="ABT194" s="27"/>
      <c r="ABU194" s="27"/>
      <c r="ABV194" s="27"/>
      <c r="ABW194" s="27"/>
      <c r="ABX194" s="27"/>
      <c r="ABY194" s="27"/>
      <c r="ABZ194" s="27"/>
      <c r="ACA194" s="27"/>
      <c r="ACB194" s="27"/>
      <c r="ACC194" s="27"/>
      <c r="ACD194" s="27"/>
      <c r="ACE194" s="27"/>
      <c r="ACF194" s="27"/>
      <c r="ACG194" s="27"/>
      <c r="ACH194" s="27"/>
      <c r="ACI194" s="27"/>
      <c r="ACJ194" s="27"/>
      <c r="ACK194" s="27"/>
      <c r="ACL194" s="27"/>
      <c r="ACM194" s="27"/>
      <c r="ACN194" s="27"/>
      <c r="ACO194" s="27"/>
      <c r="ACP194" s="27"/>
      <c r="ACQ194" s="27"/>
      <c r="ACR194" s="27"/>
      <c r="ACS194" s="27"/>
      <c r="ACT194" s="27"/>
      <c r="ACU194" s="27"/>
      <c r="ACV194" s="27"/>
      <c r="ACW194" s="27"/>
      <c r="ACX194" s="27"/>
      <c r="ACY194" s="27"/>
      <c r="ACZ194" s="27"/>
      <c r="ADA194" s="27"/>
      <c r="ADB194" s="27"/>
      <c r="ADC194" s="27"/>
      <c r="ADD194" s="27"/>
      <c r="ADE194" s="27"/>
      <c r="ADF194" s="27"/>
      <c r="ADG194" s="27"/>
      <c r="ADH194" s="27"/>
      <c r="ADI194" s="27"/>
      <c r="ADJ194" s="27"/>
      <c r="ADK194" s="27"/>
      <c r="ADL194" s="27"/>
      <c r="ADM194" s="27"/>
      <c r="ADN194" s="27"/>
      <c r="ADO194" s="27"/>
      <c r="ADP194" s="27"/>
      <c r="ADQ194" s="27"/>
      <c r="ADR194" s="27"/>
      <c r="ADS194" s="27"/>
      <c r="ADT194" s="27"/>
      <c r="ADU194" s="27"/>
      <c r="ADV194" s="27"/>
      <c r="ADW194" s="27"/>
      <c r="ADX194" s="27"/>
      <c r="ADY194" s="27"/>
      <c r="ADZ194" s="27"/>
      <c r="AEA194" s="27"/>
      <c r="AEB194" s="27"/>
      <c r="AEC194" s="27"/>
      <c r="AED194" s="27"/>
      <c r="AEE194" s="27"/>
      <c r="AEF194" s="27"/>
      <c r="AEG194" s="27"/>
      <c r="AEH194" s="27"/>
      <c r="AEI194" s="27"/>
      <c r="AEJ194" s="27"/>
      <c r="AEK194" s="27"/>
      <c r="AEL194" s="27"/>
      <c r="AEM194" s="27"/>
      <c r="AEN194" s="27"/>
      <c r="AEO194" s="27"/>
      <c r="AEP194" s="27"/>
      <c r="AEQ194" s="27"/>
      <c r="AER194" s="27"/>
      <c r="AES194" s="27"/>
      <c r="AET194" s="27"/>
      <c r="AEU194" s="27"/>
      <c r="AEV194" s="27"/>
      <c r="AEW194" s="27"/>
      <c r="AEX194" s="27"/>
      <c r="AEY194" s="27"/>
      <c r="AEZ194" s="27"/>
      <c r="AFA194" s="27"/>
      <c r="AFB194" s="27"/>
      <c r="AFC194" s="27"/>
      <c r="AFD194" s="27"/>
      <c r="AFE194" s="27"/>
      <c r="AFF194" s="27"/>
      <c r="AFG194" s="27"/>
      <c r="AFH194" s="27"/>
      <c r="AFI194" s="27"/>
      <c r="AFJ194" s="27"/>
      <c r="AFK194" s="27"/>
      <c r="AFL194" s="27"/>
      <c r="AFM194" s="27"/>
      <c r="AFN194" s="27"/>
      <c r="AFO194" s="27"/>
      <c r="AFP194" s="27"/>
      <c r="AFQ194" s="27"/>
      <c r="AFR194" s="27"/>
      <c r="AFS194" s="27"/>
      <c r="AFT194" s="27"/>
      <c r="AFU194" s="27"/>
      <c r="AFV194" s="27"/>
      <c r="AFW194" s="27"/>
      <c r="AFX194" s="27"/>
      <c r="AFY194" s="27"/>
      <c r="AFZ194" s="27"/>
      <c r="AGA194" s="27"/>
      <c r="AGB194" s="27"/>
      <c r="AGC194" s="27"/>
      <c r="AGD194" s="27"/>
      <c r="AGE194" s="27"/>
      <c r="AGF194" s="27"/>
      <c r="AGG194" s="27"/>
      <c r="AGH194" s="27"/>
      <c r="AGI194" s="27"/>
      <c r="AGJ194" s="27"/>
      <c r="AGK194" s="27"/>
      <c r="AGL194" s="27"/>
      <c r="AGM194" s="27"/>
      <c r="AGN194" s="27"/>
      <c r="AGO194" s="27"/>
      <c r="AGP194" s="27"/>
      <c r="AGQ194" s="27"/>
      <c r="AGR194" s="27"/>
      <c r="AGS194" s="27"/>
      <c r="AGT194" s="27"/>
      <c r="AGU194" s="27"/>
      <c r="AGV194" s="27"/>
      <c r="AGW194" s="27"/>
      <c r="AGX194" s="27"/>
      <c r="AGY194" s="27"/>
      <c r="AGZ194" s="27"/>
      <c r="AHA194" s="27"/>
      <c r="AHB194" s="27"/>
      <c r="AHC194" s="27"/>
      <c r="AHD194" s="27"/>
      <c r="AHE194" s="27"/>
      <c r="AHF194" s="27"/>
      <c r="AHG194" s="27"/>
      <c r="AHH194" s="27"/>
      <c r="AHI194" s="27"/>
      <c r="AHJ194" s="27"/>
      <c r="AHK194" s="27"/>
      <c r="AHL194" s="27"/>
      <c r="AHM194" s="27"/>
      <c r="AHN194" s="27"/>
      <c r="AHO194" s="27"/>
      <c r="AHP194" s="27"/>
      <c r="AHQ194" s="27"/>
      <c r="AHR194" s="27"/>
      <c r="AHS194" s="27"/>
      <c r="AHT194" s="27"/>
      <c r="AHU194" s="27"/>
      <c r="AHV194" s="27"/>
      <c r="AHW194" s="27"/>
      <c r="AHX194" s="27"/>
      <c r="AHY194" s="27"/>
      <c r="AHZ194" s="27"/>
      <c r="AIA194" s="27"/>
      <c r="AIB194" s="27"/>
      <c r="AIC194" s="27"/>
      <c r="AID194" s="27"/>
      <c r="AIE194" s="27"/>
      <c r="AIF194" s="27"/>
      <c r="AIG194" s="27"/>
      <c r="AIH194" s="27"/>
      <c r="AII194" s="27"/>
      <c r="AIJ194" s="27"/>
      <c r="AIK194" s="27"/>
      <c r="AIL194" s="27"/>
      <c r="AIM194" s="27"/>
      <c r="AIN194" s="27"/>
      <c r="AIO194" s="27"/>
      <c r="AIP194" s="27"/>
      <c r="AIQ194" s="27"/>
      <c r="AIR194" s="27"/>
      <c r="AIS194" s="27"/>
      <c r="AIT194" s="27"/>
      <c r="AIU194" s="27"/>
      <c r="AIV194" s="27"/>
      <c r="AIW194" s="27"/>
      <c r="AIX194" s="27"/>
      <c r="AIY194" s="27"/>
      <c r="AIZ194" s="27"/>
      <c r="AJA194" s="27"/>
      <c r="AJB194" s="27"/>
      <c r="AJC194" s="27"/>
      <c r="AJD194" s="27"/>
      <c r="AJE194" s="27"/>
      <c r="AJF194" s="27"/>
      <c r="AJG194" s="27"/>
      <c r="AJH194" s="27"/>
      <c r="AJI194" s="27"/>
      <c r="AJJ194" s="27"/>
      <c r="AJK194" s="27"/>
      <c r="AJL194" s="27"/>
      <c r="AJM194" s="27"/>
      <c r="AJN194" s="27"/>
      <c r="AJO194" s="27"/>
      <c r="AJP194" s="27"/>
      <c r="AJQ194" s="27"/>
      <c r="AJR194" s="27"/>
      <c r="AJS194" s="27"/>
      <c r="AJT194" s="27"/>
      <c r="AJU194" s="27"/>
      <c r="AJV194" s="27"/>
      <c r="AJW194" s="27"/>
      <c r="AJX194" s="27"/>
      <c r="AJY194" s="27"/>
      <c r="AJZ194" s="27"/>
      <c r="AKA194" s="27"/>
      <c r="AKB194" s="27"/>
      <c r="AKC194" s="27"/>
      <c r="AKD194" s="27"/>
      <c r="AKE194" s="27"/>
      <c r="AKF194" s="27"/>
      <c r="AKG194" s="27"/>
      <c r="AKH194" s="27"/>
      <c r="AKI194" s="27"/>
      <c r="AKJ194" s="27"/>
      <c r="AKK194" s="27"/>
      <c r="AKL194" s="27"/>
      <c r="AKM194" s="27"/>
      <c r="AKN194" s="27"/>
      <c r="AKO194" s="27"/>
      <c r="AKP194" s="27"/>
      <c r="AKQ194" s="27"/>
      <c r="AKR194" s="27"/>
      <c r="AKS194" s="27"/>
      <c r="AKT194" s="27"/>
      <c r="AKU194" s="27"/>
      <c r="AKV194" s="27"/>
      <c r="AKW194" s="27"/>
      <c r="AKX194" s="27"/>
      <c r="AKY194" s="27"/>
      <c r="AKZ194" s="27"/>
      <c r="ALA194" s="27"/>
      <c r="ALB194" s="27"/>
      <c r="ALC194" s="27"/>
      <c r="ALD194" s="27"/>
      <c r="ALE194" s="27"/>
      <c r="ALF194" s="27"/>
      <c r="ALG194" s="27"/>
      <c r="ALH194" s="27"/>
      <c r="ALI194" s="27"/>
      <c r="ALJ194" s="27"/>
      <c r="ALK194" s="27"/>
      <c r="ALL194" s="27"/>
      <c r="ALM194" s="27"/>
      <c r="ALN194" s="27"/>
      <c r="ALO194" s="27"/>
      <c r="ALP194" s="27"/>
      <c r="ALQ194" s="27"/>
      <c r="ALR194" s="27"/>
      <c r="ALS194" s="27"/>
    </row>
    <row r="195" spans="1:1007" ht="19.5" customHeight="1" thickBot="1" x14ac:dyDescent="0.25">
      <c r="A195" s="666"/>
      <c r="B195" s="677"/>
      <c r="C195" s="586"/>
      <c r="D195" s="588"/>
      <c r="E195" s="590"/>
      <c r="F195" s="584"/>
      <c r="G195" s="708"/>
      <c r="H195" s="676"/>
      <c r="I195" s="676"/>
      <c r="J195" s="581"/>
      <c r="K195" s="165" t="s">
        <v>21</v>
      </c>
      <c r="L195" s="375">
        <f>M195+O195</f>
        <v>141.69999999999999</v>
      </c>
      <c r="M195" s="376">
        <v>0</v>
      </c>
      <c r="N195" s="376">
        <v>0</v>
      </c>
      <c r="O195" s="377">
        <v>141.69999999999999</v>
      </c>
      <c r="P195" s="375">
        <f>Q195+S195</f>
        <v>0</v>
      </c>
      <c r="Q195" s="376">
        <v>0</v>
      </c>
      <c r="R195" s="376">
        <v>0</v>
      </c>
      <c r="S195" s="377">
        <v>0</v>
      </c>
      <c r="T195" s="375">
        <f>U195+W195</f>
        <v>0</v>
      </c>
      <c r="U195" s="376">
        <v>0</v>
      </c>
      <c r="V195" s="376">
        <v>0</v>
      </c>
      <c r="W195" s="377">
        <v>0</v>
      </c>
      <c r="X195" s="27"/>
      <c r="Y195" s="27"/>
      <c r="Z195" s="27"/>
      <c r="AA195" s="27"/>
      <c r="AB195" s="27"/>
      <c r="AC195" s="27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  <c r="AN195" s="39"/>
      <c r="AO195" s="39"/>
      <c r="AP195" s="39"/>
      <c r="AQ195" s="39"/>
      <c r="AR195" s="39"/>
      <c r="AS195" s="39"/>
      <c r="AT195" s="39"/>
      <c r="AU195" s="40"/>
      <c r="AV195" s="39"/>
      <c r="AW195" s="39"/>
      <c r="AX195" s="39"/>
      <c r="AY195" s="39"/>
      <c r="AZ195" s="39"/>
      <c r="BA195" s="39"/>
      <c r="BB195" s="39"/>
      <c r="BC195" s="39"/>
      <c r="BD195" s="27"/>
      <c r="BE195" s="27"/>
      <c r="BF195" s="27"/>
      <c r="BG195" s="27"/>
      <c r="BH195" s="27"/>
      <c r="BI195" s="27"/>
      <c r="BJ195" s="27"/>
      <c r="BK195" s="27"/>
      <c r="BL195" s="27"/>
      <c r="BM195" s="27"/>
      <c r="BN195" s="27"/>
      <c r="BO195" s="27"/>
      <c r="BP195" s="27"/>
      <c r="BQ195" s="27"/>
      <c r="BR195" s="27"/>
      <c r="BS195" s="27"/>
      <c r="BT195" s="27"/>
      <c r="BU195" s="27"/>
      <c r="BV195" s="27"/>
      <c r="BW195" s="27"/>
      <c r="BX195" s="27"/>
      <c r="BY195" s="27"/>
      <c r="BZ195" s="27"/>
      <c r="CA195" s="27"/>
      <c r="CB195" s="27"/>
      <c r="CC195" s="27"/>
      <c r="CD195" s="27"/>
      <c r="CE195" s="27"/>
      <c r="CF195" s="27"/>
      <c r="CG195" s="27"/>
      <c r="CH195" s="27"/>
      <c r="CI195" s="27"/>
      <c r="CJ195" s="27"/>
      <c r="CK195" s="27"/>
      <c r="CL195" s="27"/>
      <c r="CM195" s="27"/>
      <c r="CN195" s="27"/>
      <c r="CO195" s="27"/>
      <c r="CP195" s="27"/>
      <c r="CQ195" s="27"/>
      <c r="CR195" s="27"/>
      <c r="CS195" s="27"/>
      <c r="CT195" s="27"/>
      <c r="CU195" s="27"/>
      <c r="CV195" s="27"/>
      <c r="CW195" s="27"/>
      <c r="CX195" s="27"/>
      <c r="CY195" s="27"/>
      <c r="CZ195" s="27"/>
      <c r="DA195" s="27"/>
      <c r="DB195" s="27"/>
      <c r="DC195" s="27"/>
      <c r="DD195" s="27"/>
      <c r="DE195" s="27"/>
      <c r="DF195" s="27"/>
      <c r="DG195" s="27"/>
      <c r="DH195" s="27"/>
      <c r="DI195" s="27"/>
      <c r="DJ195" s="27"/>
      <c r="DK195" s="27"/>
      <c r="DL195" s="27"/>
      <c r="DM195" s="27"/>
      <c r="DN195" s="27"/>
      <c r="DO195" s="27"/>
      <c r="DP195" s="27"/>
      <c r="DQ195" s="27"/>
      <c r="DR195" s="27"/>
      <c r="DS195" s="27"/>
      <c r="DT195" s="27"/>
      <c r="DU195" s="27"/>
      <c r="DV195" s="27"/>
      <c r="DW195" s="27"/>
      <c r="DX195" s="27"/>
      <c r="DY195" s="27"/>
      <c r="DZ195" s="27"/>
      <c r="EA195" s="27"/>
      <c r="EB195" s="27"/>
      <c r="EC195" s="27"/>
      <c r="ED195" s="27"/>
      <c r="EE195" s="27"/>
      <c r="EF195" s="27"/>
      <c r="EG195" s="27"/>
      <c r="EH195" s="27"/>
      <c r="EI195" s="27"/>
      <c r="EJ195" s="27"/>
      <c r="EK195" s="27"/>
      <c r="EL195" s="27"/>
      <c r="EM195" s="27"/>
      <c r="EN195" s="27"/>
      <c r="EO195" s="27"/>
      <c r="EP195" s="27"/>
      <c r="EQ195" s="27"/>
      <c r="ER195" s="27"/>
      <c r="ES195" s="27"/>
      <c r="ET195" s="27"/>
      <c r="EU195" s="27"/>
      <c r="EV195" s="27"/>
      <c r="EW195" s="27"/>
      <c r="EX195" s="27"/>
      <c r="EY195" s="27"/>
      <c r="EZ195" s="27"/>
      <c r="FA195" s="27"/>
      <c r="FB195" s="27"/>
      <c r="FC195" s="27"/>
      <c r="FD195" s="27"/>
      <c r="FE195" s="27"/>
      <c r="FF195" s="27"/>
      <c r="FG195" s="27"/>
      <c r="FH195" s="27"/>
      <c r="FI195" s="27"/>
      <c r="FJ195" s="27"/>
      <c r="FK195" s="27"/>
      <c r="FL195" s="27"/>
      <c r="FM195" s="27"/>
      <c r="FN195" s="27"/>
      <c r="FO195" s="27"/>
      <c r="FP195" s="27"/>
      <c r="FQ195" s="27"/>
      <c r="FR195" s="27"/>
      <c r="FS195" s="27"/>
      <c r="FT195" s="27"/>
      <c r="FU195" s="27"/>
      <c r="FV195" s="27"/>
      <c r="FW195" s="27"/>
      <c r="FX195" s="27"/>
      <c r="FY195" s="27"/>
      <c r="FZ195" s="27"/>
      <c r="GA195" s="27"/>
      <c r="GB195" s="27"/>
      <c r="GC195" s="27"/>
      <c r="GD195" s="27"/>
      <c r="GE195" s="27"/>
      <c r="GF195" s="27"/>
      <c r="GG195" s="27"/>
      <c r="GH195" s="27"/>
      <c r="GI195" s="27"/>
      <c r="GJ195" s="27"/>
      <c r="GK195" s="27"/>
      <c r="GL195" s="27"/>
      <c r="GM195" s="27"/>
      <c r="GN195" s="27"/>
      <c r="GO195" s="27"/>
      <c r="GP195" s="27"/>
      <c r="GQ195" s="27"/>
      <c r="GR195" s="27"/>
      <c r="GS195" s="27"/>
      <c r="GT195" s="27"/>
      <c r="GU195" s="27"/>
      <c r="GV195" s="27"/>
      <c r="GW195" s="27"/>
      <c r="GX195" s="27"/>
      <c r="GY195" s="27"/>
      <c r="GZ195" s="27"/>
      <c r="HA195" s="27"/>
      <c r="HB195" s="27"/>
      <c r="HC195" s="27"/>
      <c r="HD195" s="27"/>
      <c r="HE195" s="27"/>
      <c r="HF195" s="27"/>
      <c r="HG195" s="27"/>
      <c r="HH195" s="27"/>
      <c r="HI195" s="27"/>
      <c r="HJ195" s="27"/>
      <c r="HK195" s="27"/>
      <c r="HL195" s="27"/>
      <c r="HM195" s="27"/>
      <c r="HN195" s="27"/>
      <c r="HO195" s="27"/>
      <c r="HP195" s="27"/>
      <c r="HQ195" s="27"/>
      <c r="HR195" s="27"/>
      <c r="HS195" s="27"/>
      <c r="HT195" s="27"/>
      <c r="HU195" s="27"/>
      <c r="HV195" s="27"/>
      <c r="HW195" s="27"/>
      <c r="HX195" s="27"/>
      <c r="HY195" s="27"/>
      <c r="HZ195" s="27"/>
      <c r="IA195" s="27"/>
      <c r="IB195" s="27"/>
      <c r="IC195" s="27"/>
      <c r="ID195" s="27"/>
      <c r="IE195" s="27"/>
      <c r="IF195" s="27"/>
      <c r="IG195" s="27"/>
      <c r="IH195" s="27"/>
      <c r="II195" s="27"/>
      <c r="IJ195" s="27"/>
      <c r="IK195" s="27"/>
      <c r="IL195" s="27"/>
      <c r="IM195" s="27"/>
      <c r="IN195" s="27"/>
      <c r="IO195" s="27"/>
      <c r="IP195" s="27"/>
      <c r="IQ195" s="27"/>
      <c r="IR195" s="27"/>
      <c r="IS195" s="27"/>
      <c r="IT195" s="27"/>
      <c r="IU195" s="27"/>
      <c r="IV195" s="27"/>
      <c r="IW195" s="27"/>
      <c r="IX195" s="27"/>
      <c r="IY195" s="27"/>
      <c r="IZ195" s="27"/>
      <c r="JA195" s="27"/>
      <c r="JB195" s="27"/>
      <c r="JC195" s="27"/>
      <c r="JD195" s="27"/>
      <c r="JE195" s="27"/>
      <c r="JF195" s="27"/>
      <c r="JG195" s="27"/>
      <c r="JH195" s="27"/>
      <c r="JI195" s="27"/>
      <c r="JJ195" s="27"/>
      <c r="JK195" s="27"/>
      <c r="JL195" s="27"/>
      <c r="JM195" s="27"/>
      <c r="JN195" s="27"/>
      <c r="JO195" s="27"/>
      <c r="JP195" s="27"/>
      <c r="JQ195" s="27"/>
      <c r="JR195" s="27"/>
      <c r="JS195" s="27"/>
      <c r="JT195" s="27"/>
      <c r="JU195" s="27"/>
      <c r="JV195" s="27"/>
      <c r="JW195" s="27"/>
      <c r="JX195" s="27"/>
      <c r="JY195" s="27"/>
      <c r="JZ195" s="27"/>
      <c r="KA195" s="27"/>
      <c r="KB195" s="27"/>
      <c r="KC195" s="27"/>
      <c r="KD195" s="27"/>
      <c r="KE195" s="27"/>
      <c r="KF195" s="27"/>
      <c r="KG195" s="27"/>
      <c r="KH195" s="27"/>
      <c r="KI195" s="27"/>
      <c r="KJ195" s="27"/>
      <c r="KK195" s="27"/>
      <c r="KL195" s="27"/>
      <c r="KM195" s="27"/>
      <c r="KN195" s="27"/>
      <c r="KO195" s="27"/>
      <c r="KP195" s="27"/>
      <c r="KQ195" s="27"/>
      <c r="KR195" s="27"/>
      <c r="KS195" s="27"/>
      <c r="KT195" s="27"/>
      <c r="KU195" s="27"/>
      <c r="KV195" s="27"/>
      <c r="KW195" s="27"/>
      <c r="KX195" s="27"/>
      <c r="KY195" s="27"/>
      <c r="KZ195" s="27"/>
      <c r="LA195" s="27"/>
      <c r="LB195" s="27"/>
      <c r="LC195" s="27"/>
      <c r="LD195" s="27"/>
      <c r="LE195" s="27"/>
      <c r="LF195" s="27"/>
      <c r="LG195" s="27"/>
      <c r="LH195" s="27"/>
      <c r="LI195" s="27"/>
      <c r="LJ195" s="27"/>
      <c r="LK195" s="27"/>
      <c r="LL195" s="27"/>
      <c r="LM195" s="27"/>
      <c r="LN195" s="27"/>
      <c r="LO195" s="27"/>
      <c r="LP195" s="27"/>
      <c r="LQ195" s="27"/>
      <c r="LR195" s="27"/>
      <c r="LS195" s="27"/>
      <c r="LT195" s="27"/>
      <c r="LU195" s="27"/>
      <c r="LV195" s="27"/>
      <c r="LW195" s="27"/>
      <c r="LX195" s="27"/>
      <c r="LY195" s="27"/>
      <c r="LZ195" s="27"/>
      <c r="MA195" s="27"/>
      <c r="MB195" s="27"/>
      <c r="MC195" s="27"/>
      <c r="MD195" s="27"/>
      <c r="ME195" s="27"/>
      <c r="MF195" s="27"/>
      <c r="MG195" s="27"/>
      <c r="MH195" s="27"/>
      <c r="MI195" s="27"/>
      <c r="MJ195" s="27"/>
      <c r="MK195" s="27"/>
      <c r="ML195" s="27"/>
      <c r="MM195" s="27"/>
      <c r="MN195" s="27"/>
      <c r="MO195" s="27"/>
      <c r="MP195" s="27"/>
      <c r="MQ195" s="27"/>
      <c r="MR195" s="27"/>
      <c r="MS195" s="27"/>
      <c r="MT195" s="27"/>
      <c r="MU195" s="27"/>
      <c r="MV195" s="27"/>
      <c r="MW195" s="27"/>
      <c r="MX195" s="27"/>
      <c r="MY195" s="27"/>
      <c r="MZ195" s="27"/>
      <c r="NA195" s="27"/>
      <c r="NB195" s="27"/>
      <c r="NC195" s="27"/>
      <c r="ND195" s="27"/>
      <c r="NE195" s="27"/>
      <c r="NF195" s="27"/>
      <c r="NG195" s="27"/>
      <c r="NH195" s="27"/>
      <c r="NI195" s="27"/>
      <c r="NJ195" s="27"/>
      <c r="NK195" s="27"/>
      <c r="NL195" s="27"/>
      <c r="NM195" s="27"/>
      <c r="NN195" s="27"/>
      <c r="NO195" s="27"/>
      <c r="NP195" s="27"/>
      <c r="NQ195" s="27"/>
      <c r="NR195" s="27"/>
      <c r="NS195" s="27"/>
      <c r="NT195" s="27"/>
      <c r="NU195" s="27"/>
      <c r="NV195" s="27"/>
      <c r="NW195" s="27"/>
      <c r="NX195" s="27"/>
      <c r="NY195" s="27"/>
      <c r="NZ195" s="27"/>
      <c r="OA195" s="27"/>
      <c r="OB195" s="27"/>
      <c r="OC195" s="27"/>
      <c r="OD195" s="27"/>
      <c r="OE195" s="27"/>
      <c r="OF195" s="27"/>
      <c r="OG195" s="27"/>
      <c r="OH195" s="27"/>
      <c r="OI195" s="27"/>
      <c r="OJ195" s="27"/>
      <c r="OK195" s="27"/>
      <c r="OL195" s="27"/>
      <c r="OM195" s="27"/>
      <c r="ON195" s="27"/>
      <c r="OO195" s="27"/>
      <c r="OP195" s="27"/>
      <c r="OQ195" s="27"/>
      <c r="OR195" s="27"/>
      <c r="OS195" s="27"/>
      <c r="OT195" s="27"/>
      <c r="OU195" s="27"/>
      <c r="OV195" s="27"/>
      <c r="OW195" s="27"/>
      <c r="OX195" s="27"/>
      <c r="OY195" s="27"/>
      <c r="OZ195" s="27"/>
      <c r="PA195" s="27"/>
      <c r="PB195" s="27"/>
      <c r="PC195" s="27"/>
      <c r="PD195" s="27"/>
      <c r="PE195" s="27"/>
      <c r="PF195" s="27"/>
      <c r="PG195" s="27"/>
      <c r="PH195" s="27"/>
      <c r="PI195" s="27"/>
      <c r="PJ195" s="27"/>
      <c r="PK195" s="27"/>
      <c r="PL195" s="27"/>
      <c r="PM195" s="27"/>
      <c r="PN195" s="27"/>
      <c r="PO195" s="27"/>
      <c r="PP195" s="27"/>
      <c r="PQ195" s="27"/>
      <c r="PR195" s="27"/>
      <c r="PS195" s="27"/>
      <c r="PT195" s="27"/>
      <c r="PU195" s="27"/>
      <c r="PV195" s="27"/>
      <c r="PW195" s="27"/>
      <c r="PX195" s="27"/>
      <c r="PY195" s="27"/>
      <c r="PZ195" s="27"/>
      <c r="QA195" s="27"/>
      <c r="QB195" s="27"/>
      <c r="QC195" s="27"/>
      <c r="QD195" s="27"/>
      <c r="QE195" s="27"/>
      <c r="QF195" s="27"/>
      <c r="QG195" s="27"/>
      <c r="QH195" s="27"/>
      <c r="QI195" s="27"/>
      <c r="QJ195" s="27"/>
      <c r="QK195" s="27"/>
      <c r="QL195" s="27"/>
      <c r="QM195" s="27"/>
      <c r="QN195" s="27"/>
      <c r="QO195" s="27"/>
      <c r="QP195" s="27"/>
      <c r="QQ195" s="27"/>
      <c r="QR195" s="27"/>
      <c r="QS195" s="27"/>
      <c r="QT195" s="27"/>
      <c r="QU195" s="27"/>
      <c r="QV195" s="27"/>
      <c r="QW195" s="27"/>
      <c r="QX195" s="27"/>
      <c r="QY195" s="27"/>
      <c r="QZ195" s="27"/>
      <c r="RA195" s="27"/>
      <c r="RB195" s="27"/>
      <c r="RC195" s="27"/>
      <c r="RD195" s="27"/>
      <c r="RE195" s="27"/>
      <c r="RF195" s="27"/>
      <c r="RG195" s="27"/>
      <c r="RH195" s="27"/>
      <c r="RI195" s="27"/>
      <c r="RJ195" s="27"/>
      <c r="RK195" s="27"/>
      <c r="RL195" s="27"/>
      <c r="RM195" s="27"/>
      <c r="RN195" s="27"/>
      <c r="RO195" s="27"/>
      <c r="RP195" s="27"/>
      <c r="RQ195" s="27"/>
      <c r="RR195" s="27"/>
      <c r="RS195" s="27"/>
      <c r="RT195" s="27"/>
      <c r="RU195" s="27"/>
      <c r="RV195" s="27"/>
      <c r="RW195" s="27"/>
      <c r="RX195" s="27"/>
      <c r="RY195" s="27"/>
      <c r="RZ195" s="27"/>
      <c r="SA195" s="27"/>
      <c r="SB195" s="27"/>
      <c r="SC195" s="27"/>
      <c r="SD195" s="27"/>
      <c r="SE195" s="27"/>
      <c r="SF195" s="27"/>
      <c r="SG195" s="27"/>
      <c r="SH195" s="27"/>
      <c r="SI195" s="27"/>
      <c r="SJ195" s="27"/>
      <c r="SK195" s="27"/>
      <c r="SL195" s="27"/>
      <c r="SM195" s="27"/>
      <c r="SN195" s="27"/>
      <c r="SO195" s="27"/>
      <c r="SP195" s="27"/>
      <c r="SQ195" s="27"/>
      <c r="SR195" s="27"/>
      <c r="SS195" s="27"/>
      <c r="ST195" s="27"/>
      <c r="SU195" s="27"/>
      <c r="SV195" s="27"/>
      <c r="SW195" s="27"/>
      <c r="SX195" s="27"/>
      <c r="SY195" s="27"/>
      <c r="SZ195" s="27"/>
      <c r="TA195" s="27"/>
      <c r="TB195" s="27"/>
      <c r="TC195" s="27"/>
      <c r="TD195" s="27"/>
      <c r="TE195" s="27"/>
      <c r="TF195" s="27"/>
      <c r="TG195" s="27"/>
      <c r="TH195" s="27"/>
      <c r="TI195" s="27"/>
      <c r="TJ195" s="27"/>
      <c r="TK195" s="27"/>
      <c r="TL195" s="27"/>
      <c r="TM195" s="27"/>
      <c r="TN195" s="27"/>
      <c r="TO195" s="27"/>
      <c r="TP195" s="27"/>
      <c r="TQ195" s="27"/>
      <c r="TR195" s="27"/>
      <c r="TS195" s="27"/>
      <c r="TT195" s="27"/>
      <c r="TU195" s="27"/>
      <c r="TV195" s="27"/>
      <c r="TW195" s="27"/>
      <c r="TX195" s="27"/>
      <c r="TY195" s="27"/>
      <c r="TZ195" s="27"/>
      <c r="UA195" s="27"/>
      <c r="UB195" s="27"/>
      <c r="UC195" s="27"/>
      <c r="UD195" s="27"/>
      <c r="UE195" s="27"/>
      <c r="UF195" s="27"/>
      <c r="UG195" s="27"/>
      <c r="UH195" s="27"/>
      <c r="UI195" s="27"/>
      <c r="UJ195" s="27"/>
      <c r="UK195" s="27"/>
      <c r="UL195" s="27"/>
      <c r="UM195" s="27"/>
      <c r="UN195" s="27"/>
      <c r="UO195" s="27"/>
      <c r="UP195" s="27"/>
      <c r="UQ195" s="27"/>
      <c r="UR195" s="27"/>
      <c r="US195" s="27"/>
      <c r="UT195" s="27"/>
      <c r="UU195" s="27"/>
      <c r="UV195" s="27"/>
      <c r="UW195" s="27"/>
      <c r="UX195" s="27"/>
      <c r="UY195" s="27"/>
      <c r="UZ195" s="27"/>
      <c r="VA195" s="27"/>
      <c r="VB195" s="27"/>
      <c r="VC195" s="27"/>
      <c r="VD195" s="27"/>
      <c r="VE195" s="27"/>
      <c r="VF195" s="27"/>
      <c r="VG195" s="27"/>
      <c r="VH195" s="27"/>
      <c r="VI195" s="27"/>
      <c r="VJ195" s="27"/>
      <c r="VK195" s="27"/>
      <c r="VL195" s="27"/>
      <c r="VM195" s="27"/>
      <c r="VN195" s="27"/>
      <c r="VO195" s="27"/>
      <c r="VP195" s="27"/>
      <c r="VQ195" s="27"/>
      <c r="VR195" s="27"/>
      <c r="VS195" s="27"/>
      <c r="VT195" s="27"/>
      <c r="VU195" s="27"/>
      <c r="VV195" s="27"/>
      <c r="VW195" s="27"/>
      <c r="VX195" s="27"/>
      <c r="VY195" s="27"/>
      <c r="VZ195" s="27"/>
      <c r="WA195" s="27"/>
      <c r="WB195" s="27"/>
      <c r="WC195" s="27"/>
      <c r="WD195" s="27"/>
      <c r="WE195" s="27"/>
      <c r="WF195" s="27"/>
      <c r="WG195" s="27"/>
      <c r="WH195" s="27"/>
      <c r="WI195" s="27"/>
      <c r="WJ195" s="27"/>
      <c r="WK195" s="27"/>
      <c r="WL195" s="27"/>
      <c r="WM195" s="27"/>
      <c r="WN195" s="27"/>
      <c r="WO195" s="27"/>
      <c r="WP195" s="27"/>
      <c r="WQ195" s="27"/>
      <c r="WR195" s="27"/>
      <c r="WS195" s="27"/>
      <c r="WT195" s="27"/>
      <c r="WU195" s="27"/>
      <c r="WV195" s="27"/>
      <c r="WW195" s="27"/>
      <c r="WX195" s="27"/>
      <c r="WY195" s="27"/>
      <c r="WZ195" s="27"/>
      <c r="XA195" s="27"/>
      <c r="XB195" s="27"/>
      <c r="XC195" s="27"/>
      <c r="XD195" s="27"/>
      <c r="XE195" s="27"/>
      <c r="XF195" s="27"/>
      <c r="XG195" s="27"/>
      <c r="XH195" s="27"/>
      <c r="XI195" s="27"/>
      <c r="XJ195" s="27"/>
      <c r="XK195" s="27"/>
      <c r="XL195" s="27"/>
      <c r="XM195" s="27"/>
      <c r="XN195" s="27"/>
      <c r="XO195" s="27"/>
      <c r="XP195" s="27"/>
      <c r="XQ195" s="27"/>
      <c r="XR195" s="27"/>
      <c r="XS195" s="27"/>
      <c r="XT195" s="27"/>
      <c r="XU195" s="27"/>
      <c r="XV195" s="27"/>
      <c r="XW195" s="27"/>
      <c r="XX195" s="27"/>
      <c r="XY195" s="27"/>
      <c r="XZ195" s="27"/>
      <c r="YA195" s="27"/>
      <c r="YB195" s="27"/>
      <c r="YC195" s="27"/>
      <c r="YD195" s="27"/>
      <c r="YE195" s="27"/>
      <c r="YF195" s="27"/>
      <c r="YG195" s="27"/>
      <c r="YH195" s="27"/>
      <c r="YI195" s="27"/>
      <c r="YJ195" s="27"/>
      <c r="YK195" s="27"/>
      <c r="YL195" s="27"/>
      <c r="YM195" s="27"/>
      <c r="YN195" s="27"/>
      <c r="YO195" s="27"/>
      <c r="YP195" s="27"/>
      <c r="YQ195" s="27"/>
      <c r="YR195" s="27"/>
      <c r="YS195" s="27"/>
      <c r="YT195" s="27"/>
      <c r="YU195" s="27"/>
      <c r="YV195" s="27"/>
      <c r="YW195" s="27"/>
      <c r="YX195" s="27"/>
      <c r="YY195" s="27"/>
      <c r="YZ195" s="27"/>
      <c r="ZA195" s="27"/>
      <c r="ZB195" s="27"/>
      <c r="ZC195" s="27"/>
      <c r="ZD195" s="27"/>
      <c r="ZE195" s="27"/>
      <c r="ZF195" s="27"/>
      <c r="ZG195" s="27"/>
      <c r="ZH195" s="27"/>
      <c r="ZI195" s="27"/>
      <c r="ZJ195" s="27"/>
      <c r="ZK195" s="27"/>
      <c r="ZL195" s="27"/>
      <c r="ZM195" s="27"/>
      <c r="ZN195" s="27"/>
      <c r="ZO195" s="27"/>
      <c r="ZP195" s="27"/>
      <c r="ZQ195" s="27"/>
      <c r="ZR195" s="27"/>
      <c r="ZS195" s="27"/>
      <c r="ZT195" s="27"/>
      <c r="ZU195" s="27"/>
      <c r="ZV195" s="27"/>
      <c r="ZW195" s="27"/>
      <c r="ZX195" s="27"/>
      <c r="ZY195" s="27"/>
      <c r="ZZ195" s="27"/>
      <c r="AAA195" s="27"/>
      <c r="AAB195" s="27"/>
      <c r="AAC195" s="27"/>
      <c r="AAD195" s="27"/>
      <c r="AAE195" s="27"/>
      <c r="AAF195" s="27"/>
      <c r="AAG195" s="27"/>
      <c r="AAH195" s="27"/>
      <c r="AAI195" s="27"/>
      <c r="AAJ195" s="27"/>
      <c r="AAK195" s="27"/>
      <c r="AAL195" s="27"/>
      <c r="AAM195" s="27"/>
      <c r="AAN195" s="27"/>
      <c r="AAO195" s="27"/>
      <c r="AAP195" s="27"/>
      <c r="AAQ195" s="27"/>
      <c r="AAR195" s="27"/>
      <c r="AAS195" s="27"/>
      <c r="AAT195" s="27"/>
      <c r="AAU195" s="27"/>
      <c r="AAV195" s="27"/>
      <c r="AAW195" s="27"/>
      <c r="AAX195" s="27"/>
      <c r="AAY195" s="27"/>
      <c r="AAZ195" s="27"/>
      <c r="ABA195" s="27"/>
      <c r="ABB195" s="27"/>
      <c r="ABC195" s="27"/>
      <c r="ABD195" s="27"/>
      <c r="ABE195" s="27"/>
      <c r="ABF195" s="27"/>
      <c r="ABG195" s="27"/>
      <c r="ABH195" s="27"/>
      <c r="ABI195" s="27"/>
      <c r="ABJ195" s="27"/>
      <c r="ABK195" s="27"/>
      <c r="ABL195" s="27"/>
      <c r="ABM195" s="27"/>
      <c r="ABN195" s="27"/>
      <c r="ABO195" s="27"/>
      <c r="ABP195" s="27"/>
      <c r="ABQ195" s="27"/>
      <c r="ABR195" s="27"/>
      <c r="ABS195" s="27"/>
      <c r="ABT195" s="27"/>
      <c r="ABU195" s="27"/>
      <c r="ABV195" s="27"/>
      <c r="ABW195" s="27"/>
      <c r="ABX195" s="27"/>
      <c r="ABY195" s="27"/>
      <c r="ABZ195" s="27"/>
      <c r="ACA195" s="27"/>
      <c r="ACB195" s="27"/>
      <c r="ACC195" s="27"/>
      <c r="ACD195" s="27"/>
      <c r="ACE195" s="27"/>
      <c r="ACF195" s="27"/>
      <c r="ACG195" s="27"/>
      <c r="ACH195" s="27"/>
      <c r="ACI195" s="27"/>
      <c r="ACJ195" s="27"/>
      <c r="ACK195" s="27"/>
      <c r="ACL195" s="27"/>
      <c r="ACM195" s="27"/>
      <c r="ACN195" s="27"/>
      <c r="ACO195" s="27"/>
      <c r="ACP195" s="27"/>
      <c r="ACQ195" s="27"/>
      <c r="ACR195" s="27"/>
      <c r="ACS195" s="27"/>
      <c r="ACT195" s="27"/>
      <c r="ACU195" s="27"/>
      <c r="ACV195" s="27"/>
      <c r="ACW195" s="27"/>
      <c r="ACX195" s="27"/>
      <c r="ACY195" s="27"/>
      <c r="ACZ195" s="27"/>
      <c r="ADA195" s="27"/>
      <c r="ADB195" s="27"/>
      <c r="ADC195" s="27"/>
      <c r="ADD195" s="27"/>
      <c r="ADE195" s="27"/>
      <c r="ADF195" s="27"/>
      <c r="ADG195" s="27"/>
      <c r="ADH195" s="27"/>
      <c r="ADI195" s="27"/>
      <c r="ADJ195" s="27"/>
      <c r="ADK195" s="27"/>
      <c r="ADL195" s="27"/>
      <c r="ADM195" s="27"/>
      <c r="ADN195" s="27"/>
      <c r="ADO195" s="27"/>
      <c r="ADP195" s="27"/>
      <c r="ADQ195" s="27"/>
      <c r="ADR195" s="27"/>
      <c r="ADS195" s="27"/>
      <c r="ADT195" s="27"/>
      <c r="ADU195" s="27"/>
      <c r="ADV195" s="27"/>
      <c r="ADW195" s="27"/>
      <c r="ADX195" s="27"/>
      <c r="ADY195" s="27"/>
      <c r="ADZ195" s="27"/>
      <c r="AEA195" s="27"/>
      <c r="AEB195" s="27"/>
      <c r="AEC195" s="27"/>
      <c r="AED195" s="27"/>
      <c r="AEE195" s="27"/>
      <c r="AEF195" s="27"/>
      <c r="AEG195" s="27"/>
      <c r="AEH195" s="27"/>
      <c r="AEI195" s="27"/>
      <c r="AEJ195" s="27"/>
      <c r="AEK195" s="27"/>
      <c r="AEL195" s="27"/>
      <c r="AEM195" s="27"/>
      <c r="AEN195" s="27"/>
      <c r="AEO195" s="27"/>
      <c r="AEP195" s="27"/>
      <c r="AEQ195" s="27"/>
      <c r="AER195" s="27"/>
      <c r="AES195" s="27"/>
      <c r="AET195" s="27"/>
      <c r="AEU195" s="27"/>
      <c r="AEV195" s="27"/>
      <c r="AEW195" s="27"/>
      <c r="AEX195" s="27"/>
      <c r="AEY195" s="27"/>
      <c r="AEZ195" s="27"/>
      <c r="AFA195" s="27"/>
      <c r="AFB195" s="27"/>
      <c r="AFC195" s="27"/>
      <c r="AFD195" s="27"/>
      <c r="AFE195" s="27"/>
      <c r="AFF195" s="27"/>
      <c r="AFG195" s="27"/>
      <c r="AFH195" s="27"/>
      <c r="AFI195" s="27"/>
      <c r="AFJ195" s="27"/>
      <c r="AFK195" s="27"/>
      <c r="AFL195" s="27"/>
      <c r="AFM195" s="27"/>
      <c r="AFN195" s="27"/>
      <c r="AFO195" s="27"/>
      <c r="AFP195" s="27"/>
      <c r="AFQ195" s="27"/>
      <c r="AFR195" s="27"/>
      <c r="AFS195" s="27"/>
      <c r="AFT195" s="27"/>
      <c r="AFU195" s="27"/>
      <c r="AFV195" s="27"/>
      <c r="AFW195" s="27"/>
      <c r="AFX195" s="27"/>
      <c r="AFY195" s="27"/>
      <c r="AFZ195" s="27"/>
      <c r="AGA195" s="27"/>
      <c r="AGB195" s="27"/>
      <c r="AGC195" s="27"/>
      <c r="AGD195" s="27"/>
      <c r="AGE195" s="27"/>
      <c r="AGF195" s="27"/>
      <c r="AGG195" s="27"/>
      <c r="AGH195" s="27"/>
      <c r="AGI195" s="27"/>
      <c r="AGJ195" s="27"/>
      <c r="AGK195" s="27"/>
      <c r="AGL195" s="27"/>
      <c r="AGM195" s="27"/>
      <c r="AGN195" s="27"/>
      <c r="AGO195" s="27"/>
      <c r="AGP195" s="27"/>
      <c r="AGQ195" s="27"/>
      <c r="AGR195" s="27"/>
      <c r="AGS195" s="27"/>
      <c r="AGT195" s="27"/>
      <c r="AGU195" s="27"/>
      <c r="AGV195" s="27"/>
      <c r="AGW195" s="27"/>
      <c r="AGX195" s="27"/>
      <c r="AGY195" s="27"/>
      <c r="AGZ195" s="27"/>
      <c r="AHA195" s="27"/>
      <c r="AHB195" s="27"/>
      <c r="AHC195" s="27"/>
      <c r="AHD195" s="27"/>
      <c r="AHE195" s="27"/>
      <c r="AHF195" s="27"/>
      <c r="AHG195" s="27"/>
      <c r="AHH195" s="27"/>
      <c r="AHI195" s="27"/>
      <c r="AHJ195" s="27"/>
      <c r="AHK195" s="27"/>
      <c r="AHL195" s="27"/>
      <c r="AHM195" s="27"/>
      <c r="AHN195" s="27"/>
      <c r="AHO195" s="27"/>
      <c r="AHP195" s="27"/>
      <c r="AHQ195" s="27"/>
      <c r="AHR195" s="27"/>
      <c r="AHS195" s="27"/>
      <c r="AHT195" s="27"/>
      <c r="AHU195" s="27"/>
      <c r="AHV195" s="27"/>
      <c r="AHW195" s="27"/>
      <c r="AHX195" s="27"/>
      <c r="AHY195" s="27"/>
      <c r="AHZ195" s="27"/>
      <c r="AIA195" s="27"/>
      <c r="AIB195" s="27"/>
      <c r="AIC195" s="27"/>
      <c r="AID195" s="27"/>
      <c r="AIE195" s="27"/>
      <c r="AIF195" s="27"/>
      <c r="AIG195" s="27"/>
      <c r="AIH195" s="27"/>
      <c r="AII195" s="27"/>
      <c r="AIJ195" s="27"/>
      <c r="AIK195" s="27"/>
      <c r="AIL195" s="27"/>
      <c r="AIM195" s="27"/>
      <c r="AIN195" s="27"/>
      <c r="AIO195" s="27"/>
      <c r="AIP195" s="27"/>
      <c r="AIQ195" s="27"/>
      <c r="AIR195" s="27"/>
      <c r="AIS195" s="27"/>
      <c r="AIT195" s="27"/>
      <c r="AIU195" s="27"/>
      <c r="AIV195" s="27"/>
      <c r="AIW195" s="27"/>
      <c r="AIX195" s="27"/>
      <c r="AIY195" s="27"/>
      <c r="AIZ195" s="27"/>
      <c r="AJA195" s="27"/>
      <c r="AJB195" s="27"/>
      <c r="AJC195" s="27"/>
      <c r="AJD195" s="27"/>
      <c r="AJE195" s="27"/>
      <c r="AJF195" s="27"/>
      <c r="AJG195" s="27"/>
      <c r="AJH195" s="27"/>
      <c r="AJI195" s="27"/>
      <c r="AJJ195" s="27"/>
      <c r="AJK195" s="27"/>
      <c r="AJL195" s="27"/>
      <c r="AJM195" s="27"/>
      <c r="AJN195" s="27"/>
      <c r="AJO195" s="27"/>
      <c r="AJP195" s="27"/>
      <c r="AJQ195" s="27"/>
      <c r="AJR195" s="27"/>
      <c r="AJS195" s="27"/>
      <c r="AJT195" s="27"/>
      <c r="AJU195" s="27"/>
      <c r="AJV195" s="27"/>
      <c r="AJW195" s="27"/>
      <c r="AJX195" s="27"/>
      <c r="AJY195" s="27"/>
      <c r="AJZ195" s="27"/>
      <c r="AKA195" s="27"/>
      <c r="AKB195" s="27"/>
      <c r="AKC195" s="27"/>
      <c r="AKD195" s="27"/>
      <c r="AKE195" s="27"/>
      <c r="AKF195" s="27"/>
      <c r="AKG195" s="27"/>
      <c r="AKH195" s="27"/>
      <c r="AKI195" s="27"/>
      <c r="AKJ195" s="27"/>
      <c r="AKK195" s="27"/>
      <c r="AKL195" s="27"/>
      <c r="AKM195" s="27"/>
      <c r="AKN195" s="27"/>
      <c r="AKO195" s="27"/>
      <c r="AKP195" s="27"/>
      <c r="AKQ195" s="27"/>
      <c r="AKR195" s="27"/>
      <c r="AKS195" s="27"/>
      <c r="AKT195" s="27"/>
      <c r="AKU195" s="27"/>
      <c r="AKV195" s="27"/>
      <c r="AKW195" s="27"/>
      <c r="AKX195" s="27"/>
      <c r="AKY195" s="27"/>
      <c r="AKZ195" s="27"/>
      <c r="ALA195" s="27"/>
      <c r="ALB195" s="27"/>
      <c r="ALC195" s="27"/>
      <c r="ALD195" s="27"/>
      <c r="ALE195" s="27"/>
      <c r="ALF195" s="27"/>
      <c r="ALG195" s="27"/>
      <c r="ALH195" s="27"/>
      <c r="ALI195" s="27"/>
      <c r="ALJ195" s="27"/>
      <c r="ALK195" s="27"/>
      <c r="ALL195" s="27"/>
      <c r="ALM195" s="27"/>
      <c r="ALN195" s="27"/>
      <c r="ALO195" s="27"/>
      <c r="ALP195" s="27"/>
      <c r="ALQ195" s="27"/>
      <c r="ALR195" s="27"/>
      <c r="ALS195" s="27"/>
    </row>
    <row r="196" spans="1:1007" ht="20.25" customHeight="1" thickBot="1" x14ac:dyDescent="0.25">
      <c r="A196" s="666"/>
      <c r="B196" s="677"/>
      <c r="C196" s="586"/>
      <c r="D196" s="588"/>
      <c r="E196" s="590"/>
      <c r="F196" s="584"/>
      <c r="G196" s="708"/>
      <c r="H196" s="676"/>
      <c r="I196" s="676"/>
      <c r="J196" s="582"/>
      <c r="K196" s="323" t="s">
        <v>10</v>
      </c>
      <c r="L196" s="15">
        <f t="shared" ref="L196:W196" si="44">SUM(L194:L195)</f>
        <v>166.7</v>
      </c>
      <c r="M196" s="321">
        <f t="shared" si="44"/>
        <v>0</v>
      </c>
      <c r="N196" s="321">
        <f t="shared" si="44"/>
        <v>0</v>
      </c>
      <c r="O196" s="16">
        <f t="shared" si="44"/>
        <v>166.7</v>
      </c>
      <c r="P196" s="15">
        <f t="shared" si="44"/>
        <v>0</v>
      </c>
      <c r="Q196" s="321">
        <f t="shared" si="44"/>
        <v>0</v>
      </c>
      <c r="R196" s="321">
        <f t="shared" si="44"/>
        <v>0</v>
      </c>
      <c r="S196" s="16">
        <f t="shared" si="44"/>
        <v>0</v>
      </c>
      <c r="T196" s="15">
        <f t="shared" si="44"/>
        <v>0</v>
      </c>
      <c r="U196" s="321">
        <f t="shared" si="44"/>
        <v>0</v>
      </c>
      <c r="V196" s="321">
        <f t="shared" si="44"/>
        <v>0</v>
      </c>
      <c r="W196" s="16">
        <f t="shared" si="44"/>
        <v>0</v>
      </c>
      <c r="X196" s="27"/>
      <c r="Y196" s="27"/>
      <c r="Z196" s="27"/>
      <c r="AA196" s="27"/>
      <c r="AB196" s="27"/>
      <c r="AC196" s="27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  <c r="AN196" s="39"/>
      <c r="AO196" s="39"/>
      <c r="AP196" s="39"/>
      <c r="AQ196" s="39"/>
      <c r="AR196" s="39"/>
      <c r="AS196" s="39"/>
      <c r="AT196" s="39"/>
      <c r="AU196" s="40"/>
      <c r="AV196" s="39"/>
      <c r="AW196" s="39"/>
      <c r="AX196" s="39"/>
      <c r="AY196" s="39"/>
      <c r="AZ196" s="39"/>
      <c r="BA196" s="39"/>
      <c r="BB196" s="39"/>
      <c r="BC196" s="39"/>
      <c r="BD196" s="27"/>
      <c r="BE196" s="27"/>
      <c r="BF196" s="27"/>
      <c r="BG196" s="27"/>
      <c r="BH196" s="27"/>
      <c r="BI196" s="27"/>
      <c r="BJ196" s="27"/>
      <c r="BK196" s="27"/>
      <c r="BL196" s="27"/>
      <c r="BM196" s="27"/>
      <c r="BN196" s="27"/>
      <c r="BO196" s="27"/>
      <c r="BP196" s="27"/>
      <c r="BQ196" s="27"/>
      <c r="BR196" s="27"/>
      <c r="BS196" s="27"/>
      <c r="BT196" s="27"/>
      <c r="BU196" s="27"/>
      <c r="BV196" s="27"/>
      <c r="BW196" s="27"/>
      <c r="BX196" s="27"/>
      <c r="BY196" s="27"/>
      <c r="BZ196" s="27"/>
      <c r="CA196" s="27"/>
      <c r="CB196" s="27"/>
      <c r="CC196" s="27"/>
      <c r="CD196" s="27"/>
      <c r="CE196" s="27"/>
      <c r="CF196" s="27"/>
      <c r="CG196" s="27"/>
      <c r="CH196" s="27"/>
      <c r="CI196" s="27"/>
      <c r="CJ196" s="27"/>
      <c r="CK196" s="27"/>
      <c r="CL196" s="27"/>
      <c r="CM196" s="27"/>
      <c r="CN196" s="27"/>
      <c r="CO196" s="27"/>
      <c r="CP196" s="27"/>
      <c r="CQ196" s="27"/>
      <c r="CR196" s="27"/>
      <c r="CS196" s="27"/>
      <c r="CT196" s="27"/>
      <c r="CU196" s="27"/>
      <c r="CV196" s="27"/>
      <c r="CW196" s="27"/>
      <c r="CX196" s="27"/>
      <c r="CY196" s="27"/>
      <c r="CZ196" s="27"/>
      <c r="DA196" s="27"/>
      <c r="DB196" s="27"/>
      <c r="DC196" s="27"/>
      <c r="DD196" s="27"/>
      <c r="DE196" s="27"/>
      <c r="DF196" s="27"/>
      <c r="DG196" s="27"/>
      <c r="DH196" s="27"/>
      <c r="DI196" s="27"/>
      <c r="DJ196" s="27"/>
      <c r="DK196" s="27"/>
      <c r="DL196" s="27"/>
      <c r="DM196" s="27"/>
      <c r="DN196" s="27"/>
      <c r="DO196" s="27"/>
      <c r="DP196" s="27"/>
      <c r="DQ196" s="27"/>
      <c r="DR196" s="27"/>
      <c r="DS196" s="27"/>
      <c r="DT196" s="27"/>
      <c r="DU196" s="27"/>
      <c r="DV196" s="27"/>
      <c r="DW196" s="27"/>
      <c r="DX196" s="27"/>
      <c r="DY196" s="27"/>
      <c r="DZ196" s="27"/>
      <c r="EA196" s="27"/>
      <c r="EB196" s="27"/>
      <c r="EC196" s="27"/>
      <c r="ED196" s="27"/>
      <c r="EE196" s="27"/>
      <c r="EF196" s="27"/>
      <c r="EG196" s="27"/>
      <c r="EH196" s="27"/>
      <c r="EI196" s="27"/>
      <c r="EJ196" s="27"/>
      <c r="EK196" s="27"/>
      <c r="EL196" s="27"/>
      <c r="EM196" s="27"/>
      <c r="EN196" s="27"/>
      <c r="EO196" s="27"/>
      <c r="EP196" s="27"/>
      <c r="EQ196" s="27"/>
      <c r="ER196" s="27"/>
      <c r="ES196" s="27"/>
      <c r="ET196" s="27"/>
      <c r="EU196" s="27"/>
      <c r="EV196" s="27"/>
      <c r="EW196" s="27"/>
      <c r="EX196" s="27"/>
      <c r="EY196" s="27"/>
      <c r="EZ196" s="27"/>
      <c r="FA196" s="27"/>
      <c r="FB196" s="27"/>
      <c r="FC196" s="27"/>
      <c r="FD196" s="27"/>
      <c r="FE196" s="27"/>
      <c r="FF196" s="27"/>
      <c r="FG196" s="27"/>
      <c r="FH196" s="27"/>
      <c r="FI196" s="27"/>
      <c r="FJ196" s="27"/>
      <c r="FK196" s="27"/>
      <c r="FL196" s="27"/>
      <c r="FM196" s="27"/>
      <c r="FN196" s="27"/>
      <c r="FO196" s="27"/>
      <c r="FP196" s="27"/>
      <c r="FQ196" s="27"/>
      <c r="FR196" s="27"/>
      <c r="FS196" s="27"/>
      <c r="FT196" s="27"/>
      <c r="FU196" s="27"/>
      <c r="FV196" s="27"/>
      <c r="FW196" s="27"/>
      <c r="FX196" s="27"/>
      <c r="FY196" s="27"/>
      <c r="FZ196" s="27"/>
      <c r="GA196" s="27"/>
      <c r="GB196" s="27"/>
      <c r="GC196" s="27"/>
      <c r="GD196" s="27"/>
      <c r="GE196" s="27"/>
      <c r="GF196" s="27"/>
      <c r="GG196" s="27"/>
      <c r="GH196" s="27"/>
      <c r="GI196" s="27"/>
      <c r="GJ196" s="27"/>
      <c r="GK196" s="27"/>
      <c r="GL196" s="27"/>
      <c r="GM196" s="27"/>
      <c r="GN196" s="27"/>
      <c r="GO196" s="27"/>
      <c r="GP196" s="27"/>
      <c r="GQ196" s="27"/>
      <c r="GR196" s="27"/>
      <c r="GS196" s="27"/>
      <c r="GT196" s="27"/>
      <c r="GU196" s="27"/>
      <c r="GV196" s="27"/>
      <c r="GW196" s="27"/>
      <c r="GX196" s="27"/>
      <c r="GY196" s="27"/>
      <c r="GZ196" s="27"/>
      <c r="HA196" s="27"/>
      <c r="HB196" s="27"/>
      <c r="HC196" s="27"/>
      <c r="HD196" s="27"/>
      <c r="HE196" s="27"/>
      <c r="HF196" s="27"/>
      <c r="HG196" s="27"/>
      <c r="HH196" s="27"/>
      <c r="HI196" s="27"/>
      <c r="HJ196" s="27"/>
      <c r="HK196" s="27"/>
      <c r="HL196" s="27"/>
      <c r="HM196" s="27"/>
      <c r="HN196" s="27"/>
      <c r="HO196" s="27"/>
      <c r="HP196" s="27"/>
      <c r="HQ196" s="27"/>
      <c r="HR196" s="27"/>
      <c r="HS196" s="27"/>
      <c r="HT196" s="27"/>
      <c r="HU196" s="27"/>
      <c r="HV196" s="27"/>
      <c r="HW196" s="27"/>
      <c r="HX196" s="27"/>
      <c r="HY196" s="27"/>
      <c r="HZ196" s="27"/>
      <c r="IA196" s="27"/>
      <c r="IB196" s="27"/>
      <c r="IC196" s="27"/>
      <c r="ID196" s="27"/>
      <c r="IE196" s="27"/>
      <c r="IF196" s="27"/>
      <c r="IG196" s="27"/>
      <c r="IH196" s="27"/>
      <c r="II196" s="27"/>
      <c r="IJ196" s="27"/>
      <c r="IK196" s="27"/>
      <c r="IL196" s="27"/>
      <c r="IM196" s="27"/>
      <c r="IN196" s="27"/>
      <c r="IO196" s="27"/>
      <c r="IP196" s="27"/>
      <c r="IQ196" s="27"/>
      <c r="IR196" s="27"/>
      <c r="IS196" s="27"/>
      <c r="IT196" s="27"/>
      <c r="IU196" s="27"/>
      <c r="IV196" s="27"/>
      <c r="IW196" s="27"/>
      <c r="IX196" s="27"/>
      <c r="IY196" s="27"/>
      <c r="IZ196" s="27"/>
      <c r="JA196" s="27"/>
      <c r="JB196" s="27"/>
      <c r="JC196" s="27"/>
      <c r="JD196" s="27"/>
      <c r="JE196" s="27"/>
      <c r="JF196" s="27"/>
      <c r="JG196" s="27"/>
      <c r="JH196" s="27"/>
      <c r="JI196" s="27"/>
      <c r="JJ196" s="27"/>
      <c r="JK196" s="27"/>
      <c r="JL196" s="27"/>
      <c r="JM196" s="27"/>
      <c r="JN196" s="27"/>
      <c r="JO196" s="27"/>
      <c r="JP196" s="27"/>
      <c r="JQ196" s="27"/>
      <c r="JR196" s="27"/>
      <c r="JS196" s="27"/>
      <c r="JT196" s="27"/>
      <c r="JU196" s="27"/>
      <c r="JV196" s="27"/>
      <c r="JW196" s="27"/>
      <c r="JX196" s="27"/>
      <c r="JY196" s="27"/>
      <c r="JZ196" s="27"/>
      <c r="KA196" s="27"/>
      <c r="KB196" s="27"/>
      <c r="KC196" s="27"/>
      <c r="KD196" s="27"/>
      <c r="KE196" s="27"/>
      <c r="KF196" s="27"/>
      <c r="KG196" s="27"/>
      <c r="KH196" s="27"/>
      <c r="KI196" s="27"/>
      <c r="KJ196" s="27"/>
      <c r="KK196" s="27"/>
      <c r="KL196" s="27"/>
      <c r="KM196" s="27"/>
      <c r="KN196" s="27"/>
      <c r="KO196" s="27"/>
      <c r="KP196" s="27"/>
      <c r="KQ196" s="27"/>
      <c r="KR196" s="27"/>
      <c r="KS196" s="27"/>
      <c r="KT196" s="27"/>
      <c r="KU196" s="27"/>
      <c r="KV196" s="27"/>
      <c r="KW196" s="27"/>
      <c r="KX196" s="27"/>
      <c r="KY196" s="27"/>
      <c r="KZ196" s="27"/>
      <c r="LA196" s="27"/>
      <c r="LB196" s="27"/>
      <c r="LC196" s="27"/>
      <c r="LD196" s="27"/>
      <c r="LE196" s="27"/>
      <c r="LF196" s="27"/>
      <c r="LG196" s="27"/>
      <c r="LH196" s="27"/>
      <c r="LI196" s="27"/>
      <c r="LJ196" s="27"/>
      <c r="LK196" s="27"/>
      <c r="LL196" s="27"/>
      <c r="LM196" s="27"/>
      <c r="LN196" s="27"/>
      <c r="LO196" s="27"/>
      <c r="LP196" s="27"/>
      <c r="LQ196" s="27"/>
      <c r="LR196" s="27"/>
      <c r="LS196" s="27"/>
      <c r="LT196" s="27"/>
      <c r="LU196" s="27"/>
      <c r="LV196" s="27"/>
      <c r="LW196" s="27"/>
      <c r="LX196" s="27"/>
      <c r="LY196" s="27"/>
      <c r="LZ196" s="27"/>
      <c r="MA196" s="27"/>
      <c r="MB196" s="27"/>
      <c r="MC196" s="27"/>
      <c r="MD196" s="27"/>
      <c r="ME196" s="27"/>
      <c r="MF196" s="27"/>
      <c r="MG196" s="27"/>
      <c r="MH196" s="27"/>
      <c r="MI196" s="27"/>
      <c r="MJ196" s="27"/>
      <c r="MK196" s="27"/>
      <c r="ML196" s="27"/>
      <c r="MM196" s="27"/>
      <c r="MN196" s="27"/>
      <c r="MO196" s="27"/>
      <c r="MP196" s="27"/>
      <c r="MQ196" s="27"/>
      <c r="MR196" s="27"/>
      <c r="MS196" s="27"/>
      <c r="MT196" s="27"/>
      <c r="MU196" s="27"/>
      <c r="MV196" s="27"/>
      <c r="MW196" s="27"/>
      <c r="MX196" s="27"/>
      <c r="MY196" s="27"/>
      <c r="MZ196" s="27"/>
      <c r="NA196" s="27"/>
      <c r="NB196" s="27"/>
      <c r="NC196" s="27"/>
      <c r="ND196" s="27"/>
      <c r="NE196" s="27"/>
      <c r="NF196" s="27"/>
      <c r="NG196" s="27"/>
      <c r="NH196" s="27"/>
      <c r="NI196" s="27"/>
      <c r="NJ196" s="27"/>
      <c r="NK196" s="27"/>
      <c r="NL196" s="27"/>
      <c r="NM196" s="27"/>
      <c r="NN196" s="27"/>
      <c r="NO196" s="27"/>
      <c r="NP196" s="27"/>
      <c r="NQ196" s="27"/>
      <c r="NR196" s="27"/>
      <c r="NS196" s="27"/>
      <c r="NT196" s="27"/>
      <c r="NU196" s="27"/>
      <c r="NV196" s="27"/>
      <c r="NW196" s="27"/>
      <c r="NX196" s="27"/>
      <c r="NY196" s="27"/>
      <c r="NZ196" s="27"/>
      <c r="OA196" s="27"/>
      <c r="OB196" s="27"/>
      <c r="OC196" s="27"/>
      <c r="OD196" s="27"/>
      <c r="OE196" s="27"/>
      <c r="OF196" s="27"/>
      <c r="OG196" s="27"/>
      <c r="OH196" s="27"/>
      <c r="OI196" s="27"/>
      <c r="OJ196" s="27"/>
      <c r="OK196" s="27"/>
      <c r="OL196" s="27"/>
      <c r="OM196" s="27"/>
      <c r="ON196" s="27"/>
      <c r="OO196" s="27"/>
      <c r="OP196" s="27"/>
      <c r="OQ196" s="27"/>
      <c r="OR196" s="27"/>
      <c r="OS196" s="27"/>
      <c r="OT196" s="27"/>
      <c r="OU196" s="27"/>
      <c r="OV196" s="27"/>
      <c r="OW196" s="27"/>
      <c r="OX196" s="27"/>
      <c r="OY196" s="27"/>
      <c r="OZ196" s="27"/>
      <c r="PA196" s="27"/>
      <c r="PB196" s="27"/>
      <c r="PC196" s="27"/>
      <c r="PD196" s="27"/>
      <c r="PE196" s="27"/>
      <c r="PF196" s="27"/>
      <c r="PG196" s="27"/>
      <c r="PH196" s="27"/>
      <c r="PI196" s="27"/>
      <c r="PJ196" s="27"/>
      <c r="PK196" s="27"/>
      <c r="PL196" s="27"/>
      <c r="PM196" s="27"/>
      <c r="PN196" s="27"/>
      <c r="PO196" s="27"/>
      <c r="PP196" s="27"/>
      <c r="PQ196" s="27"/>
      <c r="PR196" s="27"/>
      <c r="PS196" s="27"/>
      <c r="PT196" s="27"/>
      <c r="PU196" s="27"/>
      <c r="PV196" s="27"/>
      <c r="PW196" s="27"/>
      <c r="PX196" s="27"/>
      <c r="PY196" s="27"/>
      <c r="PZ196" s="27"/>
      <c r="QA196" s="27"/>
      <c r="QB196" s="27"/>
      <c r="QC196" s="27"/>
      <c r="QD196" s="27"/>
      <c r="QE196" s="27"/>
      <c r="QF196" s="27"/>
      <c r="QG196" s="27"/>
      <c r="QH196" s="27"/>
      <c r="QI196" s="27"/>
      <c r="QJ196" s="27"/>
      <c r="QK196" s="27"/>
      <c r="QL196" s="27"/>
      <c r="QM196" s="27"/>
      <c r="QN196" s="27"/>
      <c r="QO196" s="27"/>
      <c r="QP196" s="27"/>
      <c r="QQ196" s="27"/>
      <c r="QR196" s="27"/>
      <c r="QS196" s="27"/>
      <c r="QT196" s="27"/>
      <c r="QU196" s="27"/>
      <c r="QV196" s="27"/>
      <c r="QW196" s="27"/>
      <c r="QX196" s="27"/>
      <c r="QY196" s="27"/>
      <c r="QZ196" s="27"/>
      <c r="RA196" s="27"/>
      <c r="RB196" s="27"/>
      <c r="RC196" s="27"/>
      <c r="RD196" s="27"/>
      <c r="RE196" s="27"/>
      <c r="RF196" s="27"/>
      <c r="RG196" s="27"/>
      <c r="RH196" s="27"/>
      <c r="RI196" s="27"/>
      <c r="RJ196" s="27"/>
      <c r="RK196" s="27"/>
      <c r="RL196" s="27"/>
      <c r="RM196" s="27"/>
      <c r="RN196" s="27"/>
      <c r="RO196" s="27"/>
      <c r="RP196" s="27"/>
      <c r="RQ196" s="27"/>
      <c r="RR196" s="27"/>
      <c r="RS196" s="27"/>
      <c r="RT196" s="27"/>
      <c r="RU196" s="27"/>
      <c r="RV196" s="27"/>
      <c r="RW196" s="27"/>
      <c r="RX196" s="27"/>
      <c r="RY196" s="27"/>
      <c r="RZ196" s="27"/>
      <c r="SA196" s="27"/>
      <c r="SB196" s="27"/>
      <c r="SC196" s="27"/>
      <c r="SD196" s="27"/>
      <c r="SE196" s="27"/>
      <c r="SF196" s="27"/>
      <c r="SG196" s="27"/>
      <c r="SH196" s="27"/>
      <c r="SI196" s="27"/>
      <c r="SJ196" s="27"/>
      <c r="SK196" s="27"/>
      <c r="SL196" s="27"/>
      <c r="SM196" s="27"/>
      <c r="SN196" s="27"/>
      <c r="SO196" s="27"/>
      <c r="SP196" s="27"/>
      <c r="SQ196" s="27"/>
      <c r="SR196" s="27"/>
      <c r="SS196" s="27"/>
      <c r="ST196" s="27"/>
      <c r="SU196" s="27"/>
      <c r="SV196" s="27"/>
      <c r="SW196" s="27"/>
      <c r="SX196" s="27"/>
      <c r="SY196" s="27"/>
      <c r="SZ196" s="27"/>
      <c r="TA196" s="27"/>
      <c r="TB196" s="27"/>
      <c r="TC196" s="27"/>
      <c r="TD196" s="27"/>
      <c r="TE196" s="27"/>
      <c r="TF196" s="27"/>
      <c r="TG196" s="27"/>
      <c r="TH196" s="27"/>
      <c r="TI196" s="27"/>
      <c r="TJ196" s="27"/>
      <c r="TK196" s="27"/>
      <c r="TL196" s="27"/>
      <c r="TM196" s="27"/>
      <c r="TN196" s="27"/>
      <c r="TO196" s="27"/>
      <c r="TP196" s="27"/>
      <c r="TQ196" s="27"/>
      <c r="TR196" s="27"/>
      <c r="TS196" s="27"/>
      <c r="TT196" s="27"/>
      <c r="TU196" s="27"/>
      <c r="TV196" s="27"/>
      <c r="TW196" s="27"/>
      <c r="TX196" s="27"/>
      <c r="TY196" s="27"/>
      <c r="TZ196" s="27"/>
      <c r="UA196" s="27"/>
      <c r="UB196" s="27"/>
      <c r="UC196" s="27"/>
      <c r="UD196" s="27"/>
      <c r="UE196" s="27"/>
      <c r="UF196" s="27"/>
      <c r="UG196" s="27"/>
      <c r="UH196" s="27"/>
      <c r="UI196" s="27"/>
      <c r="UJ196" s="27"/>
      <c r="UK196" s="27"/>
      <c r="UL196" s="27"/>
      <c r="UM196" s="27"/>
      <c r="UN196" s="27"/>
      <c r="UO196" s="27"/>
      <c r="UP196" s="27"/>
      <c r="UQ196" s="27"/>
      <c r="UR196" s="27"/>
      <c r="US196" s="27"/>
      <c r="UT196" s="27"/>
      <c r="UU196" s="27"/>
      <c r="UV196" s="27"/>
      <c r="UW196" s="27"/>
      <c r="UX196" s="27"/>
      <c r="UY196" s="27"/>
      <c r="UZ196" s="27"/>
      <c r="VA196" s="27"/>
      <c r="VB196" s="27"/>
      <c r="VC196" s="27"/>
      <c r="VD196" s="27"/>
      <c r="VE196" s="27"/>
      <c r="VF196" s="27"/>
      <c r="VG196" s="27"/>
      <c r="VH196" s="27"/>
      <c r="VI196" s="27"/>
      <c r="VJ196" s="27"/>
      <c r="VK196" s="27"/>
      <c r="VL196" s="27"/>
      <c r="VM196" s="27"/>
      <c r="VN196" s="27"/>
      <c r="VO196" s="27"/>
      <c r="VP196" s="27"/>
      <c r="VQ196" s="27"/>
      <c r="VR196" s="27"/>
      <c r="VS196" s="27"/>
      <c r="VT196" s="27"/>
      <c r="VU196" s="27"/>
      <c r="VV196" s="27"/>
      <c r="VW196" s="27"/>
      <c r="VX196" s="27"/>
      <c r="VY196" s="27"/>
      <c r="VZ196" s="27"/>
      <c r="WA196" s="27"/>
      <c r="WB196" s="27"/>
      <c r="WC196" s="27"/>
      <c r="WD196" s="27"/>
      <c r="WE196" s="27"/>
      <c r="WF196" s="27"/>
      <c r="WG196" s="27"/>
      <c r="WH196" s="27"/>
      <c r="WI196" s="27"/>
      <c r="WJ196" s="27"/>
      <c r="WK196" s="27"/>
      <c r="WL196" s="27"/>
      <c r="WM196" s="27"/>
      <c r="WN196" s="27"/>
      <c r="WO196" s="27"/>
      <c r="WP196" s="27"/>
      <c r="WQ196" s="27"/>
      <c r="WR196" s="27"/>
      <c r="WS196" s="27"/>
      <c r="WT196" s="27"/>
      <c r="WU196" s="27"/>
      <c r="WV196" s="27"/>
      <c r="WW196" s="27"/>
      <c r="WX196" s="27"/>
      <c r="WY196" s="27"/>
      <c r="WZ196" s="27"/>
      <c r="XA196" s="27"/>
      <c r="XB196" s="27"/>
      <c r="XC196" s="27"/>
      <c r="XD196" s="27"/>
      <c r="XE196" s="27"/>
      <c r="XF196" s="27"/>
      <c r="XG196" s="27"/>
      <c r="XH196" s="27"/>
      <c r="XI196" s="27"/>
      <c r="XJ196" s="27"/>
      <c r="XK196" s="27"/>
      <c r="XL196" s="27"/>
      <c r="XM196" s="27"/>
      <c r="XN196" s="27"/>
      <c r="XO196" s="27"/>
      <c r="XP196" s="27"/>
      <c r="XQ196" s="27"/>
      <c r="XR196" s="27"/>
      <c r="XS196" s="27"/>
      <c r="XT196" s="27"/>
      <c r="XU196" s="27"/>
      <c r="XV196" s="27"/>
      <c r="XW196" s="27"/>
      <c r="XX196" s="27"/>
      <c r="XY196" s="27"/>
      <c r="XZ196" s="27"/>
      <c r="YA196" s="27"/>
      <c r="YB196" s="27"/>
      <c r="YC196" s="27"/>
      <c r="YD196" s="27"/>
      <c r="YE196" s="27"/>
      <c r="YF196" s="27"/>
      <c r="YG196" s="27"/>
      <c r="YH196" s="27"/>
      <c r="YI196" s="27"/>
      <c r="YJ196" s="27"/>
      <c r="YK196" s="27"/>
      <c r="YL196" s="27"/>
      <c r="YM196" s="27"/>
      <c r="YN196" s="27"/>
      <c r="YO196" s="27"/>
      <c r="YP196" s="27"/>
      <c r="YQ196" s="27"/>
      <c r="YR196" s="27"/>
      <c r="YS196" s="27"/>
      <c r="YT196" s="27"/>
      <c r="YU196" s="27"/>
      <c r="YV196" s="27"/>
      <c r="YW196" s="27"/>
      <c r="YX196" s="27"/>
      <c r="YY196" s="27"/>
      <c r="YZ196" s="27"/>
      <c r="ZA196" s="27"/>
      <c r="ZB196" s="27"/>
      <c r="ZC196" s="27"/>
      <c r="ZD196" s="27"/>
      <c r="ZE196" s="27"/>
      <c r="ZF196" s="27"/>
      <c r="ZG196" s="27"/>
      <c r="ZH196" s="27"/>
      <c r="ZI196" s="27"/>
      <c r="ZJ196" s="27"/>
      <c r="ZK196" s="27"/>
      <c r="ZL196" s="27"/>
      <c r="ZM196" s="27"/>
      <c r="ZN196" s="27"/>
      <c r="ZO196" s="27"/>
      <c r="ZP196" s="27"/>
      <c r="ZQ196" s="27"/>
      <c r="ZR196" s="27"/>
      <c r="ZS196" s="27"/>
      <c r="ZT196" s="27"/>
      <c r="ZU196" s="27"/>
      <c r="ZV196" s="27"/>
      <c r="ZW196" s="27"/>
      <c r="ZX196" s="27"/>
      <c r="ZY196" s="27"/>
      <c r="ZZ196" s="27"/>
      <c r="AAA196" s="27"/>
      <c r="AAB196" s="27"/>
      <c r="AAC196" s="27"/>
      <c r="AAD196" s="27"/>
      <c r="AAE196" s="27"/>
      <c r="AAF196" s="27"/>
      <c r="AAG196" s="27"/>
      <c r="AAH196" s="27"/>
      <c r="AAI196" s="27"/>
      <c r="AAJ196" s="27"/>
      <c r="AAK196" s="27"/>
      <c r="AAL196" s="27"/>
      <c r="AAM196" s="27"/>
      <c r="AAN196" s="27"/>
      <c r="AAO196" s="27"/>
      <c r="AAP196" s="27"/>
      <c r="AAQ196" s="27"/>
      <c r="AAR196" s="27"/>
      <c r="AAS196" s="27"/>
      <c r="AAT196" s="27"/>
      <c r="AAU196" s="27"/>
      <c r="AAV196" s="27"/>
      <c r="AAW196" s="27"/>
      <c r="AAX196" s="27"/>
      <c r="AAY196" s="27"/>
      <c r="AAZ196" s="27"/>
      <c r="ABA196" s="27"/>
      <c r="ABB196" s="27"/>
      <c r="ABC196" s="27"/>
      <c r="ABD196" s="27"/>
      <c r="ABE196" s="27"/>
      <c r="ABF196" s="27"/>
      <c r="ABG196" s="27"/>
      <c r="ABH196" s="27"/>
      <c r="ABI196" s="27"/>
      <c r="ABJ196" s="27"/>
      <c r="ABK196" s="27"/>
      <c r="ABL196" s="27"/>
      <c r="ABM196" s="27"/>
      <c r="ABN196" s="27"/>
      <c r="ABO196" s="27"/>
      <c r="ABP196" s="27"/>
      <c r="ABQ196" s="27"/>
      <c r="ABR196" s="27"/>
      <c r="ABS196" s="27"/>
      <c r="ABT196" s="27"/>
      <c r="ABU196" s="27"/>
      <c r="ABV196" s="27"/>
      <c r="ABW196" s="27"/>
      <c r="ABX196" s="27"/>
      <c r="ABY196" s="27"/>
      <c r="ABZ196" s="27"/>
      <c r="ACA196" s="27"/>
      <c r="ACB196" s="27"/>
      <c r="ACC196" s="27"/>
      <c r="ACD196" s="27"/>
      <c r="ACE196" s="27"/>
      <c r="ACF196" s="27"/>
      <c r="ACG196" s="27"/>
      <c r="ACH196" s="27"/>
      <c r="ACI196" s="27"/>
      <c r="ACJ196" s="27"/>
      <c r="ACK196" s="27"/>
      <c r="ACL196" s="27"/>
      <c r="ACM196" s="27"/>
      <c r="ACN196" s="27"/>
      <c r="ACO196" s="27"/>
      <c r="ACP196" s="27"/>
      <c r="ACQ196" s="27"/>
      <c r="ACR196" s="27"/>
      <c r="ACS196" s="27"/>
      <c r="ACT196" s="27"/>
      <c r="ACU196" s="27"/>
      <c r="ACV196" s="27"/>
      <c r="ACW196" s="27"/>
      <c r="ACX196" s="27"/>
      <c r="ACY196" s="27"/>
      <c r="ACZ196" s="27"/>
      <c r="ADA196" s="27"/>
      <c r="ADB196" s="27"/>
      <c r="ADC196" s="27"/>
      <c r="ADD196" s="27"/>
      <c r="ADE196" s="27"/>
      <c r="ADF196" s="27"/>
      <c r="ADG196" s="27"/>
      <c r="ADH196" s="27"/>
      <c r="ADI196" s="27"/>
      <c r="ADJ196" s="27"/>
      <c r="ADK196" s="27"/>
      <c r="ADL196" s="27"/>
      <c r="ADM196" s="27"/>
      <c r="ADN196" s="27"/>
      <c r="ADO196" s="27"/>
      <c r="ADP196" s="27"/>
      <c r="ADQ196" s="27"/>
      <c r="ADR196" s="27"/>
      <c r="ADS196" s="27"/>
      <c r="ADT196" s="27"/>
      <c r="ADU196" s="27"/>
      <c r="ADV196" s="27"/>
      <c r="ADW196" s="27"/>
      <c r="ADX196" s="27"/>
      <c r="ADY196" s="27"/>
      <c r="ADZ196" s="27"/>
      <c r="AEA196" s="27"/>
      <c r="AEB196" s="27"/>
      <c r="AEC196" s="27"/>
      <c r="AED196" s="27"/>
      <c r="AEE196" s="27"/>
      <c r="AEF196" s="27"/>
      <c r="AEG196" s="27"/>
      <c r="AEH196" s="27"/>
      <c r="AEI196" s="27"/>
      <c r="AEJ196" s="27"/>
      <c r="AEK196" s="27"/>
      <c r="AEL196" s="27"/>
      <c r="AEM196" s="27"/>
      <c r="AEN196" s="27"/>
      <c r="AEO196" s="27"/>
      <c r="AEP196" s="27"/>
      <c r="AEQ196" s="27"/>
      <c r="AER196" s="27"/>
      <c r="AES196" s="27"/>
      <c r="AET196" s="27"/>
      <c r="AEU196" s="27"/>
      <c r="AEV196" s="27"/>
      <c r="AEW196" s="27"/>
      <c r="AEX196" s="27"/>
      <c r="AEY196" s="27"/>
      <c r="AEZ196" s="27"/>
      <c r="AFA196" s="27"/>
      <c r="AFB196" s="27"/>
      <c r="AFC196" s="27"/>
      <c r="AFD196" s="27"/>
      <c r="AFE196" s="27"/>
      <c r="AFF196" s="27"/>
      <c r="AFG196" s="27"/>
      <c r="AFH196" s="27"/>
      <c r="AFI196" s="27"/>
      <c r="AFJ196" s="27"/>
      <c r="AFK196" s="27"/>
      <c r="AFL196" s="27"/>
      <c r="AFM196" s="27"/>
      <c r="AFN196" s="27"/>
      <c r="AFO196" s="27"/>
      <c r="AFP196" s="27"/>
      <c r="AFQ196" s="27"/>
      <c r="AFR196" s="27"/>
      <c r="AFS196" s="27"/>
      <c r="AFT196" s="27"/>
      <c r="AFU196" s="27"/>
      <c r="AFV196" s="27"/>
      <c r="AFW196" s="27"/>
      <c r="AFX196" s="27"/>
      <c r="AFY196" s="27"/>
      <c r="AFZ196" s="27"/>
      <c r="AGA196" s="27"/>
      <c r="AGB196" s="27"/>
      <c r="AGC196" s="27"/>
      <c r="AGD196" s="27"/>
      <c r="AGE196" s="27"/>
      <c r="AGF196" s="27"/>
      <c r="AGG196" s="27"/>
      <c r="AGH196" s="27"/>
      <c r="AGI196" s="27"/>
      <c r="AGJ196" s="27"/>
      <c r="AGK196" s="27"/>
      <c r="AGL196" s="27"/>
      <c r="AGM196" s="27"/>
      <c r="AGN196" s="27"/>
      <c r="AGO196" s="27"/>
      <c r="AGP196" s="27"/>
      <c r="AGQ196" s="27"/>
      <c r="AGR196" s="27"/>
      <c r="AGS196" s="27"/>
      <c r="AGT196" s="27"/>
      <c r="AGU196" s="27"/>
      <c r="AGV196" s="27"/>
      <c r="AGW196" s="27"/>
      <c r="AGX196" s="27"/>
      <c r="AGY196" s="27"/>
      <c r="AGZ196" s="27"/>
      <c r="AHA196" s="27"/>
      <c r="AHB196" s="27"/>
      <c r="AHC196" s="27"/>
      <c r="AHD196" s="27"/>
      <c r="AHE196" s="27"/>
      <c r="AHF196" s="27"/>
      <c r="AHG196" s="27"/>
      <c r="AHH196" s="27"/>
      <c r="AHI196" s="27"/>
      <c r="AHJ196" s="27"/>
      <c r="AHK196" s="27"/>
      <c r="AHL196" s="27"/>
      <c r="AHM196" s="27"/>
      <c r="AHN196" s="27"/>
      <c r="AHO196" s="27"/>
      <c r="AHP196" s="27"/>
      <c r="AHQ196" s="27"/>
      <c r="AHR196" s="27"/>
      <c r="AHS196" s="27"/>
      <c r="AHT196" s="27"/>
      <c r="AHU196" s="27"/>
      <c r="AHV196" s="27"/>
      <c r="AHW196" s="27"/>
      <c r="AHX196" s="27"/>
      <c r="AHY196" s="27"/>
      <c r="AHZ196" s="27"/>
      <c r="AIA196" s="27"/>
      <c r="AIB196" s="27"/>
      <c r="AIC196" s="27"/>
      <c r="AID196" s="27"/>
      <c r="AIE196" s="27"/>
      <c r="AIF196" s="27"/>
      <c r="AIG196" s="27"/>
      <c r="AIH196" s="27"/>
      <c r="AII196" s="27"/>
      <c r="AIJ196" s="27"/>
      <c r="AIK196" s="27"/>
      <c r="AIL196" s="27"/>
      <c r="AIM196" s="27"/>
      <c r="AIN196" s="27"/>
      <c r="AIO196" s="27"/>
      <c r="AIP196" s="27"/>
      <c r="AIQ196" s="27"/>
      <c r="AIR196" s="27"/>
      <c r="AIS196" s="27"/>
      <c r="AIT196" s="27"/>
      <c r="AIU196" s="27"/>
      <c r="AIV196" s="27"/>
      <c r="AIW196" s="27"/>
      <c r="AIX196" s="27"/>
      <c r="AIY196" s="27"/>
      <c r="AIZ196" s="27"/>
      <c r="AJA196" s="27"/>
      <c r="AJB196" s="27"/>
      <c r="AJC196" s="27"/>
      <c r="AJD196" s="27"/>
      <c r="AJE196" s="27"/>
      <c r="AJF196" s="27"/>
      <c r="AJG196" s="27"/>
      <c r="AJH196" s="27"/>
      <c r="AJI196" s="27"/>
      <c r="AJJ196" s="27"/>
      <c r="AJK196" s="27"/>
      <c r="AJL196" s="27"/>
      <c r="AJM196" s="27"/>
      <c r="AJN196" s="27"/>
      <c r="AJO196" s="27"/>
      <c r="AJP196" s="27"/>
      <c r="AJQ196" s="27"/>
      <c r="AJR196" s="27"/>
      <c r="AJS196" s="27"/>
      <c r="AJT196" s="27"/>
      <c r="AJU196" s="27"/>
      <c r="AJV196" s="27"/>
      <c r="AJW196" s="27"/>
      <c r="AJX196" s="27"/>
      <c r="AJY196" s="27"/>
      <c r="AJZ196" s="27"/>
      <c r="AKA196" s="27"/>
      <c r="AKB196" s="27"/>
      <c r="AKC196" s="27"/>
      <c r="AKD196" s="27"/>
      <c r="AKE196" s="27"/>
      <c r="AKF196" s="27"/>
      <c r="AKG196" s="27"/>
      <c r="AKH196" s="27"/>
      <c r="AKI196" s="27"/>
      <c r="AKJ196" s="27"/>
      <c r="AKK196" s="27"/>
      <c r="AKL196" s="27"/>
      <c r="AKM196" s="27"/>
      <c r="AKN196" s="27"/>
      <c r="AKO196" s="27"/>
      <c r="AKP196" s="27"/>
      <c r="AKQ196" s="27"/>
      <c r="AKR196" s="27"/>
      <c r="AKS196" s="27"/>
      <c r="AKT196" s="27"/>
      <c r="AKU196" s="27"/>
      <c r="AKV196" s="27"/>
      <c r="AKW196" s="27"/>
      <c r="AKX196" s="27"/>
      <c r="AKY196" s="27"/>
      <c r="AKZ196" s="27"/>
      <c r="ALA196" s="27"/>
      <c r="ALB196" s="27"/>
      <c r="ALC196" s="27"/>
      <c r="ALD196" s="27"/>
      <c r="ALE196" s="27"/>
      <c r="ALF196" s="27"/>
      <c r="ALG196" s="27"/>
      <c r="ALH196" s="27"/>
      <c r="ALI196" s="27"/>
      <c r="ALJ196" s="27"/>
      <c r="ALK196" s="27"/>
      <c r="ALL196" s="27"/>
      <c r="ALM196" s="27"/>
      <c r="ALN196" s="27"/>
      <c r="ALO196" s="27"/>
      <c r="ALP196" s="27"/>
      <c r="ALQ196" s="27"/>
      <c r="ALR196" s="27"/>
      <c r="ALS196" s="27"/>
    </row>
    <row r="197" spans="1:1007" ht="18.75" customHeight="1" thickBot="1" x14ac:dyDescent="0.25">
      <c r="A197" s="668" t="s">
        <v>13</v>
      </c>
      <c r="B197" s="746" t="s">
        <v>14</v>
      </c>
      <c r="C197" s="585" t="s">
        <v>14</v>
      </c>
      <c r="D197" s="587" t="s">
        <v>430</v>
      </c>
      <c r="E197" s="589" t="s">
        <v>434</v>
      </c>
      <c r="F197" s="583" t="s">
        <v>199</v>
      </c>
      <c r="G197" s="757" t="s">
        <v>89</v>
      </c>
      <c r="H197" s="754" t="s">
        <v>17</v>
      </c>
      <c r="I197" s="754" t="s">
        <v>18</v>
      </c>
      <c r="J197" s="578" t="s">
        <v>498</v>
      </c>
      <c r="K197" s="150" t="s">
        <v>24</v>
      </c>
      <c r="L197" s="151">
        <f>+M197+O197</f>
        <v>10</v>
      </c>
      <c r="M197" s="348">
        <v>0</v>
      </c>
      <c r="N197" s="348">
        <v>0</v>
      </c>
      <c r="O197" s="361">
        <v>10</v>
      </c>
      <c r="P197" s="151">
        <f>+Q197+S197</f>
        <v>10</v>
      </c>
      <c r="Q197" s="348">
        <v>0</v>
      </c>
      <c r="R197" s="348">
        <v>0</v>
      </c>
      <c r="S197" s="361">
        <v>10</v>
      </c>
      <c r="T197" s="151">
        <f>+U197+W197</f>
        <v>8.9</v>
      </c>
      <c r="U197" s="348">
        <v>0</v>
      </c>
      <c r="V197" s="348">
        <v>0</v>
      </c>
      <c r="W197" s="361">
        <v>8.9</v>
      </c>
      <c r="X197" s="27"/>
      <c r="Y197" s="27"/>
      <c r="Z197" s="27"/>
      <c r="AA197" s="27"/>
      <c r="AB197" s="27"/>
      <c r="AC197" s="27"/>
      <c r="AD197" s="39"/>
      <c r="AE197" s="39"/>
      <c r="AF197" s="39"/>
      <c r="AG197" s="39"/>
      <c r="AH197" s="39"/>
      <c r="AI197" s="39"/>
      <c r="AJ197" s="39"/>
      <c r="AK197" s="39"/>
      <c r="AL197" s="39"/>
      <c r="AM197" s="39"/>
      <c r="AN197" s="39"/>
      <c r="AO197" s="39"/>
      <c r="AP197" s="39"/>
      <c r="AQ197" s="39"/>
      <c r="AR197" s="39"/>
      <c r="AS197" s="39"/>
      <c r="AT197" s="39"/>
      <c r="AU197" s="40"/>
      <c r="AV197" s="39"/>
      <c r="AW197" s="39"/>
      <c r="AX197" s="39"/>
      <c r="AY197" s="39"/>
      <c r="AZ197" s="39"/>
      <c r="BA197" s="39"/>
      <c r="BB197" s="39"/>
      <c r="BC197" s="39"/>
      <c r="BD197" s="27"/>
      <c r="BE197" s="27"/>
      <c r="BF197" s="27"/>
      <c r="BG197" s="27"/>
      <c r="BH197" s="27"/>
      <c r="BI197" s="27"/>
      <c r="BJ197" s="27"/>
      <c r="BK197" s="27"/>
      <c r="BL197" s="27"/>
      <c r="BM197" s="27"/>
      <c r="BN197" s="27"/>
      <c r="BO197" s="27"/>
      <c r="BP197" s="27"/>
      <c r="BQ197" s="27"/>
      <c r="BR197" s="27"/>
      <c r="BS197" s="27"/>
      <c r="BT197" s="27"/>
      <c r="BU197" s="27"/>
      <c r="BV197" s="27"/>
      <c r="BW197" s="27"/>
      <c r="BX197" s="27"/>
      <c r="BY197" s="27"/>
      <c r="BZ197" s="27"/>
      <c r="CA197" s="27"/>
      <c r="CB197" s="27"/>
      <c r="CC197" s="27"/>
      <c r="CD197" s="27"/>
      <c r="CE197" s="27"/>
      <c r="CF197" s="27"/>
      <c r="CG197" s="27"/>
      <c r="CH197" s="27"/>
      <c r="CI197" s="27"/>
      <c r="CJ197" s="27"/>
      <c r="CK197" s="27"/>
      <c r="CL197" s="27"/>
      <c r="CM197" s="27"/>
      <c r="CN197" s="27"/>
      <c r="CO197" s="27"/>
      <c r="CP197" s="27"/>
      <c r="CQ197" s="27"/>
      <c r="CR197" s="27"/>
      <c r="CS197" s="27"/>
      <c r="CT197" s="27"/>
      <c r="CU197" s="27"/>
      <c r="CV197" s="27"/>
      <c r="CW197" s="27"/>
      <c r="CX197" s="27"/>
      <c r="CY197" s="27"/>
      <c r="CZ197" s="27"/>
      <c r="DA197" s="27"/>
      <c r="DB197" s="27"/>
      <c r="DC197" s="27"/>
      <c r="DD197" s="27"/>
      <c r="DE197" s="27"/>
      <c r="DF197" s="27"/>
      <c r="DG197" s="27"/>
      <c r="DH197" s="27"/>
      <c r="DI197" s="27"/>
      <c r="DJ197" s="27"/>
      <c r="DK197" s="27"/>
      <c r="DL197" s="27"/>
      <c r="DM197" s="27"/>
      <c r="DN197" s="27"/>
      <c r="DO197" s="27"/>
      <c r="DP197" s="27"/>
      <c r="DQ197" s="27"/>
      <c r="DR197" s="27"/>
      <c r="DS197" s="27"/>
      <c r="DT197" s="27"/>
      <c r="DU197" s="27"/>
      <c r="DV197" s="27"/>
      <c r="DW197" s="27"/>
      <c r="DX197" s="27"/>
      <c r="DY197" s="27"/>
      <c r="DZ197" s="27"/>
      <c r="EA197" s="27"/>
      <c r="EB197" s="27"/>
      <c r="EC197" s="27"/>
      <c r="ED197" s="27"/>
      <c r="EE197" s="27"/>
      <c r="EF197" s="27"/>
      <c r="EG197" s="27"/>
      <c r="EH197" s="27"/>
      <c r="EI197" s="27"/>
      <c r="EJ197" s="27"/>
      <c r="EK197" s="27"/>
      <c r="EL197" s="27"/>
      <c r="EM197" s="27"/>
      <c r="EN197" s="27"/>
      <c r="EO197" s="27"/>
      <c r="EP197" s="27"/>
      <c r="EQ197" s="27"/>
      <c r="ER197" s="27"/>
      <c r="ES197" s="27"/>
      <c r="ET197" s="27"/>
      <c r="EU197" s="27"/>
      <c r="EV197" s="27"/>
      <c r="EW197" s="27"/>
      <c r="EX197" s="27"/>
      <c r="EY197" s="27"/>
      <c r="EZ197" s="27"/>
      <c r="FA197" s="27"/>
      <c r="FB197" s="27"/>
      <c r="FC197" s="27"/>
      <c r="FD197" s="27"/>
      <c r="FE197" s="27"/>
      <c r="FF197" s="27"/>
      <c r="FG197" s="27"/>
      <c r="FH197" s="27"/>
      <c r="FI197" s="27"/>
      <c r="FJ197" s="27"/>
      <c r="FK197" s="27"/>
      <c r="FL197" s="27"/>
      <c r="FM197" s="27"/>
      <c r="FN197" s="27"/>
      <c r="FO197" s="27"/>
      <c r="FP197" s="27"/>
      <c r="FQ197" s="27"/>
      <c r="FR197" s="27"/>
      <c r="FS197" s="27"/>
      <c r="FT197" s="27"/>
      <c r="FU197" s="27"/>
      <c r="FV197" s="27"/>
      <c r="FW197" s="27"/>
      <c r="FX197" s="27"/>
      <c r="FY197" s="27"/>
      <c r="FZ197" s="27"/>
      <c r="GA197" s="27"/>
      <c r="GB197" s="27"/>
      <c r="GC197" s="27"/>
      <c r="GD197" s="27"/>
      <c r="GE197" s="27"/>
      <c r="GF197" s="27"/>
      <c r="GG197" s="27"/>
      <c r="GH197" s="27"/>
      <c r="GI197" s="27"/>
      <c r="GJ197" s="27"/>
      <c r="GK197" s="27"/>
      <c r="GL197" s="27"/>
      <c r="GM197" s="27"/>
      <c r="GN197" s="27"/>
      <c r="GO197" s="27"/>
      <c r="GP197" s="27"/>
      <c r="GQ197" s="27"/>
      <c r="GR197" s="27"/>
      <c r="GS197" s="27"/>
      <c r="GT197" s="27"/>
      <c r="GU197" s="27"/>
      <c r="GV197" s="27"/>
      <c r="GW197" s="27"/>
      <c r="GX197" s="27"/>
      <c r="GY197" s="27"/>
      <c r="GZ197" s="27"/>
      <c r="HA197" s="27"/>
      <c r="HB197" s="27"/>
      <c r="HC197" s="27"/>
      <c r="HD197" s="27"/>
      <c r="HE197" s="27"/>
      <c r="HF197" s="27"/>
      <c r="HG197" s="27"/>
      <c r="HH197" s="27"/>
      <c r="HI197" s="27"/>
      <c r="HJ197" s="27"/>
      <c r="HK197" s="27"/>
      <c r="HL197" s="27"/>
      <c r="HM197" s="27"/>
      <c r="HN197" s="27"/>
      <c r="HO197" s="27"/>
      <c r="HP197" s="27"/>
      <c r="HQ197" s="27"/>
      <c r="HR197" s="27"/>
      <c r="HS197" s="27"/>
      <c r="HT197" s="27"/>
      <c r="HU197" s="27"/>
      <c r="HV197" s="27"/>
      <c r="HW197" s="27"/>
      <c r="HX197" s="27"/>
      <c r="HY197" s="27"/>
      <c r="HZ197" s="27"/>
      <c r="IA197" s="27"/>
      <c r="IB197" s="27"/>
      <c r="IC197" s="27"/>
      <c r="ID197" s="27"/>
      <c r="IE197" s="27"/>
      <c r="IF197" s="27"/>
      <c r="IG197" s="27"/>
      <c r="IH197" s="27"/>
      <c r="II197" s="27"/>
      <c r="IJ197" s="27"/>
      <c r="IK197" s="27"/>
      <c r="IL197" s="27"/>
      <c r="IM197" s="27"/>
      <c r="IN197" s="27"/>
      <c r="IO197" s="27"/>
      <c r="IP197" s="27"/>
      <c r="IQ197" s="27"/>
      <c r="IR197" s="27"/>
      <c r="IS197" s="27"/>
      <c r="IT197" s="27"/>
      <c r="IU197" s="27"/>
      <c r="IV197" s="27"/>
      <c r="IW197" s="27"/>
      <c r="IX197" s="27"/>
      <c r="IY197" s="27"/>
      <c r="IZ197" s="27"/>
      <c r="JA197" s="27"/>
      <c r="JB197" s="27"/>
      <c r="JC197" s="27"/>
      <c r="JD197" s="27"/>
      <c r="JE197" s="27"/>
      <c r="JF197" s="27"/>
      <c r="JG197" s="27"/>
      <c r="JH197" s="27"/>
      <c r="JI197" s="27"/>
      <c r="JJ197" s="27"/>
      <c r="JK197" s="27"/>
      <c r="JL197" s="27"/>
      <c r="JM197" s="27"/>
      <c r="JN197" s="27"/>
      <c r="JO197" s="27"/>
      <c r="JP197" s="27"/>
      <c r="JQ197" s="27"/>
      <c r="JR197" s="27"/>
      <c r="JS197" s="27"/>
      <c r="JT197" s="27"/>
      <c r="JU197" s="27"/>
      <c r="JV197" s="27"/>
      <c r="JW197" s="27"/>
      <c r="JX197" s="27"/>
      <c r="JY197" s="27"/>
      <c r="JZ197" s="27"/>
      <c r="KA197" s="27"/>
      <c r="KB197" s="27"/>
      <c r="KC197" s="27"/>
      <c r="KD197" s="27"/>
      <c r="KE197" s="27"/>
      <c r="KF197" s="27"/>
      <c r="KG197" s="27"/>
      <c r="KH197" s="27"/>
      <c r="KI197" s="27"/>
      <c r="KJ197" s="27"/>
      <c r="KK197" s="27"/>
      <c r="KL197" s="27"/>
      <c r="KM197" s="27"/>
      <c r="KN197" s="27"/>
      <c r="KO197" s="27"/>
      <c r="KP197" s="27"/>
      <c r="KQ197" s="27"/>
      <c r="KR197" s="27"/>
      <c r="KS197" s="27"/>
      <c r="KT197" s="27"/>
      <c r="KU197" s="27"/>
      <c r="KV197" s="27"/>
      <c r="KW197" s="27"/>
      <c r="KX197" s="27"/>
      <c r="KY197" s="27"/>
      <c r="KZ197" s="27"/>
      <c r="LA197" s="27"/>
      <c r="LB197" s="27"/>
      <c r="LC197" s="27"/>
      <c r="LD197" s="27"/>
      <c r="LE197" s="27"/>
      <c r="LF197" s="27"/>
      <c r="LG197" s="27"/>
      <c r="LH197" s="27"/>
      <c r="LI197" s="27"/>
      <c r="LJ197" s="27"/>
      <c r="LK197" s="27"/>
      <c r="LL197" s="27"/>
      <c r="LM197" s="27"/>
      <c r="LN197" s="27"/>
      <c r="LO197" s="27"/>
      <c r="LP197" s="27"/>
      <c r="LQ197" s="27"/>
      <c r="LR197" s="27"/>
      <c r="LS197" s="27"/>
      <c r="LT197" s="27"/>
      <c r="LU197" s="27"/>
      <c r="LV197" s="27"/>
      <c r="LW197" s="27"/>
      <c r="LX197" s="27"/>
      <c r="LY197" s="27"/>
      <c r="LZ197" s="27"/>
      <c r="MA197" s="27"/>
      <c r="MB197" s="27"/>
      <c r="MC197" s="27"/>
      <c r="MD197" s="27"/>
      <c r="ME197" s="27"/>
      <c r="MF197" s="27"/>
      <c r="MG197" s="27"/>
      <c r="MH197" s="27"/>
      <c r="MI197" s="27"/>
      <c r="MJ197" s="27"/>
      <c r="MK197" s="27"/>
      <c r="ML197" s="27"/>
      <c r="MM197" s="27"/>
      <c r="MN197" s="27"/>
      <c r="MO197" s="27"/>
      <c r="MP197" s="27"/>
      <c r="MQ197" s="27"/>
      <c r="MR197" s="27"/>
      <c r="MS197" s="27"/>
      <c r="MT197" s="27"/>
      <c r="MU197" s="27"/>
      <c r="MV197" s="27"/>
      <c r="MW197" s="27"/>
      <c r="MX197" s="27"/>
      <c r="MY197" s="27"/>
      <c r="MZ197" s="27"/>
      <c r="NA197" s="27"/>
      <c r="NB197" s="27"/>
      <c r="NC197" s="27"/>
      <c r="ND197" s="27"/>
      <c r="NE197" s="27"/>
      <c r="NF197" s="27"/>
      <c r="NG197" s="27"/>
      <c r="NH197" s="27"/>
      <c r="NI197" s="27"/>
      <c r="NJ197" s="27"/>
      <c r="NK197" s="27"/>
      <c r="NL197" s="27"/>
      <c r="NM197" s="27"/>
      <c r="NN197" s="27"/>
      <c r="NO197" s="27"/>
      <c r="NP197" s="27"/>
      <c r="NQ197" s="27"/>
      <c r="NR197" s="27"/>
      <c r="NS197" s="27"/>
      <c r="NT197" s="27"/>
      <c r="NU197" s="27"/>
      <c r="NV197" s="27"/>
      <c r="NW197" s="27"/>
      <c r="NX197" s="27"/>
      <c r="NY197" s="27"/>
      <c r="NZ197" s="27"/>
      <c r="OA197" s="27"/>
      <c r="OB197" s="27"/>
      <c r="OC197" s="27"/>
      <c r="OD197" s="27"/>
      <c r="OE197" s="27"/>
      <c r="OF197" s="27"/>
      <c r="OG197" s="27"/>
      <c r="OH197" s="27"/>
      <c r="OI197" s="27"/>
      <c r="OJ197" s="27"/>
      <c r="OK197" s="27"/>
      <c r="OL197" s="27"/>
      <c r="OM197" s="27"/>
      <c r="ON197" s="27"/>
      <c r="OO197" s="27"/>
      <c r="OP197" s="27"/>
      <c r="OQ197" s="27"/>
      <c r="OR197" s="27"/>
      <c r="OS197" s="27"/>
      <c r="OT197" s="27"/>
      <c r="OU197" s="27"/>
      <c r="OV197" s="27"/>
      <c r="OW197" s="27"/>
      <c r="OX197" s="27"/>
      <c r="OY197" s="27"/>
      <c r="OZ197" s="27"/>
      <c r="PA197" s="27"/>
      <c r="PB197" s="27"/>
      <c r="PC197" s="27"/>
      <c r="PD197" s="27"/>
      <c r="PE197" s="27"/>
      <c r="PF197" s="27"/>
      <c r="PG197" s="27"/>
      <c r="PH197" s="27"/>
      <c r="PI197" s="27"/>
      <c r="PJ197" s="27"/>
      <c r="PK197" s="27"/>
      <c r="PL197" s="27"/>
      <c r="PM197" s="27"/>
      <c r="PN197" s="27"/>
      <c r="PO197" s="27"/>
      <c r="PP197" s="27"/>
      <c r="PQ197" s="27"/>
      <c r="PR197" s="27"/>
      <c r="PS197" s="27"/>
      <c r="PT197" s="27"/>
      <c r="PU197" s="27"/>
      <c r="PV197" s="27"/>
      <c r="PW197" s="27"/>
      <c r="PX197" s="27"/>
      <c r="PY197" s="27"/>
      <c r="PZ197" s="27"/>
      <c r="QA197" s="27"/>
      <c r="QB197" s="27"/>
      <c r="QC197" s="27"/>
      <c r="QD197" s="27"/>
      <c r="QE197" s="27"/>
      <c r="QF197" s="27"/>
      <c r="QG197" s="27"/>
      <c r="QH197" s="27"/>
      <c r="QI197" s="27"/>
      <c r="QJ197" s="27"/>
      <c r="QK197" s="27"/>
      <c r="QL197" s="27"/>
      <c r="QM197" s="27"/>
      <c r="QN197" s="27"/>
      <c r="QO197" s="27"/>
      <c r="QP197" s="27"/>
      <c r="QQ197" s="27"/>
      <c r="QR197" s="27"/>
      <c r="QS197" s="27"/>
      <c r="QT197" s="27"/>
      <c r="QU197" s="27"/>
      <c r="QV197" s="27"/>
      <c r="QW197" s="27"/>
      <c r="QX197" s="27"/>
      <c r="QY197" s="27"/>
      <c r="QZ197" s="27"/>
      <c r="RA197" s="27"/>
      <c r="RB197" s="27"/>
      <c r="RC197" s="27"/>
      <c r="RD197" s="27"/>
      <c r="RE197" s="27"/>
      <c r="RF197" s="27"/>
      <c r="RG197" s="27"/>
      <c r="RH197" s="27"/>
      <c r="RI197" s="27"/>
      <c r="RJ197" s="27"/>
      <c r="RK197" s="27"/>
      <c r="RL197" s="27"/>
      <c r="RM197" s="27"/>
      <c r="RN197" s="27"/>
      <c r="RO197" s="27"/>
      <c r="RP197" s="27"/>
      <c r="RQ197" s="27"/>
      <c r="RR197" s="27"/>
      <c r="RS197" s="27"/>
      <c r="RT197" s="27"/>
      <c r="RU197" s="27"/>
      <c r="RV197" s="27"/>
      <c r="RW197" s="27"/>
      <c r="RX197" s="27"/>
      <c r="RY197" s="27"/>
      <c r="RZ197" s="27"/>
      <c r="SA197" s="27"/>
      <c r="SB197" s="27"/>
      <c r="SC197" s="27"/>
      <c r="SD197" s="27"/>
      <c r="SE197" s="27"/>
      <c r="SF197" s="27"/>
      <c r="SG197" s="27"/>
      <c r="SH197" s="27"/>
      <c r="SI197" s="27"/>
      <c r="SJ197" s="27"/>
      <c r="SK197" s="27"/>
      <c r="SL197" s="27"/>
      <c r="SM197" s="27"/>
      <c r="SN197" s="27"/>
      <c r="SO197" s="27"/>
      <c r="SP197" s="27"/>
      <c r="SQ197" s="27"/>
      <c r="SR197" s="27"/>
      <c r="SS197" s="27"/>
      <c r="ST197" s="27"/>
      <c r="SU197" s="27"/>
      <c r="SV197" s="27"/>
      <c r="SW197" s="27"/>
      <c r="SX197" s="27"/>
      <c r="SY197" s="27"/>
      <c r="SZ197" s="27"/>
      <c r="TA197" s="27"/>
      <c r="TB197" s="27"/>
      <c r="TC197" s="27"/>
      <c r="TD197" s="27"/>
      <c r="TE197" s="27"/>
      <c r="TF197" s="27"/>
      <c r="TG197" s="27"/>
      <c r="TH197" s="27"/>
      <c r="TI197" s="27"/>
      <c r="TJ197" s="27"/>
      <c r="TK197" s="27"/>
      <c r="TL197" s="27"/>
      <c r="TM197" s="27"/>
      <c r="TN197" s="27"/>
      <c r="TO197" s="27"/>
      <c r="TP197" s="27"/>
      <c r="TQ197" s="27"/>
      <c r="TR197" s="27"/>
      <c r="TS197" s="27"/>
      <c r="TT197" s="27"/>
      <c r="TU197" s="27"/>
      <c r="TV197" s="27"/>
      <c r="TW197" s="27"/>
      <c r="TX197" s="27"/>
      <c r="TY197" s="27"/>
      <c r="TZ197" s="27"/>
      <c r="UA197" s="27"/>
      <c r="UB197" s="27"/>
      <c r="UC197" s="27"/>
      <c r="UD197" s="27"/>
      <c r="UE197" s="27"/>
      <c r="UF197" s="27"/>
      <c r="UG197" s="27"/>
      <c r="UH197" s="27"/>
      <c r="UI197" s="27"/>
      <c r="UJ197" s="27"/>
      <c r="UK197" s="27"/>
      <c r="UL197" s="27"/>
      <c r="UM197" s="27"/>
      <c r="UN197" s="27"/>
      <c r="UO197" s="27"/>
      <c r="UP197" s="27"/>
      <c r="UQ197" s="27"/>
      <c r="UR197" s="27"/>
      <c r="US197" s="27"/>
      <c r="UT197" s="27"/>
      <c r="UU197" s="27"/>
      <c r="UV197" s="27"/>
      <c r="UW197" s="27"/>
      <c r="UX197" s="27"/>
      <c r="UY197" s="27"/>
      <c r="UZ197" s="27"/>
      <c r="VA197" s="27"/>
      <c r="VB197" s="27"/>
      <c r="VC197" s="27"/>
      <c r="VD197" s="27"/>
      <c r="VE197" s="27"/>
      <c r="VF197" s="27"/>
      <c r="VG197" s="27"/>
      <c r="VH197" s="27"/>
      <c r="VI197" s="27"/>
      <c r="VJ197" s="27"/>
      <c r="VK197" s="27"/>
      <c r="VL197" s="27"/>
      <c r="VM197" s="27"/>
      <c r="VN197" s="27"/>
      <c r="VO197" s="27"/>
      <c r="VP197" s="27"/>
      <c r="VQ197" s="27"/>
      <c r="VR197" s="27"/>
      <c r="VS197" s="27"/>
      <c r="VT197" s="27"/>
      <c r="VU197" s="27"/>
      <c r="VV197" s="27"/>
      <c r="VW197" s="27"/>
      <c r="VX197" s="27"/>
      <c r="VY197" s="27"/>
      <c r="VZ197" s="27"/>
      <c r="WA197" s="27"/>
      <c r="WB197" s="27"/>
      <c r="WC197" s="27"/>
      <c r="WD197" s="27"/>
      <c r="WE197" s="27"/>
      <c r="WF197" s="27"/>
      <c r="WG197" s="27"/>
      <c r="WH197" s="27"/>
      <c r="WI197" s="27"/>
      <c r="WJ197" s="27"/>
      <c r="WK197" s="27"/>
      <c r="WL197" s="27"/>
      <c r="WM197" s="27"/>
      <c r="WN197" s="27"/>
      <c r="WO197" s="27"/>
      <c r="WP197" s="27"/>
      <c r="WQ197" s="27"/>
      <c r="WR197" s="27"/>
      <c r="WS197" s="27"/>
      <c r="WT197" s="27"/>
      <c r="WU197" s="27"/>
      <c r="WV197" s="27"/>
      <c r="WW197" s="27"/>
      <c r="WX197" s="27"/>
      <c r="WY197" s="27"/>
      <c r="WZ197" s="27"/>
      <c r="XA197" s="27"/>
      <c r="XB197" s="27"/>
      <c r="XC197" s="27"/>
      <c r="XD197" s="27"/>
      <c r="XE197" s="27"/>
      <c r="XF197" s="27"/>
      <c r="XG197" s="27"/>
      <c r="XH197" s="27"/>
      <c r="XI197" s="27"/>
      <c r="XJ197" s="27"/>
      <c r="XK197" s="27"/>
      <c r="XL197" s="27"/>
      <c r="XM197" s="27"/>
      <c r="XN197" s="27"/>
      <c r="XO197" s="27"/>
      <c r="XP197" s="27"/>
      <c r="XQ197" s="27"/>
      <c r="XR197" s="27"/>
      <c r="XS197" s="27"/>
      <c r="XT197" s="27"/>
      <c r="XU197" s="27"/>
      <c r="XV197" s="27"/>
      <c r="XW197" s="27"/>
      <c r="XX197" s="27"/>
      <c r="XY197" s="27"/>
      <c r="XZ197" s="27"/>
      <c r="YA197" s="27"/>
      <c r="YB197" s="27"/>
      <c r="YC197" s="27"/>
      <c r="YD197" s="27"/>
      <c r="YE197" s="27"/>
      <c r="YF197" s="27"/>
      <c r="YG197" s="27"/>
      <c r="YH197" s="27"/>
      <c r="YI197" s="27"/>
      <c r="YJ197" s="27"/>
      <c r="YK197" s="27"/>
      <c r="YL197" s="27"/>
      <c r="YM197" s="27"/>
      <c r="YN197" s="27"/>
      <c r="YO197" s="27"/>
      <c r="YP197" s="27"/>
      <c r="YQ197" s="27"/>
      <c r="YR197" s="27"/>
      <c r="YS197" s="27"/>
      <c r="YT197" s="27"/>
      <c r="YU197" s="27"/>
      <c r="YV197" s="27"/>
      <c r="YW197" s="27"/>
      <c r="YX197" s="27"/>
      <c r="YY197" s="27"/>
      <c r="YZ197" s="27"/>
      <c r="ZA197" s="27"/>
      <c r="ZB197" s="27"/>
      <c r="ZC197" s="27"/>
      <c r="ZD197" s="27"/>
      <c r="ZE197" s="27"/>
      <c r="ZF197" s="27"/>
      <c r="ZG197" s="27"/>
      <c r="ZH197" s="27"/>
      <c r="ZI197" s="27"/>
      <c r="ZJ197" s="27"/>
      <c r="ZK197" s="27"/>
      <c r="ZL197" s="27"/>
      <c r="ZM197" s="27"/>
      <c r="ZN197" s="27"/>
      <c r="ZO197" s="27"/>
      <c r="ZP197" s="27"/>
      <c r="ZQ197" s="27"/>
      <c r="ZR197" s="27"/>
      <c r="ZS197" s="27"/>
      <c r="ZT197" s="27"/>
      <c r="ZU197" s="27"/>
      <c r="ZV197" s="27"/>
      <c r="ZW197" s="27"/>
      <c r="ZX197" s="27"/>
      <c r="ZY197" s="27"/>
      <c r="ZZ197" s="27"/>
      <c r="AAA197" s="27"/>
      <c r="AAB197" s="27"/>
      <c r="AAC197" s="27"/>
      <c r="AAD197" s="27"/>
      <c r="AAE197" s="27"/>
      <c r="AAF197" s="27"/>
      <c r="AAG197" s="27"/>
      <c r="AAH197" s="27"/>
      <c r="AAI197" s="27"/>
      <c r="AAJ197" s="27"/>
      <c r="AAK197" s="27"/>
      <c r="AAL197" s="27"/>
      <c r="AAM197" s="27"/>
      <c r="AAN197" s="27"/>
      <c r="AAO197" s="27"/>
      <c r="AAP197" s="27"/>
      <c r="AAQ197" s="27"/>
      <c r="AAR197" s="27"/>
      <c r="AAS197" s="27"/>
      <c r="AAT197" s="27"/>
      <c r="AAU197" s="27"/>
      <c r="AAV197" s="27"/>
      <c r="AAW197" s="27"/>
      <c r="AAX197" s="27"/>
      <c r="AAY197" s="27"/>
      <c r="AAZ197" s="27"/>
      <c r="ABA197" s="27"/>
      <c r="ABB197" s="27"/>
      <c r="ABC197" s="27"/>
      <c r="ABD197" s="27"/>
      <c r="ABE197" s="27"/>
      <c r="ABF197" s="27"/>
      <c r="ABG197" s="27"/>
      <c r="ABH197" s="27"/>
      <c r="ABI197" s="27"/>
      <c r="ABJ197" s="27"/>
      <c r="ABK197" s="27"/>
      <c r="ABL197" s="27"/>
      <c r="ABM197" s="27"/>
      <c r="ABN197" s="27"/>
      <c r="ABO197" s="27"/>
      <c r="ABP197" s="27"/>
      <c r="ABQ197" s="27"/>
      <c r="ABR197" s="27"/>
      <c r="ABS197" s="27"/>
      <c r="ABT197" s="27"/>
      <c r="ABU197" s="27"/>
      <c r="ABV197" s="27"/>
      <c r="ABW197" s="27"/>
      <c r="ABX197" s="27"/>
      <c r="ABY197" s="27"/>
      <c r="ABZ197" s="27"/>
      <c r="ACA197" s="27"/>
      <c r="ACB197" s="27"/>
      <c r="ACC197" s="27"/>
      <c r="ACD197" s="27"/>
      <c r="ACE197" s="27"/>
      <c r="ACF197" s="27"/>
      <c r="ACG197" s="27"/>
      <c r="ACH197" s="27"/>
      <c r="ACI197" s="27"/>
      <c r="ACJ197" s="27"/>
      <c r="ACK197" s="27"/>
      <c r="ACL197" s="27"/>
      <c r="ACM197" s="27"/>
      <c r="ACN197" s="27"/>
      <c r="ACO197" s="27"/>
      <c r="ACP197" s="27"/>
      <c r="ACQ197" s="27"/>
      <c r="ACR197" s="27"/>
      <c r="ACS197" s="27"/>
      <c r="ACT197" s="27"/>
      <c r="ACU197" s="27"/>
      <c r="ACV197" s="27"/>
      <c r="ACW197" s="27"/>
      <c r="ACX197" s="27"/>
      <c r="ACY197" s="27"/>
      <c r="ACZ197" s="27"/>
      <c r="ADA197" s="27"/>
      <c r="ADB197" s="27"/>
      <c r="ADC197" s="27"/>
      <c r="ADD197" s="27"/>
      <c r="ADE197" s="27"/>
      <c r="ADF197" s="27"/>
      <c r="ADG197" s="27"/>
      <c r="ADH197" s="27"/>
      <c r="ADI197" s="27"/>
      <c r="ADJ197" s="27"/>
      <c r="ADK197" s="27"/>
      <c r="ADL197" s="27"/>
      <c r="ADM197" s="27"/>
      <c r="ADN197" s="27"/>
      <c r="ADO197" s="27"/>
      <c r="ADP197" s="27"/>
      <c r="ADQ197" s="27"/>
      <c r="ADR197" s="27"/>
      <c r="ADS197" s="27"/>
      <c r="ADT197" s="27"/>
      <c r="ADU197" s="27"/>
      <c r="ADV197" s="27"/>
      <c r="ADW197" s="27"/>
      <c r="ADX197" s="27"/>
      <c r="ADY197" s="27"/>
      <c r="ADZ197" s="27"/>
      <c r="AEA197" s="27"/>
      <c r="AEB197" s="27"/>
      <c r="AEC197" s="27"/>
      <c r="AED197" s="27"/>
      <c r="AEE197" s="27"/>
      <c r="AEF197" s="27"/>
      <c r="AEG197" s="27"/>
      <c r="AEH197" s="27"/>
      <c r="AEI197" s="27"/>
      <c r="AEJ197" s="27"/>
      <c r="AEK197" s="27"/>
      <c r="AEL197" s="27"/>
      <c r="AEM197" s="27"/>
      <c r="AEN197" s="27"/>
      <c r="AEO197" s="27"/>
      <c r="AEP197" s="27"/>
      <c r="AEQ197" s="27"/>
      <c r="AER197" s="27"/>
      <c r="AES197" s="27"/>
      <c r="AET197" s="27"/>
      <c r="AEU197" s="27"/>
      <c r="AEV197" s="27"/>
      <c r="AEW197" s="27"/>
      <c r="AEX197" s="27"/>
      <c r="AEY197" s="27"/>
      <c r="AEZ197" s="27"/>
      <c r="AFA197" s="27"/>
      <c r="AFB197" s="27"/>
      <c r="AFC197" s="27"/>
      <c r="AFD197" s="27"/>
      <c r="AFE197" s="27"/>
      <c r="AFF197" s="27"/>
      <c r="AFG197" s="27"/>
      <c r="AFH197" s="27"/>
      <c r="AFI197" s="27"/>
      <c r="AFJ197" s="27"/>
      <c r="AFK197" s="27"/>
      <c r="AFL197" s="27"/>
      <c r="AFM197" s="27"/>
      <c r="AFN197" s="27"/>
      <c r="AFO197" s="27"/>
      <c r="AFP197" s="27"/>
      <c r="AFQ197" s="27"/>
      <c r="AFR197" s="27"/>
      <c r="AFS197" s="27"/>
      <c r="AFT197" s="27"/>
      <c r="AFU197" s="27"/>
      <c r="AFV197" s="27"/>
      <c r="AFW197" s="27"/>
      <c r="AFX197" s="27"/>
      <c r="AFY197" s="27"/>
      <c r="AFZ197" s="27"/>
      <c r="AGA197" s="27"/>
      <c r="AGB197" s="27"/>
      <c r="AGC197" s="27"/>
      <c r="AGD197" s="27"/>
      <c r="AGE197" s="27"/>
      <c r="AGF197" s="27"/>
      <c r="AGG197" s="27"/>
      <c r="AGH197" s="27"/>
      <c r="AGI197" s="27"/>
      <c r="AGJ197" s="27"/>
      <c r="AGK197" s="27"/>
      <c r="AGL197" s="27"/>
      <c r="AGM197" s="27"/>
      <c r="AGN197" s="27"/>
      <c r="AGO197" s="27"/>
      <c r="AGP197" s="27"/>
      <c r="AGQ197" s="27"/>
      <c r="AGR197" s="27"/>
      <c r="AGS197" s="27"/>
      <c r="AGT197" s="27"/>
      <c r="AGU197" s="27"/>
      <c r="AGV197" s="27"/>
      <c r="AGW197" s="27"/>
      <c r="AGX197" s="27"/>
      <c r="AGY197" s="27"/>
      <c r="AGZ197" s="27"/>
      <c r="AHA197" s="27"/>
      <c r="AHB197" s="27"/>
      <c r="AHC197" s="27"/>
      <c r="AHD197" s="27"/>
      <c r="AHE197" s="27"/>
      <c r="AHF197" s="27"/>
      <c r="AHG197" s="27"/>
      <c r="AHH197" s="27"/>
      <c r="AHI197" s="27"/>
      <c r="AHJ197" s="27"/>
      <c r="AHK197" s="27"/>
      <c r="AHL197" s="27"/>
      <c r="AHM197" s="27"/>
      <c r="AHN197" s="27"/>
      <c r="AHO197" s="27"/>
      <c r="AHP197" s="27"/>
      <c r="AHQ197" s="27"/>
      <c r="AHR197" s="27"/>
      <c r="AHS197" s="27"/>
      <c r="AHT197" s="27"/>
      <c r="AHU197" s="27"/>
      <c r="AHV197" s="27"/>
      <c r="AHW197" s="27"/>
      <c r="AHX197" s="27"/>
      <c r="AHY197" s="27"/>
      <c r="AHZ197" s="27"/>
      <c r="AIA197" s="27"/>
      <c r="AIB197" s="27"/>
      <c r="AIC197" s="27"/>
      <c r="AID197" s="27"/>
      <c r="AIE197" s="27"/>
      <c r="AIF197" s="27"/>
      <c r="AIG197" s="27"/>
      <c r="AIH197" s="27"/>
      <c r="AII197" s="27"/>
      <c r="AIJ197" s="27"/>
      <c r="AIK197" s="27"/>
      <c r="AIL197" s="27"/>
      <c r="AIM197" s="27"/>
      <c r="AIN197" s="27"/>
      <c r="AIO197" s="27"/>
      <c r="AIP197" s="27"/>
      <c r="AIQ197" s="27"/>
      <c r="AIR197" s="27"/>
      <c r="AIS197" s="27"/>
      <c r="AIT197" s="27"/>
      <c r="AIU197" s="27"/>
      <c r="AIV197" s="27"/>
      <c r="AIW197" s="27"/>
      <c r="AIX197" s="27"/>
      <c r="AIY197" s="27"/>
      <c r="AIZ197" s="27"/>
      <c r="AJA197" s="27"/>
      <c r="AJB197" s="27"/>
      <c r="AJC197" s="27"/>
      <c r="AJD197" s="27"/>
      <c r="AJE197" s="27"/>
      <c r="AJF197" s="27"/>
      <c r="AJG197" s="27"/>
      <c r="AJH197" s="27"/>
      <c r="AJI197" s="27"/>
      <c r="AJJ197" s="27"/>
      <c r="AJK197" s="27"/>
      <c r="AJL197" s="27"/>
      <c r="AJM197" s="27"/>
      <c r="AJN197" s="27"/>
      <c r="AJO197" s="27"/>
      <c r="AJP197" s="27"/>
      <c r="AJQ197" s="27"/>
      <c r="AJR197" s="27"/>
      <c r="AJS197" s="27"/>
      <c r="AJT197" s="27"/>
      <c r="AJU197" s="27"/>
      <c r="AJV197" s="27"/>
      <c r="AJW197" s="27"/>
      <c r="AJX197" s="27"/>
      <c r="AJY197" s="27"/>
      <c r="AJZ197" s="27"/>
      <c r="AKA197" s="27"/>
      <c r="AKB197" s="27"/>
      <c r="AKC197" s="27"/>
      <c r="AKD197" s="27"/>
      <c r="AKE197" s="27"/>
      <c r="AKF197" s="27"/>
      <c r="AKG197" s="27"/>
      <c r="AKH197" s="27"/>
      <c r="AKI197" s="27"/>
      <c r="AKJ197" s="27"/>
      <c r="AKK197" s="27"/>
      <c r="AKL197" s="27"/>
      <c r="AKM197" s="27"/>
      <c r="AKN197" s="27"/>
      <c r="AKO197" s="27"/>
      <c r="AKP197" s="27"/>
      <c r="AKQ197" s="27"/>
      <c r="AKR197" s="27"/>
      <c r="AKS197" s="27"/>
      <c r="AKT197" s="27"/>
      <c r="AKU197" s="27"/>
      <c r="AKV197" s="27"/>
      <c r="AKW197" s="27"/>
      <c r="AKX197" s="27"/>
      <c r="AKY197" s="27"/>
      <c r="AKZ197" s="27"/>
      <c r="ALA197" s="27"/>
      <c r="ALB197" s="27"/>
      <c r="ALC197" s="27"/>
      <c r="ALD197" s="27"/>
      <c r="ALE197" s="27"/>
      <c r="ALF197" s="27"/>
      <c r="ALG197" s="27"/>
      <c r="ALH197" s="27"/>
      <c r="ALI197" s="27"/>
      <c r="ALJ197" s="27"/>
      <c r="ALK197" s="27"/>
      <c r="ALL197" s="27"/>
      <c r="ALM197" s="27"/>
      <c r="ALN197" s="27"/>
      <c r="ALO197" s="27"/>
      <c r="ALP197" s="27"/>
      <c r="ALQ197" s="27"/>
      <c r="ALR197" s="27"/>
      <c r="ALS197" s="27"/>
    </row>
    <row r="198" spans="1:1007" ht="19.5" customHeight="1" thickBot="1" x14ac:dyDescent="0.25">
      <c r="A198" s="666"/>
      <c r="B198" s="677"/>
      <c r="C198" s="586"/>
      <c r="D198" s="588"/>
      <c r="E198" s="590"/>
      <c r="F198" s="584"/>
      <c r="G198" s="708"/>
      <c r="H198" s="676"/>
      <c r="I198" s="676"/>
      <c r="J198" s="581"/>
      <c r="K198" s="165" t="s">
        <v>21</v>
      </c>
      <c r="L198" s="375">
        <f>M198+O198</f>
        <v>56.7</v>
      </c>
      <c r="M198" s="376">
        <v>0</v>
      </c>
      <c r="N198" s="376">
        <v>0</v>
      </c>
      <c r="O198" s="377">
        <v>56.7</v>
      </c>
      <c r="P198" s="375">
        <f>Q198+S198</f>
        <v>0</v>
      </c>
      <c r="Q198" s="376">
        <v>0</v>
      </c>
      <c r="R198" s="376">
        <v>0</v>
      </c>
      <c r="S198" s="377">
        <v>0</v>
      </c>
      <c r="T198" s="375">
        <f>U198+W198</f>
        <v>0</v>
      </c>
      <c r="U198" s="376">
        <v>0</v>
      </c>
      <c r="V198" s="376">
        <v>0</v>
      </c>
      <c r="W198" s="377">
        <v>0</v>
      </c>
      <c r="X198" s="27"/>
      <c r="Y198" s="27"/>
      <c r="Z198" s="27"/>
      <c r="AA198" s="27"/>
      <c r="AB198" s="27"/>
      <c r="AC198" s="27"/>
      <c r="AD198" s="39"/>
      <c r="AE198" s="39"/>
      <c r="AF198" s="39"/>
      <c r="AG198" s="39"/>
      <c r="AH198" s="39"/>
      <c r="AI198" s="39"/>
      <c r="AJ198" s="39"/>
      <c r="AK198" s="39"/>
      <c r="AL198" s="39"/>
      <c r="AM198" s="39"/>
      <c r="AN198" s="39"/>
      <c r="AO198" s="39"/>
      <c r="AP198" s="39"/>
      <c r="AQ198" s="39"/>
      <c r="AR198" s="39"/>
      <c r="AS198" s="39"/>
      <c r="AT198" s="39"/>
      <c r="AU198" s="40"/>
      <c r="AV198" s="39"/>
      <c r="AW198" s="39"/>
      <c r="AX198" s="39"/>
      <c r="AY198" s="39"/>
      <c r="AZ198" s="39"/>
      <c r="BA198" s="39"/>
      <c r="BB198" s="39"/>
      <c r="BC198" s="39"/>
      <c r="BD198" s="27"/>
      <c r="BE198" s="27"/>
      <c r="BF198" s="27"/>
      <c r="BG198" s="27"/>
      <c r="BH198" s="27"/>
      <c r="BI198" s="27"/>
      <c r="BJ198" s="27"/>
      <c r="BK198" s="27"/>
      <c r="BL198" s="27"/>
      <c r="BM198" s="27"/>
      <c r="BN198" s="27"/>
      <c r="BO198" s="27"/>
      <c r="BP198" s="27"/>
      <c r="BQ198" s="27"/>
      <c r="BR198" s="27"/>
      <c r="BS198" s="27"/>
      <c r="BT198" s="27"/>
      <c r="BU198" s="27"/>
      <c r="BV198" s="27"/>
      <c r="BW198" s="27"/>
      <c r="BX198" s="27"/>
      <c r="BY198" s="27"/>
      <c r="BZ198" s="27"/>
      <c r="CA198" s="27"/>
      <c r="CB198" s="27"/>
      <c r="CC198" s="27"/>
      <c r="CD198" s="27"/>
      <c r="CE198" s="27"/>
      <c r="CF198" s="27"/>
      <c r="CG198" s="27"/>
      <c r="CH198" s="27"/>
      <c r="CI198" s="27"/>
      <c r="CJ198" s="27"/>
      <c r="CK198" s="27"/>
      <c r="CL198" s="27"/>
      <c r="CM198" s="27"/>
      <c r="CN198" s="27"/>
      <c r="CO198" s="27"/>
      <c r="CP198" s="27"/>
      <c r="CQ198" s="27"/>
      <c r="CR198" s="27"/>
      <c r="CS198" s="27"/>
      <c r="CT198" s="27"/>
      <c r="CU198" s="27"/>
      <c r="CV198" s="27"/>
      <c r="CW198" s="27"/>
      <c r="CX198" s="27"/>
      <c r="CY198" s="27"/>
      <c r="CZ198" s="27"/>
      <c r="DA198" s="27"/>
      <c r="DB198" s="27"/>
      <c r="DC198" s="27"/>
      <c r="DD198" s="27"/>
      <c r="DE198" s="27"/>
      <c r="DF198" s="27"/>
      <c r="DG198" s="27"/>
      <c r="DH198" s="27"/>
      <c r="DI198" s="27"/>
      <c r="DJ198" s="27"/>
      <c r="DK198" s="27"/>
      <c r="DL198" s="27"/>
      <c r="DM198" s="27"/>
      <c r="DN198" s="27"/>
      <c r="DO198" s="27"/>
      <c r="DP198" s="27"/>
      <c r="DQ198" s="27"/>
      <c r="DR198" s="27"/>
      <c r="DS198" s="27"/>
      <c r="DT198" s="27"/>
      <c r="DU198" s="27"/>
      <c r="DV198" s="27"/>
      <c r="DW198" s="27"/>
      <c r="DX198" s="27"/>
      <c r="DY198" s="27"/>
      <c r="DZ198" s="27"/>
      <c r="EA198" s="27"/>
      <c r="EB198" s="27"/>
      <c r="EC198" s="27"/>
      <c r="ED198" s="27"/>
      <c r="EE198" s="27"/>
      <c r="EF198" s="27"/>
      <c r="EG198" s="27"/>
      <c r="EH198" s="27"/>
      <c r="EI198" s="27"/>
      <c r="EJ198" s="27"/>
      <c r="EK198" s="27"/>
      <c r="EL198" s="27"/>
      <c r="EM198" s="27"/>
      <c r="EN198" s="27"/>
      <c r="EO198" s="27"/>
      <c r="EP198" s="27"/>
      <c r="EQ198" s="27"/>
      <c r="ER198" s="27"/>
      <c r="ES198" s="27"/>
      <c r="ET198" s="27"/>
      <c r="EU198" s="27"/>
      <c r="EV198" s="27"/>
      <c r="EW198" s="27"/>
      <c r="EX198" s="27"/>
      <c r="EY198" s="27"/>
      <c r="EZ198" s="27"/>
      <c r="FA198" s="27"/>
      <c r="FB198" s="27"/>
      <c r="FC198" s="27"/>
      <c r="FD198" s="27"/>
      <c r="FE198" s="27"/>
      <c r="FF198" s="27"/>
      <c r="FG198" s="27"/>
      <c r="FH198" s="27"/>
      <c r="FI198" s="27"/>
      <c r="FJ198" s="27"/>
      <c r="FK198" s="27"/>
      <c r="FL198" s="27"/>
      <c r="FM198" s="27"/>
      <c r="FN198" s="27"/>
      <c r="FO198" s="27"/>
      <c r="FP198" s="27"/>
      <c r="FQ198" s="27"/>
      <c r="FR198" s="27"/>
      <c r="FS198" s="27"/>
      <c r="FT198" s="27"/>
      <c r="FU198" s="27"/>
      <c r="FV198" s="27"/>
      <c r="FW198" s="27"/>
      <c r="FX198" s="27"/>
      <c r="FY198" s="27"/>
      <c r="FZ198" s="27"/>
      <c r="GA198" s="27"/>
      <c r="GB198" s="27"/>
      <c r="GC198" s="27"/>
      <c r="GD198" s="27"/>
      <c r="GE198" s="27"/>
      <c r="GF198" s="27"/>
      <c r="GG198" s="27"/>
      <c r="GH198" s="27"/>
      <c r="GI198" s="27"/>
      <c r="GJ198" s="27"/>
      <c r="GK198" s="27"/>
      <c r="GL198" s="27"/>
      <c r="GM198" s="27"/>
      <c r="GN198" s="27"/>
      <c r="GO198" s="27"/>
      <c r="GP198" s="27"/>
      <c r="GQ198" s="27"/>
      <c r="GR198" s="27"/>
      <c r="GS198" s="27"/>
      <c r="GT198" s="27"/>
      <c r="GU198" s="27"/>
      <c r="GV198" s="27"/>
      <c r="GW198" s="27"/>
      <c r="GX198" s="27"/>
      <c r="GY198" s="27"/>
      <c r="GZ198" s="27"/>
      <c r="HA198" s="27"/>
      <c r="HB198" s="27"/>
      <c r="HC198" s="27"/>
      <c r="HD198" s="27"/>
      <c r="HE198" s="27"/>
      <c r="HF198" s="27"/>
      <c r="HG198" s="27"/>
      <c r="HH198" s="27"/>
      <c r="HI198" s="27"/>
      <c r="HJ198" s="27"/>
      <c r="HK198" s="27"/>
      <c r="HL198" s="27"/>
      <c r="HM198" s="27"/>
      <c r="HN198" s="27"/>
      <c r="HO198" s="27"/>
      <c r="HP198" s="27"/>
      <c r="HQ198" s="27"/>
      <c r="HR198" s="27"/>
      <c r="HS198" s="27"/>
      <c r="HT198" s="27"/>
      <c r="HU198" s="27"/>
      <c r="HV198" s="27"/>
      <c r="HW198" s="27"/>
      <c r="HX198" s="27"/>
      <c r="HY198" s="27"/>
      <c r="HZ198" s="27"/>
      <c r="IA198" s="27"/>
      <c r="IB198" s="27"/>
      <c r="IC198" s="27"/>
      <c r="ID198" s="27"/>
      <c r="IE198" s="27"/>
      <c r="IF198" s="27"/>
      <c r="IG198" s="27"/>
      <c r="IH198" s="27"/>
      <c r="II198" s="27"/>
      <c r="IJ198" s="27"/>
      <c r="IK198" s="27"/>
      <c r="IL198" s="27"/>
      <c r="IM198" s="27"/>
      <c r="IN198" s="27"/>
      <c r="IO198" s="27"/>
      <c r="IP198" s="27"/>
      <c r="IQ198" s="27"/>
      <c r="IR198" s="27"/>
      <c r="IS198" s="27"/>
      <c r="IT198" s="27"/>
      <c r="IU198" s="27"/>
      <c r="IV198" s="27"/>
      <c r="IW198" s="27"/>
      <c r="IX198" s="27"/>
      <c r="IY198" s="27"/>
      <c r="IZ198" s="27"/>
      <c r="JA198" s="27"/>
      <c r="JB198" s="27"/>
      <c r="JC198" s="27"/>
      <c r="JD198" s="27"/>
      <c r="JE198" s="27"/>
      <c r="JF198" s="27"/>
      <c r="JG198" s="27"/>
      <c r="JH198" s="27"/>
      <c r="JI198" s="27"/>
      <c r="JJ198" s="27"/>
      <c r="JK198" s="27"/>
      <c r="JL198" s="27"/>
      <c r="JM198" s="27"/>
      <c r="JN198" s="27"/>
      <c r="JO198" s="27"/>
      <c r="JP198" s="27"/>
      <c r="JQ198" s="27"/>
      <c r="JR198" s="27"/>
      <c r="JS198" s="27"/>
      <c r="JT198" s="27"/>
      <c r="JU198" s="27"/>
      <c r="JV198" s="27"/>
      <c r="JW198" s="27"/>
      <c r="JX198" s="27"/>
      <c r="JY198" s="27"/>
      <c r="JZ198" s="27"/>
      <c r="KA198" s="27"/>
      <c r="KB198" s="27"/>
      <c r="KC198" s="27"/>
      <c r="KD198" s="27"/>
      <c r="KE198" s="27"/>
      <c r="KF198" s="27"/>
      <c r="KG198" s="27"/>
      <c r="KH198" s="27"/>
      <c r="KI198" s="27"/>
      <c r="KJ198" s="27"/>
      <c r="KK198" s="27"/>
      <c r="KL198" s="27"/>
      <c r="KM198" s="27"/>
      <c r="KN198" s="27"/>
      <c r="KO198" s="27"/>
      <c r="KP198" s="27"/>
      <c r="KQ198" s="27"/>
      <c r="KR198" s="27"/>
      <c r="KS198" s="27"/>
      <c r="KT198" s="27"/>
      <c r="KU198" s="27"/>
      <c r="KV198" s="27"/>
      <c r="KW198" s="27"/>
      <c r="KX198" s="27"/>
      <c r="KY198" s="27"/>
      <c r="KZ198" s="27"/>
      <c r="LA198" s="27"/>
      <c r="LB198" s="27"/>
      <c r="LC198" s="27"/>
      <c r="LD198" s="27"/>
      <c r="LE198" s="27"/>
      <c r="LF198" s="27"/>
      <c r="LG198" s="27"/>
      <c r="LH198" s="27"/>
      <c r="LI198" s="27"/>
      <c r="LJ198" s="27"/>
      <c r="LK198" s="27"/>
      <c r="LL198" s="27"/>
      <c r="LM198" s="27"/>
      <c r="LN198" s="27"/>
      <c r="LO198" s="27"/>
      <c r="LP198" s="27"/>
      <c r="LQ198" s="27"/>
      <c r="LR198" s="27"/>
      <c r="LS198" s="27"/>
      <c r="LT198" s="27"/>
      <c r="LU198" s="27"/>
      <c r="LV198" s="27"/>
      <c r="LW198" s="27"/>
      <c r="LX198" s="27"/>
      <c r="LY198" s="27"/>
      <c r="LZ198" s="27"/>
      <c r="MA198" s="27"/>
      <c r="MB198" s="27"/>
      <c r="MC198" s="27"/>
      <c r="MD198" s="27"/>
      <c r="ME198" s="27"/>
      <c r="MF198" s="27"/>
      <c r="MG198" s="27"/>
      <c r="MH198" s="27"/>
      <c r="MI198" s="27"/>
      <c r="MJ198" s="27"/>
      <c r="MK198" s="27"/>
      <c r="ML198" s="27"/>
      <c r="MM198" s="27"/>
      <c r="MN198" s="27"/>
      <c r="MO198" s="27"/>
      <c r="MP198" s="27"/>
      <c r="MQ198" s="27"/>
      <c r="MR198" s="27"/>
      <c r="MS198" s="27"/>
      <c r="MT198" s="27"/>
      <c r="MU198" s="27"/>
      <c r="MV198" s="27"/>
      <c r="MW198" s="27"/>
      <c r="MX198" s="27"/>
      <c r="MY198" s="27"/>
      <c r="MZ198" s="27"/>
      <c r="NA198" s="27"/>
      <c r="NB198" s="27"/>
      <c r="NC198" s="27"/>
      <c r="ND198" s="27"/>
      <c r="NE198" s="27"/>
      <c r="NF198" s="27"/>
      <c r="NG198" s="27"/>
      <c r="NH198" s="27"/>
      <c r="NI198" s="27"/>
      <c r="NJ198" s="27"/>
      <c r="NK198" s="27"/>
      <c r="NL198" s="27"/>
      <c r="NM198" s="27"/>
      <c r="NN198" s="27"/>
      <c r="NO198" s="27"/>
      <c r="NP198" s="27"/>
      <c r="NQ198" s="27"/>
      <c r="NR198" s="27"/>
      <c r="NS198" s="27"/>
      <c r="NT198" s="27"/>
      <c r="NU198" s="27"/>
      <c r="NV198" s="27"/>
      <c r="NW198" s="27"/>
      <c r="NX198" s="27"/>
      <c r="NY198" s="27"/>
      <c r="NZ198" s="27"/>
      <c r="OA198" s="27"/>
      <c r="OB198" s="27"/>
      <c r="OC198" s="27"/>
      <c r="OD198" s="27"/>
      <c r="OE198" s="27"/>
      <c r="OF198" s="27"/>
      <c r="OG198" s="27"/>
      <c r="OH198" s="27"/>
      <c r="OI198" s="27"/>
      <c r="OJ198" s="27"/>
      <c r="OK198" s="27"/>
      <c r="OL198" s="27"/>
      <c r="OM198" s="27"/>
      <c r="ON198" s="27"/>
      <c r="OO198" s="27"/>
      <c r="OP198" s="27"/>
      <c r="OQ198" s="27"/>
      <c r="OR198" s="27"/>
      <c r="OS198" s="27"/>
      <c r="OT198" s="27"/>
      <c r="OU198" s="27"/>
      <c r="OV198" s="27"/>
      <c r="OW198" s="27"/>
      <c r="OX198" s="27"/>
      <c r="OY198" s="27"/>
      <c r="OZ198" s="27"/>
      <c r="PA198" s="27"/>
      <c r="PB198" s="27"/>
      <c r="PC198" s="27"/>
      <c r="PD198" s="27"/>
      <c r="PE198" s="27"/>
      <c r="PF198" s="27"/>
      <c r="PG198" s="27"/>
      <c r="PH198" s="27"/>
      <c r="PI198" s="27"/>
      <c r="PJ198" s="27"/>
      <c r="PK198" s="27"/>
      <c r="PL198" s="27"/>
      <c r="PM198" s="27"/>
      <c r="PN198" s="27"/>
      <c r="PO198" s="27"/>
      <c r="PP198" s="27"/>
      <c r="PQ198" s="27"/>
      <c r="PR198" s="27"/>
      <c r="PS198" s="27"/>
      <c r="PT198" s="27"/>
      <c r="PU198" s="27"/>
      <c r="PV198" s="27"/>
      <c r="PW198" s="27"/>
      <c r="PX198" s="27"/>
      <c r="PY198" s="27"/>
      <c r="PZ198" s="27"/>
      <c r="QA198" s="27"/>
      <c r="QB198" s="27"/>
      <c r="QC198" s="27"/>
      <c r="QD198" s="27"/>
      <c r="QE198" s="27"/>
      <c r="QF198" s="27"/>
      <c r="QG198" s="27"/>
      <c r="QH198" s="27"/>
      <c r="QI198" s="27"/>
      <c r="QJ198" s="27"/>
      <c r="QK198" s="27"/>
      <c r="QL198" s="27"/>
      <c r="QM198" s="27"/>
      <c r="QN198" s="27"/>
      <c r="QO198" s="27"/>
      <c r="QP198" s="27"/>
      <c r="QQ198" s="27"/>
      <c r="QR198" s="27"/>
      <c r="QS198" s="27"/>
      <c r="QT198" s="27"/>
      <c r="QU198" s="27"/>
      <c r="QV198" s="27"/>
      <c r="QW198" s="27"/>
      <c r="QX198" s="27"/>
      <c r="QY198" s="27"/>
      <c r="QZ198" s="27"/>
      <c r="RA198" s="27"/>
      <c r="RB198" s="27"/>
      <c r="RC198" s="27"/>
      <c r="RD198" s="27"/>
      <c r="RE198" s="27"/>
      <c r="RF198" s="27"/>
      <c r="RG198" s="27"/>
      <c r="RH198" s="27"/>
      <c r="RI198" s="27"/>
      <c r="RJ198" s="27"/>
      <c r="RK198" s="27"/>
      <c r="RL198" s="27"/>
      <c r="RM198" s="27"/>
      <c r="RN198" s="27"/>
      <c r="RO198" s="27"/>
      <c r="RP198" s="27"/>
      <c r="RQ198" s="27"/>
      <c r="RR198" s="27"/>
      <c r="RS198" s="27"/>
      <c r="RT198" s="27"/>
      <c r="RU198" s="27"/>
      <c r="RV198" s="27"/>
      <c r="RW198" s="27"/>
      <c r="RX198" s="27"/>
      <c r="RY198" s="27"/>
      <c r="RZ198" s="27"/>
      <c r="SA198" s="27"/>
      <c r="SB198" s="27"/>
      <c r="SC198" s="27"/>
      <c r="SD198" s="27"/>
      <c r="SE198" s="27"/>
      <c r="SF198" s="27"/>
      <c r="SG198" s="27"/>
      <c r="SH198" s="27"/>
      <c r="SI198" s="27"/>
      <c r="SJ198" s="27"/>
      <c r="SK198" s="27"/>
      <c r="SL198" s="27"/>
      <c r="SM198" s="27"/>
      <c r="SN198" s="27"/>
      <c r="SO198" s="27"/>
      <c r="SP198" s="27"/>
      <c r="SQ198" s="27"/>
      <c r="SR198" s="27"/>
      <c r="SS198" s="27"/>
      <c r="ST198" s="27"/>
      <c r="SU198" s="27"/>
      <c r="SV198" s="27"/>
      <c r="SW198" s="27"/>
      <c r="SX198" s="27"/>
      <c r="SY198" s="27"/>
      <c r="SZ198" s="27"/>
      <c r="TA198" s="27"/>
      <c r="TB198" s="27"/>
      <c r="TC198" s="27"/>
      <c r="TD198" s="27"/>
      <c r="TE198" s="27"/>
      <c r="TF198" s="27"/>
      <c r="TG198" s="27"/>
      <c r="TH198" s="27"/>
      <c r="TI198" s="27"/>
      <c r="TJ198" s="27"/>
      <c r="TK198" s="27"/>
      <c r="TL198" s="27"/>
      <c r="TM198" s="27"/>
      <c r="TN198" s="27"/>
      <c r="TO198" s="27"/>
      <c r="TP198" s="27"/>
      <c r="TQ198" s="27"/>
      <c r="TR198" s="27"/>
      <c r="TS198" s="27"/>
      <c r="TT198" s="27"/>
      <c r="TU198" s="27"/>
      <c r="TV198" s="27"/>
      <c r="TW198" s="27"/>
      <c r="TX198" s="27"/>
      <c r="TY198" s="27"/>
      <c r="TZ198" s="27"/>
      <c r="UA198" s="27"/>
      <c r="UB198" s="27"/>
      <c r="UC198" s="27"/>
      <c r="UD198" s="27"/>
      <c r="UE198" s="27"/>
      <c r="UF198" s="27"/>
      <c r="UG198" s="27"/>
      <c r="UH198" s="27"/>
      <c r="UI198" s="27"/>
      <c r="UJ198" s="27"/>
      <c r="UK198" s="27"/>
      <c r="UL198" s="27"/>
      <c r="UM198" s="27"/>
      <c r="UN198" s="27"/>
      <c r="UO198" s="27"/>
      <c r="UP198" s="27"/>
      <c r="UQ198" s="27"/>
      <c r="UR198" s="27"/>
      <c r="US198" s="27"/>
      <c r="UT198" s="27"/>
      <c r="UU198" s="27"/>
      <c r="UV198" s="27"/>
      <c r="UW198" s="27"/>
      <c r="UX198" s="27"/>
      <c r="UY198" s="27"/>
      <c r="UZ198" s="27"/>
      <c r="VA198" s="27"/>
      <c r="VB198" s="27"/>
      <c r="VC198" s="27"/>
      <c r="VD198" s="27"/>
      <c r="VE198" s="27"/>
      <c r="VF198" s="27"/>
      <c r="VG198" s="27"/>
      <c r="VH198" s="27"/>
      <c r="VI198" s="27"/>
      <c r="VJ198" s="27"/>
      <c r="VK198" s="27"/>
      <c r="VL198" s="27"/>
      <c r="VM198" s="27"/>
      <c r="VN198" s="27"/>
      <c r="VO198" s="27"/>
      <c r="VP198" s="27"/>
      <c r="VQ198" s="27"/>
      <c r="VR198" s="27"/>
      <c r="VS198" s="27"/>
      <c r="VT198" s="27"/>
      <c r="VU198" s="27"/>
      <c r="VV198" s="27"/>
      <c r="VW198" s="27"/>
      <c r="VX198" s="27"/>
      <c r="VY198" s="27"/>
      <c r="VZ198" s="27"/>
      <c r="WA198" s="27"/>
      <c r="WB198" s="27"/>
      <c r="WC198" s="27"/>
      <c r="WD198" s="27"/>
      <c r="WE198" s="27"/>
      <c r="WF198" s="27"/>
      <c r="WG198" s="27"/>
      <c r="WH198" s="27"/>
      <c r="WI198" s="27"/>
      <c r="WJ198" s="27"/>
      <c r="WK198" s="27"/>
      <c r="WL198" s="27"/>
      <c r="WM198" s="27"/>
      <c r="WN198" s="27"/>
      <c r="WO198" s="27"/>
      <c r="WP198" s="27"/>
      <c r="WQ198" s="27"/>
      <c r="WR198" s="27"/>
      <c r="WS198" s="27"/>
      <c r="WT198" s="27"/>
      <c r="WU198" s="27"/>
      <c r="WV198" s="27"/>
      <c r="WW198" s="27"/>
      <c r="WX198" s="27"/>
      <c r="WY198" s="27"/>
      <c r="WZ198" s="27"/>
      <c r="XA198" s="27"/>
      <c r="XB198" s="27"/>
      <c r="XC198" s="27"/>
      <c r="XD198" s="27"/>
      <c r="XE198" s="27"/>
      <c r="XF198" s="27"/>
      <c r="XG198" s="27"/>
      <c r="XH198" s="27"/>
      <c r="XI198" s="27"/>
      <c r="XJ198" s="27"/>
      <c r="XK198" s="27"/>
      <c r="XL198" s="27"/>
      <c r="XM198" s="27"/>
      <c r="XN198" s="27"/>
      <c r="XO198" s="27"/>
      <c r="XP198" s="27"/>
      <c r="XQ198" s="27"/>
      <c r="XR198" s="27"/>
      <c r="XS198" s="27"/>
      <c r="XT198" s="27"/>
      <c r="XU198" s="27"/>
      <c r="XV198" s="27"/>
      <c r="XW198" s="27"/>
      <c r="XX198" s="27"/>
      <c r="XY198" s="27"/>
      <c r="XZ198" s="27"/>
      <c r="YA198" s="27"/>
      <c r="YB198" s="27"/>
      <c r="YC198" s="27"/>
      <c r="YD198" s="27"/>
      <c r="YE198" s="27"/>
      <c r="YF198" s="27"/>
      <c r="YG198" s="27"/>
      <c r="YH198" s="27"/>
      <c r="YI198" s="27"/>
      <c r="YJ198" s="27"/>
      <c r="YK198" s="27"/>
      <c r="YL198" s="27"/>
      <c r="YM198" s="27"/>
      <c r="YN198" s="27"/>
      <c r="YO198" s="27"/>
      <c r="YP198" s="27"/>
      <c r="YQ198" s="27"/>
      <c r="YR198" s="27"/>
      <c r="YS198" s="27"/>
      <c r="YT198" s="27"/>
      <c r="YU198" s="27"/>
      <c r="YV198" s="27"/>
      <c r="YW198" s="27"/>
      <c r="YX198" s="27"/>
      <c r="YY198" s="27"/>
      <c r="YZ198" s="27"/>
      <c r="ZA198" s="27"/>
      <c r="ZB198" s="27"/>
      <c r="ZC198" s="27"/>
      <c r="ZD198" s="27"/>
      <c r="ZE198" s="27"/>
      <c r="ZF198" s="27"/>
      <c r="ZG198" s="27"/>
      <c r="ZH198" s="27"/>
      <c r="ZI198" s="27"/>
      <c r="ZJ198" s="27"/>
      <c r="ZK198" s="27"/>
      <c r="ZL198" s="27"/>
      <c r="ZM198" s="27"/>
      <c r="ZN198" s="27"/>
      <c r="ZO198" s="27"/>
      <c r="ZP198" s="27"/>
      <c r="ZQ198" s="27"/>
      <c r="ZR198" s="27"/>
      <c r="ZS198" s="27"/>
      <c r="ZT198" s="27"/>
      <c r="ZU198" s="27"/>
      <c r="ZV198" s="27"/>
      <c r="ZW198" s="27"/>
      <c r="ZX198" s="27"/>
      <c r="ZY198" s="27"/>
      <c r="ZZ198" s="27"/>
      <c r="AAA198" s="27"/>
      <c r="AAB198" s="27"/>
      <c r="AAC198" s="27"/>
      <c r="AAD198" s="27"/>
      <c r="AAE198" s="27"/>
      <c r="AAF198" s="27"/>
      <c r="AAG198" s="27"/>
      <c r="AAH198" s="27"/>
      <c r="AAI198" s="27"/>
      <c r="AAJ198" s="27"/>
      <c r="AAK198" s="27"/>
      <c r="AAL198" s="27"/>
      <c r="AAM198" s="27"/>
      <c r="AAN198" s="27"/>
      <c r="AAO198" s="27"/>
      <c r="AAP198" s="27"/>
      <c r="AAQ198" s="27"/>
      <c r="AAR198" s="27"/>
      <c r="AAS198" s="27"/>
      <c r="AAT198" s="27"/>
      <c r="AAU198" s="27"/>
      <c r="AAV198" s="27"/>
      <c r="AAW198" s="27"/>
      <c r="AAX198" s="27"/>
      <c r="AAY198" s="27"/>
      <c r="AAZ198" s="27"/>
      <c r="ABA198" s="27"/>
      <c r="ABB198" s="27"/>
      <c r="ABC198" s="27"/>
      <c r="ABD198" s="27"/>
      <c r="ABE198" s="27"/>
      <c r="ABF198" s="27"/>
      <c r="ABG198" s="27"/>
      <c r="ABH198" s="27"/>
      <c r="ABI198" s="27"/>
      <c r="ABJ198" s="27"/>
      <c r="ABK198" s="27"/>
      <c r="ABL198" s="27"/>
      <c r="ABM198" s="27"/>
      <c r="ABN198" s="27"/>
      <c r="ABO198" s="27"/>
      <c r="ABP198" s="27"/>
      <c r="ABQ198" s="27"/>
      <c r="ABR198" s="27"/>
      <c r="ABS198" s="27"/>
      <c r="ABT198" s="27"/>
      <c r="ABU198" s="27"/>
      <c r="ABV198" s="27"/>
      <c r="ABW198" s="27"/>
      <c r="ABX198" s="27"/>
      <c r="ABY198" s="27"/>
      <c r="ABZ198" s="27"/>
      <c r="ACA198" s="27"/>
      <c r="ACB198" s="27"/>
      <c r="ACC198" s="27"/>
      <c r="ACD198" s="27"/>
      <c r="ACE198" s="27"/>
      <c r="ACF198" s="27"/>
      <c r="ACG198" s="27"/>
      <c r="ACH198" s="27"/>
      <c r="ACI198" s="27"/>
      <c r="ACJ198" s="27"/>
      <c r="ACK198" s="27"/>
      <c r="ACL198" s="27"/>
      <c r="ACM198" s="27"/>
      <c r="ACN198" s="27"/>
      <c r="ACO198" s="27"/>
      <c r="ACP198" s="27"/>
      <c r="ACQ198" s="27"/>
      <c r="ACR198" s="27"/>
      <c r="ACS198" s="27"/>
      <c r="ACT198" s="27"/>
      <c r="ACU198" s="27"/>
      <c r="ACV198" s="27"/>
      <c r="ACW198" s="27"/>
      <c r="ACX198" s="27"/>
      <c r="ACY198" s="27"/>
      <c r="ACZ198" s="27"/>
      <c r="ADA198" s="27"/>
      <c r="ADB198" s="27"/>
      <c r="ADC198" s="27"/>
      <c r="ADD198" s="27"/>
      <c r="ADE198" s="27"/>
      <c r="ADF198" s="27"/>
      <c r="ADG198" s="27"/>
      <c r="ADH198" s="27"/>
      <c r="ADI198" s="27"/>
      <c r="ADJ198" s="27"/>
      <c r="ADK198" s="27"/>
      <c r="ADL198" s="27"/>
      <c r="ADM198" s="27"/>
      <c r="ADN198" s="27"/>
      <c r="ADO198" s="27"/>
      <c r="ADP198" s="27"/>
      <c r="ADQ198" s="27"/>
      <c r="ADR198" s="27"/>
      <c r="ADS198" s="27"/>
      <c r="ADT198" s="27"/>
      <c r="ADU198" s="27"/>
      <c r="ADV198" s="27"/>
      <c r="ADW198" s="27"/>
      <c r="ADX198" s="27"/>
      <c r="ADY198" s="27"/>
      <c r="ADZ198" s="27"/>
      <c r="AEA198" s="27"/>
      <c r="AEB198" s="27"/>
      <c r="AEC198" s="27"/>
      <c r="AED198" s="27"/>
      <c r="AEE198" s="27"/>
      <c r="AEF198" s="27"/>
      <c r="AEG198" s="27"/>
      <c r="AEH198" s="27"/>
      <c r="AEI198" s="27"/>
      <c r="AEJ198" s="27"/>
      <c r="AEK198" s="27"/>
      <c r="AEL198" s="27"/>
      <c r="AEM198" s="27"/>
      <c r="AEN198" s="27"/>
      <c r="AEO198" s="27"/>
      <c r="AEP198" s="27"/>
      <c r="AEQ198" s="27"/>
      <c r="AER198" s="27"/>
      <c r="AES198" s="27"/>
      <c r="AET198" s="27"/>
      <c r="AEU198" s="27"/>
      <c r="AEV198" s="27"/>
      <c r="AEW198" s="27"/>
      <c r="AEX198" s="27"/>
      <c r="AEY198" s="27"/>
      <c r="AEZ198" s="27"/>
      <c r="AFA198" s="27"/>
      <c r="AFB198" s="27"/>
      <c r="AFC198" s="27"/>
      <c r="AFD198" s="27"/>
      <c r="AFE198" s="27"/>
      <c r="AFF198" s="27"/>
      <c r="AFG198" s="27"/>
      <c r="AFH198" s="27"/>
      <c r="AFI198" s="27"/>
      <c r="AFJ198" s="27"/>
      <c r="AFK198" s="27"/>
      <c r="AFL198" s="27"/>
      <c r="AFM198" s="27"/>
      <c r="AFN198" s="27"/>
      <c r="AFO198" s="27"/>
      <c r="AFP198" s="27"/>
      <c r="AFQ198" s="27"/>
      <c r="AFR198" s="27"/>
      <c r="AFS198" s="27"/>
      <c r="AFT198" s="27"/>
      <c r="AFU198" s="27"/>
      <c r="AFV198" s="27"/>
      <c r="AFW198" s="27"/>
      <c r="AFX198" s="27"/>
      <c r="AFY198" s="27"/>
      <c r="AFZ198" s="27"/>
      <c r="AGA198" s="27"/>
      <c r="AGB198" s="27"/>
      <c r="AGC198" s="27"/>
      <c r="AGD198" s="27"/>
      <c r="AGE198" s="27"/>
      <c r="AGF198" s="27"/>
      <c r="AGG198" s="27"/>
      <c r="AGH198" s="27"/>
      <c r="AGI198" s="27"/>
      <c r="AGJ198" s="27"/>
      <c r="AGK198" s="27"/>
      <c r="AGL198" s="27"/>
      <c r="AGM198" s="27"/>
      <c r="AGN198" s="27"/>
      <c r="AGO198" s="27"/>
      <c r="AGP198" s="27"/>
      <c r="AGQ198" s="27"/>
      <c r="AGR198" s="27"/>
      <c r="AGS198" s="27"/>
      <c r="AGT198" s="27"/>
      <c r="AGU198" s="27"/>
      <c r="AGV198" s="27"/>
      <c r="AGW198" s="27"/>
      <c r="AGX198" s="27"/>
      <c r="AGY198" s="27"/>
      <c r="AGZ198" s="27"/>
      <c r="AHA198" s="27"/>
      <c r="AHB198" s="27"/>
      <c r="AHC198" s="27"/>
      <c r="AHD198" s="27"/>
      <c r="AHE198" s="27"/>
      <c r="AHF198" s="27"/>
      <c r="AHG198" s="27"/>
      <c r="AHH198" s="27"/>
      <c r="AHI198" s="27"/>
      <c r="AHJ198" s="27"/>
      <c r="AHK198" s="27"/>
      <c r="AHL198" s="27"/>
      <c r="AHM198" s="27"/>
      <c r="AHN198" s="27"/>
      <c r="AHO198" s="27"/>
      <c r="AHP198" s="27"/>
      <c r="AHQ198" s="27"/>
      <c r="AHR198" s="27"/>
      <c r="AHS198" s="27"/>
      <c r="AHT198" s="27"/>
      <c r="AHU198" s="27"/>
      <c r="AHV198" s="27"/>
      <c r="AHW198" s="27"/>
      <c r="AHX198" s="27"/>
      <c r="AHY198" s="27"/>
      <c r="AHZ198" s="27"/>
      <c r="AIA198" s="27"/>
      <c r="AIB198" s="27"/>
      <c r="AIC198" s="27"/>
      <c r="AID198" s="27"/>
      <c r="AIE198" s="27"/>
      <c r="AIF198" s="27"/>
      <c r="AIG198" s="27"/>
      <c r="AIH198" s="27"/>
      <c r="AII198" s="27"/>
      <c r="AIJ198" s="27"/>
      <c r="AIK198" s="27"/>
      <c r="AIL198" s="27"/>
      <c r="AIM198" s="27"/>
      <c r="AIN198" s="27"/>
      <c r="AIO198" s="27"/>
      <c r="AIP198" s="27"/>
      <c r="AIQ198" s="27"/>
      <c r="AIR198" s="27"/>
      <c r="AIS198" s="27"/>
      <c r="AIT198" s="27"/>
      <c r="AIU198" s="27"/>
      <c r="AIV198" s="27"/>
      <c r="AIW198" s="27"/>
      <c r="AIX198" s="27"/>
      <c r="AIY198" s="27"/>
      <c r="AIZ198" s="27"/>
      <c r="AJA198" s="27"/>
      <c r="AJB198" s="27"/>
      <c r="AJC198" s="27"/>
      <c r="AJD198" s="27"/>
      <c r="AJE198" s="27"/>
      <c r="AJF198" s="27"/>
      <c r="AJG198" s="27"/>
      <c r="AJH198" s="27"/>
      <c r="AJI198" s="27"/>
      <c r="AJJ198" s="27"/>
      <c r="AJK198" s="27"/>
      <c r="AJL198" s="27"/>
      <c r="AJM198" s="27"/>
      <c r="AJN198" s="27"/>
      <c r="AJO198" s="27"/>
      <c r="AJP198" s="27"/>
      <c r="AJQ198" s="27"/>
      <c r="AJR198" s="27"/>
      <c r="AJS198" s="27"/>
      <c r="AJT198" s="27"/>
      <c r="AJU198" s="27"/>
      <c r="AJV198" s="27"/>
      <c r="AJW198" s="27"/>
      <c r="AJX198" s="27"/>
      <c r="AJY198" s="27"/>
      <c r="AJZ198" s="27"/>
      <c r="AKA198" s="27"/>
      <c r="AKB198" s="27"/>
      <c r="AKC198" s="27"/>
      <c r="AKD198" s="27"/>
      <c r="AKE198" s="27"/>
      <c r="AKF198" s="27"/>
      <c r="AKG198" s="27"/>
      <c r="AKH198" s="27"/>
      <c r="AKI198" s="27"/>
      <c r="AKJ198" s="27"/>
      <c r="AKK198" s="27"/>
      <c r="AKL198" s="27"/>
      <c r="AKM198" s="27"/>
      <c r="AKN198" s="27"/>
      <c r="AKO198" s="27"/>
      <c r="AKP198" s="27"/>
      <c r="AKQ198" s="27"/>
      <c r="AKR198" s="27"/>
      <c r="AKS198" s="27"/>
      <c r="AKT198" s="27"/>
      <c r="AKU198" s="27"/>
      <c r="AKV198" s="27"/>
      <c r="AKW198" s="27"/>
      <c r="AKX198" s="27"/>
      <c r="AKY198" s="27"/>
      <c r="AKZ198" s="27"/>
      <c r="ALA198" s="27"/>
      <c r="ALB198" s="27"/>
      <c r="ALC198" s="27"/>
      <c r="ALD198" s="27"/>
      <c r="ALE198" s="27"/>
      <c r="ALF198" s="27"/>
      <c r="ALG198" s="27"/>
      <c r="ALH198" s="27"/>
      <c r="ALI198" s="27"/>
      <c r="ALJ198" s="27"/>
      <c r="ALK198" s="27"/>
      <c r="ALL198" s="27"/>
      <c r="ALM198" s="27"/>
      <c r="ALN198" s="27"/>
      <c r="ALO198" s="27"/>
      <c r="ALP198" s="27"/>
      <c r="ALQ198" s="27"/>
      <c r="ALR198" s="27"/>
      <c r="ALS198" s="27"/>
    </row>
    <row r="199" spans="1:1007" ht="19.5" customHeight="1" thickBot="1" x14ac:dyDescent="0.25">
      <c r="A199" s="666"/>
      <c r="B199" s="677"/>
      <c r="C199" s="586"/>
      <c r="D199" s="588"/>
      <c r="E199" s="590"/>
      <c r="F199" s="584"/>
      <c r="G199" s="708"/>
      <c r="H199" s="676"/>
      <c r="I199" s="676"/>
      <c r="J199" s="582"/>
      <c r="K199" s="323" t="s">
        <v>10</v>
      </c>
      <c r="L199" s="15">
        <f t="shared" ref="L199:W199" si="45">SUM(L197:L198)</f>
        <v>66.7</v>
      </c>
      <c r="M199" s="321">
        <f t="shared" si="45"/>
        <v>0</v>
      </c>
      <c r="N199" s="321">
        <f t="shared" si="45"/>
        <v>0</v>
      </c>
      <c r="O199" s="16">
        <f t="shared" si="45"/>
        <v>66.7</v>
      </c>
      <c r="P199" s="15">
        <f t="shared" si="45"/>
        <v>10</v>
      </c>
      <c r="Q199" s="321">
        <f t="shared" si="45"/>
        <v>0</v>
      </c>
      <c r="R199" s="321">
        <f t="shared" si="45"/>
        <v>0</v>
      </c>
      <c r="S199" s="16">
        <f t="shared" si="45"/>
        <v>10</v>
      </c>
      <c r="T199" s="15">
        <f t="shared" si="45"/>
        <v>8.9</v>
      </c>
      <c r="U199" s="321">
        <f t="shared" si="45"/>
        <v>0</v>
      </c>
      <c r="V199" s="321">
        <f t="shared" si="45"/>
        <v>0</v>
      </c>
      <c r="W199" s="16">
        <f t="shared" si="45"/>
        <v>8.9</v>
      </c>
      <c r="X199" s="27"/>
      <c r="Y199" s="27"/>
      <c r="Z199" s="27"/>
      <c r="AA199" s="27"/>
      <c r="AB199" s="27"/>
      <c r="AC199" s="27"/>
      <c r="AD199" s="39"/>
      <c r="AE199" s="39"/>
      <c r="AF199" s="39"/>
      <c r="AG199" s="39"/>
      <c r="AH199" s="39"/>
      <c r="AI199" s="39"/>
      <c r="AJ199" s="39"/>
      <c r="AK199" s="39"/>
      <c r="AL199" s="39"/>
      <c r="AM199" s="39"/>
      <c r="AN199" s="39"/>
      <c r="AO199" s="39"/>
      <c r="AP199" s="39"/>
      <c r="AQ199" s="39"/>
      <c r="AR199" s="39"/>
      <c r="AS199" s="39"/>
      <c r="AT199" s="39"/>
      <c r="AU199" s="40"/>
      <c r="AV199" s="39"/>
      <c r="AW199" s="39"/>
      <c r="AX199" s="39"/>
      <c r="AY199" s="39"/>
      <c r="AZ199" s="39"/>
      <c r="BA199" s="39"/>
      <c r="BB199" s="39"/>
      <c r="BC199" s="39"/>
      <c r="BD199" s="27"/>
      <c r="BE199" s="27"/>
      <c r="BF199" s="27"/>
      <c r="BG199" s="27"/>
      <c r="BH199" s="27"/>
      <c r="BI199" s="27"/>
      <c r="BJ199" s="27"/>
      <c r="BK199" s="27"/>
      <c r="BL199" s="27"/>
      <c r="BM199" s="27"/>
      <c r="BN199" s="27"/>
      <c r="BO199" s="27"/>
      <c r="BP199" s="27"/>
      <c r="BQ199" s="27"/>
      <c r="BR199" s="27"/>
      <c r="BS199" s="27"/>
      <c r="BT199" s="27"/>
      <c r="BU199" s="27"/>
      <c r="BV199" s="27"/>
      <c r="BW199" s="27"/>
      <c r="BX199" s="27"/>
      <c r="BY199" s="27"/>
      <c r="BZ199" s="27"/>
      <c r="CA199" s="27"/>
      <c r="CB199" s="27"/>
      <c r="CC199" s="27"/>
      <c r="CD199" s="27"/>
      <c r="CE199" s="27"/>
      <c r="CF199" s="27"/>
      <c r="CG199" s="27"/>
      <c r="CH199" s="27"/>
      <c r="CI199" s="27"/>
      <c r="CJ199" s="27"/>
      <c r="CK199" s="27"/>
      <c r="CL199" s="27"/>
      <c r="CM199" s="27"/>
      <c r="CN199" s="27"/>
      <c r="CO199" s="27"/>
      <c r="CP199" s="27"/>
      <c r="CQ199" s="27"/>
      <c r="CR199" s="27"/>
      <c r="CS199" s="27"/>
      <c r="CT199" s="27"/>
      <c r="CU199" s="27"/>
      <c r="CV199" s="27"/>
      <c r="CW199" s="27"/>
      <c r="CX199" s="27"/>
      <c r="CY199" s="27"/>
      <c r="CZ199" s="27"/>
      <c r="DA199" s="27"/>
      <c r="DB199" s="27"/>
      <c r="DC199" s="27"/>
      <c r="DD199" s="27"/>
      <c r="DE199" s="27"/>
      <c r="DF199" s="27"/>
      <c r="DG199" s="27"/>
      <c r="DH199" s="27"/>
      <c r="DI199" s="27"/>
      <c r="DJ199" s="27"/>
      <c r="DK199" s="27"/>
      <c r="DL199" s="27"/>
      <c r="DM199" s="27"/>
      <c r="DN199" s="27"/>
      <c r="DO199" s="27"/>
      <c r="DP199" s="27"/>
      <c r="DQ199" s="27"/>
      <c r="DR199" s="27"/>
      <c r="DS199" s="27"/>
      <c r="DT199" s="27"/>
      <c r="DU199" s="27"/>
      <c r="DV199" s="27"/>
      <c r="DW199" s="27"/>
      <c r="DX199" s="27"/>
      <c r="DY199" s="27"/>
      <c r="DZ199" s="27"/>
      <c r="EA199" s="27"/>
      <c r="EB199" s="27"/>
      <c r="EC199" s="27"/>
      <c r="ED199" s="27"/>
      <c r="EE199" s="27"/>
      <c r="EF199" s="27"/>
      <c r="EG199" s="27"/>
      <c r="EH199" s="27"/>
      <c r="EI199" s="27"/>
      <c r="EJ199" s="27"/>
      <c r="EK199" s="27"/>
      <c r="EL199" s="27"/>
      <c r="EM199" s="27"/>
      <c r="EN199" s="27"/>
      <c r="EO199" s="27"/>
      <c r="EP199" s="27"/>
      <c r="EQ199" s="27"/>
      <c r="ER199" s="27"/>
      <c r="ES199" s="27"/>
      <c r="ET199" s="27"/>
      <c r="EU199" s="27"/>
      <c r="EV199" s="27"/>
      <c r="EW199" s="27"/>
      <c r="EX199" s="27"/>
      <c r="EY199" s="27"/>
      <c r="EZ199" s="27"/>
      <c r="FA199" s="27"/>
      <c r="FB199" s="27"/>
      <c r="FC199" s="27"/>
      <c r="FD199" s="27"/>
      <c r="FE199" s="27"/>
      <c r="FF199" s="27"/>
      <c r="FG199" s="27"/>
      <c r="FH199" s="27"/>
      <c r="FI199" s="27"/>
      <c r="FJ199" s="27"/>
      <c r="FK199" s="27"/>
      <c r="FL199" s="27"/>
      <c r="FM199" s="27"/>
      <c r="FN199" s="27"/>
      <c r="FO199" s="27"/>
      <c r="FP199" s="27"/>
      <c r="FQ199" s="27"/>
      <c r="FR199" s="27"/>
      <c r="FS199" s="27"/>
      <c r="FT199" s="27"/>
      <c r="FU199" s="27"/>
      <c r="FV199" s="27"/>
      <c r="FW199" s="27"/>
      <c r="FX199" s="27"/>
      <c r="FY199" s="27"/>
      <c r="FZ199" s="27"/>
      <c r="GA199" s="27"/>
      <c r="GB199" s="27"/>
      <c r="GC199" s="27"/>
      <c r="GD199" s="27"/>
      <c r="GE199" s="27"/>
      <c r="GF199" s="27"/>
      <c r="GG199" s="27"/>
      <c r="GH199" s="27"/>
      <c r="GI199" s="27"/>
      <c r="GJ199" s="27"/>
      <c r="GK199" s="27"/>
      <c r="GL199" s="27"/>
      <c r="GM199" s="27"/>
      <c r="GN199" s="27"/>
      <c r="GO199" s="27"/>
      <c r="GP199" s="27"/>
      <c r="GQ199" s="27"/>
      <c r="GR199" s="27"/>
      <c r="GS199" s="27"/>
      <c r="GT199" s="27"/>
      <c r="GU199" s="27"/>
      <c r="GV199" s="27"/>
      <c r="GW199" s="27"/>
      <c r="GX199" s="27"/>
      <c r="GY199" s="27"/>
      <c r="GZ199" s="27"/>
      <c r="HA199" s="27"/>
      <c r="HB199" s="27"/>
      <c r="HC199" s="27"/>
      <c r="HD199" s="27"/>
      <c r="HE199" s="27"/>
      <c r="HF199" s="27"/>
      <c r="HG199" s="27"/>
      <c r="HH199" s="27"/>
      <c r="HI199" s="27"/>
      <c r="HJ199" s="27"/>
      <c r="HK199" s="27"/>
      <c r="HL199" s="27"/>
      <c r="HM199" s="27"/>
      <c r="HN199" s="27"/>
      <c r="HO199" s="27"/>
      <c r="HP199" s="27"/>
      <c r="HQ199" s="27"/>
      <c r="HR199" s="27"/>
      <c r="HS199" s="27"/>
      <c r="HT199" s="27"/>
      <c r="HU199" s="27"/>
      <c r="HV199" s="27"/>
      <c r="HW199" s="27"/>
      <c r="HX199" s="27"/>
      <c r="HY199" s="27"/>
      <c r="HZ199" s="27"/>
      <c r="IA199" s="27"/>
      <c r="IB199" s="27"/>
      <c r="IC199" s="27"/>
      <c r="ID199" s="27"/>
      <c r="IE199" s="27"/>
      <c r="IF199" s="27"/>
      <c r="IG199" s="27"/>
      <c r="IH199" s="27"/>
      <c r="II199" s="27"/>
      <c r="IJ199" s="27"/>
      <c r="IK199" s="27"/>
      <c r="IL199" s="27"/>
      <c r="IM199" s="27"/>
      <c r="IN199" s="27"/>
      <c r="IO199" s="27"/>
      <c r="IP199" s="27"/>
      <c r="IQ199" s="27"/>
      <c r="IR199" s="27"/>
      <c r="IS199" s="27"/>
      <c r="IT199" s="27"/>
      <c r="IU199" s="27"/>
      <c r="IV199" s="27"/>
      <c r="IW199" s="27"/>
      <c r="IX199" s="27"/>
      <c r="IY199" s="27"/>
      <c r="IZ199" s="27"/>
      <c r="JA199" s="27"/>
      <c r="JB199" s="27"/>
      <c r="JC199" s="27"/>
      <c r="JD199" s="27"/>
      <c r="JE199" s="27"/>
      <c r="JF199" s="27"/>
      <c r="JG199" s="27"/>
      <c r="JH199" s="27"/>
      <c r="JI199" s="27"/>
      <c r="JJ199" s="27"/>
      <c r="JK199" s="27"/>
      <c r="JL199" s="27"/>
      <c r="JM199" s="27"/>
      <c r="JN199" s="27"/>
      <c r="JO199" s="27"/>
      <c r="JP199" s="27"/>
      <c r="JQ199" s="27"/>
      <c r="JR199" s="27"/>
      <c r="JS199" s="27"/>
      <c r="JT199" s="27"/>
      <c r="JU199" s="27"/>
      <c r="JV199" s="27"/>
      <c r="JW199" s="27"/>
      <c r="JX199" s="27"/>
      <c r="JY199" s="27"/>
      <c r="JZ199" s="27"/>
      <c r="KA199" s="27"/>
      <c r="KB199" s="27"/>
      <c r="KC199" s="27"/>
      <c r="KD199" s="27"/>
      <c r="KE199" s="27"/>
      <c r="KF199" s="27"/>
      <c r="KG199" s="27"/>
      <c r="KH199" s="27"/>
      <c r="KI199" s="27"/>
      <c r="KJ199" s="27"/>
      <c r="KK199" s="27"/>
      <c r="KL199" s="27"/>
      <c r="KM199" s="27"/>
      <c r="KN199" s="27"/>
      <c r="KO199" s="27"/>
      <c r="KP199" s="27"/>
      <c r="KQ199" s="27"/>
      <c r="KR199" s="27"/>
      <c r="KS199" s="27"/>
      <c r="KT199" s="27"/>
      <c r="KU199" s="27"/>
      <c r="KV199" s="27"/>
      <c r="KW199" s="27"/>
      <c r="KX199" s="27"/>
      <c r="KY199" s="27"/>
      <c r="KZ199" s="27"/>
      <c r="LA199" s="27"/>
      <c r="LB199" s="27"/>
      <c r="LC199" s="27"/>
      <c r="LD199" s="27"/>
      <c r="LE199" s="27"/>
      <c r="LF199" s="27"/>
      <c r="LG199" s="27"/>
      <c r="LH199" s="27"/>
      <c r="LI199" s="27"/>
      <c r="LJ199" s="27"/>
      <c r="LK199" s="27"/>
      <c r="LL199" s="27"/>
      <c r="LM199" s="27"/>
      <c r="LN199" s="27"/>
      <c r="LO199" s="27"/>
      <c r="LP199" s="27"/>
      <c r="LQ199" s="27"/>
      <c r="LR199" s="27"/>
      <c r="LS199" s="27"/>
      <c r="LT199" s="27"/>
      <c r="LU199" s="27"/>
      <c r="LV199" s="27"/>
      <c r="LW199" s="27"/>
      <c r="LX199" s="27"/>
      <c r="LY199" s="27"/>
      <c r="LZ199" s="27"/>
      <c r="MA199" s="27"/>
      <c r="MB199" s="27"/>
      <c r="MC199" s="27"/>
      <c r="MD199" s="27"/>
      <c r="ME199" s="27"/>
      <c r="MF199" s="27"/>
      <c r="MG199" s="27"/>
      <c r="MH199" s="27"/>
      <c r="MI199" s="27"/>
      <c r="MJ199" s="27"/>
      <c r="MK199" s="27"/>
      <c r="ML199" s="27"/>
      <c r="MM199" s="27"/>
      <c r="MN199" s="27"/>
      <c r="MO199" s="27"/>
      <c r="MP199" s="27"/>
      <c r="MQ199" s="27"/>
      <c r="MR199" s="27"/>
      <c r="MS199" s="27"/>
      <c r="MT199" s="27"/>
      <c r="MU199" s="27"/>
      <c r="MV199" s="27"/>
      <c r="MW199" s="27"/>
      <c r="MX199" s="27"/>
      <c r="MY199" s="27"/>
      <c r="MZ199" s="27"/>
      <c r="NA199" s="27"/>
      <c r="NB199" s="27"/>
      <c r="NC199" s="27"/>
      <c r="ND199" s="27"/>
      <c r="NE199" s="27"/>
      <c r="NF199" s="27"/>
      <c r="NG199" s="27"/>
      <c r="NH199" s="27"/>
      <c r="NI199" s="27"/>
      <c r="NJ199" s="27"/>
      <c r="NK199" s="27"/>
      <c r="NL199" s="27"/>
      <c r="NM199" s="27"/>
      <c r="NN199" s="27"/>
      <c r="NO199" s="27"/>
      <c r="NP199" s="27"/>
      <c r="NQ199" s="27"/>
      <c r="NR199" s="27"/>
      <c r="NS199" s="27"/>
      <c r="NT199" s="27"/>
      <c r="NU199" s="27"/>
      <c r="NV199" s="27"/>
      <c r="NW199" s="27"/>
      <c r="NX199" s="27"/>
      <c r="NY199" s="27"/>
      <c r="NZ199" s="27"/>
      <c r="OA199" s="27"/>
      <c r="OB199" s="27"/>
      <c r="OC199" s="27"/>
      <c r="OD199" s="27"/>
      <c r="OE199" s="27"/>
      <c r="OF199" s="27"/>
      <c r="OG199" s="27"/>
      <c r="OH199" s="27"/>
      <c r="OI199" s="27"/>
      <c r="OJ199" s="27"/>
      <c r="OK199" s="27"/>
      <c r="OL199" s="27"/>
      <c r="OM199" s="27"/>
      <c r="ON199" s="27"/>
      <c r="OO199" s="27"/>
      <c r="OP199" s="27"/>
      <c r="OQ199" s="27"/>
      <c r="OR199" s="27"/>
      <c r="OS199" s="27"/>
      <c r="OT199" s="27"/>
      <c r="OU199" s="27"/>
      <c r="OV199" s="27"/>
      <c r="OW199" s="27"/>
      <c r="OX199" s="27"/>
      <c r="OY199" s="27"/>
      <c r="OZ199" s="27"/>
      <c r="PA199" s="27"/>
      <c r="PB199" s="27"/>
      <c r="PC199" s="27"/>
      <c r="PD199" s="27"/>
      <c r="PE199" s="27"/>
      <c r="PF199" s="27"/>
      <c r="PG199" s="27"/>
      <c r="PH199" s="27"/>
      <c r="PI199" s="27"/>
      <c r="PJ199" s="27"/>
      <c r="PK199" s="27"/>
      <c r="PL199" s="27"/>
      <c r="PM199" s="27"/>
      <c r="PN199" s="27"/>
      <c r="PO199" s="27"/>
      <c r="PP199" s="27"/>
      <c r="PQ199" s="27"/>
      <c r="PR199" s="27"/>
      <c r="PS199" s="27"/>
      <c r="PT199" s="27"/>
      <c r="PU199" s="27"/>
      <c r="PV199" s="27"/>
      <c r="PW199" s="27"/>
      <c r="PX199" s="27"/>
      <c r="PY199" s="27"/>
      <c r="PZ199" s="27"/>
      <c r="QA199" s="27"/>
      <c r="QB199" s="27"/>
      <c r="QC199" s="27"/>
      <c r="QD199" s="27"/>
      <c r="QE199" s="27"/>
      <c r="QF199" s="27"/>
      <c r="QG199" s="27"/>
      <c r="QH199" s="27"/>
      <c r="QI199" s="27"/>
      <c r="QJ199" s="27"/>
      <c r="QK199" s="27"/>
      <c r="QL199" s="27"/>
      <c r="QM199" s="27"/>
      <c r="QN199" s="27"/>
      <c r="QO199" s="27"/>
      <c r="QP199" s="27"/>
      <c r="QQ199" s="27"/>
      <c r="QR199" s="27"/>
      <c r="QS199" s="27"/>
      <c r="QT199" s="27"/>
      <c r="QU199" s="27"/>
      <c r="QV199" s="27"/>
      <c r="QW199" s="27"/>
      <c r="QX199" s="27"/>
      <c r="QY199" s="27"/>
      <c r="QZ199" s="27"/>
      <c r="RA199" s="27"/>
      <c r="RB199" s="27"/>
      <c r="RC199" s="27"/>
      <c r="RD199" s="27"/>
      <c r="RE199" s="27"/>
      <c r="RF199" s="27"/>
      <c r="RG199" s="27"/>
      <c r="RH199" s="27"/>
      <c r="RI199" s="27"/>
      <c r="RJ199" s="27"/>
      <c r="RK199" s="27"/>
      <c r="RL199" s="27"/>
      <c r="RM199" s="27"/>
      <c r="RN199" s="27"/>
      <c r="RO199" s="27"/>
      <c r="RP199" s="27"/>
      <c r="RQ199" s="27"/>
      <c r="RR199" s="27"/>
      <c r="RS199" s="27"/>
      <c r="RT199" s="27"/>
      <c r="RU199" s="27"/>
      <c r="RV199" s="27"/>
      <c r="RW199" s="27"/>
      <c r="RX199" s="27"/>
      <c r="RY199" s="27"/>
      <c r="RZ199" s="27"/>
      <c r="SA199" s="27"/>
      <c r="SB199" s="27"/>
      <c r="SC199" s="27"/>
      <c r="SD199" s="27"/>
      <c r="SE199" s="27"/>
      <c r="SF199" s="27"/>
      <c r="SG199" s="27"/>
      <c r="SH199" s="27"/>
      <c r="SI199" s="27"/>
      <c r="SJ199" s="27"/>
      <c r="SK199" s="27"/>
      <c r="SL199" s="27"/>
      <c r="SM199" s="27"/>
      <c r="SN199" s="27"/>
      <c r="SO199" s="27"/>
      <c r="SP199" s="27"/>
      <c r="SQ199" s="27"/>
      <c r="SR199" s="27"/>
      <c r="SS199" s="27"/>
      <c r="ST199" s="27"/>
      <c r="SU199" s="27"/>
      <c r="SV199" s="27"/>
      <c r="SW199" s="27"/>
      <c r="SX199" s="27"/>
      <c r="SY199" s="27"/>
      <c r="SZ199" s="27"/>
      <c r="TA199" s="27"/>
      <c r="TB199" s="27"/>
      <c r="TC199" s="27"/>
      <c r="TD199" s="27"/>
      <c r="TE199" s="27"/>
      <c r="TF199" s="27"/>
      <c r="TG199" s="27"/>
      <c r="TH199" s="27"/>
      <c r="TI199" s="27"/>
      <c r="TJ199" s="27"/>
      <c r="TK199" s="27"/>
      <c r="TL199" s="27"/>
      <c r="TM199" s="27"/>
      <c r="TN199" s="27"/>
      <c r="TO199" s="27"/>
      <c r="TP199" s="27"/>
      <c r="TQ199" s="27"/>
      <c r="TR199" s="27"/>
      <c r="TS199" s="27"/>
      <c r="TT199" s="27"/>
      <c r="TU199" s="27"/>
      <c r="TV199" s="27"/>
      <c r="TW199" s="27"/>
      <c r="TX199" s="27"/>
      <c r="TY199" s="27"/>
      <c r="TZ199" s="27"/>
      <c r="UA199" s="27"/>
      <c r="UB199" s="27"/>
      <c r="UC199" s="27"/>
      <c r="UD199" s="27"/>
      <c r="UE199" s="27"/>
      <c r="UF199" s="27"/>
      <c r="UG199" s="27"/>
      <c r="UH199" s="27"/>
      <c r="UI199" s="27"/>
      <c r="UJ199" s="27"/>
      <c r="UK199" s="27"/>
      <c r="UL199" s="27"/>
      <c r="UM199" s="27"/>
      <c r="UN199" s="27"/>
      <c r="UO199" s="27"/>
      <c r="UP199" s="27"/>
      <c r="UQ199" s="27"/>
      <c r="UR199" s="27"/>
      <c r="US199" s="27"/>
      <c r="UT199" s="27"/>
      <c r="UU199" s="27"/>
      <c r="UV199" s="27"/>
      <c r="UW199" s="27"/>
      <c r="UX199" s="27"/>
      <c r="UY199" s="27"/>
      <c r="UZ199" s="27"/>
      <c r="VA199" s="27"/>
      <c r="VB199" s="27"/>
      <c r="VC199" s="27"/>
      <c r="VD199" s="27"/>
      <c r="VE199" s="27"/>
      <c r="VF199" s="27"/>
      <c r="VG199" s="27"/>
      <c r="VH199" s="27"/>
      <c r="VI199" s="27"/>
      <c r="VJ199" s="27"/>
      <c r="VK199" s="27"/>
      <c r="VL199" s="27"/>
      <c r="VM199" s="27"/>
      <c r="VN199" s="27"/>
      <c r="VO199" s="27"/>
      <c r="VP199" s="27"/>
      <c r="VQ199" s="27"/>
      <c r="VR199" s="27"/>
      <c r="VS199" s="27"/>
      <c r="VT199" s="27"/>
      <c r="VU199" s="27"/>
      <c r="VV199" s="27"/>
      <c r="VW199" s="27"/>
      <c r="VX199" s="27"/>
      <c r="VY199" s="27"/>
      <c r="VZ199" s="27"/>
      <c r="WA199" s="27"/>
      <c r="WB199" s="27"/>
      <c r="WC199" s="27"/>
      <c r="WD199" s="27"/>
      <c r="WE199" s="27"/>
      <c r="WF199" s="27"/>
      <c r="WG199" s="27"/>
      <c r="WH199" s="27"/>
      <c r="WI199" s="27"/>
      <c r="WJ199" s="27"/>
      <c r="WK199" s="27"/>
      <c r="WL199" s="27"/>
      <c r="WM199" s="27"/>
      <c r="WN199" s="27"/>
      <c r="WO199" s="27"/>
      <c r="WP199" s="27"/>
      <c r="WQ199" s="27"/>
      <c r="WR199" s="27"/>
      <c r="WS199" s="27"/>
      <c r="WT199" s="27"/>
      <c r="WU199" s="27"/>
      <c r="WV199" s="27"/>
      <c r="WW199" s="27"/>
      <c r="WX199" s="27"/>
      <c r="WY199" s="27"/>
      <c r="WZ199" s="27"/>
      <c r="XA199" s="27"/>
      <c r="XB199" s="27"/>
      <c r="XC199" s="27"/>
      <c r="XD199" s="27"/>
      <c r="XE199" s="27"/>
      <c r="XF199" s="27"/>
      <c r="XG199" s="27"/>
      <c r="XH199" s="27"/>
      <c r="XI199" s="27"/>
      <c r="XJ199" s="27"/>
      <c r="XK199" s="27"/>
      <c r="XL199" s="27"/>
      <c r="XM199" s="27"/>
      <c r="XN199" s="27"/>
      <c r="XO199" s="27"/>
      <c r="XP199" s="27"/>
      <c r="XQ199" s="27"/>
      <c r="XR199" s="27"/>
      <c r="XS199" s="27"/>
      <c r="XT199" s="27"/>
      <c r="XU199" s="27"/>
      <c r="XV199" s="27"/>
      <c r="XW199" s="27"/>
      <c r="XX199" s="27"/>
      <c r="XY199" s="27"/>
      <c r="XZ199" s="27"/>
      <c r="YA199" s="27"/>
      <c r="YB199" s="27"/>
      <c r="YC199" s="27"/>
      <c r="YD199" s="27"/>
      <c r="YE199" s="27"/>
      <c r="YF199" s="27"/>
      <c r="YG199" s="27"/>
      <c r="YH199" s="27"/>
      <c r="YI199" s="27"/>
      <c r="YJ199" s="27"/>
      <c r="YK199" s="27"/>
      <c r="YL199" s="27"/>
      <c r="YM199" s="27"/>
      <c r="YN199" s="27"/>
      <c r="YO199" s="27"/>
      <c r="YP199" s="27"/>
      <c r="YQ199" s="27"/>
      <c r="YR199" s="27"/>
      <c r="YS199" s="27"/>
      <c r="YT199" s="27"/>
      <c r="YU199" s="27"/>
      <c r="YV199" s="27"/>
      <c r="YW199" s="27"/>
      <c r="YX199" s="27"/>
      <c r="YY199" s="27"/>
      <c r="YZ199" s="27"/>
      <c r="ZA199" s="27"/>
      <c r="ZB199" s="27"/>
      <c r="ZC199" s="27"/>
      <c r="ZD199" s="27"/>
      <c r="ZE199" s="27"/>
      <c r="ZF199" s="27"/>
      <c r="ZG199" s="27"/>
      <c r="ZH199" s="27"/>
      <c r="ZI199" s="27"/>
      <c r="ZJ199" s="27"/>
      <c r="ZK199" s="27"/>
      <c r="ZL199" s="27"/>
      <c r="ZM199" s="27"/>
      <c r="ZN199" s="27"/>
      <c r="ZO199" s="27"/>
      <c r="ZP199" s="27"/>
      <c r="ZQ199" s="27"/>
      <c r="ZR199" s="27"/>
      <c r="ZS199" s="27"/>
      <c r="ZT199" s="27"/>
      <c r="ZU199" s="27"/>
      <c r="ZV199" s="27"/>
      <c r="ZW199" s="27"/>
      <c r="ZX199" s="27"/>
      <c r="ZY199" s="27"/>
      <c r="ZZ199" s="27"/>
      <c r="AAA199" s="27"/>
      <c r="AAB199" s="27"/>
      <c r="AAC199" s="27"/>
      <c r="AAD199" s="27"/>
      <c r="AAE199" s="27"/>
      <c r="AAF199" s="27"/>
      <c r="AAG199" s="27"/>
      <c r="AAH199" s="27"/>
      <c r="AAI199" s="27"/>
      <c r="AAJ199" s="27"/>
      <c r="AAK199" s="27"/>
      <c r="AAL199" s="27"/>
      <c r="AAM199" s="27"/>
      <c r="AAN199" s="27"/>
      <c r="AAO199" s="27"/>
      <c r="AAP199" s="27"/>
      <c r="AAQ199" s="27"/>
      <c r="AAR199" s="27"/>
      <c r="AAS199" s="27"/>
      <c r="AAT199" s="27"/>
      <c r="AAU199" s="27"/>
      <c r="AAV199" s="27"/>
      <c r="AAW199" s="27"/>
      <c r="AAX199" s="27"/>
      <c r="AAY199" s="27"/>
      <c r="AAZ199" s="27"/>
      <c r="ABA199" s="27"/>
      <c r="ABB199" s="27"/>
      <c r="ABC199" s="27"/>
      <c r="ABD199" s="27"/>
      <c r="ABE199" s="27"/>
      <c r="ABF199" s="27"/>
      <c r="ABG199" s="27"/>
      <c r="ABH199" s="27"/>
      <c r="ABI199" s="27"/>
      <c r="ABJ199" s="27"/>
      <c r="ABK199" s="27"/>
      <c r="ABL199" s="27"/>
      <c r="ABM199" s="27"/>
      <c r="ABN199" s="27"/>
      <c r="ABO199" s="27"/>
      <c r="ABP199" s="27"/>
      <c r="ABQ199" s="27"/>
      <c r="ABR199" s="27"/>
      <c r="ABS199" s="27"/>
      <c r="ABT199" s="27"/>
      <c r="ABU199" s="27"/>
      <c r="ABV199" s="27"/>
      <c r="ABW199" s="27"/>
      <c r="ABX199" s="27"/>
      <c r="ABY199" s="27"/>
      <c r="ABZ199" s="27"/>
      <c r="ACA199" s="27"/>
      <c r="ACB199" s="27"/>
      <c r="ACC199" s="27"/>
      <c r="ACD199" s="27"/>
      <c r="ACE199" s="27"/>
      <c r="ACF199" s="27"/>
      <c r="ACG199" s="27"/>
      <c r="ACH199" s="27"/>
      <c r="ACI199" s="27"/>
      <c r="ACJ199" s="27"/>
      <c r="ACK199" s="27"/>
      <c r="ACL199" s="27"/>
      <c r="ACM199" s="27"/>
      <c r="ACN199" s="27"/>
      <c r="ACO199" s="27"/>
      <c r="ACP199" s="27"/>
      <c r="ACQ199" s="27"/>
      <c r="ACR199" s="27"/>
      <c r="ACS199" s="27"/>
      <c r="ACT199" s="27"/>
      <c r="ACU199" s="27"/>
      <c r="ACV199" s="27"/>
      <c r="ACW199" s="27"/>
      <c r="ACX199" s="27"/>
      <c r="ACY199" s="27"/>
      <c r="ACZ199" s="27"/>
      <c r="ADA199" s="27"/>
      <c r="ADB199" s="27"/>
      <c r="ADC199" s="27"/>
      <c r="ADD199" s="27"/>
      <c r="ADE199" s="27"/>
      <c r="ADF199" s="27"/>
      <c r="ADG199" s="27"/>
      <c r="ADH199" s="27"/>
      <c r="ADI199" s="27"/>
      <c r="ADJ199" s="27"/>
      <c r="ADK199" s="27"/>
      <c r="ADL199" s="27"/>
      <c r="ADM199" s="27"/>
      <c r="ADN199" s="27"/>
      <c r="ADO199" s="27"/>
      <c r="ADP199" s="27"/>
      <c r="ADQ199" s="27"/>
      <c r="ADR199" s="27"/>
      <c r="ADS199" s="27"/>
      <c r="ADT199" s="27"/>
      <c r="ADU199" s="27"/>
      <c r="ADV199" s="27"/>
      <c r="ADW199" s="27"/>
      <c r="ADX199" s="27"/>
      <c r="ADY199" s="27"/>
      <c r="ADZ199" s="27"/>
      <c r="AEA199" s="27"/>
      <c r="AEB199" s="27"/>
      <c r="AEC199" s="27"/>
      <c r="AED199" s="27"/>
      <c r="AEE199" s="27"/>
      <c r="AEF199" s="27"/>
      <c r="AEG199" s="27"/>
      <c r="AEH199" s="27"/>
      <c r="AEI199" s="27"/>
      <c r="AEJ199" s="27"/>
      <c r="AEK199" s="27"/>
      <c r="AEL199" s="27"/>
      <c r="AEM199" s="27"/>
      <c r="AEN199" s="27"/>
      <c r="AEO199" s="27"/>
      <c r="AEP199" s="27"/>
      <c r="AEQ199" s="27"/>
      <c r="AER199" s="27"/>
      <c r="AES199" s="27"/>
      <c r="AET199" s="27"/>
      <c r="AEU199" s="27"/>
      <c r="AEV199" s="27"/>
      <c r="AEW199" s="27"/>
      <c r="AEX199" s="27"/>
      <c r="AEY199" s="27"/>
      <c r="AEZ199" s="27"/>
      <c r="AFA199" s="27"/>
      <c r="AFB199" s="27"/>
      <c r="AFC199" s="27"/>
      <c r="AFD199" s="27"/>
      <c r="AFE199" s="27"/>
      <c r="AFF199" s="27"/>
      <c r="AFG199" s="27"/>
      <c r="AFH199" s="27"/>
      <c r="AFI199" s="27"/>
      <c r="AFJ199" s="27"/>
      <c r="AFK199" s="27"/>
      <c r="AFL199" s="27"/>
      <c r="AFM199" s="27"/>
      <c r="AFN199" s="27"/>
      <c r="AFO199" s="27"/>
      <c r="AFP199" s="27"/>
      <c r="AFQ199" s="27"/>
      <c r="AFR199" s="27"/>
      <c r="AFS199" s="27"/>
      <c r="AFT199" s="27"/>
      <c r="AFU199" s="27"/>
      <c r="AFV199" s="27"/>
      <c r="AFW199" s="27"/>
      <c r="AFX199" s="27"/>
      <c r="AFY199" s="27"/>
      <c r="AFZ199" s="27"/>
      <c r="AGA199" s="27"/>
      <c r="AGB199" s="27"/>
      <c r="AGC199" s="27"/>
      <c r="AGD199" s="27"/>
      <c r="AGE199" s="27"/>
      <c r="AGF199" s="27"/>
      <c r="AGG199" s="27"/>
      <c r="AGH199" s="27"/>
      <c r="AGI199" s="27"/>
      <c r="AGJ199" s="27"/>
      <c r="AGK199" s="27"/>
      <c r="AGL199" s="27"/>
      <c r="AGM199" s="27"/>
      <c r="AGN199" s="27"/>
      <c r="AGO199" s="27"/>
      <c r="AGP199" s="27"/>
      <c r="AGQ199" s="27"/>
      <c r="AGR199" s="27"/>
      <c r="AGS199" s="27"/>
      <c r="AGT199" s="27"/>
      <c r="AGU199" s="27"/>
      <c r="AGV199" s="27"/>
      <c r="AGW199" s="27"/>
      <c r="AGX199" s="27"/>
      <c r="AGY199" s="27"/>
      <c r="AGZ199" s="27"/>
      <c r="AHA199" s="27"/>
      <c r="AHB199" s="27"/>
      <c r="AHC199" s="27"/>
      <c r="AHD199" s="27"/>
      <c r="AHE199" s="27"/>
      <c r="AHF199" s="27"/>
      <c r="AHG199" s="27"/>
      <c r="AHH199" s="27"/>
      <c r="AHI199" s="27"/>
      <c r="AHJ199" s="27"/>
      <c r="AHK199" s="27"/>
      <c r="AHL199" s="27"/>
      <c r="AHM199" s="27"/>
      <c r="AHN199" s="27"/>
      <c r="AHO199" s="27"/>
      <c r="AHP199" s="27"/>
      <c r="AHQ199" s="27"/>
      <c r="AHR199" s="27"/>
      <c r="AHS199" s="27"/>
      <c r="AHT199" s="27"/>
      <c r="AHU199" s="27"/>
      <c r="AHV199" s="27"/>
      <c r="AHW199" s="27"/>
      <c r="AHX199" s="27"/>
      <c r="AHY199" s="27"/>
      <c r="AHZ199" s="27"/>
      <c r="AIA199" s="27"/>
      <c r="AIB199" s="27"/>
      <c r="AIC199" s="27"/>
      <c r="AID199" s="27"/>
      <c r="AIE199" s="27"/>
      <c r="AIF199" s="27"/>
      <c r="AIG199" s="27"/>
      <c r="AIH199" s="27"/>
      <c r="AII199" s="27"/>
      <c r="AIJ199" s="27"/>
      <c r="AIK199" s="27"/>
      <c r="AIL199" s="27"/>
      <c r="AIM199" s="27"/>
      <c r="AIN199" s="27"/>
      <c r="AIO199" s="27"/>
      <c r="AIP199" s="27"/>
      <c r="AIQ199" s="27"/>
      <c r="AIR199" s="27"/>
      <c r="AIS199" s="27"/>
      <c r="AIT199" s="27"/>
      <c r="AIU199" s="27"/>
      <c r="AIV199" s="27"/>
      <c r="AIW199" s="27"/>
      <c r="AIX199" s="27"/>
      <c r="AIY199" s="27"/>
      <c r="AIZ199" s="27"/>
      <c r="AJA199" s="27"/>
      <c r="AJB199" s="27"/>
      <c r="AJC199" s="27"/>
      <c r="AJD199" s="27"/>
      <c r="AJE199" s="27"/>
      <c r="AJF199" s="27"/>
      <c r="AJG199" s="27"/>
      <c r="AJH199" s="27"/>
      <c r="AJI199" s="27"/>
      <c r="AJJ199" s="27"/>
      <c r="AJK199" s="27"/>
      <c r="AJL199" s="27"/>
      <c r="AJM199" s="27"/>
      <c r="AJN199" s="27"/>
      <c r="AJO199" s="27"/>
      <c r="AJP199" s="27"/>
      <c r="AJQ199" s="27"/>
      <c r="AJR199" s="27"/>
      <c r="AJS199" s="27"/>
      <c r="AJT199" s="27"/>
      <c r="AJU199" s="27"/>
      <c r="AJV199" s="27"/>
      <c r="AJW199" s="27"/>
      <c r="AJX199" s="27"/>
      <c r="AJY199" s="27"/>
      <c r="AJZ199" s="27"/>
      <c r="AKA199" s="27"/>
      <c r="AKB199" s="27"/>
      <c r="AKC199" s="27"/>
      <c r="AKD199" s="27"/>
      <c r="AKE199" s="27"/>
      <c r="AKF199" s="27"/>
      <c r="AKG199" s="27"/>
      <c r="AKH199" s="27"/>
      <c r="AKI199" s="27"/>
      <c r="AKJ199" s="27"/>
      <c r="AKK199" s="27"/>
      <c r="AKL199" s="27"/>
      <c r="AKM199" s="27"/>
      <c r="AKN199" s="27"/>
      <c r="AKO199" s="27"/>
      <c r="AKP199" s="27"/>
      <c r="AKQ199" s="27"/>
      <c r="AKR199" s="27"/>
      <c r="AKS199" s="27"/>
      <c r="AKT199" s="27"/>
      <c r="AKU199" s="27"/>
      <c r="AKV199" s="27"/>
      <c r="AKW199" s="27"/>
      <c r="AKX199" s="27"/>
      <c r="AKY199" s="27"/>
      <c r="AKZ199" s="27"/>
      <c r="ALA199" s="27"/>
      <c r="ALB199" s="27"/>
      <c r="ALC199" s="27"/>
      <c r="ALD199" s="27"/>
      <c r="ALE199" s="27"/>
      <c r="ALF199" s="27"/>
      <c r="ALG199" s="27"/>
      <c r="ALH199" s="27"/>
      <c r="ALI199" s="27"/>
      <c r="ALJ199" s="27"/>
      <c r="ALK199" s="27"/>
      <c r="ALL199" s="27"/>
      <c r="ALM199" s="27"/>
      <c r="ALN199" s="27"/>
      <c r="ALO199" s="27"/>
      <c r="ALP199" s="27"/>
      <c r="ALQ199" s="27"/>
      <c r="ALR199" s="27"/>
      <c r="ALS199" s="27"/>
    </row>
    <row r="200" spans="1:1007" ht="19.5" customHeight="1" thickBot="1" x14ac:dyDescent="0.25">
      <c r="A200" s="668" t="s">
        <v>13</v>
      </c>
      <c r="B200" s="746" t="s">
        <v>14</v>
      </c>
      <c r="C200" s="585" t="s">
        <v>14</v>
      </c>
      <c r="D200" s="587" t="s">
        <v>431</v>
      </c>
      <c r="E200" s="589" t="s">
        <v>435</v>
      </c>
      <c r="F200" s="583" t="s">
        <v>196</v>
      </c>
      <c r="G200" s="757" t="s">
        <v>163</v>
      </c>
      <c r="H200" s="754" t="s">
        <v>17</v>
      </c>
      <c r="I200" s="754" t="s">
        <v>18</v>
      </c>
      <c r="J200" s="578" t="s">
        <v>499</v>
      </c>
      <c r="K200" s="150" t="s">
        <v>21</v>
      </c>
      <c r="L200" s="151">
        <f>+M200+O200</f>
        <v>150</v>
      </c>
      <c r="M200" s="348">
        <v>0</v>
      </c>
      <c r="N200" s="348">
        <v>0</v>
      </c>
      <c r="O200" s="361">
        <v>150</v>
      </c>
      <c r="P200" s="151">
        <f>+Q200+S200</f>
        <v>32.9</v>
      </c>
      <c r="Q200" s="348">
        <v>32.9</v>
      </c>
      <c r="R200" s="348">
        <v>0</v>
      </c>
      <c r="S200" s="361">
        <v>0</v>
      </c>
      <c r="T200" s="151">
        <f>+U200+W200</f>
        <v>32.9</v>
      </c>
      <c r="U200" s="348">
        <v>32.9</v>
      </c>
      <c r="V200" s="348">
        <v>0</v>
      </c>
      <c r="W200" s="361">
        <v>0</v>
      </c>
      <c r="X200" s="27"/>
      <c r="Y200" s="27"/>
      <c r="Z200" s="27"/>
      <c r="AA200" s="27"/>
      <c r="AB200" s="27"/>
      <c r="AC200" s="27"/>
      <c r="AD200" s="39"/>
      <c r="AE200" s="39"/>
      <c r="AF200" s="39"/>
      <c r="AG200" s="39"/>
      <c r="AH200" s="39"/>
      <c r="AI200" s="39"/>
      <c r="AJ200" s="39"/>
      <c r="AK200" s="39"/>
      <c r="AL200" s="39"/>
      <c r="AM200" s="39"/>
      <c r="AN200" s="39"/>
      <c r="AO200" s="39"/>
      <c r="AP200" s="39"/>
      <c r="AQ200" s="39"/>
      <c r="AR200" s="39"/>
      <c r="AS200" s="39"/>
      <c r="AT200" s="39"/>
      <c r="AU200" s="40"/>
      <c r="AV200" s="39"/>
      <c r="AW200" s="39"/>
      <c r="AX200" s="39"/>
      <c r="AY200" s="39"/>
      <c r="AZ200" s="39"/>
      <c r="BA200" s="39"/>
      <c r="BB200" s="39"/>
      <c r="BC200" s="39"/>
      <c r="BD200" s="27"/>
      <c r="BE200" s="27"/>
      <c r="BF200" s="27"/>
      <c r="BG200" s="27"/>
      <c r="BH200" s="27"/>
      <c r="BI200" s="27"/>
      <c r="BJ200" s="27"/>
      <c r="BK200" s="27"/>
      <c r="BL200" s="27"/>
      <c r="BM200" s="27"/>
      <c r="BN200" s="27"/>
      <c r="BO200" s="27"/>
      <c r="BP200" s="27"/>
      <c r="BQ200" s="27"/>
      <c r="BR200" s="27"/>
      <c r="BS200" s="27"/>
      <c r="BT200" s="27"/>
      <c r="BU200" s="27"/>
      <c r="BV200" s="27"/>
      <c r="BW200" s="27"/>
      <c r="BX200" s="27"/>
      <c r="BY200" s="27"/>
      <c r="BZ200" s="27"/>
      <c r="CA200" s="27"/>
      <c r="CB200" s="27"/>
      <c r="CC200" s="27"/>
      <c r="CD200" s="27"/>
      <c r="CE200" s="27"/>
      <c r="CF200" s="27"/>
      <c r="CG200" s="27"/>
      <c r="CH200" s="27"/>
      <c r="CI200" s="27"/>
      <c r="CJ200" s="27"/>
      <c r="CK200" s="27"/>
      <c r="CL200" s="27"/>
      <c r="CM200" s="27"/>
      <c r="CN200" s="27"/>
      <c r="CO200" s="27"/>
      <c r="CP200" s="27"/>
      <c r="CQ200" s="27"/>
      <c r="CR200" s="27"/>
      <c r="CS200" s="27"/>
      <c r="CT200" s="27"/>
      <c r="CU200" s="27"/>
      <c r="CV200" s="27"/>
      <c r="CW200" s="27"/>
      <c r="CX200" s="27"/>
      <c r="CY200" s="27"/>
      <c r="CZ200" s="27"/>
      <c r="DA200" s="27"/>
      <c r="DB200" s="27"/>
      <c r="DC200" s="27"/>
      <c r="DD200" s="27"/>
      <c r="DE200" s="27"/>
      <c r="DF200" s="27"/>
      <c r="DG200" s="27"/>
      <c r="DH200" s="27"/>
      <c r="DI200" s="27"/>
      <c r="DJ200" s="27"/>
      <c r="DK200" s="27"/>
      <c r="DL200" s="27"/>
      <c r="DM200" s="27"/>
      <c r="DN200" s="27"/>
      <c r="DO200" s="27"/>
      <c r="DP200" s="27"/>
      <c r="DQ200" s="27"/>
      <c r="DR200" s="27"/>
      <c r="DS200" s="27"/>
      <c r="DT200" s="27"/>
      <c r="DU200" s="27"/>
      <c r="DV200" s="27"/>
      <c r="DW200" s="27"/>
      <c r="DX200" s="27"/>
      <c r="DY200" s="27"/>
      <c r="DZ200" s="27"/>
      <c r="EA200" s="27"/>
      <c r="EB200" s="27"/>
      <c r="EC200" s="27"/>
      <c r="ED200" s="27"/>
      <c r="EE200" s="27"/>
      <c r="EF200" s="27"/>
      <c r="EG200" s="27"/>
      <c r="EH200" s="27"/>
      <c r="EI200" s="27"/>
      <c r="EJ200" s="27"/>
      <c r="EK200" s="27"/>
      <c r="EL200" s="27"/>
      <c r="EM200" s="27"/>
      <c r="EN200" s="27"/>
      <c r="EO200" s="27"/>
      <c r="EP200" s="27"/>
      <c r="EQ200" s="27"/>
      <c r="ER200" s="27"/>
      <c r="ES200" s="27"/>
      <c r="ET200" s="27"/>
      <c r="EU200" s="27"/>
      <c r="EV200" s="27"/>
      <c r="EW200" s="27"/>
      <c r="EX200" s="27"/>
      <c r="EY200" s="27"/>
      <c r="EZ200" s="27"/>
      <c r="FA200" s="27"/>
      <c r="FB200" s="27"/>
      <c r="FC200" s="27"/>
      <c r="FD200" s="27"/>
      <c r="FE200" s="27"/>
      <c r="FF200" s="27"/>
      <c r="FG200" s="27"/>
      <c r="FH200" s="27"/>
      <c r="FI200" s="27"/>
      <c r="FJ200" s="27"/>
      <c r="FK200" s="27"/>
      <c r="FL200" s="27"/>
      <c r="FM200" s="27"/>
      <c r="FN200" s="27"/>
      <c r="FO200" s="27"/>
      <c r="FP200" s="27"/>
      <c r="FQ200" s="27"/>
      <c r="FR200" s="27"/>
      <c r="FS200" s="27"/>
      <c r="FT200" s="27"/>
      <c r="FU200" s="27"/>
      <c r="FV200" s="27"/>
      <c r="FW200" s="27"/>
      <c r="FX200" s="27"/>
      <c r="FY200" s="27"/>
      <c r="FZ200" s="27"/>
      <c r="GA200" s="27"/>
      <c r="GB200" s="27"/>
      <c r="GC200" s="27"/>
      <c r="GD200" s="27"/>
      <c r="GE200" s="27"/>
      <c r="GF200" s="27"/>
      <c r="GG200" s="27"/>
      <c r="GH200" s="27"/>
      <c r="GI200" s="27"/>
      <c r="GJ200" s="27"/>
      <c r="GK200" s="27"/>
      <c r="GL200" s="27"/>
      <c r="GM200" s="27"/>
      <c r="GN200" s="27"/>
      <c r="GO200" s="27"/>
      <c r="GP200" s="27"/>
      <c r="GQ200" s="27"/>
      <c r="GR200" s="27"/>
      <c r="GS200" s="27"/>
      <c r="GT200" s="27"/>
      <c r="GU200" s="27"/>
      <c r="GV200" s="27"/>
      <c r="GW200" s="27"/>
      <c r="GX200" s="27"/>
      <c r="GY200" s="27"/>
      <c r="GZ200" s="27"/>
      <c r="HA200" s="27"/>
      <c r="HB200" s="27"/>
      <c r="HC200" s="27"/>
      <c r="HD200" s="27"/>
      <c r="HE200" s="27"/>
      <c r="HF200" s="27"/>
      <c r="HG200" s="27"/>
      <c r="HH200" s="27"/>
      <c r="HI200" s="27"/>
      <c r="HJ200" s="27"/>
      <c r="HK200" s="27"/>
      <c r="HL200" s="27"/>
      <c r="HM200" s="27"/>
      <c r="HN200" s="27"/>
      <c r="HO200" s="27"/>
      <c r="HP200" s="27"/>
      <c r="HQ200" s="27"/>
      <c r="HR200" s="27"/>
      <c r="HS200" s="27"/>
      <c r="HT200" s="27"/>
      <c r="HU200" s="27"/>
      <c r="HV200" s="27"/>
      <c r="HW200" s="27"/>
      <c r="HX200" s="27"/>
      <c r="HY200" s="27"/>
      <c r="HZ200" s="27"/>
      <c r="IA200" s="27"/>
      <c r="IB200" s="27"/>
      <c r="IC200" s="27"/>
      <c r="ID200" s="27"/>
      <c r="IE200" s="27"/>
      <c r="IF200" s="27"/>
      <c r="IG200" s="27"/>
      <c r="IH200" s="27"/>
      <c r="II200" s="27"/>
      <c r="IJ200" s="27"/>
      <c r="IK200" s="27"/>
      <c r="IL200" s="27"/>
      <c r="IM200" s="27"/>
      <c r="IN200" s="27"/>
      <c r="IO200" s="27"/>
      <c r="IP200" s="27"/>
      <c r="IQ200" s="27"/>
      <c r="IR200" s="27"/>
      <c r="IS200" s="27"/>
      <c r="IT200" s="27"/>
      <c r="IU200" s="27"/>
      <c r="IV200" s="27"/>
      <c r="IW200" s="27"/>
      <c r="IX200" s="27"/>
      <c r="IY200" s="27"/>
      <c r="IZ200" s="27"/>
      <c r="JA200" s="27"/>
      <c r="JB200" s="27"/>
      <c r="JC200" s="27"/>
      <c r="JD200" s="27"/>
      <c r="JE200" s="27"/>
      <c r="JF200" s="27"/>
      <c r="JG200" s="27"/>
      <c r="JH200" s="27"/>
      <c r="JI200" s="27"/>
      <c r="JJ200" s="27"/>
      <c r="JK200" s="27"/>
      <c r="JL200" s="27"/>
      <c r="JM200" s="27"/>
      <c r="JN200" s="27"/>
      <c r="JO200" s="27"/>
      <c r="JP200" s="27"/>
      <c r="JQ200" s="27"/>
      <c r="JR200" s="27"/>
      <c r="JS200" s="27"/>
      <c r="JT200" s="27"/>
      <c r="JU200" s="27"/>
      <c r="JV200" s="27"/>
      <c r="JW200" s="27"/>
      <c r="JX200" s="27"/>
      <c r="JY200" s="27"/>
      <c r="JZ200" s="27"/>
      <c r="KA200" s="27"/>
      <c r="KB200" s="27"/>
      <c r="KC200" s="27"/>
      <c r="KD200" s="27"/>
      <c r="KE200" s="27"/>
      <c r="KF200" s="27"/>
      <c r="KG200" s="27"/>
      <c r="KH200" s="27"/>
      <c r="KI200" s="27"/>
      <c r="KJ200" s="27"/>
      <c r="KK200" s="27"/>
      <c r="KL200" s="27"/>
      <c r="KM200" s="27"/>
      <c r="KN200" s="27"/>
      <c r="KO200" s="27"/>
      <c r="KP200" s="27"/>
      <c r="KQ200" s="27"/>
      <c r="KR200" s="27"/>
      <c r="KS200" s="27"/>
      <c r="KT200" s="27"/>
      <c r="KU200" s="27"/>
      <c r="KV200" s="27"/>
      <c r="KW200" s="27"/>
      <c r="KX200" s="27"/>
      <c r="KY200" s="27"/>
      <c r="KZ200" s="27"/>
      <c r="LA200" s="27"/>
      <c r="LB200" s="27"/>
      <c r="LC200" s="27"/>
      <c r="LD200" s="27"/>
      <c r="LE200" s="27"/>
      <c r="LF200" s="27"/>
      <c r="LG200" s="27"/>
      <c r="LH200" s="27"/>
      <c r="LI200" s="27"/>
      <c r="LJ200" s="27"/>
      <c r="LK200" s="27"/>
      <c r="LL200" s="27"/>
      <c r="LM200" s="27"/>
      <c r="LN200" s="27"/>
      <c r="LO200" s="27"/>
      <c r="LP200" s="27"/>
      <c r="LQ200" s="27"/>
      <c r="LR200" s="27"/>
      <c r="LS200" s="27"/>
      <c r="LT200" s="27"/>
      <c r="LU200" s="27"/>
      <c r="LV200" s="27"/>
      <c r="LW200" s="27"/>
      <c r="LX200" s="27"/>
      <c r="LY200" s="27"/>
      <c r="LZ200" s="27"/>
      <c r="MA200" s="27"/>
      <c r="MB200" s="27"/>
      <c r="MC200" s="27"/>
      <c r="MD200" s="27"/>
      <c r="ME200" s="27"/>
      <c r="MF200" s="27"/>
      <c r="MG200" s="27"/>
      <c r="MH200" s="27"/>
      <c r="MI200" s="27"/>
      <c r="MJ200" s="27"/>
      <c r="MK200" s="27"/>
      <c r="ML200" s="27"/>
      <c r="MM200" s="27"/>
      <c r="MN200" s="27"/>
      <c r="MO200" s="27"/>
      <c r="MP200" s="27"/>
      <c r="MQ200" s="27"/>
      <c r="MR200" s="27"/>
      <c r="MS200" s="27"/>
      <c r="MT200" s="27"/>
      <c r="MU200" s="27"/>
      <c r="MV200" s="27"/>
      <c r="MW200" s="27"/>
      <c r="MX200" s="27"/>
      <c r="MY200" s="27"/>
      <c r="MZ200" s="27"/>
      <c r="NA200" s="27"/>
      <c r="NB200" s="27"/>
      <c r="NC200" s="27"/>
      <c r="ND200" s="27"/>
      <c r="NE200" s="27"/>
      <c r="NF200" s="27"/>
      <c r="NG200" s="27"/>
      <c r="NH200" s="27"/>
      <c r="NI200" s="27"/>
      <c r="NJ200" s="27"/>
      <c r="NK200" s="27"/>
      <c r="NL200" s="27"/>
      <c r="NM200" s="27"/>
      <c r="NN200" s="27"/>
      <c r="NO200" s="27"/>
      <c r="NP200" s="27"/>
      <c r="NQ200" s="27"/>
      <c r="NR200" s="27"/>
      <c r="NS200" s="27"/>
      <c r="NT200" s="27"/>
      <c r="NU200" s="27"/>
      <c r="NV200" s="27"/>
      <c r="NW200" s="27"/>
      <c r="NX200" s="27"/>
      <c r="NY200" s="27"/>
      <c r="NZ200" s="27"/>
      <c r="OA200" s="27"/>
      <c r="OB200" s="27"/>
      <c r="OC200" s="27"/>
      <c r="OD200" s="27"/>
      <c r="OE200" s="27"/>
      <c r="OF200" s="27"/>
      <c r="OG200" s="27"/>
      <c r="OH200" s="27"/>
      <c r="OI200" s="27"/>
      <c r="OJ200" s="27"/>
      <c r="OK200" s="27"/>
      <c r="OL200" s="27"/>
      <c r="OM200" s="27"/>
      <c r="ON200" s="27"/>
      <c r="OO200" s="27"/>
      <c r="OP200" s="27"/>
      <c r="OQ200" s="27"/>
      <c r="OR200" s="27"/>
      <c r="OS200" s="27"/>
      <c r="OT200" s="27"/>
      <c r="OU200" s="27"/>
      <c r="OV200" s="27"/>
      <c r="OW200" s="27"/>
      <c r="OX200" s="27"/>
      <c r="OY200" s="27"/>
      <c r="OZ200" s="27"/>
      <c r="PA200" s="27"/>
      <c r="PB200" s="27"/>
      <c r="PC200" s="27"/>
      <c r="PD200" s="27"/>
      <c r="PE200" s="27"/>
      <c r="PF200" s="27"/>
      <c r="PG200" s="27"/>
      <c r="PH200" s="27"/>
      <c r="PI200" s="27"/>
      <c r="PJ200" s="27"/>
      <c r="PK200" s="27"/>
      <c r="PL200" s="27"/>
      <c r="PM200" s="27"/>
      <c r="PN200" s="27"/>
      <c r="PO200" s="27"/>
      <c r="PP200" s="27"/>
      <c r="PQ200" s="27"/>
      <c r="PR200" s="27"/>
      <c r="PS200" s="27"/>
      <c r="PT200" s="27"/>
      <c r="PU200" s="27"/>
      <c r="PV200" s="27"/>
      <c r="PW200" s="27"/>
      <c r="PX200" s="27"/>
      <c r="PY200" s="27"/>
      <c r="PZ200" s="27"/>
      <c r="QA200" s="27"/>
      <c r="QB200" s="27"/>
      <c r="QC200" s="27"/>
      <c r="QD200" s="27"/>
      <c r="QE200" s="27"/>
      <c r="QF200" s="27"/>
      <c r="QG200" s="27"/>
      <c r="QH200" s="27"/>
      <c r="QI200" s="27"/>
      <c r="QJ200" s="27"/>
      <c r="QK200" s="27"/>
      <c r="QL200" s="27"/>
      <c r="QM200" s="27"/>
      <c r="QN200" s="27"/>
      <c r="QO200" s="27"/>
      <c r="QP200" s="27"/>
      <c r="QQ200" s="27"/>
      <c r="QR200" s="27"/>
      <c r="QS200" s="27"/>
      <c r="QT200" s="27"/>
      <c r="QU200" s="27"/>
      <c r="QV200" s="27"/>
      <c r="QW200" s="27"/>
      <c r="QX200" s="27"/>
      <c r="QY200" s="27"/>
      <c r="QZ200" s="27"/>
      <c r="RA200" s="27"/>
      <c r="RB200" s="27"/>
      <c r="RC200" s="27"/>
      <c r="RD200" s="27"/>
      <c r="RE200" s="27"/>
      <c r="RF200" s="27"/>
      <c r="RG200" s="27"/>
      <c r="RH200" s="27"/>
      <c r="RI200" s="27"/>
      <c r="RJ200" s="27"/>
      <c r="RK200" s="27"/>
      <c r="RL200" s="27"/>
      <c r="RM200" s="27"/>
      <c r="RN200" s="27"/>
      <c r="RO200" s="27"/>
      <c r="RP200" s="27"/>
      <c r="RQ200" s="27"/>
      <c r="RR200" s="27"/>
      <c r="RS200" s="27"/>
      <c r="RT200" s="27"/>
      <c r="RU200" s="27"/>
      <c r="RV200" s="27"/>
      <c r="RW200" s="27"/>
      <c r="RX200" s="27"/>
      <c r="RY200" s="27"/>
      <c r="RZ200" s="27"/>
      <c r="SA200" s="27"/>
      <c r="SB200" s="27"/>
      <c r="SC200" s="27"/>
      <c r="SD200" s="27"/>
      <c r="SE200" s="27"/>
      <c r="SF200" s="27"/>
      <c r="SG200" s="27"/>
      <c r="SH200" s="27"/>
      <c r="SI200" s="27"/>
      <c r="SJ200" s="27"/>
      <c r="SK200" s="27"/>
      <c r="SL200" s="27"/>
      <c r="SM200" s="27"/>
      <c r="SN200" s="27"/>
      <c r="SO200" s="27"/>
      <c r="SP200" s="27"/>
      <c r="SQ200" s="27"/>
      <c r="SR200" s="27"/>
      <c r="SS200" s="27"/>
      <c r="ST200" s="27"/>
      <c r="SU200" s="27"/>
      <c r="SV200" s="27"/>
      <c r="SW200" s="27"/>
      <c r="SX200" s="27"/>
      <c r="SY200" s="27"/>
      <c r="SZ200" s="27"/>
      <c r="TA200" s="27"/>
      <c r="TB200" s="27"/>
      <c r="TC200" s="27"/>
      <c r="TD200" s="27"/>
      <c r="TE200" s="27"/>
      <c r="TF200" s="27"/>
      <c r="TG200" s="27"/>
      <c r="TH200" s="27"/>
      <c r="TI200" s="27"/>
      <c r="TJ200" s="27"/>
      <c r="TK200" s="27"/>
      <c r="TL200" s="27"/>
      <c r="TM200" s="27"/>
      <c r="TN200" s="27"/>
      <c r="TO200" s="27"/>
      <c r="TP200" s="27"/>
      <c r="TQ200" s="27"/>
      <c r="TR200" s="27"/>
      <c r="TS200" s="27"/>
      <c r="TT200" s="27"/>
      <c r="TU200" s="27"/>
      <c r="TV200" s="27"/>
      <c r="TW200" s="27"/>
      <c r="TX200" s="27"/>
      <c r="TY200" s="27"/>
      <c r="TZ200" s="27"/>
      <c r="UA200" s="27"/>
      <c r="UB200" s="27"/>
      <c r="UC200" s="27"/>
      <c r="UD200" s="27"/>
      <c r="UE200" s="27"/>
      <c r="UF200" s="27"/>
      <c r="UG200" s="27"/>
      <c r="UH200" s="27"/>
      <c r="UI200" s="27"/>
      <c r="UJ200" s="27"/>
      <c r="UK200" s="27"/>
      <c r="UL200" s="27"/>
      <c r="UM200" s="27"/>
      <c r="UN200" s="27"/>
      <c r="UO200" s="27"/>
      <c r="UP200" s="27"/>
      <c r="UQ200" s="27"/>
      <c r="UR200" s="27"/>
      <c r="US200" s="27"/>
      <c r="UT200" s="27"/>
      <c r="UU200" s="27"/>
      <c r="UV200" s="27"/>
      <c r="UW200" s="27"/>
      <c r="UX200" s="27"/>
      <c r="UY200" s="27"/>
      <c r="UZ200" s="27"/>
      <c r="VA200" s="27"/>
      <c r="VB200" s="27"/>
      <c r="VC200" s="27"/>
      <c r="VD200" s="27"/>
      <c r="VE200" s="27"/>
      <c r="VF200" s="27"/>
      <c r="VG200" s="27"/>
      <c r="VH200" s="27"/>
      <c r="VI200" s="27"/>
      <c r="VJ200" s="27"/>
      <c r="VK200" s="27"/>
      <c r="VL200" s="27"/>
      <c r="VM200" s="27"/>
      <c r="VN200" s="27"/>
      <c r="VO200" s="27"/>
      <c r="VP200" s="27"/>
      <c r="VQ200" s="27"/>
      <c r="VR200" s="27"/>
      <c r="VS200" s="27"/>
      <c r="VT200" s="27"/>
      <c r="VU200" s="27"/>
      <c r="VV200" s="27"/>
      <c r="VW200" s="27"/>
      <c r="VX200" s="27"/>
      <c r="VY200" s="27"/>
      <c r="VZ200" s="27"/>
      <c r="WA200" s="27"/>
      <c r="WB200" s="27"/>
      <c r="WC200" s="27"/>
      <c r="WD200" s="27"/>
      <c r="WE200" s="27"/>
      <c r="WF200" s="27"/>
      <c r="WG200" s="27"/>
      <c r="WH200" s="27"/>
      <c r="WI200" s="27"/>
      <c r="WJ200" s="27"/>
      <c r="WK200" s="27"/>
      <c r="WL200" s="27"/>
      <c r="WM200" s="27"/>
      <c r="WN200" s="27"/>
      <c r="WO200" s="27"/>
      <c r="WP200" s="27"/>
      <c r="WQ200" s="27"/>
      <c r="WR200" s="27"/>
      <c r="WS200" s="27"/>
      <c r="WT200" s="27"/>
      <c r="WU200" s="27"/>
      <c r="WV200" s="27"/>
      <c r="WW200" s="27"/>
      <c r="WX200" s="27"/>
      <c r="WY200" s="27"/>
      <c r="WZ200" s="27"/>
      <c r="XA200" s="27"/>
      <c r="XB200" s="27"/>
      <c r="XC200" s="27"/>
      <c r="XD200" s="27"/>
      <c r="XE200" s="27"/>
      <c r="XF200" s="27"/>
      <c r="XG200" s="27"/>
      <c r="XH200" s="27"/>
      <c r="XI200" s="27"/>
      <c r="XJ200" s="27"/>
      <c r="XK200" s="27"/>
      <c r="XL200" s="27"/>
      <c r="XM200" s="27"/>
      <c r="XN200" s="27"/>
      <c r="XO200" s="27"/>
      <c r="XP200" s="27"/>
      <c r="XQ200" s="27"/>
      <c r="XR200" s="27"/>
      <c r="XS200" s="27"/>
      <c r="XT200" s="27"/>
      <c r="XU200" s="27"/>
      <c r="XV200" s="27"/>
      <c r="XW200" s="27"/>
      <c r="XX200" s="27"/>
      <c r="XY200" s="27"/>
      <c r="XZ200" s="27"/>
      <c r="YA200" s="27"/>
      <c r="YB200" s="27"/>
      <c r="YC200" s="27"/>
      <c r="YD200" s="27"/>
      <c r="YE200" s="27"/>
      <c r="YF200" s="27"/>
      <c r="YG200" s="27"/>
      <c r="YH200" s="27"/>
      <c r="YI200" s="27"/>
      <c r="YJ200" s="27"/>
      <c r="YK200" s="27"/>
      <c r="YL200" s="27"/>
      <c r="YM200" s="27"/>
      <c r="YN200" s="27"/>
      <c r="YO200" s="27"/>
      <c r="YP200" s="27"/>
      <c r="YQ200" s="27"/>
      <c r="YR200" s="27"/>
      <c r="YS200" s="27"/>
      <c r="YT200" s="27"/>
      <c r="YU200" s="27"/>
      <c r="YV200" s="27"/>
      <c r="YW200" s="27"/>
      <c r="YX200" s="27"/>
      <c r="YY200" s="27"/>
      <c r="YZ200" s="27"/>
      <c r="ZA200" s="27"/>
      <c r="ZB200" s="27"/>
      <c r="ZC200" s="27"/>
      <c r="ZD200" s="27"/>
      <c r="ZE200" s="27"/>
      <c r="ZF200" s="27"/>
      <c r="ZG200" s="27"/>
      <c r="ZH200" s="27"/>
      <c r="ZI200" s="27"/>
      <c r="ZJ200" s="27"/>
      <c r="ZK200" s="27"/>
      <c r="ZL200" s="27"/>
      <c r="ZM200" s="27"/>
      <c r="ZN200" s="27"/>
      <c r="ZO200" s="27"/>
      <c r="ZP200" s="27"/>
      <c r="ZQ200" s="27"/>
      <c r="ZR200" s="27"/>
      <c r="ZS200" s="27"/>
      <c r="ZT200" s="27"/>
      <c r="ZU200" s="27"/>
      <c r="ZV200" s="27"/>
      <c r="ZW200" s="27"/>
      <c r="ZX200" s="27"/>
      <c r="ZY200" s="27"/>
      <c r="ZZ200" s="27"/>
      <c r="AAA200" s="27"/>
      <c r="AAB200" s="27"/>
      <c r="AAC200" s="27"/>
      <c r="AAD200" s="27"/>
      <c r="AAE200" s="27"/>
      <c r="AAF200" s="27"/>
      <c r="AAG200" s="27"/>
      <c r="AAH200" s="27"/>
      <c r="AAI200" s="27"/>
      <c r="AAJ200" s="27"/>
      <c r="AAK200" s="27"/>
      <c r="AAL200" s="27"/>
      <c r="AAM200" s="27"/>
      <c r="AAN200" s="27"/>
      <c r="AAO200" s="27"/>
      <c r="AAP200" s="27"/>
      <c r="AAQ200" s="27"/>
      <c r="AAR200" s="27"/>
      <c r="AAS200" s="27"/>
      <c r="AAT200" s="27"/>
      <c r="AAU200" s="27"/>
      <c r="AAV200" s="27"/>
      <c r="AAW200" s="27"/>
      <c r="AAX200" s="27"/>
      <c r="AAY200" s="27"/>
      <c r="AAZ200" s="27"/>
      <c r="ABA200" s="27"/>
      <c r="ABB200" s="27"/>
      <c r="ABC200" s="27"/>
      <c r="ABD200" s="27"/>
      <c r="ABE200" s="27"/>
      <c r="ABF200" s="27"/>
      <c r="ABG200" s="27"/>
      <c r="ABH200" s="27"/>
      <c r="ABI200" s="27"/>
      <c r="ABJ200" s="27"/>
      <c r="ABK200" s="27"/>
      <c r="ABL200" s="27"/>
      <c r="ABM200" s="27"/>
      <c r="ABN200" s="27"/>
      <c r="ABO200" s="27"/>
      <c r="ABP200" s="27"/>
      <c r="ABQ200" s="27"/>
      <c r="ABR200" s="27"/>
      <c r="ABS200" s="27"/>
      <c r="ABT200" s="27"/>
      <c r="ABU200" s="27"/>
      <c r="ABV200" s="27"/>
      <c r="ABW200" s="27"/>
      <c r="ABX200" s="27"/>
      <c r="ABY200" s="27"/>
      <c r="ABZ200" s="27"/>
      <c r="ACA200" s="27"/>
      <c r="ACB200" s="27"/>
      <c r="ACC200" s="27"/>
      <c r="ACD200" s="27"/>
      <c r="ACE200" s="27"/>
      <c r="ACF200" s="27"/>
      <c r="ACG200" s="27"/>
      <c r="ACH200" s="27"/>
      <c r="ACI200" s="27"/>
      <c r="ACJ200" s="27"/>
      <c r="ACK200" s="27"/>
      <c r="ACL200" s="27"/>
      <c r="ACM200" s="27"/>
      <c r="ACN200" s="27"/>
      <c r="ACO200" s="27"/>
      <c r="ACP200" s="27"/>
      <c r="ACQ200" s="27"/>
      <c r="ACR200" s="27"/>
      <c r="ACS200" s="27"/>
      <c r="ACT200" s="27"/>
      <c r="ACU200" s="27"/>
      <c r="ACV200" s="27"/>
      <c r="ACW200" s="27"/>
      <c r="ACX200" s="27"/>
      <c r="ACY200" s="27"/>
      <c r="ACZ200" s="27"/>
      <c r="ADA200" s="27"/>
      <c r="ADB200" s="27"/>
      <c r="ADC200" s="27"/>
      <c r="ADD200" s="27"/>
      <c r="ADE200" s="27"/>
      <c r="ADF200" s="27"/>
      <c r="ADG200" s="27"/>
      <c r="ADH200" s="27"/>
      <c r="ADI200" s="27"/>
      <c r="ADJ200" s="27"/>
      <c r="ADK200" s="27"/>
      <c r="ADL200" s="27"/>
      <c r="ADM200" s="27"/>
      <c r="ADN200" s="27"/>
      <c r="ADO200" s="27"/>
      <c r="ADP200" s="27"/>
      <c r="ADQ200" s="27"/>
      <c r="ADR200" s="27"/>
      <c r="ADS200" s="27"/>
      <c r="ADT200" s="27"/>
      <c r="ADU200" s="27"/>
      <c r="ADV200" s="27"/>
      <c r="ADW200" s="27"/>
      <c r="ADX200" s="27"/>
      <c r="ADY200" s="27"/>
      <c r="ADZ200" s="27"/>
      <c r="AEA200" s="27"/>
      <c r="AEB200" s="27"/>
      <c r="AEC200" s="27"/>
      <c r="AED200" s="27"/>
      <c r="AEE200" s="27"/>
      <c r="AEF200" s="27"/>
      <c r="AEG200" s="27"/>
      <c r="AEH200" s="27"/>
      <c r="AEI200" s="27"/>
      <c r="AEJ200" s="27"/>
      <c r="AEK200" s="27"/>
      <c r="AEL200" s="27"/>
      <c r="AEM200" s="27"/>
      <c r="AEN200" s="27"/>
      <c r="AEO200" s="27"/>
      <c r="AEP200" s="27"/>
      <c r="AEQ200" s="27"/>
      <c r="AER200" s="27"/>
      <c r="AES200" s="27"/>
      <c r="AET200" s="27"/>
      <c r="AEU200" s="27"/>
      <c r="AEV200" s="27"/>
      <c r="AEW200" s="27"/>
      <c r="AEX200" s="27"/>
      <c r="AEY200" s="27"/>
      <c r="AEZ200" s="27"/>
      <c r="AFA200" s="27"/>
      <c r="AFB200" s="27"/>
      <c r="AFC200" s="27"/>
      <c r="AFD200" s="27"/>
      <c r="AFE200" s="27"/>
      <c r="AFF200" s="27"/>
      <c r="AFG200" s="27"/>
      <c r="AFH200" s="27"/>
      <c r="AFI200" s="27"/>
      <c r="AFJ200" s="27"/>
      <c r="AFK200" s="27"/>
      <c r="AFL200" s="27"/>
      <c r="AFM200" s="27"/>
      <c r="AFN200" s="27"/>
      <c r="AFO200" s="27"/>
      <c r="AFP200" s="27"/>
      <c r="AFQ200" s="27"/>
      <c r="AFR200" s="27"/>
      <c r="AFS200" s="27"/>
      <c r="AFT200" s="27"/>
      <c r="AFU200" s="27"/>
      <c r="AFV200" s="27"/>
      <c r="AFW200" s="27"/>
      <c r="AFX200" s="27"/>
      <c r="AFY200" s="27"/>
      <c r="AFZ200" s="27"/>
      <c r="AGA200" s="27"/>
      <c r="AGB200" s="27"/>
      <c r="AGC200" s="27"/>
      <c r="AGD200" s="27"/>
      <c r="AGE200" s="27"/>
      <c r="AGF200" s="27"/>
      <c r="AGG200" s="27"/>
      <c r="AGH200" s="27"/>
      <c r="AGI200" s="27"/>
      <c r="AGJ200" s="27"/>
      <c r="AGK200" s="27"/>
      <c r="AGL200" s="27"/>
      <c r="AGM200" s="27"/>
      <c r="AGN200" s="27"/>
      <c r="AGO200" s="27"/>
      <c r="AGP200" s="27"/>
      <c r="AGQ200" s="27"/>
      <c r="AGR200" s="27"/>
      <c r="AGS200" s="27"/>
      <c r="AGT200" s="27"/>
      <c r="AGU200" s="27"/>
      <c r="AGV200" s="27"/>
      <c r="AGW200" s="27"/>
      <c r="AGX200" s="27"/>
      <c r="AGY200" s="27"/>
      <c r="AGZ200" s="27"/>
      <c r="AHA200" s="27"/>
      <c r="AHB200" s="27"/>
      <c r="AHC200" s="27"/>
      <c r="AHD200" s="27"/>
      <c r="AHE200" s="27"/>
      <c r="AHF200" s="27"/>
      <c r="AHG200" s="27"/>
      <c r="AHH200" s="27"/>
      <c r="AHI200" s="27"/>
      <c r="AHJ200" s="27"/>
      <c r="AHK200" s="27"/>
      <c r="AHL200" s="27"/>
      <c r="AHM200" s="27"/>
      <c r="AHN200" s="27"/>
      <c r="AHO200" s="27"/>
      <c r="AHP200" s="27"/>
      <c r="AHQ200" s="27"/>
      <c r="AHR200" s="27"/>
      <c r="AHS200" s="27"/>
      <c r="AHT200" s="27"/>
      <c r="AHU200" s="27"/>
      <c r="AHV200" s="27"/>
      <c r="AHW200" s="27"/>
      <c r="AHX200" s="27"/>
      <c r="AHY200" s="27"/>
      <c r="AHZ200" s="27"/>
      <c r="AIA200" s="27"/>
      <c r="AIB200" s="27"/>
      <c r="AIC200" s="27"/>
      <c r="AID200" s="27"/>
      <c r="AIE200" s="27"/>
      <c r="AIF200" s="27"/>
      <c r="AIG200" s="27"/>
      <c r="AIH200" s="27"/>
      <c r="AII200" s="27"/>
      <c r="AIJ200" s="27"/>
      <c r="AIK200" s="27"/>
      <c r="AIL200" s="27"/>
      <c r="AIM200" s="27"/>
      <c r="AIN200" s="27"/>
      <c r="AIO200" s="27"/>
      <c r="AIP200" s="27"/>
      <c r="AIQ200" s="27"/>
      <c r="AIR200" s="27"/>
      <c r="AIS200" s="27"/>
      <c r="AIT200" s="27"/>
      <c r="AIU200" s="27"/>
      <c r="AIV200" s="27"/>
      <c r="AIW200" s="27"/>
      <c r="AIX200" s="27"/>
      <c r="AIY200" s="27"/>
      <c r="AIZ200" s="27"/>
      <c r="AJA200" s="27"/>
      <c r="AJB200" s="27"/>
      <c r="AJC200" s="27"/>
      <c r="AJD200" s="27"/>
      <c r="AJE200" s="27"/>
      <c r="AJF200" s="27"/>
      <c r="AJG200" s="27"/>
      <c r="AJH200" s="27"/>
      <c r="AJI200" s="27"/>
      <c r="AJJ200" s="27"/>
      <c r="AJK200" s="27"/>
      <c r="AJL200" s="27"/>
      <c r="AJM200" s="27"/>
      <c r="AJN200" s="27"/>
      <c r="AJO200" s="27"/>
      <c r="AJP200" s="27"/>
      <c r="AJQ200" s="27"/>
      <c r="AJR200" s="27"/>
      <c r="AJS200" s="27"/>
      <c r="AJT200" s="27"/>
      <c r="AJU200" s="27"/>
      <c r="AJV200" s="27"/>
      <c r="AJW200" s="27"/>
      <c r="AJX200" s="27"/>
      <c r="AJY200" s="27"/>
      <c r="AJZ200" s="27"/>
      <c r="AKA200" s="27"/>
      <c r="AKB200" s="27"/>
      <c r="AKC200" s="27"/>
      <c r="AKD200" s="27"/>
      <c r="AKE200" s="27"/>
      <c r="AKF200" s="27"/>
      <c r="AKG200" s="27"/>
      <c r="AKH200" s="27"/>
      <c r="AKI200" s="27"/>
      <c r="AKJ200" s="27"/>
      <c r="AKK200" s="27"/>
      <c r="AKL200" s="27"/>
      <c r="AKM200" s="27"/>
      <c r="AKN200" s="27"/>
      <c r="AKO200" s="27"/>
      <c r="AKP200" s="27"/>
      <c r="AKQ200" s="27"/>
      <c r="AKR200" s="27"/>
      <c r="AKS200" s="27"/>
      <c r="AKT200" s="27"/>
      <c r="AKU200" s="27"/>
      <c r="AKV200" s="27"/>
      <c r="AKW200" s="27"/>
      <c r="AKX200" s="27"/>
      <c r="AKY200" s="27"/>
      <c r="AKZ200" s="27"/>
      <c r="ALA200" s="27"/>
      <c r="ALB200" s="27"/>
      <c r="ALC200" s="27"/>
      <c r="ALD200" s="27"/>
      <c r="ALE200" s="27"/>
      <c r="ALF200" s="27"/>
      <c r="ALG200" s="27"/>
      <c r="ALH200" s="27"/>
      <c r="ALI200" s="27"/>
      <c r="ALJ200" s="27"/>
      <c r="ALK200" s="27"/>
      <c r="ALL200" s="27"/>
      <c r="ALM200" s="27"/>
      <c r="ALN200" s="27"/>
      <c r="ALO200" s="27"/>
      <c r="ALP200" s="27"/>
      <c r="ALQ200" s="27"/>
      <c r="ALR200" s="27"/>
      <c r="ALS200" s="27"/>
    </row>
    <row r="201" spans="1:1007" ht="19.5" customHeight="1" thickBot="1" x14ac:dyDescent="0.25">
      <c r="A201" s="666"/>
      <c r="B201" s="677"/>
      <c r="C201" s="586"/>
      <c r="D201" s="588"/>
      <c r="E201" s="590"/>
      <c r="F201" s="584"/>
      <c r="G201" s="708"/>
      <c r="H201" s="676"/>
      <c r="I201" s="676"/>
      <c r="J201" s="581"/>
      <c r="K201" s="165" t="s">
        <v>30</v>
      </c>
      <c r="L201" s="375">
        <f>M201+O201</f>
        <v>0</v>
      </c>
      <c r="M201" s="376">
        <v>0</v>
      </c>
      <c r="N201" s="376">
        <v>0</v>
      </c>
      <c r="O201" s="377">
        <v>0</v>
      </c>
      <c r="P201" s="375">
        <f>Q201+S201</f>
        <v>0</v>
      </c>
      <c r="Q201" s="376">
        <v>0</v>
      </c>
      <c r="R201" s="376">
        <v>0</v>
      </c>
      <c r="S201" s="377">
        <v>0</v>
      </c>
      <c r="T201" s="375">
        <f>U201+W201</f>
        <v>0</v>
      </c>
      <c r="U201" s="376">
        <v>0</v>
      </c>
      <c r="V201" s="376">
        <v>0</v>
      </c>
      <c r="W201" s="377">
        <v>0</v>
      </c>
      <c r="X201" s="27"/>
      <c r="Y201" s="27"/>
      <c r="Z201" s="27"/>
      <c r="AA201" s="27"/>
      <c r="AB201" s="27"/>
      <c r="AC201" s="27"/>
      <c r="AD201" s="39"/>
      <c r="AE201" s="39"/>
      <c r="AF201" s="39"/>
      <c r="AG201" s="39"/>
      <c r="AH201" s="39"/>
      <c r="AI201" s="39"/>
      <c r="AJ201" s="39"/>
      <c r="AK201" s="39"/>
      <c r="AL201" s="39"/>
      <c r="AM201" s="39"/>
      <c r="AN201" s="39"/>
      <c r="AO201" s="39"/>
      <c r="AP201" s="39"/>
      <c r="AQ201" s="39"/>
      <c r="AR201" s="39"/>
      <c r="AS201" s="39"/>
      <c r="AT201" s="39"/>
      <c r="AU201" s="40"/>
      <c r="AV201" s="39"/>
      <c r="AW201" s="39"/>
      <c r="AX201" s="39"/>
      <c r="AY201" s="39"/>
      <c r="AZ201" s="39"/>
      <c r="BA201" s="39"/>
      <c r="BB201" s="39"/>
      <c r="BC201" s="39"/>
      <c r="BD201" s="27"/>
      <c r="BE201" s="27"/>
      <c r="BF201" s="27"/>
      <c r="BG201" s="27"/>
      <c r="BH201" s="27"/>
      <c r="BI201" s="27"/>
      <c r="BJ201" s="27"/>
      <c r="BK201" s="27"/>
      <c r="BL201" s="27"/>
      <c r="BM201" s="27"/>
      <c r="BN201" s="27"/>
      <c r="BO201" s="27"/>
      <c r="BP201" s="27"/>
      <c r="BQ201" s="27"/>
      <c r="BR201" s="27"/>
      <c r="BS201" s="27"/>
      <c r="BT201" s="27"/>
      <c r="BU201" s="27"/>
      <c r="BV201" s="27"/>
      <c r="BW201" s="27"/>
      <c r="BX201" s="27"/>
      <c r="BY201" s="27"/>
      <c r="BZ201" s="27"/>
      <c r="CA201" s="27"/>
      <c r="CB201" s="27"/>
      <c r="CC201" s="27"/>
      <c r="CD201" s="27"/>
      <c r="CE201" s="27"/>
      <c r="CF201" s="27"/>
      <c r="CG201" s="27"/>
      <c r="CH201" s="27"/>
      <c r="CI201" s="27"/>
      <c r="CJ201" s="27"/>
      <c r="CK201" s="27"/>
      <c r="CL201" s="27"/>
      <c r="CM201" s="27"/>
      <c r="CN201" s="27"/>
      <c r="CO201" s="27"/>
      <c r="CP201" s="27"/>
      <c r="CQ201" s="27"/>
      <c r="CR201" s="27"/>
      <c r="CS201" s="27"/>
      <c r="CT201" s="27"/>
      <c r="CU201" s="27"/>
      <c r="CV201" s="27"/>
      <c r="CW201" s="27"/>
      <c r="CX201" s="27"/>
      <c r="CY201" s="27"/>
      <c r="CZ201" s="27"/>
      <c r="DA201" s="27"/>
      <c r="DB201" s="27"/>
      <c r="DC201" s="27"/>
      <c r="DD201" s="27"/>
      <c r="DE201" s="27"/>
      <c r="DF201" s="27"/>
      <c r="DG201" s="27"/>
      <c r="DH201" s="27"/>
      <c r="DI201" s="27"/>
      <c r="DJ201" s="27"/>
      <c r="DK201" s="27"/>
      <c r="DL201" s="27"/>
      <c r="DM201" s="27"/>
      <c r="DN201" s="27"/>
      <c r="DO201" s="27"/>
      <c r="DP201" s="27"/>
      <c r="DQ201" s="27"/>
      <c r="DR201" s="27"/>
      <c r="DS201" s="27"/>
      <c r="DT201" s="27"/>
      <c r="DU201" s="27"/>
      <c r="DV201" s="27"/>
      <c r="DW201" s="27"/>
      <c r="DX201" s="27"/>
      <c r="DY201" s="27"/>
      <c r="DZ201" s="27"/>
      <c r="EA201" s="27"/>
      <c r="EB201" s="27"/>
      <c r="EC201" s="27"/>
      <c r="ED201" s="27"/>
      <c r="EE201" s="27"/>
      <c r="EF201" s="27"/>
      <c r="EG201" s="27"/>
      <c r="EH201" s="27"/>
      <c r="EI201" s="27"/>
      <c r="EJ201" s="27"/>
      <c r="EK201" s="27"/>
      <c r="EL201" s="27"/>
      <c r="EM201" s="27"/>
      <c r="EN201" s="27"/>
      <c r="EO201" s="27"/>
      <c r="EP201" s="27"/>
      <c r="EQ201" s="27"/>
      <c r="ER201" s="27"/>
      <c r="ES201" s="27"/>
      <c r="ET201" s="27"/>
      <c r="EU201" s="27"/>
      <c r="EV201" s="27"/>
      <c r="EW201" s="27"/>
      <c r="EX201" s="27"/>
      <c r="EY201" s="27"/>
      <c r="EZ201" s="27"/>
      <c r="FA201" s="27"/>
      <c r="FB201" s="27"/>
      <c r="FC201" s="27"/>
      <c r="FD201" s="27"/>
      <c r="FE201" s="27"/>
      <c r="FF201" s="27"/>
      <c r="FG201" s="27"/>
      <c r="FH201" s="27"/>
      <c r="FI201" s="27"/>
      <c r="FJ201" s="27"/>
      <c r="FK201" s="27"/>
      <c r="FL201" s="27"/>
      <c r="FM201" s="27"/>
      <c r="FN201" s="27"/>
      <c r="FO201" s="27"/>
      <c r="FP201" s="27"/>
      <c r="FQ201" s="27"/>
      <c r="FR201" s="27"/>
      <c r="FS201" s="27"/>
      <c r="FT201" s="27"/>
      <c r="FU201" s="27"/>
      <c r="FV201" s="27"/>
      <c r="FW201" s="27"/>
      <c r="FX201" s="27"/>
      <c r="FY201" s="27"/>
      <c r="FZ201" s="27"/>
      <c r="GA201" s="27"/>
      <c r="GB201" s="27"/>
      <c r="GC201" s="27"/>
      <c r="GD201" s="27"/>
      <c r="GE201" s="27"/>
      <c r="GF201" s="27"/>
      <c r="GG201" s="27"/>
      <c r="GH201" s="27"/>
      <c r="GI201" s="27"/>
      <c r="GJ201" s="27"/>
      <c r="GK201" s="27"/>
      <c r="GL201" s="27"/>
      <c r="GM201" s="27"/>
      <c r="GN201" s="27"/>
      <c r="GO201" s="27"/>
      <c r="GP201" s="27"/>
      <c r="GQ201" s="27"/>
      <c r="GR201" s="27"/>
      <c r="GS201" s="27"/>
      <c r="GT201" s="27"/>
      <c r="GU201" s="27"/>
      <c r="GV201" s="27"/>
      <c r="GW201" s="27"/>
      <c r="GX201" s="27"/>
      <c r="GY201" s="27"/>
      <c r="GZ201" s="27"/>
      <c r="HA201" s="27"/>
      <c r="HB201" s="27"/>
      <c r="HC201" s="27"/>
      <c r="HD201" s="27"/>
      <c r="HE201" s="27"/>
      <c r="HF201" s="27"/>
      <c r="HG201" s="27"/>
      <c r="HH201" s="27"/>
      <c r="HI201" s="27"/>
      <c r="HJ201" s="27"/>
      <c r="HK201" s="27"/>
      <c r="HL201" s="27"/>
      <c r="HM201" s="27"/>
      <c r="HN201" s="27"/>
      <c r="HO201" s="27"/>
      <c r="HP201" s="27"/>
      <c r="HQ201" s="27"/>
      <c r="HR201" s="27"/>
      <c r="HS201" s="27"/>
      <c r="HT201" s="27"/>
      <c r="HU201" s="27"/>
      <c r="HV201" s="27"/>
      <c r="HW201" s="27"/>
      <c r="HX201" s="27"/>
      <c r="HY201" s="27"/>
      <c r="HZ201" s="27"/>
      <c r="IA201" s="27"/>
      <c r="IB201" s="27"/>
      <c r="IC201" s="27"/>
      <c r="ID201" s="27"/>
      <c r="IE201" s="27"/>
      <c r="IF201" s="27"/>
      <c r="IG201" s="27"/>
      <c r="IH201" s="27"/>
      <c r="II201" s="27"/>
      <c r="IJ201" s="27"/>
      <c r="IK201" s="27"/>
      <c r="IL201" s="27"/>
      <c r="IM201" s="27"/>
      <c r="IN201" s="27"/>
      <c r="IO201" s="27"/>
      <c r="IP201" s="27"/>
      <c r="IQ201" s="27"/>
      <c r="IR201" s="27"/>
      <c r="IS201" s="27"/>
      <c r="IT201" s="27"/>
      <c r="IU201" s="27"/>
      <c r="IV201" s="27"/>
      <c r="IW201" s="27"/>
      <c r="IX201" s="27"/>
      <c r="IY201" s="27"/>
      <c r="IZ201" s="27"/>
      <c r="JA201" s="27"/>
      <c r="JB201" s="27"/>
      <c r="JC201" s="27"/>
      <c r="JD201" s="27"/>
      <c r="JE201" s="27"/>
      <c r="JF201" s="27"/>
      <c r="JG201" s="27"/>
      <c r="JH201" s="27"/>
      <c r="JI201" s="27"/>
      <c r="JJ201" s="27"/>
      <c r="JK201" s="27"/>
      <c r="JL201" s="27"/>
      <c r="JM201" s="27"/>
      <c r="JN201" s="27"/>
      <c r="JO201" s="27"/>
      <c r="JP201" s="27"/>
      <c r="JQ201" s="27"/>
      <c r="JR201" s="27"/>
      <c r="JS201" s="27"/>
      <c r="JT201" s="27"/>
      <c r="JU201" s="27"/>
      <c r="JV201" s="27"/>
      <c r="JW201" s="27"/>
      <c r="JX201" s="27"/>
      <c r="JY201" s="27"/>
      <c r="JZ201" s="27"/>
      <c r="KA201" s="27"/>
      <c r="KB201" s="27"/>
      <c r="KC201" s="27"/>
      <c r="KD201" s="27"/>
      <c r="KE201" s="27"/>
      <c r="KF201" s="27"/>
      <c r="KG201" s="27"/>
      <c r="KH201" s="27"/>
      <c r="KI201" s="27"/>
      <c r="KJ201" s="27"/>
      <c r="KK201" s="27"/>
      <c r="KL201" s="27"/>
      <c r="KM201" s="27"/>
      <c r="KN201" s="27"/>
      <c r="KO201" s="27"/>
      <c r="KP201" s="27"/>
      <c r="KQ201" s="27"/>
      <c r="KR201" s="27"/>
      <c r="KS201" s="27"/>
      <c r="KT201" s="27"/>
      <c r="KU201" s="27"/>
      <c r="KV201" s="27"/>
      <c r="KW201" s="27"/>
      <c r="KX201" s="27"/>
      <c r="KY201" s="27"/>
      <c r="KZ201" s="27"/>
      <c r="LA201" s="27"/>
      <c r="LB201" s="27"/>
      <c r="LC201" s="27"/>
      <c r="LD201" s="27"/>
      <c r="LE201" s="27"/>
      <c r="LF201" s="27"/>
      <c r="LG201" s="27"/>
      <c r="LH201" s="27"/>
      <c r="LI201" s="27"/>
      <c r="LJ201" s="27"/>
      <c r="LK201" s="27"/>
      <c r="LL201" s="27"/>
      <c r="LM201" s="27"/>
      <c r="LN201" s="27"/>
      <c r="LO201" s="27"/>
      <c r="LP201" s="27"/>
      <c r="LQ201" s="27"/>
      <c r="LR201" s="27"/>
      <c r="LS201" s="27"/>
      <c r="LT201" s="27"/>
      <c r="LU201" s="27"/>
      <c r="LV201" s="27"/>
      <c r="LW201" s="27"/>
      <c r="LX201" s="27"/>
      <c r="LY201" s="27"/>
      <c r="LZ201" s="27"/>
      <c r="MA201" s="27"/>
      <c r="MB201" s="27"/>
      <c r="MC201" s="27"/>
      <c r="MD201" s="27"/>
      <c r="ME201" s="27"/>
      <c r="MF201" s="27"/>
      <c r="MG201" s="27"/>
      <c r="MH201" s="27"/>
      <c r="MI201" s="27"/>
      <c r="MJ201" s="27"/>
      <c r="MK201" s="27"/>
      <c r="ML201" s="27"/>
      <c r="MM201" s="27"/>
      <c r="MN201" s="27"/>
      <c r="MO201" s="27"/>
      <c r="MP201" s="27"/>
      <c r="MQ201" s="27"/>
      <c r="MR201" s="27"/>
      <c r="MS201" s="27"/>
      <c r="MT201" s="27"/>
      <c r="MU201" s="27"/>
      <c r="MV201" s="27"/>
      <c r="MW201" s="27"/>
      <c r="MX201" s="27"/>
      <c r="MY201" s="27"/>
      <c r="MZ201" s="27"/>
      <c r="NA201" s="27"/>
      <c r="NB201" s="27"/>
      <c r="NC201" s="27"/>
      <c r="ND201" s="27"/>
      <c r="NE201" s="27"/>
      <c r="NF201" s="27"/>
      <c r="NG201" s="27"/>
      <c r="NH201" s="27"/>
      <c r="NI201" s="27"/>
      <c r="NJ201" s="27"/>
      <c r="NK201" s="27"/>
      <c r="NL201" s="27"/>
      <c r="NM201" s="27"/>
      <c r="NN201" s="27"/>
      <c r="NO201" s="27"/>
      <c r="NP201" s="27"/>
      <c r="NQ201" s="27"/>
      <c r="NR201" s="27"/>
      <c r="NS201" s="27"/>
      <c r="NT201" s="27"/>
      <c r="NU201" s="27"/>
      <c r="NV201" s="27"/>
      <c r="NW201" s="27"/>
      <c r="NX201" s="27"/>
      <c r="NY201" s="27"/>
      <c r="NZ201" s="27"/>
      <c r="OA201" s="27"/>
      <c r="OB201" s="27"/>
      <c r="OC201" s="27"/>
      <c r="OD201" s="27"/>
      <c r="OE201" s="27"/>
      <c r="OF201" s="27"/>
      <c r="OG201" s="27"/>
      <c r="OH201" s="27"/>
      <c r="OI201" s="27"/>
      <c r="OJ201" s="27"/>
      <c r="OK201" s="27"/>
      <c r="OL201" s="27"/>
      <c r="OM201" s="27"/>
      <c r="ON201" s="27"/>
      <c r="OO201" s="27"/>
      <c r="OP201" s="27"/>
      <c r="OQ201" s="27"/>
      <c r="OR201" s="27"/>
      <c r="OS201" s="27"/>
      <c r="OT201" s="27"/>
      <c r="OU201" s="27"/>
      <c r="OV201" s="27"/>
      <c r="OW201" s="27"/>
      <c r="OX201" s="27"/>
      <c r="OY201" s="27"/>
      <c r="OZ201" s="27"/>
      <c r="PA201" s="27"/>
      <c r="PB201" s="27"/>
      <c r="PC201" s="27"/>
      <c r="PD201" s="27"/>
      <c r="PE201" s="27"/>
      <c r="PF201" s="27"/>
      <c r="PG201" s="27"/>
      <c r="PH201" s="27"/>
      <c r="PI201" s="27"/>
      <c r="PJ201" s="27"/>
      <c r="PK201" s="27"/>
      <c r="PL201" s="27"/>
      <c r="PM201" s="27"/>
      <c r="PN201" s="27"/>
      <c r="PO201" s="27"/>
      <c r="PP201" s="27"/>
      <c r="PQ201" s="27"/>
      <c r="PR201" s="27"/>
      <c r="PS201" s="27"/>
      <c r="PT201" s="27"/>
      <c r="PU201" s="27"/>
      <c r="PV201" s="27"/>
      <c r="PW201" s="27"/>
      <c r="PX201" s="27"/>
      <c r="PY201" s="27"/>
      <c r="PZ201" s="27"/>
      <c r="QA201" s="27"/>
      <c r="QB201" s="27"/>
      <c r="QC201" s="27"/>
      <c r="QD201" s="27"/>
      <c r="QE201" s="27"/>
      <c r="QF201" s="27"/>
      <c r="QG201" s="27"/>
      <c r="QH201" s="27"/>
      <c r="QI201" s="27"/>
      <c r="QJ201" s="27"/>
      <c r="QK201" s="27"/>
      <c r="QL201" s="27"/>
      <c r="QM201" s="27"/>
      <c r="QN201" s="27"/>
      <c r="QO201" s="27"/>
      <c r="QP201" s="27"/>
      <c r="QQ201" s="27"/>
      <c r="QR201" s="27"/>
      <c r="QS201" s="27"/>
      <c r="QT201" s="27"/>
      <c r="QU201" s="27"/>
      <c r="QV201" s="27"/>
      <c r="QW201" s="27"/>
      <c r="QX201" s="27"/>
      <c r="QY201" s="27"/>
      <c r="QZ201" s="27"/>
      <c r="RA201" s="27"/>
      <c r="RB201" s="27"/>
      <c r="RC201" s="27"/>
      <c r="RD201" s="27"/>
      <c r="RE201" s="27"/>
      <c r="RF201" s="27"/>
      <c r="RG201" s="27"/>
      <c r="RH201" s="27"/>
      <c r="RI201" s="27"/>
      <c r="RJ201" s="27"/>
      <c r="RK201" s="27"/>
      <c r="RL201" s="27"/>
      <c r="RM201" s="27"/>
      <c r="RN201" s="27"/>
      <c r="RO201" s="27"/>
      <c r="RP201" s="27"/>
      <c r="RQ201" s="27"/>
      <c r="RR201" s="27"/>
      <c r="RS201" s="27"/>
      <c r="RT201" s="27"/>
      <c r="RU201" s="27"/>
      <c r="RV201" s="27"/>
      <c r="RW201" s="27"/>
      <c r="RX201" s="27"/>
      <c r="RY201" s="27"/>
      <c r="RZ201" s="27"/>
      <c r="SA201" s="27"/>
      <c r="SB201" s="27"/>
      <c r="SC201" s="27"/>
      <c r="SD201" s="27"/>
      <c r="SE201" s="27"/>
      <c r="SF201" s="27"/>
      <c r="SG201" s="27"/>
      <c r="SH201" s="27"/>
      <c r="SI201" s="27"/>
      <c r="SJ201" s="27"/>
      <c r="SK201" s="27"/>
      <c r="SL201" s="27"/>
      <c r="SM201" s="27"/>
      <c r="SN201" s="27"/>
      <c r="SO201" s="27"/>
      <c r="SP201" s="27"/>
      <c r="SQ201" s="27"/>
      <c r="SR201" s="27"/>
      <c r="SS201" s="27"/>
      <c r="ST201" s="27"/>
      <c r="SU201" s="27"/>
      <c r="SV201" s="27"/>
      <c r="SW201" s="27"/>
      <c r="SX201" s="27"/>
      <c r="SY201" s="27"/>
      <c r="SZ201" s="27"/>
      <c r="TA201" s="27"/>
      <c r="TB201" s="27"/>
      <c r="TC201" s="27"/>
      <c r="TD201" s="27"/>
      <c r="TE201" s="27"/>
      <c r="TF201" s="27"/>
      <c r="TG201" s="27"/>
      <c r="TH201" s="27"/>
      <c r="TI201" s="27"/>
      <c r="TJ201" s="27"/>
      <c r="TK201" s="27"/>
      <c r="TL201" s="27"/>
      <c r="TM201" s="27"/>
      <c r="TN201" s="27"/>
      <c r="TO201" s="27"/>
      <c r="TP201" s="27"/>
      <c r="TQ201" s="27"/>
      <c r="TR201" s="27"/>
      <c r="TS201" s="27"/>
      <c r="TT201" s="27"/>
      <c r="TU201" s="27"/>
      <c r="TV201" s="27"/>
      <c r="TW201" s="27"/>
      <c r="TX201" s="27"/>
      <c r="TY201" s="27"/>
      <c r="TZ201" s="27"/>
      <c r="UA201" s="27"/>
      <c r="UB201" s="27"/>
      <c r="UC201" s="27"/>
      <c r="UD201" s="27"/>
      <c r="UE201" s="27"/>
      <c r="UF201" s="27"/>
      <c r="UG201" s="27"/>
      <c r="UH201" s="27"/>
      <c r="UI201" s="27"/>
      <c r="UJ201" s="27"/>
      <c r="UK201" s="27"/>
      <c r="UL201" s="27"/>
      <c r="UM201" s="27"/>
      <c r="UN201" s="27"/>
      <c r="UO201" s="27"/>
      <c r="UP201" s="27"/>
      <c r="UQ201" s="27"/>
      <c r="UR201" s="27"/>
      <c r="US201" s="27"/>
      <c r="UT201" s="27"/>
      <c r="UU201" s="27"/>
      <c r="UV201" s="27"/>
      <c r="UW201" s="27"/>
      <c r="UX201" s="27"/>
      <c r="UY201" s="27"/>
      <c r="UZ201" s="27"/>
      <c r="VA201" s="27"/>
      <c r="VB201" s="27"/>
      <c r="VC201" s="27"/>
      <c r="VD201" s="27"/>
      <c r="VE201" s="27"/>
      <c r="VF201" s="27"/>
      <c r="VG201" s="27"/>
      <c r="VH201" s="27"/>
      <c r="VI201" s="27"/>
      <c r="VJ201" s="27"/>
      <c r="VK201" s="27"/>
      <c r="VL201" s="27"/>
      <c r="VM201" s="27"/>
      <c r="VN201" s="27"/>
      <c r="VO201" s="27"/>
      <c r="VP201" s="27"/>
      <c r="VQ201" s="27"/>
      <c r="VR201" s="27"/>
      <c r="VS201" s="27"/>
      <c r="VT201" s="27"/>
      <c r="VU201" s="27"/>
      <c r="VV201" s="27"/>
      <c r="VW201" s="27"/>
      <c r="VX201" s="27"/>
      <c r="VY201" s="27"/>
      <c r="VZ201" s="27"/>
      <c r="WA201" s="27"/>
      <c r="WB201" s="27"/>
      <c r="WC201" s="27"/>
      <c r="WD201" s="27"/>
      <c r="WE201" s="27"/>
      <c r="WF201" s="27"/>
      <c r="WG201" s="27"/>
      <c r="WH201" s="27"/>
      <c r="WI201" s="27"/>
      <c r="WJ201" s="27"/>
      <c r="WK201" s="27"/>
      <c r="WL201" s="27"/>
      <c r="WM201" s="27"/>
      <c r="WN201" s="27"/>
      <c r="WO201" s="27"/>
      <c r="WP201" s="27"/>
      <c r="WQ201" s="27"/>
      <c r="WR201" s="27"/>
      <c r="WS201" s="27"/>
      <c r="WT201" s="27"/>
      <c r="WU201" s="27"/>
      <c r="WV201" s="27"/>
      <c r="WW201" s="27"/>
      <c r="WX201" s="27"/>
      <c r="WY201" s="27"/>
      <c r="WZ201" s="27"/>
      <c r="XA201" s="27"/>
      <c r="XB201" s="27"/>
      <c r="XC201" s="27"/>
      <c r="XD201" s="27"/>
      <c r="XE201" s="27"/>
      <c r="XF201" s="27"/>
      <c r="XG201" s="27"/>
      <c r="XH201" s="27"/>
      <c r="XI201" s="27"/>
      <c r="XJ201" s="27"/>
      <c r="XK201" s="27"/>
      <c r="XL201" s="27"/>
      <c r="XM201" s="27"/>
      <c r="XN201" s="27"/>
      <c r="XO201" s="27"/>
      <c r="XP201" s="27"/>
      <c r="XQ201" s="27"/>
      <c r="XR201" s="27"/>
      <c r="XS201" s="27"/>
      <c r="XT201" s="27"/>
      <c r="XU201" s="27"/>
      <c r="XV201" s="27"/>
      <c r="XW201" s="27"/>
      <c r="XX201" s="27"/>
      <c r="XY201" s="27"/>
      <c r="XZ201" s="27"/>
      <c r="YA201" s="27"/>
      <c r="YB201" s="27"/>
      <c r="YC201" s="27"/>
      <c r="YD201" s="27"/>
      <c r="YE201" s="27"/>
      <c r="YF201" s="27"/>
      <c r="YG201" s="27"/>
      <c r="YH201" s="27"/>
      <c r="YI201" s="27"/>
      <c r="YJ201" s="27"/>
      <c r="YK201" s="27"/>
      <c r="YL201" s="27"/>
      <c r="YM201" s="27"/>
      <c r="YN201" s="27"/>
      <c r="YO201" s="27"/>
      <c r="YP201" s="27"/>
      <c r="YQ201" s="27"/>
      <c r="YR201" s="27"/>
      <c r="YS201" s="27"/>
      <c r="YT201" s="27"/>
      <c r="YU201" s="27"/>
      <c r="YV201" s="27"/>
      <c r="YW201" s="27"/>
      <c r="YX201" s="27"/>
      <c r="YY201" s="27"/>
      <c r="YZ201" s="27"/>
      <c r="ZA201" s="27"/>
      <c r="ZB201" s="27"/>
      <c r="ZC201" s="27"/>
      <c r="ZD201" s="27"/>
      <c r="ZE201" s="27"/>
      <c r="ZF201" s="27"/>
      <c r="ZG201" s="27"/>
      <c r="ZH201" s="27"/>
      <c r="ZI201" s="27"/>
      <c r="ZJ201" s="27"/>
      <c r="ZK201" s="27"/>
      <c r="ZL201" s="27"/>
      <c r="ZM201" s="27"/>
      <c r="ZN201" s="27"/>
      <c r="ZO201" s="27"/>
      <c r="ZP201" s="27"/>
      <c r="ZQ201" s="27"/>
      <c r="ZR201" s="27"/>
      <c r="ZS201" s="27"/>
      <c r="ZT201" s="27"/>
      <c r="ZU201" s="27"/>
      <c r="ZV201" s="27"/>
      <c r="ZW201" s="27"/>
      <c r="ZX201" s="27"/>
      <c r="ZY201" s="27"/>
      <c r="ZZ201" s="27"/>
      <c r="AAA201" s="27"/>
      <c r="AAB201" s="27"/>
      <c r="AAC201" s="27"/>
      <c r="AAD201" s="27"/>
      <c r="AAE201" s="27"/>
      <c r="AAF201" s="27"/>
      <c r="AAG201" s="27"/>
      <c r="AAH201" s="27"/>
      <c r="AAI201" s="27"/>
      <c r="AAJ201" s="27"/>
      <c r="AAK201" s="27"/>
      <c r="AAL201" s="27"/>
      <c r="AAM201" s="27"/>
      <c r="AAN201" s="27"/>
      <c r="AAO201" s="27"/>
      <c r="AAP201" s="27"/>
      <c r="AAQ201" s="27"/>
      <c r="AAR201" s="27"/>
      <c r="AAS201" s="27"/>
      <c r="AAT201" s="27"/>
      <c r="AAU201" s="27"/>
      <c r="AAV201" s="27"/>
      <c r="AAW201" s="27"/>
      <c r="AAX201" s="27"/>
      <c r="AAY201" s="27"/>
      <c r="AAZ201" s="27"/>
      <c r="ABA201" s="27"/>
      <c r="ABB201" s="27"/>
      <c r="ABC201" s="27"/>
      <c r="ABD201" s="27"/>
      <c r="ABE201" s="27"/>
      <c r="ABF201" s="27"/>
      <c r="ABG201" s="27"/>
      <c r="ABH201" s="27"/>
      <c r="ABI201" s="27"/>
      <c r="ABJ201" s="27"/>
      <c r="ABK201" s="27"/>
      <c r="ABL201" s="27"/>
      <c r="ABM201" s="27"/>
      <c r="ABN201" s="27"/>
      <c r="ABO201" s="27"/>
      <c r="ABP201" s="27"/>
      <c r="ABQ201" s="27"/>
      <c r="ABR201" s="27"/>
      <c r="ABS201" s="27"/>
      <c r="ABT201" s="27"/>
      <c r="ABU201" s="27"/>
      <c r="ABV201" s="27"/>
      <c r="ABW201" s="27"/>
      <c r="ABX201" s="27"/>
      <c r="ABY201" s="27"/>
      <c r="ABZ201" s="27"/>
      <c r="ACA201" s="27"/>
      <c r="ACB201" s="27"/>
      <c r="ACC201" s="27"/>
      <c r="ACD201" s="27"/>
      <c r="ACE201" s="27"/>
      <c r="ACF201" s="27"/>
      <c r="ACG201" s="27"/>
      <c r="ACH201" s="27"/>
      <c r="ACI201" s="27"/>
      <c r="ACJ201" s="27"/>
      <c r="ACK201" s="27"/>
      <c r="ACL201" s="27"/>
      <c r="ACM201" s="27"/>
      <c r="ACN201" s="27"/>
      <c r="ACO201" s="27"/>
      <c r="ACP201" s="27"/>
      <c r="ACQ201" s="27"/>
      <c r="ACR201" s="27"/>
      <c r="ACS201" s="27"/>
      <c r="ACT201" s="27"/>
      <c r="ACU201" s="27"/>
      <c r="ACV201" s="27"/>
      <c r="ACW201" s="27"/>
      <c r="ACX201" s="27"/>
      <c r="ACY201" s="27"/>
      <c r="ACZ201" s="27"/>
      <c r="ADA201" s="27"/>
      <c r="ADB201" s="27"/>
      <c r="ADC201" s="27"/>
      <c r="ADD201" s="27"/>
      <c r="ADE201" s="27"/>
      <c r="ADF201" s="27"/>
      <c r="ADG201" s="27"/>
      <c r="ADH201" s="27"/>
      <c r="ADI201" s="27"/>
      <c r="ADJ201" s="27"/>
      <c r="ADK201" s="27"/>
      <c r="ADL201" s="27"/>
      <c r="ADM201" s="27"/>
      <c r="ADN201" s="27"/>
      <c r="ADO201" s="27"/>
      <c r="ADP201" s="27"/>
      <c r="ADQ201" s="27"/>
      <c r="ADR201" s="27"/>
      <c r="ADS201" s="27"/>
      <c r="ADT201" s="27"/>
      <c r="ADU201" s="27"/>
      <c r="ADV201" s="27"/>
      <c r="ADW201" s="27"/>
      <c r="ADX201" s="27"/>
      <c r="ADY201" s="27"/>
      <c r="ADZ201" s="27"/>
      <c r="AEA201" s="27"/>
      <c r="AEB201" s="27"/>
      <c r="AEC201" s="27"/>
      <c r="AED201" s="27"/>
      <c r="AEE201" s="27"/>
      <c r="AEF201" s="27"/>
      <c r="AEG201" s="27"/>
      <c r="AEH201" s="27"/>
      <c r="AEI201" s="27"/>
      <c r="AEJ201" s="27"/>
      <c r="AEK201" s="27"/>
      <c r="AEL201" s="27"/>
      <c r="AEM201" s="27"/>
      <c r="AEN201" s="27"/>
      <c r="AEO201" s="27"/>
      <c r="AEP201" s="27"/>
      <c r="AEQ201" s="27"/>
      <c r="AER201" s="27"/>
      <c r="AES201" s="27"/>
      <c r="AET201" s="27"/>
      <c r="AEU201" s="27"/>
      <c r="AEV201" s="27"/>
      <c r="AEW201" s="27"/>
      <c r="AEX201" s="27"/>
      <c r="AEY201" s="27"/>
      <c r="AEZ201" s="27"/>
      <c r="AFA201" s="27"/>
      <c r="AFB201" s="27"/>
      <c r="AFC201" s="27"/>
      <c r="AFD201" s="27"/>
      <c r="AFE201" s="27"/>
      <c r="AFF201" s="27"/>
      <c r="AFG201" s="27"/>
      <c r="AFH201" s="27"/>
      <c r="AFI201" s="27"/>
      <c r="AFJ201" s="27"/>
      <c r="AFK201" s="27"/>
      <c r="AFL201" s="27"/>
      <c r="AFM201" s="27"/>
      <c r="AFN201" s="27"/>
      <c r="AFO201" s="27"/>
      <c r="AFP201" s="27"/>
      <c r="AFQ201" s="27"/>
      <c r="AFR201" s="27"/>
      <c r="AFS201" s="27"/>
      <c r="AFT201" s="27"/>
      <c r="AFU201" s="27"/>
      <c r="AFV201" s="27"/>
      <c r="AFW201" s="27"/>
      <c r="AFX201" s="27"/>
      <c r="AFY201" s="27"/>
      <c r="AFZ201" s="27"/>
      <c r="AGA201" s="27"/>
      <c r="AGB201" s="27"/>
      <c r="AGC201" s="27"/>
      <c r="AGD201" s="27"/>
      <c r="AGE201" s="27"/>
      <c r="AGF201" s="27"/>
      <c r="AGG201" s="27"/>
      <c r="AGH201" s="27"/>
      <c r="AGI201" s="27"/>
      <c r="AGJ201" s="27"/>
      <c r="AGK201" s="27"/>
      <c r="AGL201" s="27"/>
      <c r="AGM201" s="27"/>
      <c r="AGN201" s="27"/>
      <c r="AGO201" s="27"/>
      <c r="AGP201" s="27"/>
      <c r="AGQ201" s="27"/>
      <c r="AGR201" s="27"/>
      <c r="AGS201" s="27"/>
      <c r="AGT201" s="27"/>
      <c r="AGU201" s="27"/>
      <c r="AGV201" s="27"/>
      <c r="AGW201" s="27"/>
      <c r="AGX201" s="27"/>
      <c r="AGY201" s="27"/>
      <c r="AGZ201" s="27"/>
      <c r="AHA201" s="27"/>
      <c r="AHB201" s="27"/>
      <c r="AHC201" s="27"/>
      <c r="AHD201" s="27"/>
      <c r="AHE201" s="27"/>
      <c r="AHF201" s="27"/>
      <c r="AHG201" s="27"/>
      <c r="AHH201" s="27"/>
      <c r="AHI201" s="27"/>
      <c r="AHJ201" s="27"/>
      <c r="AHK201" s="27"/>
      <c r="AHL201" s="27"/>
      <c r="AHM201" s="27"/>
      <c r="AHN201" s="27"/>
      <c r="AHO201" s="27"/>
      <c r="AHP201" s="27"/>
      <c r="AHQ201" s="27"/>
      <c r="AHR201" s="27"/>
      <c r="AHS201" s="27"/>
      <c r="AHT201" s="27"/>
      <c r="AHU201" s="27"/>
      <c r="AHV201" s="27"/>
      <c r="AHW201" s="27"/>
      <c r="AHX201" s="27"/>
      <c r="AHY201" s="27"/>
      <c r="AHZ201" s="27"/>
      <c r="AIA201" s="27"/>
      <c r="AIB201" s="27"/>
      <c r="AIC201" s="27"/>
      <c r="AID201" s="27"/>
      <c r="AIE201" s="27"/>
      <c r="AIF201" s="27"/>
      <c r="AIG201" s="27"/>
      <c r="AIH201" s="27"/>
      <c r="AII201" s="27"/>
      <c r="AIJ201" s="27"/>
      <c r="AIK201" s="27"/>
      <c r="AIL201" s="27"/>
      <c r="AIM201" s="27"/>
      <c r="AIN201" s="27"/>
      <c r="AIO201" s="27"/>
      <c r="AIP201" s="27"/>
      <c r="AIQ201" s="27"/>
      <c r="AIR201" s="27"/>
      <c r="AIS201" s="27"/>
      <c r="AIT201" s="27"/>
      <c r="AIU201" s="27"/>
      <c r="AIV201" s="27"/>
      <c r="AIW201" s="27"/>
      <c r="AIX201" s="27"/>
      <c r="AIY201" s="27"/>
      <c r="AIZ201" s="27"/>
      <c r="AJA201" s="27"/>
      <c r="AJB201" s="27"/>
      <c r="AJC201" s="27"/>
      <c r="AJD201" s="27"/>
      <c r="AJE201" s="27"/>
      <c r="AJF201" s="27"/>
      <c r="AJG201" s="27"/>
      <c r="AJH201" s="27"/>
      <c r="AJI201" s="27"/>
      <c r="AJJ201" s="27"/>
      <c r="AJK201" s="27"/>
      <c r="AJL201" s="27"/>
      <c r="AJM201" s="27"/>
      <c r="AJN201" s="27"/>
      <c r="AJO201" s="27"/>
      <c r="AJP201" s="27"/>
      <c r="AJQ201" s="27"/>
      <c r="AJR201" s="27"/>
      <c r="AJS201" s="27"/>
      <c r="AJT201" s="27"/>
      <c r="AJU201" s="27"/>
      <c r="AJV201" s="27"/>
      <c r="AJW201" s="27"/>
      <c r="AJX201" s="27"/>
      <c r="AJY201" s="27"/>
      <c r="AJZ201" s="27"/>
      <c r="AKA201" s="27"/>
      <c r="AKB201" s="27"/>
      <c r="AKC201" s="27"/>
      <c r="AKD201" s="27"/>
      <c r="AKE201" s="27"/>
      <c r="AKF201" s="27"/>
      <c r="AKG201" s="27"/>
      <c r="AKH201" s="27"/>
      <c r="AKI201" s="27"/>
      <c r="AKJ201" s="27"/>
      <c r="AKK201" s="27"/>
      <c r="AKL201" s="27"/>
      <c r="AKM201" s="27"/>
      <c r="AKN201" s="27"/>
      <c r="AKO201" s="27"/>
      <c r="AKP201" s="27"/>
      <c r="AKQ201" s="27"/>
      <c r="AKR201" s="27"/>
      <c r="AKS201" s="27"/>
      <c r="AKT201" s="27"/>
      <c r="AKU201" s="27"/>
      <c r="AKV201" s="27"/>
      <c r="AKW201" s="27"/>
      <c r="AKX201" s="27"/>
      <c r="AKY201" s="27"/>
      <c r="AKZ201" s="27"/>
      <c r="ALA201" s="27"/>
      <c r="ALB201" s="27"/>
      <c r="ALC201" s="27"/>
      <c r="ALD201" s="27"/>
      <c r="ALE201" s="27"/>
      <c r="ALF201" s="27"/>
      <c r="ALG201" s="27"/>
      <c r="ALH201" s="27"/>
      <c r="ALI201" s="27"/>
      <c r="ALJ201" s="27"/>
      <c r="ALK201" s="27"/>
      <c r="ALL201" s="27"/>
      <c r="ALM201" s="27"/>
      <c r="ALN201" s="27"/>
      <c r="ALO201" s="27"/>
      <c r="ALP201" s="27"/>
      <c r="ALQ201" s="27"/>
      <c r="ALR201" s="27"/>
      <c r="ALS201" s="27"/>
    </row>
    <row r="202" spans="1:1007" ht="19.5" customHeight="1" thickBot="1" x14ac:dyDescent="0.25">
      <c r="A202" s="666"/>
      <c r="B202" s="677"/>
      <c r="C202" s="586"/>
      <c r="D202" s="588"/>
      <c r="E202" s="590"/>
      <c r="F202" s="584"/>
      <c r="G202" s="708"/>
      <c r="H202" s="676"/>
      <c r="I202" s="676"/>
      <c r="J202" s="582"/>
      <c r="K202" s="323" t="s">
        <v>10</v>
      </c>
      <c r="L202" s="15">
        <f t="shared" ref="L202:W202" si="46">SUM(L200:L201)</f>
        <v>150</v>
      </c>
      <c r="M202" s="321">
        <f t="shared" si="46"/>
        <v>0</v>
      </c>
      <c r="N202" s="321">
        <f t="shared" si="46"/>
        <v>0</v>
      </c>
      <c r="O202" s="16">
        <f t="shared" si="46"/>
        <v>150</v>
      </c>
      <c r="P202" s="15">
        <f t="shared" si="46"/>
        <v>32.9</v>
      </c>
      <c r="Q202" s="321">
        <f t="shared" si="46"/>
        <v>32.9</v>
      </c>
      <c r="R202" s="321">
        <f t="shared" si="46"/>
        <v>0</v>
      </c>
      <c r="S202" s="16">
        <f t="shared" si="46"/>
        <v>0</v>
      </c>
      <c r="T202" s="15">
        <f t="shared" si="46"/>
        <v>32.9</v>
      </c>
      <c r="U202" s="321">
        <f t="shared" si="46"/>
        <v>32.9</v>
      </c>
      <c r="V202" s="321">
        <f t="shared" si="46"/>
        <v>0</v>
      </c>
      <c r="W202" s="16">
        <f t="shared" si="46"/>
        <v>0</v>
      </c>
      <c r="X202" s="27"/>
      <c r="Y202" s="27"/>
      <c r="Z202" s="27"/>
      <c r="AA202" s="27"/>
      <c r="AB202" s="27"/>
      <c r="AC202" s="27"/>
      <c r="AD202" s="39"/>
      <c r="AE202" s="39"/>
      <c r="AF202" s="39"/>
      <c r="AG202" s="39"/>
      <c r="AH202" s="39"/>
      <c r="AI202" s="39"/>
      <c r="AJ202" s="39"/>
      <c r="AK202" s="39"/>
      <c r="AL202" s="39"/>
      <c r="AM202" s="39"/>
      <c r="AN202" s="39"/>
      <c r="AO202" s="39"/>
      <c r="AP202" s="39"/>
      <c r="AQ202" s="39"/>
      <c r="AR202" s="39"/>
      <c r="AS202" s="39"/>
      <c r="AT202" s="39"/>
      <c r="AU202" s="40"/>
      <c r="AV202" s="39"/>
      <c r="AW202" s="39"/>
      <c r="AX202" s="39"/>
      <c r="AY202" s="39"/>
      <c r="AZ202" s="39"/>
      <c r="BA202" s="39"/>
      <c r="BB202" s="39"/>
      <c r="BC202" s="39"/>
      <c r="BD202" s="27"/>
      <c r="BE202" s="27"/>
      <c r="BF202" s="27"/>
      <c r="BG202" s="27"/>
      <c r="BH202" s="27"/>
      <c r="BI202" s="27"/>
      <c r="BJ202" s="27"/>
      <c r="BK202" s="27"/>
      <c r="BL202" s="27"/>
      <c r="BM202" s="27"/>
      <c r="BN202" s="27"/>
      <c r="BO202" s="27"/>
      <c r="BP202" s="27"/>
      <c r="BQ202" s="27"/>
      <c r="BR202" s="27"/>
      <c r="BS202" s="27"/>
      <c r="BT202" s="27"/>
      <c r="BU202" s="27"/>
      <c r="BV202" s="27"/>
      <c r="BW202" s="27"/>
      <c r="BX202" s="27"/>
      <c r="BY202" s="27"/>
      <c r="BZ202" s="27"/>
      <c r="CA202" s="27"/>
      <c r="CB202" s="27"/>
      <c r="CC202" s="27"/>
      <c r="CD202" s="27"/>
      <c r="CE202" s="27"/>
      <c r="CF202" s="27"/>
      <c r="CG202" s="27"/>
      <c r="CH202" s="27"/>
      <c r="CI202" s="27"/>
      <c r="CJ202" s="27"/>
      <c r="CK202" s="27"/>
      <c r="CL202" s="27"/>
      <c r="CM202" s="27"/>
      <c r="CN202" s="27"/>
      <c r="CO202" s="27"/>
      <c r="CP202" s="27"/>
      <c r="CQ202" s="27"/>
      <c r="CR202" s="27"/>
      <c r="CS202" s="27"/>
      <c r="CT202" s="27"/>
      <c r="CU202" s="27"/>
      <c r="CV202" s="27"/>
      <c r="CW202" s="27"/>
      <c r="CX202" s="27"/>
      <c r="CY202" s="27"/>
      <c r="CZ202" s="27"/>
      <c r="DA202" s="27"/>
      <c r="DB202" s="27"/>
      <c r="DC202" s="27"/>
      <c r="DD202" s="27"/>
      <c r="DE202" s="27"/>
      <c r="DF202" s="27"/>
      <c r="DG202" s="27"/>
      <c r="DH202" s="27"/>
      <c r="DI202" s="27"/>
      <c r="DJ202" s="27"/>
      <c r="DK202" s="27"/>
      <c r="DL202" s="27"/>
      <c r="DM202" s="27"/>
      <c r="DN202" s="27"/>
      <c r="DO202" s="27"/>
      <c r="DP202" s="27"/>
      <c r="DQ202" s="27"/>
      <c r="DR202" s="27"/>
      <c r="DS202" s="27"/>
      <c r="DT202" s="27"/>
      <c r="DU202" s="27"/>
      <c r="DV202" s="27"/>
      <c r="DW202" s="27"/>
      <c r="DX202" s="27"/>
      <c r="DY202" s="27"/>
      <c r="DZ202" s="27"/>
      <c r="EA202" s="27"/>
      <c r="EB202" s="27"/>
      <c r="EC202" s="27"/>
      <c r="ED202" s="27"/>
      <c r="EE202" s="27"/>
      <c r="EF202" s="27"/>
      <c r="EG202" s="27"/>
      <c r="EH202" s="27"/>
      <c r="EI202" s="27"/>
      <c r="EJ202" s="27"/>
      <c r="EK202" s="27"/>
      <c r="EL202" s="27"/>
      <c r="EM202" s="27"/>
      <c r="EN202" s="27"/>
      <c r="EO202" s="27"/>
      <c r="EP202" s="27"/>
      <c r="EQ202" s="27"/>
      <c r="ER202" s="27"/>
      <c r="ES202" s="27"/>
      <c r="ET202" s="27"/>
      <c r="EU202" s="27"/>
      <c r="EV202" s="27"/>
      <c r="EW202" s="27"/>
      <c r="EX202" s="27"/>
      <c r="EY202" s="27"/>
      <c r="EZ202" s="27"/>
      <c r="FA202" s="27"/>
      <c r="FB202" s="27"/>
      <c r="FC202" s="27"/>
      <c r="FD202" s="27"/>
      <c r="FE202" s="27"/>
      <c r="FF202" s="27"/>
      <c r="FG202" s="27"/>
      <c r="FH202" s="27"/>
      <c r="FI202" s="27"/>
      <c r="FJ202" s="27"/>
      <c r="FK202" s="27"/>
      <c r="FL202" s="27"/>
      <c r="FM202" s="27"/>
      <c r="FN202" s="27"/>
      <c r="FO202" s="27"/>
      <c r="FP202" s="27"/>
      <c r="FQ202" s="27"/>
      <c r="FR202" s="27"/>
      <c r="FS202" s="27"/>
      <c r="FT202" s="27"/>
      <c r="FU202" s="27"/>
      <c r="FV202" s="27"/>
      <c r="FW202" s="27"/>
      <c r="FX202" s="27"/>
      <c r="FY202" s="27"/>
      <c r="FZ202" s="27"/>
      <c r="GA202" s="27"/>
      <c r="GB202" s="27"/>
      <c r="GC202" s="27"/>
      <c r="GD202" s="27"/>
      <c r="GE202" s="27"/>
      <c r="GF202" s="27"/>
      <c r="GG202" s="27"/>
      <c r="GH202" s="27"/>
      <c r="GI202" s="27"/>
      <c r="GJ202" s="27"/>
      <c r="GK202" s="27"/>
      <c r="GL202" s="27"/>
      <c r="GM202" s="27"/>
      <c r="GN202" s="27"/>
      <c r="GO202" s="27"/>
      <c r="GP202" s="27"/>
      <c r="GQ202" s="27"/>
      <c r="GR202" s="27"/>
      <c r="GS202" s="27"/>
      <c r="GT202" s="27"/>
      <c r="GU202" s="27"/>
      <c r="GV202" s="27"/>
      <c r="GW202" s="27"/>
      <c r="GX202" s="27"/>
      <c r="GY202" s="27"/>
      <c r="GZ202" s="27"/>
      <c r="HA202" s="27"/>
      <c r="HB202" s="27"/>
      <c r="HC202" s="27"/>
      <c r="HD202" s="27"/>
      <c r="HE202" s="27"/>
      <c r="HF202" s="27"/>
      <c r="HG202" s="27"/>
      <c r="HH202" s="27"/>
      <c r="HI202" s="27"/>
      <c r="HJ202" s="27"/>
      <c r="HK202" s="27"/>
      <c r="HL202" s="27"/>
      <c r="HM202" s="27"/>
      <c r="HN202" s="27"/>
      <c r="HO202" s="27"/>
      <c r="HP202" s="27"/>
      <c r="HQ202" s="27"/>
      <c r="HR202" s="27"/>
      <c r="HS202" s="27"/>
      <c r="HT202" s="27"/>
      <c r="HU202" s="27"/>
      <c r="HV202" s="27"/>
      <c r="HW202" s="27"/>
      <c r="HX202" s="27"/>
      <c r="HY202" s="27"/>
      <c r="HZ202" s="27"/>
      <c r="IA202" s="27"/>
      <c r="IB202" s="27"/>
      <c r="IC202" s="27"/>
      <c r="ID202" s="27"/>
      <c r="IE202" s="27"/>
      <c r="IF202" s="27"/>
      <c r="IG202" s="27"/>
      <c r="IH202" s="27"/>
      <c r="II202" s="27"/>
      <c r="IJ202" s="27"/>
      <c r="IK202" s="27"/>
      <c r="IL202" s="27"/>
      <c r="IM202" s="27"/>
      <c r="IN202" s="27"/>
      <c r="IO202" s="27"/>
      <c r="IP202" s="27"/>
      <c r="IQ202" s="27"/>
      <c r="IR202" s="27"/>
      <c r="IS202" s="27"/>
      <c r="IT202" s="27"/>
      <c r="IU202" s="27"/>
      <c r="IV202" s="27"/>
      <c r="IW202" s="27"/>
      <c r="IX202" s="27"/>
      <c r="IY202" s="27"/>
      <c r="IZ202" s="27"/>
      <c r="JA202" s="27"/>
      <c r="JB202" s="27"/>
      <c r="JC202" s="27"/>
      <c r="JD202" s="27"/>
      <c r="JE202" s="27"/>
      <c r="JF202" s="27"/>
      <c r="JG202" s="27"/>
      <c r="JH202" s="27"/>
      <c r="JI202" s="27"/>
      <c r="JJ202" s="27"/>
      <c r="JK202" s="27"/>
      <c r="JL202" s="27"/>
      <c r="JM202" s="27"/>
      <c r="JN202" s="27"/>
      <c r="JO202" s="27"/>
      <c r="JP202" s="27"/>
      <c r="JQ202" s="27"/>
      <c r="JR202" s="27"/>
      <c r="JS202" s="27"/>
      <c r="JT202" s="27"/>
      <c r="JU202" s="27"/>
      <c r="JV202" s="27"/>
      <c r="JW202" s="27"/>
      <c r="JX202" s="27"/>
      <c r="JY202" s="27"/>
      <c r="JZ202" s="27"/>
      <c r="KA202" s="27"/>
      <c r="KB202" s="27"/>
      <c r="KC202" s="27"/>
      <c r="KD202" s="27"/>
      <c r="KE202" s="27"/>
      <c r="KF202" s="27"/>
      <c r="KG202" s="27"/>
      <c r="KH202" s="27"/>
      <c r="KI202" s="27"/>
      <c r="KJ202" s="27"/>
      <c r="KK202" s="27"/>
      <c r="KL202" s="27"/>
      <c r="KM202" s="27"/>
      <c r="KN202" s="27"/>
      <c r="KO202" s="27"/>
      <c r="KP202" s="27"/>
      <c r="KQ202" s="27"/>
      <c r="KR202" s="27"/>
      <c r="KS202" s="27"/>
      <c r="KT202" s="27"/>
      <c r="KU202" s="27"/>
      <c r="KV202" s="27"/>
      <c r="KW202" s="27"/>
      <c r="KX202" s="27"/>
      <c r="KY202" s="27"/>
      <c r="KZ202" s="27"/>
      <c r="LA202" s="27"/>
      <c r="LB202" s="27"/>
      <c r="LC202" s="27"/>
      <c r="LD202" s="27"/>
      <c r="LE202" s="27"/>
      <c r="LF202" s="27"/>
      <c r="LG202" s="27"/>
      <c r="LH202" s="27"/>
      <c r="LI202" s="27"/>
      <c r="LJ202" s="27"/>
      <c r="LK202" s="27"/>
      <c r="LL202" s="27"/>
      <c r="LM202" s="27"/>
      <c r="LN202" s="27"/>
      <c r="LO202" s="27"/>
      <c r="LP202" s="27"/>
      <c r="LQ202" s="27"/>
      <c r="LR202" s="27"/>
      <c r="LS202" s="27"/>
      <c r="LT202" s="27"/>
      <c r="LU202" s="27"/>
      <c r="LV202" s="27"/>
      <c r="LW202" s="27"/>
      <c r="LX202" s="27"/>
      <c r="LY202" s="27"/>
      <c r="LZ202" s="27"/>
      <c r="MA202" s="27"/>
      <c r="MB202" s="27"/>
      <c r="MC202" s="27"/>
      <c r="MD202" s="27"/>
      <c r="ME202" s="27"/>
      <c r="MF202" s="27"/>
      <c r="MG202" s="27"/>
      <c r="MH202" s="27"/>
      <c r="MI202" s="27"/>
      <c r="MJ202" s="27"/>
      <c r="MK202" s="27"/>
      <c r="ML202" s="27"/>
      <c r="MM202" s="27"/>
      <c r="MN202" s="27"/>
      <c r="MO202" s="27"/>
      <c r="MP202" s="27"/>
      <c r="MQ202" s="27"/>
      <c r="MR202" s="27"/>
      <c r="MS202" s="27"/>
      <c r="MT202" s="27"/>
      <c r="MU202" s="27"/>
      <c r="MV202" s="27"/>
      <c r="MW202" s="27"/>
      <c r="MX202" s="27"/>
      <c r="MY202" s="27"/>
      <c r="MZ202" s="27"/>
      <c r="NA202" s="27"/>
      <c r="NB202" s="27"/>
      <c r="NC202" s="27"/>
      <c r="ND202" s="27"/>
      <c r="NE202" s="27"/>
      <c r="NF202" s="27"/>
      <c r="NG202" s="27"/>
      <c r="NH202" s="27"/>
      <c r="NI202" s="27"/>
      <c r="NJ202" s="27"/>
      <c r="NK202" s="27"/>
      <c r="NL202" s="27"/>
      <c r="NM202" s="27"/>
      <c r="NN202" s="27"/>
      <c r="NO202" s="27"/>
      <c r="NP202" s="27"/>
      <c r="NQ202" s="27"/>
      <c r="NR202" s="27"/>
      <c r="NS202" s="27"/>
      <c r="NT202" s="27"/>
      <c r="NU202" s="27"/>
      <c r="NV202" s="27"/>
      <c r="NW202" s="27"/>
      <c r="NX202" s="27"/>
      <c r="NY202" s="27"/>
      <c r="NZ202" s="27"/>
      <c r="OA202" s="27"/>
      <c r="OB202" s="27"/>
      <c r="OC202" s="27"/>
      <c r="OD202" s="27"/>
      <c r="OE202" s="27"/>
      <c r="OF202" s="27"/>
      <c r="OG202" s="27"/>
      <c r="OH202" s="27"/>
      <c r="OI202" s="27"/>
      <c r="OJ202" s="27"/>
      <c r="OK202" s="27"/>
      <c r="OL202" s="27"/>
      <c r="OM202" s="27"/>
      <c r="ON202" s="27"/>
      <c r="OO202" s="27"/>
      <c r="OP202" s="27"/>
      <c r="OQ202" s="27"/>
      <c r="OR202" s="27"/>
      <c r="OS202" s="27"/>
      <c r="OT202" s="27"/>
      <c r="OU202" s="27"/>
      <c r="OV202" s="27"/>
      <c r="OW202" s="27"/>
      <c r="OX202" s="27"/>
      <c r="OY202" s="27"/>
      <c r="OZ202" s="27"/>
      <c r="PA202" s="27"/>
      <c r="PB202" s="27"/>
      <c r="PC202" s="27"/>
      <c r="PD202" s="27"/>
      <c r="PE202" s="27"/>
      <c r="PF202" s="27"/>
      <c r="PG202" s="27"/>
      <c r="PH202" s="27"/>
      <c r="PI202" s="27"/>
      <c r="PJ202" s="27"/>
      <c r="PK202" s="27"/>
      <c r="PL202" s="27"/>
      <c r="PM202" s="27"/>
      <c r="PN202" s="27"/>
      <c r="PO202" s="27"/>
      <c r="PP202" s="27"/>
      <c r="PQ202" s="27"/>
      <c r="PR202" s="27"/>
      <c r="PS202" s="27"/>
      <c r="PT202" s="27"/>
      <c r="PU202" s="27"/>
      <c r="PV202" s="27"/>
      <c r="PW202" s="27"/>
      <c r="PX202" s="27"/>
      <c r="PY202" s="27"/>
      <c r="PZ202" s="27"/>
      <c r="QA202" s="27"/>
      <c r="QB202" s="27"/>
      <c r="QC202" s="27"/>
      <c r="QD202" s="27"/>
      <c r="QE202" s="27"/>
      <c r="QF202" s="27"/>
      <c r="QG202" s="27"/>
      <c r="QH202" s="27"/>
      <c r="QI202" s="27"/>
      <c r="QJ202" s="27"/>
      <c r="QK202" s="27"/>
      <c r="QL202" s="27"/>
      <c r="QM202" s="27"/>
      <c r="QN202" s="27"/>
      <c r="QO202" s="27"/>
      <c r="QP202" s="27"/>
      <c r="QQ202" s="27"/>
      <c r="QR202" s="27"/>
      <c r="QS202" s="27"/>
      <c r="QT202" s="27"/>
      <c r="QU202" s="27"/>
      <c r="QV202" s="27"/>
      <c r="QW202" s="27"/>
      <c r="QX202" s="27"/>
      <c r="QY202" s="27"/>
      <c r="QZ202" s="27"/>
      <c r="RA202" s="27"/>
      <c r="RB202" s="27"/>
      <c r="RC202" s="27"/>
      <c r="RD202" s="27"/>
      <c r="RE202" s="27"/>
      <c r="RF202" s="27"/>
      <c r="RG202" s="27"/>
      <c r="RH202" s="27"/>
      <c r="RI202" s="27"/>
      <c r="RJ202" s="27"/>
      <c r="RK202" s="27"/>
      <c r="RL202" s="27"/>
      <c r="RM202" s="27"/>
      <c r="RN202" s="27"/>
      <c r="RO202" s="27"/>
      <c r="RP202" s="27"/>
      <c r="RQ202" s="27"/>
      <c r="RR202" s="27"/>
      <c r="RS202" s="27"/>
      <c r="RT202" s="27"/>
      <c r="RU202" s="27"/>
      <c r="RV202" s="27"/>
      <c r="RW202" s="27"/>
      <c r="RX202" s="27"/>
      <c r="RY202" s="27"/>
      <c r="RZ202" s="27"/>
      <c r="SA202" s="27"/>
      <c r="SB202" s="27"/>
      <c r="SC202" s="27"/>
      <c r="SD202" s="27"/>
      <c r="SE202" s="27"/>
      <c r="SF202" s="27"/>
      <c r="SG202" s="27"/>
      <c r="SH202" s="27"/>
      <c r="SI202" s="27"/>
      <c r="SJ202" s="27"/>
      <c r="SK202" s="27"/>
      <c r="SL202" s="27"/>
      <c r="SM202" s="27"/>
      <c r="SN202" s="27"/>
      <c r="SO202" s="27"/>
      <c r="SP202" s="27"/>
      <c r="SQ202" s="27"/>
      <c r="SR202" s="27"/>
      <c r="SS202" s="27"/>
      <c r="ST202" s="27"/>
      <c r="SU202" s="27"/>
      <c r="SV202" s="27"/>
      <c r="SW202" s="27"/>
      <c r="SX202" s="27"/>
      <c r="SY202" s="27"/>
      <c r="SZ202" s="27"/>
      <c r="TA202" s="27"/>
      <c r="TB202" s="27"/>
      <c r="TC202" s="27"/>
      <c r="TD202" s="27"/>
      <c r="TE202" s="27"/>
      <c r="TF202" s="27"/>
      <c r="TG202" s="27"/>
      <c r="TH202" s="27"/>
      <c r="TI202" s="27"/>
      <c r="TJ202" s="27"/>
      <c r="TK202" s="27"/>
      <c r="TL202" s="27"/>
      <c r="TM202" s="27"/>
      <c r="TN202" s="27"/>
      <c r="TO202" s="27"/>
      <c r="TP202" s="27"/>
      <c r="TQ202" s="27"/>
      <c r="TR202" s="27"/>
      <c r="TS202" s="27"/>
      <c r="TT202" s="27"/>
      <c r="TU202" s="27"/>
      <c r="TV202" s="27"/>
      <c r="TW202" s="27"/>
      <c r="TX202" s="27"/>
      <c r="TY202" s="27"/>
      <c r="TZ202" s="27"/>
      <c r="UA202" s="27"/>
      <c r="UB202" s="27"/>
      <c r="UC202" s="27"/>
      <c r="UD202" s="27"/>
      <c r="UE202" s="27"/>
      <c r="UF202" s="27"/>
      <c r="UG202" s="27"/>
      <c r="UH202" s="27"/>
      <c r="UI202" s="27"/>
      <c r="UJ202" s="27"/>
      <c r="UK202" s="27"/>
      <c r="UL202" s="27"/>
      <c r="UM202" s="27"/>
      <c r="UN202" s="27"/>
      <c r="UO202" s="27"/>
      <c r="UP202" s="27"/>
      <c r="UQ202" s="27"/>
      <c r="UR202" s="27"/>
      <c r="US202" s="27"/>
      <c r="UT202" s="27"/>
      <c r="UU202" s="27"/>
      <c r="UV202" s="27"/>
      <c r="UW202" s="27"/>
      <c r="UX202" s="27"/>
      <c r="UY202" s="27"/>
      <c r="UZ202" s="27"/>
      <c r="VA202" s="27"/>
      <c r="VB202" s="27"/>
      <c r="VC202" s="27"/>
      <c r="VD202" s="27"/>
      <c r="VE202" s="27"/>
      <c r="VF202" s="27"/>
      <c r="VG202" s="27"/>
      <c r="VH202" s="27"/>
      <c r="VI202" s="27"/>
      <c r="VJ202" s="27"/>
      <c r="VK202" s="27"/>
      <c r="VL202" s="27"/>
      <c r="VM202" s="27"/>
      <c r="VN202" s="27"/>
      <c r="VO202" s="27"/>
      <c r="VP202" s="27"/>
      <c r="VQ202" s="27"/>
      <c r="VR202" s="27"/>
      <c r="VS202" s="27"/>
      <c r="VT202" s="27"/>
      <c r="VU202" s="27"/>
      <c r="VV202" s="27"/>
      <c r="VW202" s="27"/>
      <c r="VX202" s="27"/>
      <c r="VY202" s="27"/>
      <c r="VZ202" s="27"/>
      <c r="WA202" s="27"/>
      <c r="WB202" s="27"/>
      <c r="WC202" s="27"/>
      <c r="WD202" s="27"/>
      <c r="WE202" s="27"/>
      <c r="WF202" s="27"/>
      <c r="WG202" s="27"/>
      <c r="WH202" s="27"/>
      <c r="WI202" s="27"/>
      <c r="WJ202" s="27"/>
      <c r="WK202" s="27"/>
      <c r="WL202" s="27"/>
      <c r="WM202" s="27"/>
      <c r="WN202" s="27"/>
      <c r="WO202" s="27"/>
      <c r="WP202" s="27"/>
      <c r="WQ202" s="27"/>
      <c r="WR202" s="27"/>
      <c r="WS202" s="27"/>
      <c r="WT202" s="27"/>
      <c r="WU202" s="27"/>
      <c r="WV202" s="27"/>
      <c r="WW202" s="27"/>
      <c r="WX202" s="27"/>
      <c r="WY202" s="27"/>
      <c r="WZ202" s="27"/>
      <c r="XA202" s="27"/>
      <c r="XB202" s="27"/>
      <c r="XC202" s="27"/>
      <c r="XD202" s="27"/>
      <c r="XE202" s="27"/>
      <c r="XF202" s="27"/>
      <c r="XG202" s="27"/>
      <c r="XH202" s="27"/>
      <c r="XI202" s="27"/>
      <c r="XJ202" s="27"/>
      <c r="XK202" s="27"/>
      <c r="XL202" s="27"/>
      <c r="XM202" s="27"/>
      <c r="XN202" s="27"/>
      <c r="XO202" s="27"/>
      <c r="XP202" s="27"/>
      <c r="XQ202" s="27"/>
      <c r="XR202" s="27"/>
      <c r="XS202" s="27"/>
      <c r="XT202" s="27"/>
      <c r="XU202" s="27"/>
      <c r="XV202" s="27"/>
      <c r="XW202" s="27"/>
      <c r="XX202" s="27"/>
      <c r="XY202" s="27"/>
      <c r="XZ202" s="27"/>
      <c r="YA202" s="27"/>
      <c r="YB202" s="27"/>
      <c r="YC202" s="27"/>
      <c r="YD202" s="27"/>
      <c r="YE202" s="27"/>
      <c r="YF202" s="27"/>
      <c r="YG202" s="27"/>
      <c r="YH202" s="27"/>
      <c r="YI202" s="27"/>
      <c r="YJ202" s="27"/>
      <c r="YK202" s="27"/>
      <c r="YL202" s="27"/>
      <c r="YM202" s="27"/>
      <c r="YN202" s="27"/>
      <c r="YO202" s="27"/>
      <c r="YP202" s="27"/>
      <c r="YQ202" s="27"/>
      <c r="YR202" s="27"/>
      <c r="YS202" s="27"/>
      <c r="YT202" s="27"/>
      <c r="YU202" s="27"/>
      <c r="YV202" s="27"/>
      <c r="YW202" s="27"/>
      <c r="YX202" s="27"/>
      <c r="YY202" s="27"/>
      <c r="YZ202" s="27"/>
      <c r="ZA202" s="27"/>
      <c r="ZB202" s="27"/>
      <c r="ZC202" s="27"/>
      <c r="ZD202" s="27"/>
      <c r="ZE202" s="27"/>
      <c r="ZF202" s="27"/>
      <c r="ZG202" s="27"/>
      <c r="ZH202" s="27"/>
      <c r="ZI202" s="27"/>
      <c r="ZJ202" s="27"/>
      <c r="ZK202" s="27"/>
      <c r="ZL202" s="27"/>
      <c r="ZM202" s="27"/>
      <c r="ZN202" s="27"/>
      <c r="ZO202" s="27"/>
      <c r="ZP202" s="27"/>
      <c r="ZQ202" s="27"/>
      <c r="ZR202" s="27"/>
      <c r="ZS202" s="27"/>
      <c r="ZT202" s="27"/>
      <c r="ZU202" s="27"/>
      <c r="ZV202" s="27"/>
      <c r="ZW202" s="27"/>
      <c r="ZX202" s="27"/>
      <c r="ZY202" s="27"/>
      <c r="ZZ202" s="27"/>
      <c r="AAA202" s="27"/>
      <c r="AAB202" s="27"/>
      <c r="AAC202" s="27"/>
      <c r="AAD202" s="27"/>
      <c r="AAE202" s="27"/>
      <c r="AAF202" s="27"/>
      <c r="AAG202" s="27"/>
      <c r="AAH202" s="27"/>
      <c r="AAI202" s="27"/>
      <c r="AAJ202" s="27"/>
      <c r="AAK202" s="27"/>
      <c r="AAL202" s="27"/>
      <c r="AAM202" s="27"/>
      <c r="AAN202" s="27"/>
      <c r="AAO202" s="27"/>
      <c r="AAP202" s="27"/>
      <c r="AAQ202" s="27"/>
      <c r="AAR202" s="27"/>
      <c r="AAS202" s="27"/>
      <c r="AAT202" s="27"/>
      <c r="AAU202" s="27"/>
      <c r="AAV202" s="27"/>
      <c r="AAW202" s="27"/>
      <c r="AAX202" s="27"/>
      <c r="AAY202" s="27"/>
      <c r="AAZ202" s="27"/>
      <c r="ABA202" s="27"/>
      <c r="ABB202" s="27"/>
      <c r="ABC202" s="27"/>
      <c r="ABD202" s="27"/>
      <c r="ABE202" s="27"/>
      <c r="ABF202" s="27"/>
      <c r="ABG202" s="27"/>
      <c r="ABH202" s="27"/>
      <c r="ABI202" s="27"/>
      <c r="ABJ202" s="27"/>
      <c r="ABK202" s="27"/>
      <c r="ABL202" s="27"/>
      <c r="ABM202" s="27"/>
      <c r="ABN202" s="27"/>
      <c r="ABO202" s="27"/>
      <c r="ABP202" s="27"/>
      <c r="ABQ202" s="27"/>
      <c r="ABR202" s="27"/>
      <c r="ABS202" s="27"/>
      <c r="ABT202" s="27"/>
      <c r="ABU202" s="27"/>
      <c r="ABV202" s="27"/>
      <c r="ABW202" s="27"/>
      <c r="ABX202" s="27"/>
      <c r="ABY202" s="27"/>
      <c r="ABZ202" s="27"/>
      <c r="ACA202" s="27"/>
      <c r="ACB202" s="27"/>
      <c r="ACC202" s="27"/>
      <c r="ACD202" s="27"/>
      <c r="ACE202" s="27"/>
      <c r="ACF202" s="27"/>
      <c r="ACG202" s="27"/>
      <c r="ACH202" s="27"/>
      <c r="ACI202" s="27"/>
      <c r="ACJ202" s="27"/>
      <c r="ACK202" s="27"/>
      <c r="ACL202" s="27"/>
      <c r="ACM202" s="27"/>
      <c r="ACN202" s="27"/>
      <c r="ACO202" s="27"/>
      <c r="ACP202" s="27"/>
      <c r="ACQ202" s="27"/>
      <c r="ACR202" s="27"/>
      <c r="ACS202" s="27"/>
      <c r="ACT202" s="27"/>
      <c r="ACU202" s="27"/>
      <c r="ACV202" s="27"/>
      <c r="ACW202" s="27"/>
      <c r="ACX202" s="27"/>
      <c r="ACY202" s="27"/>
      <c r="ACZ202" s="27"/>
      <c r="ADA202" s="27"/>
      <c r="ADB202" s="27"/>
      <c r="ADC202" s="27"/>
      <c r="ADD202" s="27"/>
      <c r="ADE202" s="27"/>
      <c r="ADF202" s="27"/>
      <c r="ADG202" s="27"/>
      <c r="ADH202" s="27"/>
      <c r="ADI202" s="27"/>
      <c r="ADJ202" s="27"/>
      <c r="ADK202" s="27"/>
      <c r="ADL202" s="27"/>
      <c r="ADM202" s="27"/>
      <c r="ADN202" s="27"/>
      <c r="ADO202" s="27"/>
      <c r="ADP202" s="27"/>
      <c r="ADQ202" s="27"/>
      <c r="ADR202" s="27"/>
      <c r="ADS202" s="27"/>
      <c r="ADT202" s="27"/>
      <c r="ADU202" s="27"/>
      <c r="ADV202" s="27"/>
      <c r="ADW202" s="27"/>
      <c r="ADX202" s="27"/>
      <c r="ADY202" s="27"/>
      <c r="ADZ202" s="27"/>
      <c r="AEA202" s="27"/>
      <c r="AEB202" s="27"/>
      <c r="AEC202" s="27"/>
      <c r="AED202" s="27"/>
      <c r="AEE202" s="27"/>
      <c r="AEF202" s="27"/>
      <c r="AEG202" s="27"/>
      <c r="AEH202" s="27"/>
      <c r="AEI202" s="27"/>
      <c r="AEJ202" s="27"/>
      <c r="AEK202" s="27"/>
      <c r="AEL202" s="27"/>
      <c r="AEM202" s="27"/>
      <c r="AEN202" s="27"/>
      <c r="AEO202" s="27"/>
      <c r="AEP202" s="27"/>
      <c r="AEQ202" s="27"/>
      <c r="AER202" s="27"/>
      <c r="AES202" s="27"/>
      <c r="AET202" s="27"/>
      <c r="AEU202" s="27"/>
      <c r="AEV202" s="27"/>
      <c r="AEW202" s="27"/>
      <c r="AEX202" s="27"/>
      <c r="AEY202" s="27"/>
      <c r="AEZ202" s="27"/>
      <c r="AFA202" s="27"/>
      <c r="AFB202" s="27"/>
      <c r="AFC202" s="27"/>
      <c r="AFD202" s="27"/>
      <c r="AFE202" s="27"/>
      <c r="AFF202" s="27"/>
      <c r="AFG202" s="27"/>
      <c r="AFH202" s="27"/>
      <c r="AFI202" s="27"/>
      <c r="AFJ202" s="27"/>
      <c r="AFK202" s="27"/>
      <c r="AFL202" s="27"/>
      <c r="AFM202" s="27"/>
      <c r="AFN202" s="27"/>
      <c r="AFO202" s="27"/>
      <c r="AFP202" s="27"/>
      <c r="AFQ202" s="27"/>
      <c r="AFR202" s="27"/>
      <c r="AFS202" s="27"/>
      <c r="AFT202" s="27"/>
      <c r="AFU202" s="27"/>
      <c r="AFV202" s="27"/>
      <c r="AFW202" s="27"/>
      <c r="AFX202" s="27"/>
      <c r="AFY202" s="27"/>
      <c r="AFZ202" s="27"/>
      <c r="AGA202" s="27"/>
      <c r="AGB202" s="27"/>
      <c r="AGC202" s="27"/>
      <c r="AGD202" s="27"/>
      <c r="AGE202" s="27"/>
      <c r="AGF202" s="27"/>
      <c r="AGG202" s="27"/>
      <c r="AGH202" s="27"/>
      <c r="AGI202" s="27"/>
      <c r="AGJ202" s="27"/>
      <c r="AGK202" s="27"/>
      <c r="AGL202" s="27"/>
      <c r="AGM202" s="27"/>
      <c r="AGN202" s="27"/>
      <c r="AGO202" s="27"/>
      <c r="AGP202" s="27"/>
      <c r="AGQ202" s="27"/>
      <c r="AGR202" s="27"/>
      <c r="AGS202" s="27"/>
      <c r="AGT202" s="27"/>
      <c r="AGU202" s="27"/>
      <c r="AGV202" s="27"/>
      <c r="AGW202" s="27"/>
      <c r="AGX202" s="27"/>
      <c r="AGY202" s="27"/>
      <c r="AGZ202" s="27"/>
      <c r="AHA202" s="27"/>
      <c r="AHB202" s="27"/>
      <c r="AHC202" s="27"/>
      <c r="AHD202" s="27"/>
      <c r="AHE202" s="27"/>
      <c r="AHF202" s="27"/>
      <c r="AHG202" s="27"/>
      <c r="AHH202" s="27"/>
      <c r="AHI202" s="27"/>
      <c r="AHJ202" s="27"/>
      <c r="AHK202" s="27"/>
      <c r="AHL202" s="27"/>
      <c r="AHM202" s="27"/>
      <c r="AHN202" s="27"/>
      <c r="AHO202" s="27"/>
      <c r="AHP202" s="27"/>
      <c r="AHQ202" s="27"/>
      <c r="AHR202" s="27"/>
      <c r="AHS202" s="27"/>
      <c r="AHT202" s="27"/>
      <c r="AHU202" s="27"/>
      <c r="AHV202" s="27"/>
      <c r="AHW202" s="27"/>
      <c r="AHX202" s="27"/>
      <c r="AHY202" s="27"/>
      <c r="AHZ202" s="27"/>
      <c r="AIA202" s="27"/>
      <c r="AIB202" s="27"/>
      <c r="AIC202" s="27"/>
      <c r="AID202" s="27"/>
      <c r="AIE202" s="27"/>
      <c r="AIF202" s="27"/>
      <c r="AIG202" s="27"/>
      <c r="AIH202" s="27"/>
      <c r="AII202" s="27"/>
      <c r="AIJ202" s="27"/>
      <c r="AIK202" s="27"/>
      <c r="AIL202" s="27"/>
      <c r="AIM202" s="27"/>
      <c r="AIN202" s="27"/>
      <c r="AIO202" s="27"/>
      <c r="AIP202" s="27"/>
      <c r="AIQ202" s="27"/>
      <c r="AIR202" s="27"/>
      <c r="AIS202" s="27"/>
      <c r="AIT202" s="27"/>
      <c r="AIU202" s="27"/>
      <c r="AIV202" s="27"/>
      <c r="AIW202" s="27"/>
      <c r="AIX202" s="27"/>
      <c r="AIY202" s="27"/>
      <c r="AIZ202" s="27"/>
      <c r="AJA202" s="27"/>
      <c r="AJB202" s="27"/>
      <c r="AJC202" s="27"/>
      <c r="AJD202" s="27"/>
      <c r="AJE202" s="27"/>
      <c r="AJF202" s="27"/>
      <c r="AJG202" s="27"/>
      <c r="AJH202" s="27"/>
      <c r="AJI202" s="27"/>
      <c r="AJJ202" s="27"/>
      <c r="AJK202" s="27"/>
      <c r="AJL202" s="27"/>
      <c r="AJM202" s="27"/>
      <c r="AJN202" s="27"/>
      <c r="AJO202" s="27"/>
      <c r="AJP202" s="27"/>
      <c r="AJQ202" s="27"/>
      <c r="AJR202" s="27"/>
      <c r="AJS202" s="27"/>
      <c r="AJT202" s="27"/>
      <c r="AJU202" s="27"/>
      <c r="AJV202" s="27"/>
      <c r="AJW202" s="27"/>
      <c r="AJX202" s="27"/>
      <c r="AJY202" s="27"/>
      <c r="AJZ202" s="27"/>
      <c r="AKA202" s="27"/>
      <c r="AKB202" s="27"/>
      <c r="AKC202" s="27"/>
      <c r="AKD202" s="27"/>
      <c r="AKE202" s="27"/>
      <c r="AKF202" s="27"/>
      <c r="AKG202" s="27"/>
      <c r="AKH202" s="27"/>
      <c r="AKI202" s="27"/>
      <c r="AKJ202" s="27"/>
      <c r="AKK202" s="27"/>
      <c r="AKL202" s="27"/>
      <c r="AKM202" s="27"/>
      <c r="AKN202" s="27"/>
      <c r="AKO202" s="27"/>
      <c r="AKP202" s="27"/>
      <c r="AKQ202" s="27"/>
      <c r="AKR202" s="27"/>
      <c r="AKS202" s="27"/>
      <c r="AKT202" s="27"/>
      <c r="AKU202" s="27"/>
      <c r="AKV202" s="27"/>
      <c r="AKW202" s="27"/>
      <c r="AKX202" s="27"/>
      <c r="AKY202" s="27"/>
      <c r="AKZ202" s="27"/>
      <c r="ALA202" s="27"/>
      <c r="ALB202" s="27"/>
      <c r="ALC202" s="27"/>
      <c r="ALD202" s="27"/>
      <c r="ALE202" s="27"/>
      <c r="ALF202" s="27"/>
      <c r="ALG202" s="27"/>
      <c r="ALH202" s="27"/>
      <c r="ALI202" s="27"/>
      <c r="ALJ202" s="27"/>
      <c r="ALK202" s="27"/>
      <c r="ALL202" s="27"/>
      <c r="ALM202" s="27"/>
      <c r="ALN202" s="27"/>
      <c r="ALO202" s="27"/>
      <c r="ALP202" s="27"/>
      <c r="ALQ202" s="27"/>
      <c r="ALR202" s="27"/>
      <c r="ALS202" s="27"/>
    </row>
    <row r="203" spans="1:1007" ht="19.5" customHeight="1" thickBot="1" x14ac:dyDescent="0.25">
      <c r="A203" s="668" t="s">
        <v>13</v>
      </c>
      <c r="B203" s="746" t="s">
        <v>14</v>
      </c>
      <c r="C203" s="585" t="s">
        <v>14</v>
      </c>
      <c r="D203" s="587" t="s">
        <v>522</v>
      </c>
      <c r="E203" s="589" t="s">
        <v>524</v>
      </c>
      <c r="F203" s="583" t="s">
        <v>196</v>
      </c>
      <c r="G203" s="757" t="s">
        <v>89</v>
      </c>
      <c r="H203" s="754" t="s">
        <v>17</v>
      </c>
      <c r="I203" s="754" t="s">
        <v>18</v>
      </c>
      <c r="J203" s="578" t="s">
        <v>525</v>
      </c>
      <c r="K203" s="150" t="s">
        <v>21</v>
      </c>
      <c r="L203" s="151">
        <f>+M203+O203</f>
        <v>0</v>
      </c>
      <c r="M203" s="348">
        <v>0</v>
      </c>
      <c r="N203" s="348">
        <v>0</v>
      </c>
      <c r="O203" s="361">
        <v>0</v>
      </c>
      <c r="P203" s="151">
        <f>+Q203+S203</f>
        <v>0</v>
      </c>
      <c r="Q203" s="348">
        <v>0</v>
      </c>
      <c r="R203" s="348">
        <v>0</v>
      </c>
      <c r="S203" s="361">
        <v>0</v>
      </c>
      <c r="T203" s="151">
        <f>+U203+W203</f>
        <v>0</v>
      </c>
      <c r="U203" s="348">
        <v>0</v>
      </c>
      <c r="V203" s="348">
        <v>0</v>
      </c>
      <c r="W203" s="361">
        <v>0</v>
      </c>
      <c r="X203" s="27"/>
      <c r="Y203" s="27"/>
      <c r="Z203" s="27"/>
      <c r="AA203" s="27"/>
      <c r="AB203" s="27"/>
      <c r="AC203" s="27"/>
      <c r="AD203" s="39"/>
      <c r="AE203" s="39"/>
      <c r="AF203" s="39"/>
      <c r="AG203" s="39"/>
      <c r="AH203" s="39"/>
      <c r="AI203" s="39"/>
      <c r="AJ203" s="39"/>
      <c r="AK203" s="39"/>
      <c r="AL203" s="39"/>
      <c r="AM203" s="39"/>
      <c r="AN203" s="39"/>
      <c r="AO203" s="39"/>
      <c r="AP203" s="39"/>
      <c r="AQ203" s="39"/>
      <c r="AR203" s="39"/>
      <c r="AS203" s="39"/>
      <c r="AT203" s="39"/>
      <c r="AU203" s="40"/>
      <c r="AV203" s="39"/>
      <c r="AW203" s="39"/>
      <c r="AX203" s="39"/>
      <c r="AY203" s="39"/>
      <c r="AZ203" s="39"/>
      <c r="BA203" s="39"/>
      <c r="BB203" s="39"/>
      <c r="BC203" s="39"/>
      <c r="BD203" s="27"/>
      <c r="BE203" s="27"/>
      <c r="BF203" s="27"/>
      <c r="BG203" s="27"/>
      <c r="BH203" s="27"/>
      <c r="BI203" s="27"/>
      <c r="BJ203" s="27"/>
      <c r="BK203" s="27"/>
      <c r="BL203" s="27"/>
      <c r="BM203" s="27"/>
      <c r="BN203" s="27"/>
      <c r="BO203" s="27"/>
      <c r="BP203" s="27"/>
      <c r="BQ203" s="27"/>
      <c r="BR203" s="27"/>
      <c r="BS203" s="27"/>
      <c r="BT203" s="27"/>
      <c r="BU203" s="27"/>
      <c r="BV203" s="27"/>
      <c r="BW203" s="27"/>
      <c r="BX203" s="27"/>
      <c r="BY203" s="27"/>
      <c r="BZ203" s="27"/>
      <c r="CA203" s="27"/>
      <c r="CB203" s="27"/>
      <c r="CC203" s="27"/>
      <c r="CD203" s="27"/>
      <c r="CE203" s="27"/>
      <c r="CF203" s="27"/>
      <c r="CG203" s="27"/>
      <c r="CH203" s="27"/>
      <c r="CI203" s="27"/>
      <c r="CJ203" s="27"/>
      <c r="CK203" s="27"/>
      <c r="CL203" s="27"/>
      <c r="CM203" s="27"/>
      <c r="CN203" s="27"/>
      <c r="CO203" s="27"/>
      <c r="CP203" s="27"/>
      <c r="CQ203" s="27"/>
      <c r="CR203" s="27"/>
      <c r="CS203" s="27"/>
      <c r="CT203" s="27"/>
      <c r="CU203" s="27"/>
      <c r="CV203" s="27"/>
      <c r="CW203" s="27"/>
      <c r="CX203" s="27"/>
      <c r="CY203" s="27"/>
      <c r="CZ203" s="27"/>
      <c r="DA203" s="27"/>
      <c r="DB203" s="27"/>
      <c r="DC203" s="27"/>
      <c r="DD203" s="27"/>
      <c r="DE203" s="27"/>
      <c r="DF203" s="27"/>
      <c r="DG203" s="27"/>
      <c r="DH203" s="27"/>
      <c r="DI203" s="27"/>
      <c r="DJ203" s="27"/>
      <c r="DK203" s="27"/>
      <c r="DL203" s="27"/>
      <c r="DM203" s="27"/>
      <c r="DN203" s="27"/>
      <c r="DO203" s="27"/>
      <c r="DP203" s="27"/>
      <c r="DQ203" s="27"/>
      <c r="DR203" s="27"/>
      <c r="DS203" s="27"/>
      <c r="DT203" s="27"/>
      <c r="DU203" s="27"/>
      <c r="DV203" s="27"/>
      <c r="DW203" s="27"/>
      <c r="DX203" s="27"/>
      <c r="DY203" s="27"/>
      <c r="DZ203" s="27"/>
      <c r="EA203" s="27"/>
      <c r="EB203" s="27"/>
      <c r="EC203" s="27"/>
      <c r="ED203" s="27"/>
      <c r="EE203" s="27"/>
      <c r="EF203" s="27"/>
      <c r="EG203" s="27"/>
      <c r="EH203" s="27"/>
      <c r="EI203" s="27"/>
      <c r="EJ203" s="27"/>
      <c r="EK203" s="27"/>
      <c r="EL203" s="27"/>
      <c r="EM203" s="27"/>
      <c r="EN203" s="27"/>
      <c r="EO203" s="27"/>
      <c r="EP203" s="27"/>
      <c r="EQ203" s="27"/>
      <c r="ER203" s="27"/>
      <c r="ES203" s="27"/>
      <c r="ET203" s="27"/>
      <c r="EU203" s="27"/>
      <c r="EV203" s="27"/>
      <c r="EW203" s="27"/>
      <c r="EX203" s="27"/>
      <c r="EY203" s="27"/>
      <c r="EZ203" s="27"/>
      <c r="FA203" s="27"/>
      <c r="FB203" s="27"/>
      <c r="FC203" s="27"/>
      <c r="FD203" s="27"/>
      <c r="FE203" s="27"/>
      <c r="FF203" s="27"/>
      <c r="FG203" s="27"/>
      <c r="FH203" s="27"/>
      <c r="FI203" s="27"/>
      <c r="FJ203" s="27"/>
      <c r="FK203" s="27"/>
      <c r="FL203" s="27"/>
      <c r="FM203" s="27"/>
      <c r="FN203" s="27"/>
      <c r="FO203" s="27"/>
      <c r="FP203" s="27"/>
      <c r="FQ203" s="27"/>
      <c r="FR203" s="27"/>
      <c r="FS203" s="27"/>
      <c r="FT203" s="27"/>
      <c r="FU203" s="27"/>
      <c r="FV203" s="27"/>
      <c r="FW203" s="27"/>
      <c r="FX203" s="27"/>
      <c r="FY203" s="27"/>
      <c r="FZ203" s="27"/>
      <c r="GA203" s="27"/>
      <c r="GB203" s="27"/>
      <c r="GC203" s="27"/>
      <c r="GD203" s="27"/>
      <c r="GE203" s="27"/>
      <c r="GF203" s="27"/>
      <c r="GG203" s="27"/>
      <c r="GH203" s="27"/>
      <c r="GI203" s="27"/>
      <c r="GJ203" s="27"/>
      <c r="GK203" s="27"/>
      <c r="GL203" s="27"/>
      <c r="GM203" s="27"/>
      <c r="GN203" s="27"/>
      <c r="GO203" s="27"/>
      <c r="GP203" s="27"/>
      <c r="GQ203" s="27"/>
      <c r="GR203" s="27"/>
      <c r="GS203" s="27"/>
      <c r="GT203" s="27"/>
      <c r="GU203" s="27"/>
      <c r="GV203" s="27"/>
      <c r="GW203" s="27"/>
      <c r="GX203" s="27"/>
      <c r="GY203" s="27"/>
      <c r="GZ203" s="27"/>
      <c r="HA203" s="27"/>
      <c r="HB203" s="27"/>
      <c r="HC203" s="27"/>
      <c r="HD203" s="27"/>
      <c r="HE203" s="27"/>
      <c r="HF203" s="27"/>
      <c r="HG203" s="27"/>
      <c r="HH203" s="27"/>
      <c r="HI203" s="27"/>
      <c r="HJ203" s="27"/>
      <c r="HK203" s="27"/>
      <c r="HL203" s="27"/>
      <c r="HM203" s="27"/>
      <c r="HN203" s="27"/>
      <c r="HO203" s="27"/>
      <c r="HP203" s="27"/>
      <c r="HQ203" s="27"/>
      <c r="HR203" s="27"/>
      <c r="HS203" s="27"/>
      <c r="HT203" s="27"/>
      <c r="HU203" s="27"/>
      <c r="HV203" s="27"/>
      <c r="HW203" s="27"/>
      <c r="HX203" s="27"/>
      <c r="HY203" s="27"/>
      <c r="HZ203" s="27"/>
      <c r="IA203" s="27"/>
      <c r="IB203" s="27"/>
      <c r="IC203" s="27"/>
      <c r="ID203" s="27"/>
      <c r="IE203" s="27"/>
      <c r="IF203" s="27"/>
      <c r="IG203" s="27"/>
      <c r="IH203" s="27"/>
      <c r="II203" s="27"/>
      <c r="IJ203" s="27"/>
      <c r="IK203" s="27"/>
      <c r="IL203" s="27"/>
      <c r="IM203" s="27"/>
      <c r="IN203" s="27"/>
      <c r="IO203" s="27"/>
      <c r="IP203" s="27"/>
      <c r="IQ203" s="27"/>
      <c r="IR203" s="27"/>
      <c r="IS203" s="27"/>
      <c r="IT203" s="27"/>
      <c r="IU203" s="27"/>
      <c r="IV203" s="27"/>
      <c r="IW203" s="27"/>
      <c r="IX203" s="27"/>
      <c r="IY203" s="27"/>
      <c r="IZ203" s="27"/>
      <c r="JA203" s="27"/>
      <c r="JB203" s="27"/>
      <c r="JC203" s="27"/>
      <c r="JD203" s="27"/>
      <c r="JE203" s="27"/>
      <c r="JF203" s="27"/>
      <c r="JG203" s="27"/>
      <c r="JH203" s="27"/>
      <c r="JI203" s="27"/>
      <c r="JJ203" s="27"/>
      <c r="JK203" s="27"/>
      <c r="JL203" s="27"/>
      <c r="JM203" s="27"/>
      <c r="JN203" s="27"/>
      <c r="JO203" s="27"/>
      <c r="JP203" s="27"/>
      <c r="JQ203" s="27"/>
      <c r="JR203" s="27"/>
      <c r="JS203" s="27"/>
      <c r="JT203" s="27"/>
      <c r="JU203" s="27"/>
      <c r="JV203" s="27"/>
      <c r="JW203" s="27"/>
      <c r="JX203" s="27"/>
      <c r="JY203" s="27"/>
      <c r="JZ203" s="27"/>
      <c r="KA203" s="27"/>
      <c r="KB203" s="27"/>
      <c r="KC203" s="27"/>
      <c r="KD203" s="27"/>
      <c r="KE203" s="27"/>
      <c r="KF203" s="27"/>
      <c r="KG203" s="27"/>
      <c r="KH203" s="27"/>
      <c r="KI203" s="27"/>
      <c r="KJ203" s="27"/>
      <c r="KK203" s="27"/>
      <c r="KL203" s="27"/>
      <c r="KM203" s="27"/>
      <c r="KN203" s="27"/>
      <c r="KO203" s="27"/>
      <c r="KP203" s="27"/>
      <c r="KQ203" s="27"/>
      <c r="KR203" s="27"/>
      <c r="KS203" s="27"/>
      <c r="KT203" s="27"/>
      <c r="KU203" s="27"/>
      <c r="KV203" s="27"/>
      <c r="KW203" s="27"/>
      <c r="KX203" s="27"/>
      <c r="KY203" s="27"/>
      <c r="KZ203" s="27"/>
      <c r="LA203" s="27"/>
      <c r="LB203" s="27"/>
      <c r="LC203" s="27"/>
      <c r="LD203" s="27"/>
      <c r="LE203" s="27"/>
      <c r="LF203" s="27"/>
      <c r="LG203" s="27"/>
      <c r="LH203" s="27"/>
      <c r="LI203" s="27"/>
      <c r="LJ203" s="27"/>
      <c r="LK203" s="27"/>
      <c r="LL203" s="27"/>
      <c r="LM203" s="27"/>
      <c r="LN203" s="27"/>
      <c r="LO203" s="27"/>
      <c r="LP203" s="27"/>
      <c r="LQ203" s="27"/>
      <c r="LR203" s="27"/>
      <c r="LS203" s="27"/>
      <c r="LT203" s="27"/>
      <c r="LU203" s="27"/>
      <c r="LV203" s="27"/>
      <c r="LW203" s="27"/>
      <c r="LX203" s="27"/>
      <c r="LY203" s="27"/>
      <c r="LZ203" s="27"/>
      <c r="MA203" s="27"/>
      <c r="MB203" s="27"/>
      <c r="MC203" s="27"/>
      <c r="MD203" s="27"/>
      <c r="ME203" s="27"/>
      <c r="MF203" s="27"/>
      <c r="MG203" s="27"/>
      <c r="MH203" s="27"/>
      <c r="MI203" s="27"/>
      <c r="MJ203" s="27"/>
      <c r="MK203" s="27"/>
      <c r="ML203" s="27"/>
      <c r="MM203" s="27"/>
      <c r="MN203" s="27"/>
      <c r="MO203" s="27"/>
      <c r="MP203" s="27"/>
      <c r="MQ203" s="27"/>
      <c r="MR203" s="27"/>
      <c r="MS203" s="27"/>
      <c r="MT203" s="27"/>
      <c r="MU203" s="27"/>
      <c r="MV203" s="27"/>
      <c r="MW203" s="27"/>
      <c r="MX203" s="27"/>
      <c r="MY203" s="27"/>
      <c r="MZ203" s="27"/>
      <c r="NA203" s="27"/>
      <c r="NB203" s="27"/>
      <c r="NC203" s="27"/>
      <c r="ND203" s="27"/>
      <c r="NE203" s="27"/>
      <c r="NF203" s="27"/>
      <c r="NG203" s="27"/>
      <c r="NH203" s="27"/>
      <c r="NI203" s="27"/>
      <c r="NJ203" s="27"/>
      <c r="NK203" s="27"/>
      <c r="NL203" s="27"/>
      <c r="NM203" s="27"/>
      <c r="NN203" s="27"/>
      <c r="NO203" s="27"/>
      <c r="NP203" s="27"/>
      <c r="NQ203" s="27"/>
      <c r="NR203" s="27"/>
      <c r="NS203" s="27"/>
      <c r="NT203" s="27"/>
      <c r="NU203" s="27"/>
      <c r="NV203" s="27"/>
      <c r="NW203" s="27"/>
      <c r="NX203" s="27"/>
      <c r="NY203" s="27"/>
      <c r="NZ203" s="27"/>
      <c r="OA203" s="27"/>
      <c r="OB203" s="27"/>
      <c r="OC203" s="27"/>
      <c r="OD203" s="27"/>
      <c r="OE203" s="27"/>
      <c r="OF203" s="27"/>
      <c r="OG203" s="27"/>
      <c r="OH203" s="27"/>
      <c r="OI203" s="27"/>
      <c r="OJ203" s="27"/>
      <c r="OK203" s="27"/>
      <c r="OL203" s="27"/>
      <c r="OM203" s="27"/>
      <c r="ON203" s="27"/>
      <c r="OO203" s="27"/>
      <c r="OP203" s="27"/>
      <c r="OQ203" s="27"/>
      <c r="OR203" s="27"/>
      <c r="OS203" s="27"/>
      <c r="OT203" s="27"/>
      <c r="OU203" s="27"/>
      <c r="OV203" s="27"/>
      <c r="OW203" s="27"/>
      <c r="OX203" s="27"/>
      <c r="OY203" s="27"/>
      <c r="OZ203" s="27"/>
      <c r="PA203" s="27"/>
      <c r="PB203" s="27"/>
      <c r="PC203" s="27"/>
      <c r="PD203" s="27"/>
      <c r="PE203" s="27"/>
      <c r="PF203" s="27"/>
      <c r="PG203" s="27"/>
      <c r="PH203" s="27"/>
      <c r="PI203" s="27"/>
      <c r="PJ203" s="27"/>
      <c r="PK203" s="27"/>
      <c r="PL203" s="27"/>
      <c r="PM203" s="27"/>
      <c r="PN203" s="27"/>
      <c r="PO203" s="27"/>
      <c r="PP203" s="27"/>
      <c r="PQ203" s="27"/>
      <c r="PR203" s="27"/>
      <c r="PS203" s="27"/>
      <c r="PT203" s="27"/>
      <c r="PU203" s="27"/>
      <c r="PV203" s="27"/>
      <c r="PW203" s="27"/>
      <c r="PX203" s="27"/>
      <c r="PY203" s="27"/>
      <c r="PZ203" s="27"/>
      <c r="QA203" s="27"/>
      <c r="QB203" s="27"/>
      <c r="QC203" s="27"/>
      <c r="QD203" s="27"/>
      <c r="QE203" s="27"/>
      <c r="QF203" s="27"/>
      <c r="QG203" s="27"/>
      <c r="QH203" s="27"/>
      <c r="QI203" s="27"/>
      <c r="QJ203" s="27"/>
      <c r="QK203" s="27"/>
      <c r="QL203" s="27"/>
      <c r="QM203" s="27"/>
      <c r="QN203" s="27"/>
      <c r="QO203" s="27"/>
      <c r="QP203" s="27"/>
      <c r="QQ203" s="27"/>
      <c r="QR203" s="27"/>
      <c r="QS203" s="27"/>
      <c r="QT203" s="27"/>
      <c r="QU203" s="27"/>
      <c r="QV203" s="27"/>
      <c r="QW203" s="27"/>
      <c r="QX203" s="27"/>
      <c r="QY203" s="27"/>
      <c r="QZ203" s="27"/>
      <c r="RA203" s="27"/>
      <c r="RB203" s="27"/>
      <c r="RC203" s="27"/>
      <c r="RD203" s="27"/>
      <c r="RE203" s="27"/>
      <c r="RF203" s="27"/>
      <c r="RG203" s="27"/>
      <c r="RH203" s="27"/>
      <c r="RI203" s="27"/>
      <c r="RJ203" s="27"/>
      <c r="RK203" s="27"/>
      <c r="RL203" s="27"/>
      <c r="RM203" s="27"/>
      <c r="RN203" s="27"/>
      <c r="RO203" s="27"/>
      <c r="RP203" s="27"/>
      <c r="RQ203" s="27"/>
      <c r="RR203" s="27"/>
      <c r="RS203" s="27"/>
      <c r="RT203" s="27"/>
      <c r="RU203" s="27"/>
      <c r="RV203" s="27"/>
      <c r="RW203" s="27"/>
      <c r="RX203" s="27"/>
      <c r="RY203" s="27"/>
      <c r="RZ203" s="27"/>
      <c r="SA203" s="27"/>
      <c r="SB203" s="27"/>
      <c r="SC203" s="27"/>
      <c r="SD203" s="27"/>
      <c r="SE203" s="27"/>
      <c r="SF203" s="27"/>
      <c r="SG203" s="27"/>
      <c r="SH203" s="27"/>
      <c r="SI203" s="27"/>
      <c r="SJ203" s="27"/>
      <c r="SK203" s="27"/>
      <c r="SL203" s="27"/>
      <c r="SM203" s="27"/>
      <c r="SN203" s="27"/>
      <c r="SO203" s="27"/>
      <c r="SP203" s="27"/>
      <c r="SQ203" s="27"/>
      <c r="SR203" s="27"/>
      <c r="SS203" s="27"/>
      <c r="ST203" s="27"/>
      <c r="SU203" s="27"/>
      <c r="SV203" s="27"/>
      <c r="SW203" s="27"/>
      <c r="SX203" s="27"/>
      <c r="SY203" s="27"/>
      <c r="SZ203" s="27"/>
      <c r="TA203" s="27"/>
      <c r="TB203" s="27"/>
      <c r="TC203" s="27"/>
      <c r="TD203" s="27"/>
      <c r="TE203" s="27"/>
      <c r="TF203" s="27"/>
      <c r="TG203" s="27"/>
      <c r="TH203" s="27"/>
      <c r="TI203" s="27"/>
      <c r="TJ203" s="27"/>
      <c r="TK203" s="27"/>
      <c r="TL203" s="27"/>
      <c r="TM203" s="27"/>
      <c r="TN203" s="27"/>
      <c r="TO203" s="27"/>
      <c r="TP203" s="27"/>
      <c r="TQ203" s="27"/>
      <c r="TR203" s="27"/>
      <c r="TS203" s="27"/>
      <c r="TT203" s="27"/>
      <c r="TU203" s="27"/>
      <c r="TV203" s="27"/>
      <c r="TW203" s="27"/>
      <c r="TX203" s="27"/>
      <c r="TY203" s="27"/>
      <c r="TZ203" s="27"/>
      <c r="UA203" s="27"/>
      <c r="UB203" s="27"/>
      <c r="UC203" s="27"/>
      <c r="UD203" s="27"/>
      <c r="UE203" s="27"/>
      <c r="UF203" s="27"/>
      <c r="UG203" s="27"/>
      <c r="UH203" s="27"/>
      <c r="UI203" s="27"/>
      <c r="UJ203" s="27"/>
      <c r="UK203" s="27"/>
      <c r="UL203" s="27"/>
      <c r="UM203" s="27"/>
      <c r="UN203" s="27"/>
      <c r="UO203" s="27"/>
      <c r="UP203" s="27"/>
      <c r="UQ203" s="27"/>
      <c r="UR203" s="27"/>
      <c r="US203" s="27"/>
      <c r="UT203" s="27"/>
      <c r="UU203" s="27"/>
      <c r="UV203" s="27"/>
      <c r="UW203" s="27"/>
      <c r="UX203" s="27"/>
      <c r="UY203" s="27"/>
      <c r="UZ203" s="27"/>
      <c r="VA203" s="27"/>
      <c r="VB203" s="27"/>
      <c r="VC203" s="27"/>
      <c r="VD203" s="27"/>
      <c r="VE203" s="27"/>
      <c r="VF203" s="27"/>
      <c r="VG203" s="27"/>
      <c r="VH203" s="27"/>
      <c r="VI203" s="27"/>
      <c r="VJ203" s="27"/>
      <c r="VK203" s="27"/>
      <c r="VL203" s="27"/>
      <c r="VM203" s="27"/>
      <c r="VN203" s="27"/>
      <c r="VO203" s="27"/>
      <c r="VP203" s="27"/>
      <c r="VQ203" s="27"/>
      <c r="VR203" s="27"/>
      <c r="VS203" s="27"/>
      <c r="VT203" s="27"/>
      <c r="VU203" s="27"/>
      <c r="VV203" s="27"/>
      <c r="VW203" s="27"/>
      <c r="VX203" s="27"/>
      <c r="VY203" s="27"/>
      <c r="VZ203" s="27"/>
      <c r="WA203" s="27"/>
      <c r="WB203" s="27"/>
      <c r="WC203" s="27"/>
      <c r="WD203" s="27"/>
      <c r="WE203" s="27"/>
      <c r="WF203" s="27"/>
      <c r="WG203" s="27"/>
      <c r="WH203" s="27"/>
      <c r="WI203" s="27"/>
      <c r="WJ203" s="27"/>
      <c r="WK203" s="27"/>
      <c r="WL203" s="27"/>
      <c r="WM203" s="27"/>
      <c r="WN203" s="27"/>
      <c r="WO203" s="27"/>
      <c r="WP203" s="27"/>
      <c r="WQ203" s="27"/>
      <c r="WR203" s="27"/>
      <c r="WS203" s="27"/>
      <c r="WT203" s="27"/>
      <c r="WU203" s="27"/>
      <c r="WV203" s="27"/>
      <c r="WW203" s="27"/>
      <c r="WX203" s="27"/>
      <c r="WY203" s="27"/>
      <c r="WZ203" s="27"/>
      <c r="XA203" s="27"/>
      <c r="XB203" s="27"/>
      <c r="XC203" s="27"/>
      <c r="XD203" s="27"/>
      <c r="XE203" s="27"/>
      <c r="XF203" s="27"/>
      <c r="XG203" s="27"/>
      <c r="XH203" s="27"/>
      <c r="XI203" s="27"/>
      <c r="XJ203" s="27"/>
      <c r="XK203" s="27"/>
      <c r="XL203" s="27"/>
      <c r="XM203" s="27"/>
      <c r="XN203" s="27"/>
      <c r="XO203" s="27"/>
      <c r="XP203" s="27"/>
      <c r="XQ203" s="27"/>
      <c r="XR203" s="27"/>
      <c r="XS203" s="27"/>
      <c r="XT203" s="27"/>
      <c r="XU203" s="27"/>
      <c r="XV203" s="27"/>
      <c r="XW203" s="27"/>
      <c r="XX203" s="27"/>
      <c r="XY203" s="27"/>
      <c r="XZ203" s="27"/>
      <c r="YA203" s="27"/>
      <c r="YB203" s="27"/>
      <c r="YC203" s="27"/>
      <c r="YD203" s="27"/>
      <c r="YE203" s="27"/>
      <c r="YF203" s="27"/>
      <c r="YG203" s="27"/>
      <c r="YH203" s="27"/>
      <c r="YI203" s="27"/>
      <c r="YJ203" s="27"/>
      <c r="YK203" s="27"/>
      <c r="YL203" s="27"/>
      <c r="YM203" s="27"/>
      <c r="YN203" s="27"/>
      <c r="YO203" s="27"/>
      <c r="YP203" s="27"/>
      <c r="YQ203" s="27"/>
      <c r="YR203" s="27"/>
      <c r="YS203" s="27"/>
      <c r="YT203" s="27"/>
      <c r="YU203" s="27"/>
      <c r="YV203" s="27"/>
      <c r="YW203" s="27"/>
      <c r="YX203" s="27"/>
      <c r="YY203" s="27"/>
      <c r="YZ203" s="27"/>
      <c r="ZA203" s="27"/>
      <c r="ZB203" s="27"/>
      <c r="ZC203" s="27"/>
      <c r="ZD203" s="27"/>
      <c r="ZE203" s="27"/>
      <c r="ZF203" s="27"/>
      <c r="ZG203" s="27"/>
      <c r="ZH203" s="27"/>
      <c r="ZI203" s="27"/>
      <c r="ZJ203" s="27"/>
      <c r="ZK203" s="27"/>
      <c r="ZL203" s="27"/>
      <c r="ZM203" s="27"/>
      <c r="ZN203" s="27"/>
      <c r="ZO203" s="27"/>
      <c r="ZP203" s="27"/>
      <c r="ZQ203" s="27"/>
      <c r="ZR203" s="27"/>
      <c r="ZS203" s="27"/>
      <c r="ZT203" s="27"/>
      <c r="ZU203" s="27"/>
      <c r="ZV203" s="27"/>
      <c r="ZW203" s="27"/>
      <c r="ZX203" s="27"/>
      <c r="ZY203" s="27"/>
      <c r="ZZ203" s="27"/>
      <c r="AAA203" s="27"/>
      <c r="AAB203" s="27"/>
      <c r="AAC203" s="27"/>
      <c r="AAD203" s="27"/>
      <c r="AAE203" s="27"/>
      <c r="AAF203" s="27"/>
      <c r="AAG203" s="27"/>
      <c r="AAH203" s="27"/>
      <c r="AAI203" s="27"/>
      <c r="AAJ203" s="27"/>
      <c r="AAK203" s="27"/>
      <c r="AAL203" s="27"/>
      <c r="AAM203" s="27"/>
      <c r="AAN203" s="27"/>
      <c r="AAO203" s="27"/>
      <c r="AAP203" s="27"/>
      <c r="AAQ203" s="27"/>
      <c r="AAR203" s="27"/>
      <c r="AAS203" s="27"/>
      <c r="AAT203" s="27"/>
      <c r="AAU203" s="27"/>
      <c r="AAV203" s="27"/>
      <c r="AAW203" s="27"/>
      <c r="AAX203" s="27"/>
      <c r="AAY203" s="27"/>
      <c r="AAZ203" s="27"/>
      <c r="ABA203" s="27"/>
      <c r="ABB203" s="27"/>
      <c r="ABC203" s="27"/>
      <c r="ABD203" s="27"/>
      <c r="ABE203" s="27"/>
      <c r="ABF203" s="27"/>
      <c r="ABG203" s="27"/>
      <c r="ABH203" s="27"/>
      <c r="ABI203" s="27"/>
      <c r="ABJ203" s="27"/>
      <c r="ABK203" s="27"/>
      <c r="ABL203" s="27"/>
      <c r="ABM203" s="27"/>
      <c r="ABN203" s="27"/>
      <c r="ABO203" s="27"/>
      <c r="ABP203" s="27"/>
      <c r="ABQ203" s="27"/>
      <c r="ABR203" s="27"/>
      <c r="ABS203" s="27"/>
      <c r="ABT203" s="27"/>
      <c r="ABU203" s="27"/>
      <c r="ABV203" s="27"/>
      <c r="ABW203" s="27"/>
      <c r="ABX203" s="27"/>
      <c r="ABY203" s="27"/>
      <c r="ABZ203" s="27"/>
      <c r="ACA203" s="27"/>
      <c r="ACB203" s="27"/>
      <c r="ACC203" s="27"/>
      <c r="ACD203" s="27"/>
      <c r="ACE203" s="27"/>
      <c r="ACF203" s="27"/>
      <c r="ACG203" s="27"/>
      <c r="ACH203" s="27"/>
      <c r="ACI203" s="27"/>
      <c r="ACJ203" s="27"/>
      <c r="ACK203" s="27"/>
      <c r="ACL203" s="27"/>
      <c r="ACM203" s="27"/>
      <c r="ACN203" s="27"/>
      <c r="ACO203" s="27"/>
      <c r="ACP203" s="27"/>
      <c r="ACQ203" s="27"/>
      <c r="ACR203" s="27"/>
      <c r="ACS203" s="27"/>
      <c r="ACT203" s="27"/>
      <c r="ACU203" s="27"/>
      <c r="ACV203" s="27"/>
      <c r="ACW203" s="27"/>
      <c r="ACX203" s="27"/>
      <c r="ACY203" s="27"/>
      <c r="ACZ203" s="27"/>
      <c r="ADA203" s="27"/>
      <c r="ADB203" s="27"/>
      <c r="ADC203" s="27"/>
      <c r="ADD203" s="27"/>
      <c r="ADE203" s="27"/>
      <c r="ADF203" s="27"/>
      <c r="ADG203" s="27"/>
      <c r="ADH203" s="27"/>
      <c r="ADI203" s="27"/>
      <c r="ADJ203" s="27"/>
      <c r="ADK203" s="27"/>
      <c r="ADL203" s="27"/>
      <c r="ADM203" s="27"/>
      <c r="ADN203" s="27"/>
      <c r="ADO203" s="27"/>
      <c r="ADP203" s="27"/>
      <c r="ADQ203" s="27"/>
      <c r="ADR203" s="27"/>
      <c r="ADS203" s="27"/>
      <c r="ADT203" s="27"/>
      <c r="ADU203" s="27"/>
      <c r="ADV203" s="27"/>
      <c r="ADW203" s="27"/>
      <c r="ADX203" s="27"/>
      <c r="ADY203" s="27"/>
      <c r="ADZ203" s="27"/>
      <c r="AEA203" s="27"/>
      <c r="AEB203" s="27"/>
      <c r="AEC203" s="27"/>
      <c r="AED203" s="27"/>
      <c r="AEE203" s="27"/>
      <c r="AEF203" s="27"/>
      <c r="AEG203" s="27"/>
      <c r="AEH203" s="27"/>
      <c r="AEI203" s="27"/>
      <c r="AEJ203" s="27"/>
      <c r="AEK203" s="27"/>
      <c r="AEL203" s="27"/>
      <c r="AEM203" s="27"/>
      <c r="AEN203" s="27"/>
      <c r="AEO203" s="27"/>
      <c r="AEP203" s="27"/>
      <c r="AEQ203" s="27"/>
      <c r="AER203" s="27"/>
      <c r="AES203" s="27"/>
      <c r="AET203" s="27"/>
      <c r="AEU203" s="27"/>
      <c r="AEV203" s="27"/>
      <c r="AEW203" s="27"/>
      <c r="AEX203" s="27"/>
      <c r="AEY203" s="27"/>
      <c r="AEZ203" s="27"/>
      <c r="AFA203" s="27"/>
      <c r="AFB203" s="27"/>
      <c r="AFC203" s="27"/>
      <c r="AFD203" s="27"/>
      <c r="AFE203" s="27"/>
      <c r="AFF203" s="27"/>
      <c r="AFG203" s="27"/>
      <c r="AFH203" s="27"/>
      <c r="AFI203" s="27"/>
      <c r="AFJ203" s="27"/>
      <c r="AFK203" s="27"/>
      <c r="AFL203" s="27"/>
      <c r="AFM203" s="27"/>
      <c r="AFN203" s="27"/>
      <c r="AFO203" s="27"/>
      <c r="AFP203" s="27"/>
      <c r="AFQ203" s="27"/>
      <c r="AFR203" s="27"/>
      <c r="AFS203" s="27"/>
      <c r="AFT203" s="27"/>
      <c r="AFU203" s="27"/>
      <c r="AFV203" s="27"/>
      <c r="AFW203" s="27"/>
      <c r="AFX203" s="27"/>
      <c r="AFY203" s="27"/>
      <c r="AFZ203" s="27"/>
      <c r="AGA203" s="27"/>
      <c r="AGB203" s="27"/>
      <c r="AGC203" s="27"/>
      <c r="AGD203" s="27"/>
      <c r="AGE203" s="27"/>
      <c r="AGF203" s="27"/>
      <c r="AGG203" s="27"/>
      <c r="AGH203" s="27"/>
      <c r="AGI203" s="27"/>
      <c r="AGJ203" s="27"/>
      <c r="AGK203" s="27"/>
      <c r="AGL203" s="27"/>
      <c r="AGM203" s="27"/>
      <c r="AGN203" s="27"/>
      <c r="AGO203" s="27"/>
      <c r="AGP203" s="27"/>
      <c r="AGQ203" s="27"/>
      <c r="AGR203" s="27"/>
      <c r="AGS203" s="27"/>
      <c r="AGT203" s="27"/>
      <c r="AGU203" s="27"/>
      <c r="AGV203" s="27"/>
      <c r="AGW203" s="27"/>
      <c r="AGX203" s="27"/>
      <c r="AGY203" s="27"/>
      <c r="AGZ203" s="27"/>
      <c r="AHA203" s="27"/>
      <c r="AHB203" s="27"/>
      <c r="AHC203" s="27"/>
      <c r="AHD203" s="27"/>
      <c r="AHE203" s="27"/>
      <c r="AHF203" s="27"/>
      <c r="AHG203" s="27"/>
      <c r="AHH203" s="27"/>
      <c r="AHI203" s="27"/>
      <c r="AHJ203" s="27"/>
      <c r="AHK203" s="27"/>
      <c r="AHL203" s="27"/>
      <c r="AHM203" s="27"/>
      <c r="AHN203" s="27"/>
      <c r="AHO203" s="27"/>
      <c r="AHP203" s="27"/>
      <c r="AHQ203" s="27"/>
      <c r="AHR203" s="27"/>
      <c r="AHS203" s="27"/>
      <c r="AHT203" s="27"/>
      <c r="AHU203" s="27"/>
      <c r="AHV203" s="27"/>
      <c r="AHW203" s="27"/>
      <c r="AHX203" s="27"/>
      <c r="AHY203" s="27"/>
      <c r="AHZ203" s="27"/>
      <c r="AIA203" s="27"/>
      <c r="AIB203" s="27"/>
      <c r="AIC203" s="27"/>
      <c r="AID203" s="27"/>
      <c r="AIE203" s="27"/>
      <c r="AIF203" s="27"/>
      <c r="AIG203" s="27"/>
      <c r="AIH203" s="27"/>
      <c r="AII203" s="27"/>
      <c r="AIJ203" s="27"/>
      <c r="AIK203" s="27"/>
      <c r="AIL203" s="27"/>
      <c r="AIM203" s="27"/>
      <c r="AIN203" s="27"/>
      <c r="AIO203" s="27"/>
      <c r="AIP203" s="27"/>
      <c r="AIQ203" s="27"/>
      <c r="AIR203" s="27"/>
      <c r="AIS203" s="27"/>
      <c r="AIT203" s="27"/>
      <c r="AIU203" s="27"/>
      <c r="AIV203" s="27"/>
      <c r="AIW203" s="27"/>
      <c r="AIX203" s="27"/>
      <c r="AIY203" s="27"/>
      <c r="AIZ203" s="27"/>
      <c r="AJA203" s="27"/>
      <c r="AJB203" s="27"/>
      <c r="AJC203" s="27"/>
      <c r="AJD203" s="27"/>
      <c r="AJE203" s="27"/>
      <c r="AJF203" s="27"/>
      <c r="AJG203" s="27"/>
      <c r="AJH203" s="27"/>
      <c r="AJI203" s="27"/>
      <c r="AJJ203" s="27"/>
      <c r="AJK203" s="27"/>
      <c r="AJL203" s="27"/>
      <c r="AJM203" s="27"/>
      <c r="AJN203" s="27"/>
      <c r="AJO203" s="27"/>
      <c r="AJP203" s="27"/>
      <c r="AJQ203" s="27"/>
      <c r="AJR203" s="27"/>
      <c r="AJS203" s="27"/>
      <c r="AJT203" s="27"/>
      <c r="AJU203" s="27"/>
      <c r="AJV203" s="27"/>
      <c r="AJW203" s="27"/>
      <c r="AJX203" s="27"/>
      <c r="AJY203" s="27"/>
      <c r="AJZ203" s="27"/>
      <c r="AKA203" s="27"/>
      <c r="AKB203" s="27"/>
      <c r="AKC203" s="27"/>
      <c r="AKD203" s="27"/>
      <c r="AKE203" s="27"/>
      <c r="AKF203" s="27"/>
      <c r="AKG203" s="27"/>
      <c r="AKH203" s="27"/>
      <c r="AKI203" s="27"/>
      <c r="AKJ203" s="27"/>
      <c r="AKK203" s="27"/>
      <c r="AKL203" s="27"/>
      <c r="AKM203" s="27"/>
      <c r="AKN203" s="27"/>
      <c r="AKO203" s="27"/>
      <c r="AKP203" s="27"/>
      <c r="AKQ203" s="27"/>
      <c r="AKR203" s="27"/>
      <c r="AKS203" s="27"/>
      <c r="AKT203" s="27"/>
      <c r="AKU203" s="27"/>
      <c r="AKV203" s="27"/>
      <c r="AKW203" s="27"/>
      <c r="AKX203" s="27"/>
      <c r="AKY203" s="27"/>
      <c r="AKZ203" s="27"/>
      <c r="ALA203" s="27"/>
      <c r="ALB203" s="27"/>
      <c r="ALC203" s="27"/>
      <c r="ALD203" s="27"/>
      <c r="ALE203" s="27"/>
      <c r="ALF203" s="27"/>
      <c r="ALG203" s="27"/>
      <c r="ALH203" s="27"/>
      <c r="ALI203" s="27"/>
      <c r="ALJ203" s="27"/>
      <c r="ALK203" s="27"/>
      <c r="ALL203" s="27"/>
      <c r="ALM203" s="27"/>
      <c r="ALN203" s="27"/>
      <c r="ALO203" s="27"/>
      <c r="ALP203" s="27"/>
      <c r="ALQ203" s="27"/>
      <c r="ALR203" s="27"/>
      <c r="ALS203" s="27"/>
    </row>
    <row r="204" spans="1:1007" ht="19.5" customHeight="1" thickBot="1" x14ac:dyDescent="0.25">
      <c r="A204" s="666"/>
      <c r="B204" s="677"/>
      <c r="C204" s="586"/>
      <c r="D204" s="588"/>
      <c r="E204" s="590"/>
      <c r="F204" s="584"/>
      <c r="G204" s="708"/>
      <c r="H204" s="676"/>
      <c r="I204" s="676"/>
      <c r="J204" s="581"/>
      <c r="K204" s="165" t="s">
        <v>24</v>
      </c>
      <c r="L204" s="375">
        <f>M204+O204</f>
        <v>0</v>
      </c>
      <c r="M204" s="376">
        <v>0</v>
      </c>
      <c r="N204" s="376">
        <v>0</v>
      </c>
      <c r="O204" s="377">
        <v>0</v>
      </c>
      <c r="P204" s="375">
        <f>Q204+S204</f>
        <v>0</v>
      </c>
      <c r="Q204" s="376">
        <v>0</v>
      </c>
      <c r="R204" s="376">
        <v>0</v>
      </c>
      <c r="S204" s="377">
        <v>0</v>
      </c>
      <c r="T204" s="375">
        <f>U204+W204</f>
        <v>0</v>
      </c>
      <c r="U204" s="376">
        <v>0</v>
      </c>
      <c r="V204" s="376">
        <v>0</v>
      </c>
      <c r="W204" s="377">
        <v>0</v>
      </c>
      <c r="X204" s="27"/>
      <c r="Y204" s="27"/>
      <c r="Z204" s="27"/>
      <c r="AA204" s="27"/>
      <c r="AB204" s="27"/>
      <c r="AC204" s="27"/>
      <c r="AD204" s="39"/>
      <c r="AE204" s="39"/>
      <c r="AF204" s="39"/>
      <c r="AG204" s="39"/>
      <c r="AH204" s="39"/>
      <c r="AI204" s="39"/>
      <c r="AJ204" s="39"/>
      <c r="AK204" s="39"/>
      <c r="AL204" s="39"/>
      <c r="AM204" s="39"/>
      <c r="AN204" s="39"/>
      <c r="AO204" s="39"/>
      <c r="AP204" s="39"/>
      <c r="AQ204" s="39"/>
      <c r="AR204" s="39"/>
      <c r="AS204" s="39"/>
      <c r="AT204" s="39"/>
      <c r="AU204" s="40"/>
      <c r="AV204" s="39"/>
      <c r="AW204" s="39"/>
      <c r="AX204" s="39"/>
      <c r="AY204" s="39"/>
      <c r="AZ204" s="39"/>
      <c r="BA204" s="39"/>
      <c r="BB204" s="39"/>
      <c r="BC204" s="39"/>
      <c r="BD204" s="27"/>
      <c r="BE204" s="27"/>
      <c r="BF204" s="27"/>
      <c r="BG204" s="27"/>
      <c r="BH204" s="27"/>
      <c r="BI204" s="27"/>
      <c r="BJ204" s="27"/>
      <c r="BK204" s="27"/>
      <c r="BL204" s="27"/>
      <c r="BM204" s="27"/>
      <c r="BN204" s="27"/>
      <c r="BO204" s="27"/>
      <c r="BP204" s="27"/>
      <c r="BQ204" s="27"/>
      <c r="BR204" s="27"/>
      <c r="BS204" s="27"/>
      <c r="BT204" s="27"/>
      <c r="BU204" s="27"/>
      <c r="BV204" s="27"/>
      <c r="BW204" s="27"/>
      <c r="BX204" s="27"/>
      <c r="BY204" s="27"/>
      <c r="BZ204" s="27"/>
      <c r="CA204" s="27"/>
      <c r="CB204" s="27"/>
      <c r="CC204" s="27"/>
      <c r="CD204" s="27"/>
      <c r="CE204" s="27"/>
      <c r="CF204" s="27"/>
      <c r="CG204" s="27"/>
      <c r="CH204" s="27"/>
      <c r="CI204" s="27"/>
      <c r="CJ204" s="27"/>
      <c r="CK204" s="27"/>
      <c r="CL204" s="27"/>
      <c r="CM204" s="27"/>
      <c r="CN204" s="27"/>
      <c r="CO204" s="27"/>
      <c r="CP204" s="27"/>
      <c r="CQ204" s="27"/>
      <c r="CR204" s="27"/>
      <c r="CS204" s="27"/>
      <c r="CT204" s="27"/>
      <c r="CU204" s="27"/>
      <c r="CV204" s="27"/>
      <c r="CW204" s="27"/>
      <c r="CX204" s="27"/>
      <c r="CY204" s="27"/>
      <c r="CZ204" s="27"/>
      <c r="DA204" s="27"/>
      <c r="DB204" s="27"/>
      <c r="DC204" s="27"/>
      <c r="DD204" s="27"/>
      <c r="DE204" s="27"/>
      <c r="DF204" s="27"/>
      <c r="DG204" s="27"/>
      <c r="DH204" s="27"/>
      <c r="DI204" s="27"/>
      <c r="DJ204" s="27"/>
      <c r="DK204" s="27"/>
      <c r="DL204" s="27"/>
      <c r="DM204" s="27"/>
      <c r="DN204" s="27"/>
      <c r="DO204" s="27"/>
      <c r="DP204" s="27"/>
      <c r="DQ204" s="27"/>
      <c r="DR204" s="27"/>
      <c r="DS204" s="27"/>
      <c r="DT204" s="27"/>
      <c r="DU204" s="27"/>
      <c r="DV204" s="27"/>
      <c r="DW204" s="27"/>
      <c r="DX204" s="27"/>
      <c r="DY204" s="27"/>
      <c r="DZ204" s="27"/>
      <c r="EA204" s="27"/>
      <c r="EB204" s="27"/>
      <c r="EC204" s="27"/>
      <c r="ED204" s="27"/>
      <c r="EE204" s="27"/>
      <c r="EF204" s="27"/>
      <c r="EG204" s="27"/>
      <c r="EH204" s="27"/>
      <c r="EI204" s="27"/>
      <c r="EJ204" s="27"/>
      <c r="EK204" s="27"/>
      <c r="EL204" s="27"/>
      <c r="EM204" s="27"/>
      <c r="EN204" s="27"/>
      <c r="EO204" s="27"/>
      <c r="EP204" s="27"/>
      <c r="EQ204" s="27"/>
      <c r="ER204" s="27"/>
      <c r="ES204" s="27"/>
      <c r="ET204" s="27"/>
      <c r="EU204" s="27"/>
      <c r="EV204" s="27"/>
      <c r="EW204" s="27"/>
      <c r="EX204" s="27"/>
      <c r="EY204" s="27"/>
      <c r="EZ204" s="27"/>
      <c r="FA204" s="27"/>
      <c r="FB204" s="27"/>
      <c r="FC204" s="27"/>
      <c r="FD204" s="27"/>
      <c r="FE204" s="27"/>
      <c r="FF204" s="27"/>
      <c r="FG204" s="27"/>
      <c r="FH204" s="27"/>
      <c r="FI204" s="27"/>
      <c r="FJ204" s="27"/>
      <c r="FK204" s="27"/>
      <c r="FL204" s="27"/>
      <c r="FM204" s="27"/>
      <c r="FN204" s="27"/>
      <c r="FO204" s="27"/>
      <c r="FP204" s="27"/>
      <c r="FQ204" s="27"/>
      <c r="FR204" s="27"/>
      <c r="FS204" s="27"/>
      <c r="FT204" s="27"/>
      <c r="FU204" s="27"/>
      <c r="FV204" s="27"/>
      <c r="FW204" s="27"/>
      <c r="FX204" s="27"/>
      <c r="FY204" s="27"/>
      <c r="FZ204" s="27"/>
      <c r="GA204" s="27"/>
      <c r="GB204" s="27"/>
      <c r="GC204" s="27"/>
      <c r="GD204" s="27"/>
      <c r="GE204" s="27"/>
      <c r="GF204" s="27"/>
      <c r="GG204" s="27"/>
      <c r="GH204" s="27"/>
      <c r="GI204" s="27"/>
      <c r="GJ204" s="27"/>
      <c r="GK204" s="27"/>
      <c r="GL204" s="27"/>
      <c r="GM204" s="27"/>
      <c r="GN204" s="27"/>
      <c r="GO204" s="27"/>
      <c r="GP204" s="27"/>
      <c r="GQ204" s="27"/>
      <c r="GR204" s="27"/>
      <c r="GS204" s="27"/>
      <c r="GT204" s="27"/>
      <c r="GU204" s="27"/>
      <c r="GV204" s="27"/>
      <c r="GW204" s="27"/>
      <c r="GX204" s="27"/>
      <c r="GY204" s="27"/>
      <c r="GZ204" s="27"/>
      <c r="HA204" s="27"/>
      <c r="HB204" s="27"/>
      <c r="HC204" s="27"/>
      <c r="HD204" s="27"/>
      <c r="HE204" s="27"/>
      <c r="HF204" s="27"/>
      <c r="HG204" s="27"/>
      <c r="HH204" s="27"/>
      <c r="HI204" s="27"/>
      <c r="HJ204" s="27"/>
      <c r="HK204" s="27"/>
      <c r="HL204" s="27"/>
      <c r="HM204" s="27"/>
      <c r="HN204" s="27"/>
      <c r="HO204" s="27"/>
      <c r="HP204" s="27"/>
      <c r="HQ204" s="27"/>
      <c r="HR204" s="27"/>
      <c r="HS204" s="27"/>
      <c r="HT204" s="27"/>
      <c r="HU204" s="27"/>
      <c r="HV204" s="27"/>
      <c r="HW204" s="27"/>
      <c r="HX204" s="27"/>
      <c r="HY204" s="27"/>
      <c r="HZ204" s="27"/>
      <c r="IA204" s="27"/>
      <c r="IB204" s="27"/>
      <c r="IC204" s="27"/>
      <c r="ID204" s="27"/>
      <c r="IE204" s="27"/>
      <c r="IF204" s="27"/>
      <c r="IG204" s="27"/>
      <c r="IH204" s="27"/>
      <c r="II204" s="27"/>
      <c r="IJ204" s="27"/>
      <c r="IK204" s="27"/>
      <c r="IL204" s="27"/>
      <c r="IM204" s="27"/>
      <c r="IN204" s="27"/>
      <c r="IO204" s="27"/>
      <c r="IP204" s="27"/>
      <c r="IQ204" s="27"/>
      <c r="IR204" s="27"/>
      <c r="IS204" s="27"/>
      <c r="IT204" s="27"/>
      <c r="IU204" s="27"/>
      <c r="IV204" s="27"/>
      <c r="IW204" s="27"/>
      <c r="IX204" s="27"/>
      <c r="IY204" s="27"/>
      <c r="IZ204" s="27"/>
      <c r="JA204" s="27"/>
      <c r="JB204" s="27"/>
      <c r="JC204" s="27"/>
      <c r="JD204" s="27"/>
      <c r="JE204" s="27"/>
      <c r="JF204" s="27"/>
      <c r="JG204" s="27"/>
      <c r="JH204" s="27"/>
      <c r="JI204" s="27"/>
      <c r="JJ204" s="27"/>
      <c r="JK204" s="27"/>
      <c r="JL204" s="27"/>
      <c r="JM204" s="27"/>
      <c r="JN204" s="27"/>
      <c r="JO204" s="27"/>
      <c r="JP204" s="27"/>
      <c r="JQ204" s="27"/>
      <c r="JR204" s="27"/>
      <c r="JS204" s="27"/>
      <c r="JT204" s="27"/>
      <c r="JU204" s="27"/>
      <c r="JV204" s="27"/>
      <c r="JW204" s="27"/>
      <c r="JX204" s="27"/>
      <c r="JY204" s="27"/>
      <c r="JZ204" s="27"/>
      <c r="KA204" s="27"/>
      <c r="KB204" s="27"/>
      <c r="KC204" s="27"/>
      <c r="KD204" s="27"/>
      <c r="KE204" s="27"/>
      <c r="KF204" s="27"/>
      <c r="KG204" s="27"/>
      <c r="KH204" s="27"/>
      <c r="KI204" s="27"/>
      <c r="KJ204" s="27"/>
      <c r="KK204" s="27"/>
      <c r="KL204" s="27"/>
      <c r="KM204" s="27"/>
      <c r="KN204" s="27"/>
      <c r="KO204" s="27"/>
      <c r="KP204" s="27"/>
      <c r="KQ204" s="27"/>
      <c r="KR204" s="27"/>
      <c r="KS204" s="27"/>
      <c r="KT204" s="27"/>
      <c r="KU204" s="27"/>
      <c r="KV204" s="27"/>
      <c r="KW204" s="27"/>
      <c r="KX204" s="27"/>
      <c r="KY204" s="27"/>
      <c r="KZ204" s="27"/>
      <c r="LA204" s="27"/>
      <c r="LB204" s="27"/>
      <c r="LC204" s="27"/>
      <c r="LD204" s="27"/>
      <c r="LE204" s="27"/>
      <c r="LF204" s="27"/>
      <c r="LG204" s="27"/>
      <c r="LH204" s="27"/>
      <c r="LI204" s="27"/>
      <c r="LJ204" s="27"/>
      <c r="LK204" s="27"/>
      <c r="LL204" s="27"/>
      <c r="LM204" s="27"/>
      <c r="LN204" s="27"/>
      <c r="LO204" s="27"/>
      <c r="LP204" s="27"/>
      <c r="LQ204" s="27"/>
      <c r="LR204" s="27"/>
      <c r="LS204" s="27"/>
      <c r="LT204" s="27"/>
      <c r="LU204" s="27"/>
      <c r="LV204" s="27"/>
      <c r="LW204" s="27"/>
      <c r="LX204" s="27"/>
      <c r="LY204" s="27"/>
      <c r="LZ204" s="27"/>
      <c r="MA204" s="27"/>
      <c r="MB204" s="27"/>
      <c r="MC204" s="27"/>
      <c r="MD204" s="27"/>
      <c r="ME204" s="27"/>
      <c r="MF204" s="27"/>
      <c r="MG204" s="27"/>
      <c r="MH204" s="27"/>
      <c r="MI204" s="27"/>
      <c r="MJ204" s="27"/>
      <c r="MK204" s="27"/>
      <c r="ML204" s="27"/>
      <c r="MM204" s="27"/>
      <c r="MN204" s="27"/>
      <c r="MO204" s="27"/>
      <c r="MP204" s="27"/>
      <c r="MQ204" s="27"/>
      <c r="MR204" s="27"/>
      <c r="MS204" s="27"/>
      <c r="MT204" s="27"/>
      <c r="MU204" s="27"/>
      <c r="MV204" s="27"/>
      <c r="MW204" s="27"/>
      <c r="MX204" s="27"/>
      <c r="MY204" s="27"/>
      <c r="MZ204" s="27"/>
      <c r="NA204" s="27"/>
      <c r="NB204" s="27"/>
      <c r="NC204" s="27"/>
      <c r="ND204" s="27"/>
      <c r="NE204" s="27"/>
      <c r="NF204" s="27"/>
      <c r="NG204" s="27"/>
      <c r="NH204" s="27"/>
      <c r="NI204" s="27"/>
      <c r="NJ204" s="27"/>
      <c r="NK204" s="27"/>
      <c r="NL204" s="27"/>
      <c r="NM204" s="27"/>
      <c r="NN204" s="27"/>
      <c r="NO204" s="27"/>
      <c r="NP204" s="27"/>
      <c r="NQ204" s="27"/>
      <c r="NR204" s="27"/>
      <c r="NS204" s="27"/>
      <c r="NT204" s="27"/>
      <c r="NU204" s="27"/>
      <c r="NV204" s="27"/>
      <c r="NW204" s="27"/>
      <c r="NX204" s="27"/>
      <c r="NY204" s="27"/>
      <c r="NZ204" s="27"/>
      <c r="OA204" s="27"/>
      <c r="OB204" s="27"/>
      <c r="OC204" s="27"/>
      <c r="OD204" s="27"/>
      <c r="OE204" s="27"/>
      <c r="OF204" s="27"/>
      <c r="OG204" s="27"/>
      <c r="OH204" s="27"/>
      <c r="OI204" s="27"/>
      <c r="OJ204" s="27"/>
      <c r="OK204" s="27"/>
      <c r="OL204" s="27"/>
      <c r="OM204" s="27"/>
      <c r="ON204" s="27"/>
      <c r="OO204" s="27"/>
      <c r="OP204" s="27"/>
      <c r="OQ204" s="27"/>
      <c r="OR204" s="27"/>
      <c r="OS204" s="27"/>
      <c r="OT204" s="27"/>
      <c r="OU204" s="27"/>
      <c r="OV204" s="27"/>
      <c r="OW204" s="27"/>
      <c r="OX204" s="27"/>
      <c r="OY204" s="27"/>
      <c r="OZ204" s="27"/>
      <c r="PA204" s="27"/>
      <c r="PB204" s="27"/>
      <c r="PC204" s="27"/>
      <c r="PD204" s="27"/>
      <c r="PE204" s="27"/>
      <c r="PF204" s="27"/>
      <c r="PG204" s="27"/>
      <c r="PH204" s="27"/>
      <c r="PI204" s="27"/>
      <c r="PJ204" s="27"/>
      <c r="PK204" s="27"/>
      <c r="PL204" s="27"/>
      <c r="PM204" s="27"/>
      <c r="PN204" s="27"/>
      <c r="PO204" s="27"/>
      <c r="PP204" s="27"/>
      <c r="PQ204" s="27"/>
      <c r="PR204" s="27"/>
      <c r="PS204" s="27"/>
      <c r="PT204" s="27"/>
      <c r="PU204" s="27"/>
      <c r="PV204" s="27"/>
      <c r="PW204" s="27"/>
      <c r="PX204" s="27"/>
      <c r="PY204" s="27"/>
      <c r="PZ204" s="27"/>
      <c r="QA204" s="27"/>
      <c r="QB204" s="27"/>
      <c r="QC204" s="27"/>
      <c r="QD204" s="27"/>
      <c r="QE204" s="27"/>
      <c r="QF204" s="27"/>
      <c r="QG204" s="27"/>
      <c r="QH204" s="27"/>
      <c r="QI204" s="27"/>
      <c r="QJ204" s="27"/>
      <c r="QK204" s="27"/>
      <c r="QL204" s="27"/>
      <c r="QM204" s="27"/>
      <c r="QN204" s="27"/>
      <c r="QO204" s="27"/>
      <c r="QP204" s="27"/>
      <c r="QQ204" s="27"/>
      <c r="QR204" s="27"/>
      <c r="QS204" s="27"/>
      <c r="QT204" s="27"/>
      <c r="QU204" s="27"/>
      <c r="QV204" s="27"/>
      <c r="QW204" s="27"/>
      <c r="QX204" s="27"/>
      <c r="QY204" s="27"/>
      <c r="QZ204" s="27"/>
      <c r="RA204" s="27"/>
      <c r="RB204" s="27"/>
      <c r="RC204" s="27"/>
      <c r="RD204" s="27"/>
      <c r="RE204" s="27"/>
      <c r="RF204" s="27"/>
      <c r="RG204" s="27"/>
      <c r="RH204" s="27"/>
      <c r="RI204" s="27"/>
      <c r="RJ204" s="27"/>
      <c r="RK204" s="27"/>
      <c r="RL204" s="27"/>
      <c r="RM204" s="27"/>
      <c r="RN204" s="27"/>
      <c r="RO204" s="27"/>
      <c r="RP204" s="27"/>
      <c r="RQ204" s="27"/>
      <c r="RR204" s="27"/>
      <c r="RS204" s="27"/>
      <c r="RT204" s="27"/>
      <c r="RU204" s="27"/>
      <c r="RV204" s="27"/>
      <c r="RW204" s="27"/>
      <c r="RX204" s="27"/>
      <c r="RY204" s="27"/>
      <c r="RZ204" s="27"/>
      <c r="SA204" s="27"/>
      <c r="SB204" s="27"/>
      <c r="SC204" s="27"/>
      <c r="SD204" s="27"/>
      <c r="SE204" s="27"/>
      <c r="SF204" s="27"/>
      <c r="SG204" s="27"/>
      <c r="SH204" s="27"/>
      <c r="SI204" s="27"/>
      <c r="SJ204" s="27"/>
      <c r="SK204" s="27"/>
      <c r="SL204" s="27"/>
      <c r="SM204" s="27"/>
      <c r="SN204" s="27"/>
      <c r="SO204" s="27"/>
      <c r="SP204" s="27"/>
      <c r="SQ204" s="27"/>
      <c r="SR204" s="27"/>
      <c r="SS204" s="27"/>
      <c r="ST204" s="27"/>
      <c r="SU204" s="27"/>
      <c r="SV204" s="27"/>
      <c r="SW204" s="27"/>
      <c r="SX204" s="27"/>
      <c r="SY204" s="27"/>
      <c r="SZ204" s="27"/>
      <c r="TA204" s="27"/>
      <c r="TB204" s="27"/>
      <c r="TC204" s="27"/>
      <c r="TD204" s="27"/>
      <c r="TE204" s="27"/>
      <c r="TF204" s="27"/>
      <c r="TG204" s="27"/>
      <c r="TH204" s="27"/>
      <c r="TI204" s="27"/>
      <c r="TJ204" s="27"/>
      <c r="TK204" s="27"/>
      <c r="TL204" s="27"/>
      <c r="TM204" s="27"/>
      <c r="TN204" s="27"/>
      <c r="TO204" s="27"/>
      <c r="TP204" s="27"/>
      <c r="TQ204" s="27"/>
      <c r="TR204" s="27"/>
      <c r="TS204" s="27"/>
      <c r="TT204" s="27"/>
      <c r="TU204" s="27"/>
      <c r="TV204" s="27"/>
      <c r="TW204" s="27"/>
      <c r="TX204" s="27"/>
      <c r="TY204" s="27"/>
      <c r="TZ204" s="27"/>
      <c r="UA204" s="27"/>
      <c r="UB204" s="27"/>
      <c r="UC204" s="27"/>
      <c r="UD204" s="27"/>
      <c r="UE204" s="27"/>
      <c r="UF204" s="27"/>
      <c r="UG204" s="27"/>
      <c r="UH204" s="27"/>
      <c r="UI204" s="27"/>
      <c r="UJ204" s="27"/>
      <c r="UK204" s="27"/>
      <c r="UL204" s="27"/>
      <c r="UM204" s="27"/>
      <c r="UN204" s="27"/>
      <c r="UO204" s="27"/>
      <c r="UP204" s="27"/>
      <c r="UQ204" s="27"/>
      <c r="UR204" s="27"/>
      <c r="US204" s="27"/>
      <c r="UT204" s="27"/>
      <c r="UU204" s="27"/>
      <c r="UV204" s="27"/>
      <c r="UW204" s="27"/>
      <c r="UX204" s="27"/>
      <c r="UY204" s="27"/>
      <c r="UZ204" s="27"/>
      <c r="VA204" s="27"/>
      <c r="VB204" s="27"/>
      <c r="VC204" s="27"/>
      <c r="VD204" s="27"/>
      <c r="VE204" s="27"/>
      <c r="VF204" s="27"/>
      <c r="VG204" s="27"/>
      <c r="VH204" s="27"/>
      <c r="VI204" s="27"/>
      <c r="VJ204" s="27"/>
      <c r="VK204" s="27"/>
      <c r="VL204" s="27"/>
      <c r="VM204" s="27"/>
      <c r="VN204" s="27"/>
      <c r="VO204" s="27"/>
      <c r="VP204" s="27"/>
      <c r="VQ204" s="27"/>
      <c r="VR204" s="27"/>
      <c r="VS204" s="27"/>
      <c r="VT204" s="27"/>
      <c r="VU204" s="27"/>
      <c r="VV204" s="27"/>
      <c r="VW204" s="27"/>
      <c r="VX204" s="27"/>
      <c r="VY204" s="27"/>
      <c r="VZ204" s="27"/>
      <c r="WA204" s="27"/>
      <c r="WB204" s="27"/>
      <c r="WC204" s="27"/>
      <c r="WD204" s="27"/>
      <c r="WE204" s="27"/>
      <c r="WF204" s="27"/>
      <c r="WG204" s="27"/>
      <c r="WH204" s="27"/>
      <c r="WI204" s="27"/>
      <c r="WJ204" s="27"/>
      <c r="WK204" s="27"/>
      <c r="WL204" s="27"/>
      <c r="WM204" s="27"/>
      <c r="WN204" s="27"/>
      <c r="WO204" s="27"/>
      <c r="WP204" s="27"/>
      <c r="WQ204" s="27"/>
      <c r="WR204" s="27"/>
      <c r="WS204" s="27"/>
      <c r="WT204" s="27"/>
      <c r="WU204" s="27"/>
      <c r="WV204" s="27"/>
      <c r="WW204" s="27"/>
      <c r="WX204" s="27"/>
      <c r="WY204" s="27"/>
      <c r="WZ204" s="27"/>
      <c r="XA204" s="27"/>
      <c r="XB204" s="27"/>
      <c r="XC204" s="27"/>
      <c r="XD204" s="27"/>
      <c r="XE204" s="27"/>
      <c r="XF204" s="27"/>
      <c r="XG204" s="27"/>
      <c r="XH204" s="27"/>
      <c r="XI204" s="27"/>
      <c r="XJ204" s="27"/>
      <c r="XK204" s="27"/>
      <c r="XL204" s="27"/>
      <c r="XM204" s="27"/>
      <c r="XN204" s="27"/>
      <c r="XO204" s="27"/>
      <c r="XP204" s="27"/>
      <c r="XQ204" s="27"/>
      <c r="XR204" s="27"/>
      <c r="XS204" s="27"/>
      <c r="XT204" s="27"/>
      <c r="XU204" s="27"/>
      <c r="XV204" s="27"/>
      <c r="XW204" s="27"/>
      <c r="XX204" s="27"/>
      <c r="XY204" s="27"/>
      <c r="XZ204" s="27"/>
      <c r="YA204" s="27"/>
      <c r="YB204" s="27"/>
      <c r="YC204" s="27"/>
      <c r="YD204" s="27"/>
      <c r="YE204" s="27"/>
      <c r="YF204" s="27"/>
      <c r="YG204" s="27"/>
      <c r="YH204" s="27"/>
      <c r="YI204" s="27"/>
      <c r="YJ204" s="27"/>
      <c r="YK204" s="27"/>
      <c r="YL204" s="27"/>
      <c r="YM204" s="27"/>
      <c r="YN204" s="27"/>
      <c r="YO204" s="27"/>
      <c r="YP204" s="27"/>
      <c r="YQ204" s="27"/>
      <c r="YR204" s="27"/>
      <c r="YS204" s="27"/>
      <c r="YT204" s="27"/>
      <c r="YU204" s="27"/>
      <c r="YV204" s="27"/>
      <c r="YW204" s="27"/>
      <c r="YX204" s="27"/>
      <c r="YY204" s="27"/>
      <c r="YZ204" s="27"/>
      <c r="ZA204" s="27"/>
      <c r="ZB204" s="27"/>
      <c r="ZC204" s="27"/>
      <c r="ZD204" s="27"/>
      <c r="ZE204" s="27"/>
      <c r="ZF204" s="27"/>
      <c r="ZG204" s="27"/>
      <c r="ZH204" s="27"/>
      <c r="ZI204" s="27"/>
      <c r="ZJ204" s="27"/>
      <c r="ZK204" s="27"/>
      <c r="ZL204" s="27"/>
      <c r="ZM204" s="27"/>
      <c r="ZN204" s="27"/>
      <c r="ZO204" s="27"/>
      <c r="ZP204" s="27"/>
      <c r="ZQ204" s="27"/>
      <c r="ZR204" s="27"/>
      <c r="ZS204" s="27"/>
      <c r="ZT204" s="27"/>
      <c r="ZU204" s="27"/>
      <c r="ZV204" s="27"/>
      <c r="ZW204" s="27"/>
      <c r="ZX204" s="27"/>
      <c r="ZY204" s="27"/>
      <c r="ZZ204" s="27"/>
      <c r="AAA204" s="27"/>
      <c r="AAB204" s="27"/>
      <c r="AAC204" s="27"/>
      <c r="AAD204" s="27"/>
      <c r="AAE204" s="27"/>
      <c r="AAF204" s="27"/>
      <c r="AAG204" s="27"/>
      <c r="AAH204" s="27"/>
      <c r="AAI204" s="27"/>
      <c r="AAJ204" s="27"/>
      <c r="AAK204" s="27"/>
      <c r="AAL204" s="27"/>
      <c r="AAM204" s="27"/>
      <c r="AAN204" s="27"/>
      <c r="AAO204" s="27"/>
      <c r="AAP204" s="27"/>
      <c r="AAQ204" s="27"/>
      <c r="AAR204" s="27"/>
      <c r="AAS204" s="27"/>
      <c r="AAT204" s="27"/>
      <c r="AAU204" s="27"/>
      <c r="AAV204" s="27"/>
      <c r="AAW204" s="27"/>
      <c r="AAX204" s="27"/>
      <c r="AAY204" s="27"/>
      <c r="AAZ204" s="27"/>
      <c r="ABA204" s="27"/>
      <c r="ABB204" s="27"/>
      <c r="ABC204" s="27"/>
      <c r="ABD204" s="27"/>
      <c r="ABE204" s="27"/>
      <c r="ABF204" s="27"/>
      <c r="ABG204" s="27"/>
      <c r="ABH204" s="27"/>
      <c r="ABI204" s="27"/>
      <c r="ABJ204" s="27"/>
      <c r="ABK204" s="27"/>
      <c r="ABL204" s="27"/>
      <c r="ABM204" s="27"/>
      <c r="ABN204" s="27"/>
      <c r="ABO204" s="27"/>
      <c r="ABP204" s="27"/>
      <c r="ABQ204" s="27"/>
      <c r="ABR204" s="27"/>
      <c r="ABS204" s="27"/>
      <c r="ABT204" s="27"/>
      <c r="ABU204" s="27"/>
      <c r="ABV204" s="27"/>
      <c r="ABW204" s="27"/>
      <c r="ABX204" s="27"/>
      <c r="ABY204" s="27"/>
      <c r="ABZ204" s="27"/>
      <c r="ACA204" s="27"/>
      <c r="ACB204" s="27"/>
      <c r="ACC204" s="27"/>
      <c r="ACD204" s="27"/>
      <c r="ACE204" s="27"/>
      <c r="ACF204" s="27"/>
      <c r="ACG204" s="27"/>
      <c r="ACH204" s="27"/>
      <c r="ACI204" s="27"/>
      <c r="ACJ204" s="27"/>
      <c r="ACK204" s="27"/>
      <c r="ACL204" s="27"/>
      <c r="ACM204" s="27"/>
      <c r="ACN204" s="27"/>
      <c r="ACO204" s="27"/>
      <c r="ACP204" s="27"/>
      <c r="ACQ204" s="27"/>
      <c r="ACR204" s="27"/>
      <c r="ACS204" s="27"/>
      <c r="ACT204" s="27"/>
      <c r="ACU204" s="27"/>
      <c r="ACV204" s="27"/>
      <c r="ACW204" s="27"/>
      <c r="ACX204" s="27"/>
      <c r="ACY204" s="27"/>
      <c r="ACZ204" s="27"/>
      <c r="ADA204" s="27"/>
      <c r="ADB204" s="27"/>
      <c r="ADC204" s="27"/>
      <c r="ADD204" s="27"/>
      <c r="ADE204" s="27"/>
      <c r="ADF204" s="27"/>
      <c r="ADG204" s="27"/>
      <c r="ADH204" s="27"/>
      <c r="ADI204" s="27"/>
      <c r="ADJ204" s="27"/>
      <c r="ADK204" s="27"/>
      <c r="ADL204" s="27"/>
      <c r="ADM204" s="27"/>
      <c r="ADN204" s="27"/>
      <c r="ADO204" s="27"/>
      <c r="ADP204" s="27"/>
      <c r="ADQ204" s="27"/>
      <c r="ADR204" s="27"/>
      <c r="ADS204" s="27"/>
      <c r="ADT204" s="27"/>
      <c r="ADU204" s="27"/>
      <c r="ADV204" s="27"/>
      <c r="ADW204" s="27"/>
      <c r="ADX204" s="27"/>
      <c r="ADY204" s="27"/>
      <c r="ADZ204" s="27"/>
      <c r="AEA204" s="27"/>
      <c r="AEB204" s="27"/>
      <c r="AEC204" s="27"/>
      <c r="AED204" s="27"/>
      <c r="AEE204" s="27"/>
      <c r="AEF204" s="27"/>
      <c r="AEG204" s="27"/>
      <c r="AEH204" s="27"/>
      <c r="AEI204" s="27"/>
      <c r="AEJ204" s="27"/>
      <c r="AEK204" s="27"/>
      <c r="AEL204" s="27"/>
      <c r="AEM204" s="27"/>
      <c r="AEN204" s="27"/>
      <c r="AEO204" s="27"/>
      <c r="AEP204" s="27"/>
      <c r="AEQ204" s="27"/>
      <c r="AER204" s="27"/>
      <c r="AES204" s="27"/>
      <c r="AET204" s="27"/>
      <c r="AEU204" s="27"/>
      <c r="AEV204" s="27"/>
      <c r="AEW204" s="27"/>
      <c r="AEX204" s="27"/>
      <c r="AEY204" s="27"/>
      <c r="AEZ204" s="27"/>
      <c r="AFA204" s="27"/>
      <c r="AFB204" s="27"/>
      <c r="AFC204" s="27"/>
      <c r="AFD204" s="27"/>
      <c r="AFE204" s="27"/>
      <c r="AFF204" s="27"/>
      <c r="AFG204" s="27"/>
      <c r="AFH204" s="27"/>
      <c r="AFI204" s="27"/>
      <c r="AFJ204" s="27"/>
      <c r="AFK204" s="27"/>
      <c r="AFL204" s="27"/>
      <c r="AFM204" s="27"/>
      <c r="AFN204" s="27"/>
      <c r="AFO204" s="27"/>
      <c r="AFP204" s="27"/>
      <c r="AFQ204" s="27"/>
      <c r="AFR204" s="27"/>
      <c r="AFS204" s="27"/>
      <c r="AFT204" s="27"/>
      <c r="AFU204" s="27"/>
      <c r="AFV204" s="27"/>
      <c r="AFW204" s="27"/>
      <c r="AFX204" s="27"/>
      <c r="AFY204" s="27"/>
      <c r="AFZ204" s="27"/>
      <c r="AGA204" s="27"/>
      <c r="AGB204" s="27"/>
      <c r="AGC204" s="27"/>
      <c r="AGD204" s="27"/>
      <c r="AGE204" s="27"/>
      <c r="AGF204" s="27"/>
      <c r="AGG204" s="27"/>
      <c r="AGH204" s="27"/>
      <c r="AGI204" s="27"/>
      <c r="AGJ204" s="27"/>
      <c r="AGK204" s="27"/>
      <c r="AGL204" s="27"/>
      <c r="AGM204" s="27"/>
      <c r="AGN204" s="27"/>
      <c r="AGO204" s="27"/>
      <c r="AGP204" s="27"/>
      <c r="AGQ204" s="27"/>
      <c r="AGR204" s="27"/>
      <c r="AGS204" s="27"/>
      <c r="AGT204" s="27"/>
      <c r="AGU204" s="27"/>
      <c r="AGV204" s="27"/>
      <c r="AGW204" s="27"/>
      <c r="AGX204" s="27"/>
      <c r="AGY204" s="27"/>
      <c r="AGZ204" s="27"/>
      <c r="AHA204" s="27"/>
      <c r="AHB204" s="27"/>
      <c r="AHC204" s="27"/>
      <c r="AHD204" s="27"/>
      <c r="AHE204" s="27"/>
      <c r="AHF204" s="27"/>
      <c r="AHG204" s="27"/>
      <c r="AHH204" s="27"/>
      <c r="AHI204" s="27"/>
      <c r="AHJ204" s="27"/>
      <c r="AHK204" s="27"/>
      <c r="AHL204" s="27"/>
      <c r="AHM204" s="27"/>
      <c r="AHN204" s="27"/>
      <c r="AHO204" s="27"/>
      <c r="AHP204" s="27"/>
      <c r="AHQ204" s="27"/>
      <c r="AHR204" s="27"/>
      <c r="AHS204" s="27"/>
      <c r="AHT204" s="27"/>
      <c r="AHU204" s="27"/>
      <c r="AHV204" s="27"/>
      <c r="AHW204" s="27"/>
      <c r="AHX204" s="27"/>
      <c r="AHY204" s="27"/>
      <c r="AHZ204" s="27"/>
      <c r="AIA204" s="27"/>
      <c r="AIB204" s="27"/>
      <c r="AIC204" s="27"/>
      <c r="AID204" s="27"/>
      <c r="AIE204" s="27"/>
      <c r="AIF204" s="27"/>
      <c r="AIG204" s="27"/>
      <c r="AIH204" s="27"/>
      <c r="AII204" s="27"/>
      <c r="AIJ204" s="27"/>
      <c r="AIK204" s="27"/>
      <c r="AIL204" s="27"/>
      <c r="AIM204" s="27"/>
      <c r="AIN204" s="27"/>
      <c r="AIO204" s="27"/>
      <c r="AIP204" s="27"/>
      <c r="AIQ204" s="27"/>
      <c r="AIR204" s="27"/>
      <c r="AIS204" s="27"/>
      <c r="AIT204" s="27"/>
      <c r="AIU204" s="27"/>
      <c r="AIV204" s="27"/>
      <c r="AIW204" s="27"/>
      <c r="AIX204" s="27"/>
      <c r="AIY204" s="27"/>
      <c r="AIZ204" s="27"/>
      <c r="AJA204" s="27"/>
      <c r="AJB204" s="27"/>
      <c r="AJC204" s="27"/>
      <c r="AJD204" s="27"/>
      <c r="AJE204" s="27"/>
      <c r="AJF204" s="27"/>
      <c r="AJG204" s="27"/>
      <c r="AJH204" s="27"/>
      <c r="AJI204" s="27"/>
      <c r="AJJ204" s="27"/>
      <c r="AJK204" s="27"/>
      <c r="AJL204" s="27"/>
      <c r="AJM204" s="27"/>
      <c r="AJN204" s="27"/>
      <c r="AJO204" s="27"/>
      <c r="AJP204" s="27"/>
      <c r="AJQ204" s="27"/>
      <c r="AJR204" s="27"/>
      <c r="AJS204" s="27"/>
      <c r="AJT204" s="27"/>
      <c r="AJU204" s="27"/>
      <c r="AJV204" s="27"/>
      <c r="AJW204" s="27"/>
      <c r="AJX204" s="27"/>
      <c r="AJY204" s="27"/>
      <c r="AJZ204" s="27"/>
      <c r="AKA204" s="27"/>
      <c r="AKB204" s="27"/>
      <c r="AKC204" s="27"/>
      <c r="AKD204" s="27"/>
      <c r="AKE204" s="27"/>
      <c r="AKF204" s="27"/>
      <c r="AKG204" s="27"/>
      <c r="AKH204" s="27"/>
      <c r="AKI204" s="27"/>
      <c r="AKJ204" s="27"/>
      <c r="AKK204" s="27"/>
      <c r="AKL204" s="27"/>
      <c r="AKM204" s="27"/>
      <c r="AKN204" s="27"/>
      <c r="AKO204" s="27"/>
      <c r="AKP204" s="27"/>
      <c r="AKQ204" s="27"/>
      <c r="AKR204" s="27"/>
      <c r="AKS204" s="27"/>
      <c r="AKT204" s="27"/>
      <c r="AKU204" s="27"/>
      <c r="AKV204" s="27"/>
      <c r="AKW204" s="27"/>
      <c r="AKX204" s="27"/>
      <c r="AKY204" s="27"/>
      <c r="AKZ204" s="27"/>
      <c r="ALA204" s="27"/>
      <c r="ALB204" s="27"/>
      <c r="ALC204" s="27"/>
      <c r="ALD204" s="27"/>
      <c r="ALE204" s="27"/>
      <c r="ALF204" s="27"/>
      <c r="ALG204" s="27"/>
      <c r="ALH204" s="27"/>
      <c r="ALI204" s="27"/>
      <c r="ALJ204" s="27"/>
      <c r="ALK204" s="27"/>
      <c r="ALL204" s="27"/>
      <c r="ALM204" s="27"/>
      <c r="ALN204" s="27"/>
      <c r="ALO204" s="27"/>
      <c r="ALP204" s="27"/>
      <c r="ALQ204" s="27"/>
      <c r="ALR204" s="27"/>
      <c r="ALS204" s="27"/>
    </row>
    <row r="205" spans="1:1007" ht="19.5" customHeight="1" thickBot="1" x14ac:dyDescent="0.25">
      <c r="A205" s="666"/>
      <c r="B205" s="677"/>
      <c r="C205" s="586"/>
      <c r="D205" s="588"/>
      <c r="E205" s="590"/>
      <c r="F205" s="584"/>
      <c r="G205" s="708"/>
      <c r="H205" s="676"/>
      <c r="I205" s="676"/>
      <c r="J205" s="582"/>
      <c r="K205" s="323" t="s">
        <v>10</v>
      </c>
      <c r="L205" s="15">
        <f t="shared" ref="L205:W205" si="47">SUM(L203:L204)</f>
        <v>0</v>
      </c>
      <c r="M205" s="321">
        <f t="shared" si="47"/>
        <v>0</v>
      </c>
      <c r="N205" s="321">
        <f t="shared" si="47"/>
        <v>0</v>
      </c>
      <c r="O205" s="16">
        <f t="shared" si="47"/>
        <v>0</v>
      </c>
      <c r="P205" s="15">
        <f t="shared" si="47"/>
        <v>0</v>
      </c>
      <c r="Q205" s="321">
        <f t="shared" si="47"/>
        <v>0</v>
      </c>
      <c r="R205" s="321">
        <f t="shared" si="47"/>
        <v>0</v>
      </c>
      <c r="S205" s="16">
        <f t="shared" si="47"/>
        <v>0</v>
      </c>
      <c r="T205" s="15">
        <f t="shared" si="47"/>
        <v>0</v>
      </c>
      <c r="U205" s="321">
        <f t="shared" si="47"/>
        <v>0</v>
      </c>
      <c r="V205" s="321">
        <f t="shared" si="47"/>
        <v>0</v>
      </c>
      <c r="W205" s="16">
        <f t="shared" si="47"/>
        <v>0</v>
      </c>
      <c r="X205" s="27"/>
      <c r="Y205" s="27"/>
      <c r="Z205" s="27"/>
      <c r="AA205" s="27"/>
      <c r="AB205" s="27"/>
      <c r="AC205" s="27"/>
      <c r="AD205" s="39"/>
      <c r="AE205" s="39"/>
      <c r="AF205" s="39"/>
      <c r="AG205" s="39"/>
      <c r="AH205" s="39"/>
      <c r="AI205" s="39"/>
      <c r="AJ205" s="39"/>
      <c r="AK205" s="39"/>
      <c r="AL205" s="39"/>
      <c r="AM205" s="39"/>
      <c r="AN205" s="39"/>
      <c r="AO205" s="39"/>
      <c r="AP205" s="39"/>
      <c r="AQ205" s="39"/>
      <c r="AR205" s="39"/>
      <c r="AS205" s="39"/>
      <c r="AT205" s="39"/>
      <c r="AU205" s="40"/>
      <c r="AV205" s="39"/>
      <c r="AW205" s="39"/>
      <c r="AX205" s="39"/>
      <c r="AY205" s="39"/>
      <c r="AZ205" s="39"/>
      <c r="BA205" s="39"/>
      <c r="BB205" s="39"/>
      <c r="BC205" s="39"/>
      <c r="BD205" s="27"/>
      <c r="BE205" s="27"/>
      <c r="BF205" s="27"/>
      <c r="BG205" s="27"/>
      <c r="BH205" s="27"/>
      <c r="BI205" s="27"/>
      <c r="BJ205" s="27"/>
      <c r="BK205" s="27"/>
      <c r="BL205" s="27"/>
      <c r="BM205" s="27"/>
      <c r="BN205" s="27"/>
      <c r="BO205" s="27"/>
      <c r="BP205" s="27"/>
      <c r="BQ205" s="27"/>
      <c r="BR205" s="27"/>
      <c r="BS205" s="27"/>
      <c r="BT205" s="27"/>
      <c r="BU205" s="27"/>
      <c r="BV205" s="27"/>
      <c r="BW205" s="27"/>
      <c r="BX205" s="27"/>
      <c r="BY205" s="27"/>
      <c r="BZ205" s="27"/>
      <c r="CA205" s="27"/>
      <c r="CB205" s="27"/>
      <c r="CC205" s="27"/>
      <c r="CD205" s="27"/>
      <c r="CE205" s="27"/>
      <c r="CF205" s="27"/>
      <c r="CG205" s="27"/>
      <c r="CH205" s="27"/>
      <c r="CI205" s="27"/>
      <c r="CJ205" s="27"/>
      <c r="CK205" s="27"/>
      <c r="CL205" s="27"/>
      <c r="CM205" s="27"/>
      <c r="CN205" s="27"/>
      <c r="CO205" s="27"/>
      <c r="CP205" s="27"/>
      <c r="CQ205" s="27"/>
      <c r="CR205" s="27"/>
      <c r="CS205" s="27"/>
      <c r="CT205" s="27"/>
      <c r="CU205" s="27"/>
      <c r="CV205" s="27"/>
      <c r="CW205" s="27"/>
      <c r="CX205" s="27"/>
      <c r="CY205" s="27"/>
      <c r="CZ205" s="27"/>
      <c r="DA205" s="27"/>
      <c r="DB205" s="27"/>
      <c r="DC205" s="27"/>
      <c r="DD205" s="27"/>
      <c r="DE205" s="27"/>
      <c r="DF205" s="27"/>
      <c r="DG205" s="27"/>
      <c r="DH205" s="27"/>
      <c r="DI205" s="27"/>
      <c r="DJ205" s="27"/>
      <c r="DK205" s="27"/>
      <c r="DL205" s="27"/>
      <c r="DM205" s="27"/>
      <c r="DN205" s="27"/>
      <c r="DO205" s="27"/>
      <c r="DP205" s="27"/>
      <c r="DQ205" s="27"/>
      <c r="DR205" s="27"/>
      <c r="DS205" s="27"/>
      <c r="DT205" s="27"/>
      <c r="DU205" s="27"/>
      <c r="DV205" s="27"/>
      <c r="DW205" s="27"/>
      <c r="DX205" s="27"/>
      <c r="DY205" s="27"/>
      <c r="DZ205" s="27"/>
      <c r="EA205" s="27"/>
      <c r="EB205" s="27"/>
      <c r="EC205" s="27"/>
      <c r="ED205" s="27"/>
      <c r="EE205" s="27"/>
      <c r="EF205" s="27"/>
      <c r="EG205" s="27"/>
      <c r="EH205" s="27"/>
      <c r="EI205" s="27"/>
      <c r="EJ205" s="27"/>
      <c r="EK205" s="27"/>
      <c r="EL205" s="27"/>
      <c r="EM205" s="27"/>
      <c r="EN205" s="27"/>
      <c r="EO205" s="27"/>
      <c r="EP205" s="27"/>
      <c r="EQ205" s="27"/>
      <c r="ER205" s="27"/>
      <c r="ES205" s="27"/>
      <c r="ET205" s="27"/>
      <c r="EU205" s="27"/>
      <c r="EV205" s="27"/>
      <c r="EW205" s="27"/>
      <c r="EX205" s="27"/>
      <c r="EY205" s="27"/>
      <c r="EZ205" s="27"/>
      <c r="FA205" s="27"/>
      <c r="FB205" s="27"/>
      <c r="FC205" s="27"/>
      <c r="FD205" s="27"/>
      <c r="FE205" s="27"/>
      <c r="FF205" s="27"/>
      <c r="FG205" s="27"/>
      <c r="FH205" s="27"/>
      <c r="FI205" s="27"/>
      <c r="FJ205" s="27"/>
      <c r="FK205" s="27"/>
      <c r="FL205" s="27"/>
      <c r="FM205" s="27"/>
      <c r="FN205" s="27"/>
      <c r="FO205" s="27"/>
      <c r="FP205" s="27"/>
      <c r="FQ205" s="27"/>
      <c r="FR205" s="27"/>
      <c r="FS205" s="27"/>
      <c r="FT205" s="27"/>
      <c r="FU205" s="27"/>
      <c r="FV205" s="27"/>
      <c r="FW205" s="27"/>
      <c r="FX205" s="27"/>
      <c r="FY205" s="27"/>
      <c r="FZ205" s="27"/>
      <c r="GA205" s="27"/>
      <c r="GB205" s="27"/>
      <c r="GC205" s="27"/>
      <c r="GD205" s="27"/>
      <c r="GE205" s="27"/>
      <c r="GF205" s="27"/>
      <c r="GG205" s="27"/>
      <c r="GH205" s="27"/>
      <c r="GI205" s="27"/>
      <c r="GJ205" s="27"/>
      <c r="GK205" s="27"/>
      <c r="GL205" s="27"/>
      <c r="GM205" s="27"/>
      <c r="GN205" s="27"/>
      <c r="GO205" s="27"/>
      <c r="GP205" s="27"/>
      <c r="GQ205" s="27"/>
      <c r="GR205" s="27"/>
      <c r="GS205" s="27"/>
      <c r="GT205" s="27"/>
      <c r="GU205" s="27"/>
      <c r="GV205" s="27"/>
      <c r="GW205" s="27"/>
      <c r="GX205" s="27"/>
      <c r="GY205" s="27"/>
      <c r="GZ205" s="27"/>
      <c r="HA205" s="27"/>
      <c r="HB205" s="27"/>
      <c r="HC205" s="27"/>
      <c r="HD205" s="27"/>
      <c r="HE205" s="27"/>
      <c r="HF205" s="27"/>
      <c r="HG205" s="27"/>
      <c r="HH205" s="27"/>
      <c r="HI205" s="27"/>
      <c r="HJ205" s="27"/>
      <c r="HK205" s="27"/>
      <c r="HL205" s="27"/>
      <c r="HM205" s="27"/>
      <c r="HN205" s="27"/>
      <c r="HO205" s="27"/>
      <c r="HP205" s="27"/>
      <c r="HQ205" s="27"/>
      <c r="HR205" s="27"/>
      <c r="HS205" s="27"/>
      <c r="HT205" s="27"/>
      <c r="HU205" s="27"/>
      <c r="HV205" s="27"/>
      <c r="HW205" s="27"/>
      <c r="HX205" s="27"/>
      <c r="HY205" s="27"/>
      <c r="HZ205" s="27"/>
      <c r="IA205" s="27"/>
      <c r="IB205" s="27"/>
      <c r="IC205" s="27"/>
      <c r="ID205" s="27"/>
      <c r="IE205" s="27"/>
      <c r="IF205" s="27"/>
      <c r="IG205" s="27"/>
      <c r="IH205" s="27"/>
      <c r="II205" s="27"/>
      <c r="IJ205" s="27"/>
      <c r="IK205" s="27"/>
      <c r="IL205" s="27"/>
      <c r="IM205" s="27"/>
      <c r="IN205" s="27"/>
      <c r="IO205" s="27"/>
      <c r="IP205" s="27"/>
      <c r="IQ205" s="27"/>
      <c r="IR205" s="27"/>
      <c r="IS205" s="27"/>
      <c r="IT205" s="27"/>
      <c r="IU205" s="27"/>
      <c r="IV205" s="27"/>
      <c r="IW205" s="27"/>
      <c r="IX205" s="27"/>
      <c r="IY205" s="27"/>
      <c r="IZ205" s="27"/>
      <c r="JA205" s="27"/>
      <c r="JB205" s="27"/>
      <c r="JC205" s="27"/>
      <c r="JD205" s="27"/>
      <c r="JE205" s="27"/>
      <c r="JF205" s="27"/>
      <c r="JG205" s="27"/>
      <c r="JH205" s="27"/>
      <c r="JI205" s="27"/>
      <c r="JJ205" s="27"/>
      <c r="JK205" s="27"/>
      <c r="JL205" s="27"/>
      <c r="JM205" s="27"/>
      <c r="JN205" s="27"/>
      <c r="JO205" s="27"/>
      <c r="JP205" s="27"/>
      <c r="JQ205" s="27"/>
      <c r="JR205" s="27"/>
      <c r="JS205" s="27"/>
      <c r="JT205" s="27"/>
      <c r="JU205" s="27"/>
      <c r="JV205" s="27"/>
      <c r="JW205" s="27"/>
      <c r="JX205" s="27"/>
      <c r="JY205" s="27"/>
      <c r="JZ205" s="27"/>
      <c r="KA205" s="27"/>
      <c r="KB205" s="27"/>
      <c r="KC205" s="27"/>
      <c r="KD205" s="27"/>
      <c r="KE205" s="27"/>
      <c r="KF205" s="27"/>
      <c r="KG205" s="27"/>
      <c r="KH205" s="27"/>
      <c r="KI205" s="27"/>
      <c r="KJ205" s="27"/>
      <c r="KK205" s="27"/>
      <c r="KL205" s="27"/>
      <c r="KM205" s="27"/>
      <c r="KN205" s="27"/>
      <c r="KO205" s="27"/>
      <c r="KP205" s="27"/>
      <c r="KQ205" s="27"/>
      <c r="KR205" s="27"/>
      <c r="KS205" s="27"/>
      <c r="KT205" s="27"/>
      <c r="KU205" s="27"/>
      <c r="KV205" s="27"/>
      <c r="KW205" s="27"/>
      <c r="KX205" s="27"/>
      <c r="KY205" s="27"/>
      <c r="KZ205" s="27"/>
      <c r="LA205" s="27"/>
      <c r="LB205" s="27"/>
      <c r="LC205" s="27"/>
      <c r="LD205" s="27"/>
      <c r="LE205" s="27"/>
      <c r="LF205" s="27"/>
      <c r="LG205" s="27"/>
      <c r="LH205" s="27"/>
      <c r="LI205" s="27"/>
      <c r="LJ205" s="27"/>
      <c r="LK205" s="27"/>
      <c r="LL205" s="27"/>
      <c r="LM205" s="27"/>
      <c r="LN205" s="27"/>
      <c r="LO205" s="27"/>
      <c r="LP205" s="27"/>
      <c r="LQ205" s="27"/>
      <c r="LR205" s="27"/>
      <c r="LS205" s="27"/>
      <c r="LT205" s="27"/>
      <c r="LU205" s="27"/>
      <c r="LV205" s="27"/>
      <c r="LW205" s="27"/>
      <c r="LX205" s="27"/>
      <c r="LY205" s="27"/>
      <c r="LZ205" s="27"/>
      <c r="MA205" s="27"/>
      <c r="MB205" s="27"/>
      <c r="MC205" s="27"/>
      <c r="MD205" s="27"/>
      <c r="ME205" s="27"/>
      <c r="MF205" s="27"/>
      <c r="MG205" s="27"/>
      <c r="MH205" s="27"/>
      <c r="MI205" s="27"/>
      <c r="MJ205" s="27"/>
      <c r="MK205" s="27"/>
      <c r="ML205" s="27"/>
      <c r="MM205" s="27"/>
      <c r="MN205" s="27"/>
      <c r="MO205" s="27"/>
      <c r="MP205" s="27"/>
      <c r="MQ205" s="27"/>
      <c r="MR205" s="27"/>
      <c r="MS205" s="27"/>
      <c r="MT205" s="27"/>
      <c r="MU205" s="27"/>
      <c r="MV205" s="27"/>
      <c r="MW205" s="27"/>
      <c r="MX205" s="27"/>
      <c r="MY205" s="27"/>
      <c r="MZ205" s="27"/>
      <c r="NA205" s="27"/>
      <c r="NB205" s="27"/>
      <c r="NC205" s="27"/>
      <c r="ND205" s="27"/>
      <c r="NE205" s="27"/>
      <c r="NF205" s="27"/>
      <c r="NG205" s="27"/>
      <c r="NH205" s="27"/>
      <c r="NI205" s="27"/>
      <c r="NJ205" s="27"/>
      <c r="NK205" s="27"/>
      <c r="NL205" s="27"/>
      <c r="NM205" s="27"/>
      <c r="NN205" s="27"/>
      <c r="NO205" s="27"/>
      <c r="NP205" s="27"/>
      <c r="NQ205" s="27"/>
      <c r="NR205" s="27"/>
      <c r="NS205" s="27"/>
      <c r="NT205" s="27"/>
      <c r="NU205" s="27"/>
      <c r="NV205" s="27"/>
      <c r="NW205" s="27"/>
      <c r="NX205" s="27"/>
      <c r="NY205" s="27"/>
      <c r="NZ205" s="27"/>
      <c r="OA205" s="27"/>
      <c r="OB205" s="27"/>
      <c r="OC205" s="27"/>
      <c r="OD205" s="27"/>
      <c r="OE205" s="27"/>
      <c r="OF205" s="27"/>
      <c r="OG205" s="27"/>
      <c r="OH205" s="27"/>
      <c r="OI205" s="27"/>
      <c r="OJ205" s="27"/>
      <c r="OK205" s="27"/>
      <c r="OL205" s="27"/>
      <c r="OM205" s="27"/>
      <c r="ON205" s="27"/>
      <c r="OO205" s="27"/>
      <c r="OP205" s="27"/>
      <c r="OQ205" s="27"/>
      <c r="OR205" s="27"/>
      <c r="OS205" s="27"/>
      <c r="OT205" s="27"/>
      <c r="OU205" s="27"/>
      <c r="OV205" s="27"/>
      <c r="OW205" s="27"/>
      <c r="OX205" s="27"/>
      <c r="OY205" s="27"/>
      <c r="OZ205" s="27"/>
      <c r="PA205" s="27"/>
      <c r="PB205" s="27"/>
      <c r="PC205" s="27"/>
      <c r="PD205" s="27"/>
      <c r="PE205" s="27"/>
      <c r="PF205" s="27"/>
      <c r="PG205" s="27"/>
      <c r="PH205" s="27"/>
      <c r="PI205" s="27"/>
      <c r="PJ205" s="27"/>
      <c r="PK205" s="27"/>
      <c r="PL205" s="27"/>
      <c r="PM205" s="27"/>
      <c r="PN205" s="27"/>
      <c r="PO205" s="27"/>
      <c r="PP205" s="27"/>
      <c r="PQ205" s="27"/>
      <c r="PR205" s="27"/>
      <c r="PS205" s="27"/>
      <c r="PT205" s="27"/>
      <c r="PU205" s="27"/>
      <c r="PV205" s="27"/>
      <c r="PW205" s="27"/>
      <c r="PX205" s="27"/>
      <c r="PY205" s="27"/>
      <c r="PZ205" s="27"/>
      <c r="QA205" s="27"/>
      <c r="QB205" s="27"/>
      <c r="QC205" s="27"/>
      <c r="QD205" s="27"/>
      <c r="QE205" s="27"/>
      <c r="QF205" s="27"/>
      <c r="QG205" s="27"/>
      <c r="QH205" s="27"/>
      <c r="QI205" s="27"/>
      <c r="QJ205" s="27"/>
      <c r="QK205" s="27"/>
      <c r="QL205" s="27"/>
      <c r="QM205" s="27"/>
      <c r="QN205" s="27"/>
      <c r="QO205" s="27"/>
      <c r="QP205" s="27"/>
      <c r="QQ205" s="27"/>
      <c r="QR205" s="27"/>
      <c r="QS205" s="27"/>
      <c r="QT205" s="27"/>
      <c r="QU205" s="27"/>
      <c r="QV205" s="27"/>
      <c r="QW205" s="27"/>
      <c r="QX205" s="27"/>
      <c r="QY205" s="27"/>
      <c r="QZ205" s="27"/>
      <c r="RA205" s="27"/>
      <c r="RB205" s="27"/>
      <c r="RC205" s="27"/>
      <c r="RD205" s="27"/>
      <c r="RE205" s="27"/>
      <c r="RF205" s="27"/>
      <c r="RG205" s="27"/>
      <c r="RH205" s="27"/>
      <c r="RI205" s="27"/>
      <c r="RJ205" s="27"/>
      <c r="RK205" s="27"/>
      <c r="RL205" s="27"/>
      <c r="RM205" s="27"/>
      <c r="RN205" s="27"/>
      <c r="RO205" s="27"/>
      <c r="RP205" s="27"/>
      <c r="RQ205" s="27"/>
      <c r="RR205" s="27"/>
      <c r="RS205" s="27"/>
      <c r="RT205" s="27"/>
      <c r="RU205" s="27"/>
      <c r="RV205" s="27"/>
      <c r="RW205" s="27"/>
      <c r="RX205" s="27"/>
      <c r="RY205" s="27"/>
      <c r="RZ205" s="27"/>
      <c r="SA205" s="27"/>
      <c r="SB205" s="27"/>
      <c r="SC205" s="27"/>
      <c r="SD205" s="27"/>
      <c r="SE205" s="27"/>
      <c r="SF205" s="27"/>
      <c r="SG205" s="27"/>
      <c r="SH205" s="27"/>
      <c r="SI205" s="27"/>
      <c r="SJ205" s="27"/>
      <c r="SK205" s="27"/>
      <c r="SL205" s="27"/>
      <c r="SM205" s="27"/>
      <c r="SN205" s="27"/>
      <c r="SO205" s="27"/>
      <c r="SP205" s="27"/>
      <c r="SQ205" s="27"/>
      <c r="SR205" s="27"/>
      <c r="SS205" s="27"/>
      <c r="ST205" s="27"/>
      <c r="SU205" s="27"/>
      <c r="SV205" s="27"/>
      <c r="SW205" s="27"/>
      <c r="SX205" s="27"/>
      <c r="SY205" s="27"/>
      <c r="SZ205" s="27"/>
      <c r="TA205" s="27"/>
      <c r="TB205" s="27"/>
      <c r="TC205" s="27"/>
      <c r="TD205" s="27"/>
      <c r="TE205" s="27"/>
      <c r="TF205" s="27"/>
      <c r="TG205" s="27"/>
      <c r="TH205" s="27"/>
      <c r="TI205" s="27"/>
      <c r="TJ205" s="27"/>
      <c r="TK205" s="27"/>
      <c r="TL205" s="27"/>
      <c r="TM205" s="27"/>
      <c r="TN205" s="27"/>
      <c r="TO205" s="27"/>
      <c r="TP205" s="27"/>
      <c r="TQ205" s="27"/>
      <c r="TR205" s="27"/>
      <c r="TS205" s="27"/>
      <c r="TT205" s="27"/>
      <c r="TU205" s="27"/>
      <c r="TV205" s="27"/>
      <c r="TW205" s="27"/>
      <c r="TX205" s="27"/>
      <c r="TY205" s="27"/>
      <c r="TZ205" s="27"/>
      <c r="UA205" s="27"/>
      <c r="UB205" s="27"/>
      <c r="UC205" s="27"/>
      <c r="UD205" s="27"/>
      <c r="UE205" s="27"/>
      <c r="UF205" s="27"/>
      <c r="UG205" s="27"/>
      <c r="UH205" s="27"/>
      <c r="UI205" s="27"/>
      <c r="UJ205" s="27"/>
      <c r="UK205" s="27"/>
      <c r="UL205" s="27"/>
      <c r="UM205" s="27"/>
      <c r="UN205" s="27"/>
      <c r="UO205" s="27"/>
      <c r="UP205" s="27"/>
      <c r="UQ205" s="27"/>
      <c r="UR205" s="27"/>
      <c r="US205" s="27"/>
      <c r="UT205" s="27"/>
      <c r="UU205" s="27"/>
      <c r="UV205" s="27"/>
      <c r="UW205" s="27"/>
      <c r="UX205" s="27"/>
      <c r="UY205" s="27"/>
      <c r="UZ205" s="27"/>
      <c r="VA205" s="27"/>
      <c r="VB205" s="27"/>
      <c r="VC205" s="27"/>
      <c r="VD205" s="27"/>
      <c r="VE205" s="27"/>
      <c r="VF205" s="27"/>
      <c r="VG205" s="27"/>
      <c r="VH205" s="27"/>
      <c r="VI205" s="27"/>
      <c r="VJ205" s="27"/>
      <c r="VK205" s="27"/>
      <c r="VL205" s="27"/>
      <c r="VM205" s="27"/>
      <c r="VN205" s="27"/>
      <c r="VO205" s="27"/>
      <c r="VP205" s="27"/>
      <c r="VQ205" s="27"/>
      <c r="VR205" s="27"/>
      <c r="VS205" s="27"/>
      <c r="VT205" s="27"/>
      <c r="VU205" s="27"/>
      <c r="VV205" s="27"/>
      <c r="VW205" s="27"/>
      <c r="VX205" s="27"/>
      <c r="VY205" s="27"/>
      <c r="VZ205" s="27"/>
      <c r="WA205" s="27"/>
      <c r="WB205" s="27"/>
      <c r="WC205" s="27"/>
      <c r="WD205" s="27"/>
      <c r="WE205" s="27"/>
      <c r="WF205" s="27"/>
      <c r="WG205" s="27"/>
      <c r="WH205" s="27"/>
      <c r="WI205" s="27"/>
      <c r="WJ205" s="27"/>
      <c r="WK205" s="27"/>
      <c r="WL205" s="27"/>
      <c r="WM205" s="27"/>
      <c r="WN205" s="27"/>
      <c r="WO205" s="27"/>
      <c r="WP205" s="27"/>
      <c r="WQ205" s="27"/>
      <c r="WR205" s="27"/>
      <c r="WS205" s="27"/>
      <c r="WT205" s="27"/>
      <c r="WU205" s="27"/>
      <c r="WV205" s="27"/>
      <c r="WW205" s="27"/>
      <c r="WX205" s="27"/>
      <c r="WY205" s="27"/>
      <c r="WZ205" s="27"/>
      <c r="XA205" s="27"/>
      <c r="XB205" s="27"/>
      <c r="XC205" s="27"/>
      <c r="XD205" s="27"/>
      <c r="XE205" s="27"/>
      <c r="XF205" s="27"/>
      <c r="XG205" s="27"/>
      <c r="XH205" s="27"/>
      <c r="XI205" s="27"/>
      <c r="XJ205" s="27"/>
      <c r="XK205" s="27"/>
      <c r="XL205" s="27"/>
      <c r="XM205" s="27"/>
      <c r="XN205" s="27"/>
      <c r="XO205" s="27"/>
      <c r="XP205" s="27"/>
      <c r="XQ205" s="27"/>
      <c r="XR205" s="27"/>
      <c r="XS205" s="27"/>
      <c r="XT205" s="27"/>
      <c r="XU205" s="27"/>
      <c r="XV205" s="27"/>
      <c r="XW205" s="27"/>
      <c r="XX205" s="27"/>
      <c r="XY205" s="27"/>
      <c r="XZ205" s="27"/>
      <c r="YA205" s="27"/>
      <c r="YB205" s="27"/>
      <c r="YC205" s="27"/>
      <c r="YD205" s="27"/>
      <c r="YE205" s="27"/>
      <c r="YF205" s="27"/>
      <c r="YG205" s="27"/>
      <c r="YH205" s="27"/>
      <c r="YI205" s="27"/>
      <c r="YJ205" s="27"/>
      <c r="YK205" s="27"/>
      <c r="YL205" s="27"/>
      <c r="YM205" s="27"/>
      <c r="YN205" s="27"/>
      <c r="YO205" s="27"/>
      <c r="YP205" s="27"/>
      <c r="YQ205" s="27"/>
      <c r="YR205" s="27"/>
      <c r="YS205" s="27"/>
      <c r="YT205" s="27"/>
      <c r="YU205" s="27"/>
      <c r="YV205" s="27"/>
      <c r="YW205" s="27"/>
      <c r="YX205" s="27"/>
      <c r="YY205" s="27"/>
      <c r="YZ205" s="27"/>
      <c r="ZA205" s="27"/>
      <c r="ZB205" s="27"/>
      <c r="ZC205" s="27"/>
      <c r="ZD205" s="27"/>
      <c r="ZE205" s="27"/>
      <c r="ZF205" s="27"/>
      <c r="ZG205" s="27"/>
      <c r="ZH205" s="27"/>
      <c r="ZI205" s="27"/>
      <c r="ZJ205" s="27"/>
      <c r="ZK205" s="27"/>
      <c r="ZL205" s="27"/>
      <c r="ZM205" s="27"/>
      <c r="ZN205" s="27"/>
      <c r="ZO205" s="27"/>
      <c r="ZP205" s="27"/>
      <c r="ZQ205" s="27"/>
      <c r="ZR205" s="27"/>
      <c r="ZS205" s="27"/>
      <c r="ZT205" s="27"/>
      <c r="ZU205" s="27"/>
      <c r="ZV205" s="27"/>
      <c r="ZW205" s="27"/>
      <c r="ZX205" s="27"/>
      <c r="ZY205" s="27"/>
      <c r="ZZ205" s="27"/>
      <c r="AAA205" s="27"/>
      <c r="AAB205" s="27"/>
      <c r="AAC205" s="27"/>
      <c r="AAD205" s="27"/>
      <c r="AAE205" s="27"/>
      <c r="AAF205" s="27"/>
      <c r="AAG205" s="27"/>
      <c r="AAH205" s="27"/>
      <c r="AAI205" s="27"/>
      <c r="AAJ205" s="27"/>
      <c r="AAK205" s="27"/>
      <c r="AAL205" s="27"/>
      <c r="AAM205" s="27"/>
      <c r="AAN205" s="27"/>
      <c r="AAO205" s="27"/>
      <c r="AAP205" s="27"/>
      <c r="AAQ205" s="27"/>
      <c r="AAR205" s="27"/>
      <c r="AAS205" s="27"/>
      <c r="AAT205" s="27"/>
      <c r="AAU205" s="27"/>
      <c r="AAV205" s="27"/>
      <c r="AAW205" s="27"/>
      <c r="AAX205" s="27"/>
      <c r="AAY205" s="27"/>
      <c r="AAZ205" s="27"/>
      <c r="ABA205" s="27"/>
      <c r="ABB205" s="27"/>
      <c r="ABC205" s="27"/>
      <c r="ABD205" s="27"/>
      <c r="ABE205" s="27"/>
      <c r="ABF205" s="27"/>
      <c r="ABG205" s="27"/>
      <c r="ABH205" s="27"/>
      <c r="ABI205" s="27"/>
      <c r="ABJ205" s="27"/>
      <c r="ABK205" s="27"/>
      <c r="ABL205" s="27"/>
      <c r="ABM205" s="27"/>
      <c r="ABN205" s="27"/>
      <c r="ABO205" s="27"/>
      <c r="ABP205" s="27"/>
      <c r="ABQ205" s="27"/>
      <c r="ABR205" s="27"/>
      <c r="ABS205" s="27"/>
      <c r="ABT205" s="27"/>
      <c r="ABU205" s="27"/>
      <c r="ABV205" s="27"/>
      <c r="ABW205" s="27"/>
      <c r="ABX205" s="27"/>
      <c r="ABY205" s="27"/>
      <c r="ABZ205" s="27"/>
      <c r="ACA205" s="27"/>
      <c r="ACB205" s="27"/>
      <c r="ACC205" s="27"/>
      <c r="ACD205" s="27"/>
      <c r="ACE205" s="27"/>
      <c r="ACF205" s="27"/>
      <c r="ACG205" s="27"/>
      <c r="ACH205" s="27"/>
      <c r="ACI205" s="27"/>
      <c r="ACJ205" s="27"/>
      <c r="ACK205" s="27"/>
      <c r="ACL205" s="27"/>
      <c r="ACM205" s="27"/>
      <c r="ACN205" s="27"/>
      <c r="ACO205" s="27"/>
      <c r="ACP205" s="27"/>
      <c r="ACQ205" s="27"/>
      <c r="ACR205" s="27"/>
      <c r="ACS205" s="27"/>
      <c r="ACT205" s="27"/>
      <c r="ACU205" s="27"/>
      <c r="ACV205" s="27"/>
      <c r="ACW205" s="27"/>
      <c r="ACX205" s="27"/>
      <c r="ACY205" s="27"/>
      <c r="ACZ205" s="27"/>
      <c r="ADA205" s="27"/>
      <c r="ADB205" s="27"/>
      <c r="ADC205" s="27"/>
      <c r="ADD205" s="27"/>
      <c r="ADE205" s="27"/>
      <c r="ADF205" s="27"/>
      <c r="ADG205" s="27"/>
      <c r="ADH205" s="27"/>
      <c r="ADI205" s="27"/>
      <c r="ADJ205" s="27"/>
      <c r="ADK205" s="27"/>
      <c r="ADL205" s="27"/>
      <c r="ADM205" s="27"/>
      <c r="ADN205" s="27"/>
      <c r="ADO205" s="27"/>
      <c r="ADP205" s="27"/>
      <c r="ADQ205" s="27"/>
      <c r="ADR205" s="27"/>
      <c r="ADS205" s="27"/>
      <c r="ADT205" s="27"/>
      <c r="ADU205" s="27"/>
      <c r="ADV205" s="27"/>
      <c r="ADW205" s="27"/>
      <c r="ADX205" s="27"/>
      <c r="ADY205" s="27"/>
      <c r="ADZ205" s="27"/>
      <c r="AEA205" s="27"/>
      <c r="AEB205" s="27"/>
      <c r="AEC205" s="27"/>
      <c r="AED205" s="27"/>
      <c r="AEE205" s="27"/>
      <c r="AEF205" s="27"/>
      <c r="AEG205" s="27"/>
      <c r="AEH205" s="27"/>
      <c r="AEI205" s="27"/>
      <c r="AEJ205" s="27"/>
      <c r="AEK205" s="27"/>
      <c r="AEL205" s="27"/>
      <c r="AEM205" s="27"/>
      <c r="AEN205" s="27"/>
      <c r="AEO205" s="27"/>
      <c r="AEP205" s="27"/>
      <c r="AEQ205" s="27"/>
      <c r="AER205" s="27"/>
      <c r="AES205" s="27"/>
      <c r="AET205" s="27"/>
      <c r="AEU205" s="27"/>
      <c r="AEV205" s="27"/>
      <c r="AEW205" s="27"/>
      <c r="AEX205" s="27"/>
      <c r="AEY205" s="27"/>
      <c r="AEZ205" s="27"/>
      <c r="AFA205" s="27"/>
      <c r="AFB205" s="27"/>
      <c r="AFC205" s="27"/>
      <c r="AFD205" s="27"/>
      <c r="AFE205" s="27"/>
      <c r="AFF205" s="27"/>
      <c r="AFG205" s="27"/>
      <c r="AFH205" s="27"/>
      <c r="AFI205" s="27"/>
      <c r="AFJ205" s="27"/>
      <c r="AFK205" s="27"/>
      <c r="AFL205" s="27"/>
      <c r="AFM205" s="27"/>
      <c r="AFN205" s="27"/>
      <c r="AFO205" s="27"/>
      <c r="AFP205" s="27"/>
      <c r="AFQ205" s="27"/>
      <c r="AFR205" s="27"/>
      <c r="AFS205" s="27"/>
      <c r="AFT205" s="27"/>
      <c r="AFU205" s="27"/>
      <c r="AFV205" s="27"/>
      <c r="AFW205" s="27"/>
      <c r="AFX205" s="27"/>
      <c r="AFY205" s="27"/>
      <c r="AFZ205" s="27"/>
      <c r="AGA205" s="27"/>
      <c r="AGB205" s="27"/>
      <c r="AGC205" s="27"/>
      <c r="AGD205" s="27"/>
      <c r="AGE205" s="27"/>
      <c r="AGF205" s="27"/>
      <c r="AGG205" s="27"/>
      <c r="AGH205" s="27"/>
      <c r="AGI205" s="27"/>
      <c r="AGJ205" s="27"/>
      <c r="AGK205" s="27"/>
      <c r="AGL205" s="27"/>
      <c r="AGM205" s="27"/>
      <c r="AGN205" s="27"/>
      <c r="AGO205" s="27"/>
      <c r="AGP205" s="27"/>
      <c r="AGQ205" s="27"/>
      <c r="AGR205" s="27"/>
      <c r="AGS205" s="27"/>
      <c r="AGT205" s="27"/>
      <c r="AGU205" s="27"/>
      <c r="AGV205" s="27"/>
      <c r="AGW205" s="27"/>
      <c r="AGX205" s="27"/>
      <c r="AGY205" s="27"/>
      <c r="AGZ205" s="27"/>
      <c r="AHA205" s="27"/>
      <c r="AHB205" s="27"/>
      <c r="AHC205" s="27"/>
      <c r="AHD205" s="27"/>
      <c r="AHE205" s="27"/>
      <c r="AHF205" s="27"/>
      <c r="AHG205" s="27"/>
      <c r="AHH205" s="27"/>
      <c r="AHI205" s="27"/>
      <c r="AHJ205" s="27"/>
      <c r="AHK205" s="27"/>
      <c r="AHL205" s="27"/>
      <c r="AHM205" s="27"/>
      <c r="AHN205" s="27"/>
      <c r="AHO205" s="27"/>
      <c r="AHP205" s="27"/>
      <c r="AHQ205" s="27"/>
      <c r="AHR205" s="27"/>
      <c r="AHS205" s="27"/>
      <c r="AHT205" s="27"/>
      <c r="AHU205" s="27"/>
      <c r="AHV205" s="27"/>
      <c r="AHW205" s="27"/>
      <c r="AHX205" s="27"/>
      <c r="AHY205" s="27"/>
      <c r="AHZ205" s="27"/>
      <c r="AIA205" s="27"/>
      <c r="AIB205" s="27"/>
      <c r="AIC205" s="27"/>
      <c r="AID205" s="27"/>
      <c r="AIE205" s="27"/>
      <c r="AIF205" s="27"/>
      <c r="AIG205" s="27"/>
      <c r="AIH205" s="27"/>
      <c r="AII205" s="27"/>
      <c r="AIJ205" s="27"/>
      <c r="AIK205" s="27"/>
      <c r="AIL205" s="27"/>
      <c r="AIM205" s="27"/>
      <c r="AIN205" s="27"/>
      <c r="AIO205" s="27"/>
      <c r="AIP205" s="27"/>
      <c r="AIQ205" s="27"/>
      <c r="AIR205" s="27"/>
      <c r="AIS205" s="27"/>
      <c r="AIT205" s="27"/>
      <c r="AIU205" s="27"/>
      <c r="AIV205" s="27"/>
      <c r="AIW205" s="27"/>
      <c r="AIX205" s="27"/>
      <c r="AIY205" s="27"/>
      <c r="AIZ205" s="27"/>
      <c r="AJA205" s="27"/>
      <c r="AJB205" s="27"/>
      <c r="AJC205" s="27"/>
      <c r="AJD205" s="27"/>
      <c r="AJE205" s="27"/>
      <c r="AJF205" s="27"/>
      <c r="AJG205" s="27"/>
      <c r="AJH205" s="27"/>
      <c r="AJI205" s="27"/>
      <c r="AJJ205" s="27"/>
      <c r="AJK205" s="27"/>
      <c r="AJL205" s="27"/>
      <c r="AJM205" s="27"/>
      <c r="AJN205" s="27"/>
      <c r="AJO205" s="27"/>
      <c r="AJP205" s="27"/>
      <c r="AJQ205" s="27"/>
      <c r="AJR205" s="27"/>
      <c r="AJS205" s="27"/>
      <c r="AJT205" s="27"/>
      <c r="AJU205" s="27"/>
      <c r="AJV205" s="27"/>
      <c r="AJW205" s="27"/>
      <c r="AJX205" s="27"/>
      <c r="AJY205" s="27"/>
      <c r="AJZ205" s="27"/>
      <c r="AKA205" s="27"/>
      <c r="AKB205" s="27"/>
      <c r="AKC205" s="27"/>
      <c r="AKD205" s="27"/>
      <c r="AKE205" s="27"/>
      <c r="AKF205" s="27"/>
      <c r="AKG205" s="27"/>
      <c r="AKH205" s="27"/>
      <c r="AKI205" s="27"/>
      <c r="AKJ205" s="27"/>
      <c r="AKK205" s="27"/>
      <c r="AKL205" s="27"/>
      <c r="AKM205" s="27"/>
      <c r="AKN205" s="27"/>
      <c r="AKO205" s="27"/>
      <c r="AKP205" s="27"/>
      <c r="AKQ205" s="27"/>
      <c r="AKR205" s="27"/>
      <c r="AKS205" s="27"/>
      <c r="AKT205" s="27"/>
      <c r="AKU205" s="27"/>
      <c r="AKV205" s="27"/>
      <c r="AKW205" s="27"/>
      <c r="AKX205" s="27"/>
      <c r="AKY205" s="27"/>
      <c r="AKZ205" s="27"/>
      <c r="ALA205" s="27"/>
      <c r="ALB205" s="27"/>
      <c r="ALC205" s="27"/>
      <c r="ALD205" s="27"/>
      <c r="ALE205" s="27"/>
      <c r="ALF205" s="27"/>
      <c r="ALG205" s="27"/>
      <c r="ALH205" s="27"/>
      <c r="ALI205" s="27"/>
      <c r="ALJ205" s="27"/>
      <c r="ALK205" s="27"/>
      <c r="ALL205" s="27"/>
      <c r="ALM205" s="27"/>
      <c r="ALN205" s="27"/>
      <c r="ALO205" s="27"/>
      <c r="ALP205" s="27"/>
      <c r="ALQ205" s="27"/>
      <c r="ALR205" s="27"/>
      <c r="ALS205" s="27"/>
    </row>
    <row r="206" spans="1:1007" ht="19.5" customHeight="1" thickBot="1" x14ac:dyDescent="0.25">
      <c r="A206" s="668" t="s">
        <v>13</v>
      </c>
      <c r="B206" s="746" t="s">
        <v>14</v>
      </c>
      <c r="C206" s="585" t="s">
        <v>14</v>
      </c>
      <c r="D206" s="587" t="s">
        <v>529</v>
      </c>
      <c r="E206" s="589" t="s">
        <v>530</v>
      </c>
      <c r="F206" s="583" t="s">
        <v>199</v>
      </c>
      <c r="G206" s="757" t="s">
        <v>89</v>
      </c>
      <c r="H206" s="754" t="s">
        <v>17</v>
      </c>
      <c r="I206" s="754" t="s">
        <v>18</v>
      </c>
      <c r="J206" s="578" t="s">
        <v>535</v>
      </c>
      <c r="K206" s="150" t="s">
        <v>21</v>
      </c>
      <c r="L206" s="151">
        <f>+M206+O206</f>
        <v>0</v>
      </c>
      <c r="M206" s="348">
        <v>0</v>
      </c>
      <c r="N206" s="348">
        <v>0</v>
      </c>
      <c r="O206" s="361">
        <v>0</v>
      </c>
      <c r="P206" s="151">
        <f>+Q206+S206</f>
        <v>0</v>
      </c>
      <c r="Q206" s="348">
        <v>0</v>
      </c>
      <c r="R206" s="348">
        <v>0</v>
      </c>
      <c r="S206" s="361">
        <v>0</v>
      </c>
      <c r="T206" s="151">
        <f>+U206+W206</f>
        <v>0</v>
      </c>
      <c r="U206" s="348">
        <v>0</v>
      </c>
      <c r="V206" s="348">
        <v>0</v>
      </c>
      <c r="W206" s="361">
        <v>0</v>
      </c>
      <c r="X206" s="27"/>
      <c r="Y206" s="27"/>
      <c r="Z206" s="27"/>
      <c r="AA206" s="27"/>
      <c r="AB206" s="27"/>
      <c r="AC206" s="27"/>
      <c r="AD206" s="39"/>
      <c r="AE206" s="39"/>
      <c r="AF206" s="39"/>
      <c r="AG206" s="39"/>
      <c r="AH206" s="39"/>
      <c r="AI206" s="39"/>
      <c r="AJ206" s="39"/>
      <c r="AK206" s="39"/>
      <c r="AL206" s="39"/>
      <c r="AM206" s="39"/>
      <c r="AN206" s="39"/>
      <c r="AO206" s="39"/>
      <c r="AP206" s="39"/>
      <c r="AQ206" s="39"/>
      <c r="AR206" s="39"/>
      <c r="AS206" s="39"/>
      <c r="AT206" s="39"/>
      <c r="AU206" s="40"/>
      <c r="AV206" s="39"/>
      <c r="AW206" s="39"/>
      <c r="AX206" s="39"/>
      <c r="AY206" s="39"/>
      <c r="AZ206" s="39"/>
      <c r="BA206" s="39"/>
      <c r="BB206" s="39"/>
      <c r="BC206" s="39"/>
      <c r="BD206" s="27"/>
      <c r="BE206" s="27"/>
      <c r="BF206" s="27"/>
      <c r="BG206" s="27"/>
      <c r="BH206" s="27"/>
      <c r="BI206" s="27"/>
      <c r="BJ206" s="27"/>
      <c r="BK206" s="27"/>
      <c r="BL206" s="27"/>
      <c r="BM206" s="27"/>
      <c r="BN206" s="27"/>
      <c r="BO206" s="27"/>
      <c r="BP206" s="27"/>
      <c r="BQ206" s="27"/>
      <c r="BR206" s="27"/>
      <c r="BS206" s="27"/>
      <c r="BT206" s="27"/>
      <c r="BU206" s="27"/>
      <c r="BV206" s="27"/>
      <c r="BW206" s="27"/>
      <c r="BX206" s="27"/>
      <c r="BY206" s="27"/>
      <c r="BZ206" s="27"/>
      <c r="CA206" s="27"/>
      <c r="CB206" s="27"/>
      <c r="CC206" s="27"/>
      <c r="CD206" s="27"/>
      <c r="CE206" s="27"/>
      <c r="CF206" s="27"/>
      <c r="CG206" s="27"/>
      <c r="CH206" s="27"/>
      <c r="CI206" s="27"/>
      <c r="CJ206" s="27"/>
      <c r="CK206" s="27"/>
      <c r="CL206" s="27"/>
      <c r="CM206" s="27"/>
      <c r="CN206" s="27"/>
      <c r="CO206" s="27"/>
      <c r="CP206" s="27"/>
      <c r="CQ206" s="27"/>
      <c r="CR206" s="27"/>
      <c r="CS206" s="27"/>
      <c r="CT206" s="27"/>
      <c r="CU206" s="27"/>
      <c r="CV206" s="27"/>
      <c r="CW206" s="27"/>
      <c r="CX206" s="27"/>
      <c r="CY206" s="27"/>
      <c r="CZ206" s="27"/>
      <c r="DA206" s="27"/>
      <c r="DB206" s="27"/>
      <c r="DC206" s="27"/>
      <c r="DD206" s="27"/>
      <c r="DE206" s="27"/>
      <c r="DF206" s="27"/>
      <c r="DG206" s="27"/>
      <c r="DH206" s="27"/>
      <c r="DI206" s="27"/>
      <c r="DJ206" s="27"/>
      <c r="DK206" s="27"/>
      <c r="DL206" s="27"/>
      <c r="DM206" s="27"/>
      <c r="DN206" s="27"/>
      <c r="DO206" s="27"/>
      <c r="DP206" s="27"/>
      <c r="DQ206" s="27"/>
      <c r="DR206" s="27"/>
      <c r="DS206" s="27"/>
      <c r="DT206" s="27"/>
      <c r="DU206" s="27"/>
      <c r="DV206" s="27"/>
      <c r="DW206" s="27"/>
      <c r="DX206" s="27"/>
      <c r="DY206" s="27"/>
      <c r="DZ206" s="27"/>
      <c r="EA206" s="27"/>
      <c r="EB206" s="27"/>
      <c r="EC206" s="27"/>
      <c r="ED206" s="27"/>
      <c r="EE206" s="27"/>
      <c r="EF206" s="27"/>
      <c r="EG206" s="27"/>
      <c r="EH206" s="27"/>
      <c r="EI206" s="27"/>
      <c r="EJ206" s="27"/>
      <c r="EK206" s="27"/>
      <c r="EL206" s="27"/>
      <c r="EM206" s="27"/>
      <c r="EN206" s="27"/>
      <c r="EO206" s="27"/>
      <c r="EP206" s="27"/>
      <c r="EQ206" s="27"/>
      <c r="ER206" s="27"/>
      <c r="ES206" s="27"/>
      <c r="ET206" s="27"/>
      <c r="EU206" s="27"/>
      <c r="EV206" s="27"/>
      <c r="EW206" s="27"/>
      <c r="EX206" s="27"/>
      <c r="EY206" s="27"/>
      <c r="EZ206" s="27"/>
      <c r="FA206" s="27"/>
      <c r="FB206" s="27"/>
      <c r="FC206" s="27"/>
      <c r="FD206" s="27"/>
      <c r="FE206" s="27"/>
      <c r="FF206" s="27"/>
      <c r="FG206" s="27"/>
      <c r="FH206" s="27"/>
      <c r="FI206" s="27"/>
      <c r="FJ206" s="27"/>
      <c r="FK206" s="27"/>
      <c r="FL206" s="27"/>
      <c r="FM206" s="27"/>
      <c r="FN206" s="27"/>
      <c r="FO206" s="27"/>
      <c r="FP206" s="27"/>
      <c r="FQ206" s="27"/>
      <c r="FR206" s="27"/>
      <c r="FS206" s="27"/>
      <c r="FT206" s="27"/>
      <c r="FU206" s="27"/>
      <c r="FV206" s="27"/>
      <c r="FW206" s="27"/>
      <c r="FX206" s="27"/>
      <c r="FY206" s="27"/>
      <c r="FZ206" s="27"/>
      <c r="GA206" s="27"/>
      <c r="GB206" s="27"/>
      <c r="GC206" s="27"/>
      <c r="GD206" s="27"/>
      <c r="GE206" s="27"/>
      <c r="GF206" s="27"/>
      <c r="GG206" s="27"/>
      <c r="GH206" s="27"/>
      <c r="GI206" s="27"/>
      <c r="GJ206" s="27"/>
      <c r="GK206" s="27"/>
      <c r="GL206" s="27"/>
      <c r="GM206" s="27"/>
      <c r="GN206" s="27"/>
      <c r="GO206" s="27"/>
      <c r="GP206" s="27"/>
      <c r="GQ206" s="27"/>
      <c r="GR206" s="27"/>
      <c r="GS206" s="27"/>
      <c r="GT206" s="27"/>
      <c r="GU206" s="27"/>
      <c r="GV206" s="27"/>
      <c r="GW206" s="27"/>
      <c r="GX206" s="27"/>
      <c r="GY206" s="27"/>
      <c r="GZ206" s="27"/>
      <c r="HA206" s="27"/>
      <c r="HB206" s="27"/>
      <c r="HC206" s="27"/>
      <c r="HD206" s="27"/>
      <c r="HE206" s="27"/>
      <c r="HF206" s="27"/>
      <c r="HG206" s="27"/>
      <c r="HH206" s="27"/>
      <c r="HI206" s="27"/>
      <c r="HJ206" s="27"/>
      <c r="HK206" s="27"/>
      <c r="HL206" s="27"/>
      <c r="HM206" s="27"/>
      <c r="HN206" s="27"/>
      <c r="HO206" s="27"/>
      <c r="HP206" s="27"/>
      <c r="HQ206" s="27"/>
      <c r="HR206" s="27"/>
      <c r="HS206" s="27"/>
      <c r="HT206" s="27"/>
      <c r="HU206" s="27"/>
      <c r="HV206" s="27"/>
      <c r="HW206" s="27"/>
      <c r="HX206" s="27"/>
      <c r="HY206" s="27"/>
      <c r="HZ206" s="27"/>
      <c r="IA206" s="27"/>
      <c r="IB206" s="27"/>
      <c r="IC206" s="27"/>
      <c r="ID206" s="27"/>
      <c r="IE206" s="27"/>
      <c r="IF206" s="27"/>
      <c r="IG206" s="27"/>
      <c r="IH206" s="27"/>
      <c r="II206" s="27"/>
      <c r="IJ206" s="27"/>
      <c r="IK206" s="27"/>
      <c r="IL206" s="27"/>
      <c r="IM206" s="27"/>
      <c r="IN206" s="27"/>
      <c r="IO206" s="27"/>
      <c r="IP206" s="27"/>
      <c r="IQ206" s="27"/>
      <c r="IR206" s="27"/>
      <c r="IS206" s="27"/>
      <c r="IT206" s="27"/>
      <c r="IU206" s="27"/>
      <c r="IV206" s="27"/>
      <c r="IW206" s="27"/>
      <c r="IX206" s="27"/>
      <c r="IY206" s="27"/>
      <c r="IZ206" s="27"/>
      <c r="JA206" s="27"/>
      <c r="JB206" s="27"/>
      <c r="JC206" s="27"/>
      <c r="JD206" s="27"/>
      <c r="JE206" s="27"/>
      <c r="JF206" s="27"/>
      <c r="JG206" s="27"/>
      <c r="JH206" s="27"/>
      <c r="JI206" s="27"/>
      <c r="JJ206" s="27"/>
      <c r="JK206" s="27"/>
      <c r="JL206" s="27"/>
      <c r="JM206" s="27"/>
      <c r="JN206" s="27"/>
      <c r="JO206" s="27"/>
      <c r="JP206" s="27"/>
      <c r="JQ206" s="27"/>
      <c r="JR206" s="27"/>
      <c r="JS206" s="27"/>
      <c r="JT206" s="27"/>
      <c r="JU206" s="27"/>
      <c r="JV206" s="27"/>
      <c r="JW206" s="27"/>
      <c r="JX206" s="27"/>
      <c r="JY206" s="27"/>
      <c r="JZ206" s="27"/>
      <c r="KA206" s="27"/>
      <c r="KB206" s="27"/>
      <c r="KC206" s="27"/>
      <c r="KD206" s="27"/>
      <c r="KE206" s="27"/>
      <c r="KF206" s="27"/>
      <c r="KG206" s="27"/>
      <c r="KH206" s="27"/>
      <c r="KI206" s="27"/>
      <c r="KJ206" s="27"/>
      <c r="KK206" s="27"/>
      <c r="KL206" s="27"/>
      <c r="KM206" s="27"/>
      <c r="KN206" s="27"/>
      <c r="KO206" s="27"/>
      <c r="KP206" s="27"/>
      <c r="KQ206" s="27"/>
      <c r="KR206" s="27"/>
      <c r="KS206" s="27"/>
      <c r="KT206" s="27"/>
      <c r="KU206" s="27"/>
      <c r="KV206" s="27"/>
      <c r="KW206" s="27"/>
      <c r="KX206" s="27"/>
      <c r="KY206" s="27"/>
      <c r="KZ206" s="27"/>
      <c r="LA206" s="27"/>
      <c r="LB206" s="27"/>
      <c r="LC206" s="27"/>
      <c r="LD206" s="27"/>
      <c r="LE206" s="27"/>
      <c r="LF206" s="27"/>
      <c r="LG206" s="27"/>
      <c r="LH206" s="27"/>
      <c r="LI206" s="27"/>
      <c r="LJ206" s="27"/>
      <c r="LK206" s="27"/>
      <c r="LL206" s="27"/>
      <c r="LM206" s="27"/>
      <c r="LN206" s="27"/>
      <c r="LO206" s="27"/>
      <c r="LP206" s="27"/>
      <c r="LQ206" s="27"/>
      <c r="LR206" s="27"/>
      <c r="LS206" s="27"/>
      <c r="LT206" s="27"/>
      <c r="LU206" s="27"/>
      <c r="LV206" s="27"/>
      <c r="LW206" s="27"/>
      <c r="LX206" s="27"/>
      <c r="LY206" s="27"/>
      <c r="LZ206" s="27"/>
      <c r="MA206" s="27"/>
      <c r="MB206" s="27"/>
      <c r="MC206" s="27"/>
      <c r="MD206" s="27"/>
      <c r="ME206" s="27"/>
      <c r="MF206" s="27"/>
      <c r="MG206" s="27"/>
      <c r="MH206" s="27"/>
      <c r="MI206" s="27"/>
      <c r="MJ206" s="27"/>
      <c r="MK206" s="27"/>
      <c r="ML206" s="27"/>
      <c r="MM206" s="27"/>
      <c r="MN206" s="27"/>
      <c r="MO206" s="27"/>
      <c r="MP206" s="27"/>
      <c r="MQ206" s="27"/>
      <c r="MR206" s="27"/>
      <c r="MS206" s="27"/>
      <c r="MT206" s="27"/>
      <c r="MU206" s="27"/>
      <c r="MV206" s="27"/>
      <c r="MW206" s="27"/>
      <c r="MX206" s="27"/>
      <c r="MY206" s="27"/>
      <c r="MZ206" s="27"/>
      <c r="NA206" s="27"/>
      <c r="NB206" s="27"/>
      <c r="NC206" s="27"/>
      <c r="ND206" s="27"/>
      <c r="NE206" s="27"/>
      <c r="NF206" s="27"/>
      <c r="NG206" s="27"/>
      <c r="NH206" s="27"/>
      <c r="NI206" s="27"/>
      <c r="NJ206" s="27"/>
      <c r="NK206" s="27"/>
      <c r="NL206" s="27"/>
      <c r="NM206" s="27"/>
      <c r="NN206" s="27"/>
      <c r="NO206" s="27"/>
      <c r="NP206" s="27"/>
      <c r="NQ206" s="27"/>
      <c r="NR206" s="27"/>
      <c r="NS206" s="27"/>
      <c r="NT206" s="27"/>
      <c r="NU206" s="27"/>
      <c r="NV206" s="27"/>
      <c r="NW206" s="27"/>
      <c r="NX206" s="27"/>
      <c r="NY206" s="27"/>
      <c r="NZ206" s="27"/>
      <c r="OA206" s="27"/>
      <c r="OB206" s="27"/>
      <c r="OC206" s="27"/>
      <c r="OD206" s="27"/>
      <c r="OE206" s="27"/>
      <c r="OF206" s="27"/>
      <c r="OG206" s="27"/>
      <c r="OH206" s="27"/>
      <c r="OI206" s="27"/>
      <c r="OJ206" s="27"/>
      <c r="OK206" s="27"/>
      <c r="OL206" s="27"/>
      <c r="OM206" s="27"/>
      <c r="ON206" s="27"/>
      <c r="OO206" s="27"/>
      <c r="OP206" s="27"/>
      <c r="OQ206" s="27"/>
      <c r="OR206" s="27"/>
      <c r="OS206" s="27"/>
      <c r="OT206" s="27"/>
      <c r="OU206" s="27"/>
      <c r="OV206" s="27"/>
      <c r="OW206" s="27"/>
      <c r="OX206" s="27"/>
      <c r="OY206" s="27"/>
      <c r="OZ206" s="27"/>
      <c r="PA206" s="27"/>
      <c r="PB206" s="27"/>
      <c r="PC206" s="27"/>
      <c r="PD206" s="27"/>
      <c r="PE206" s="27"/>
      <c r="PF206" s="27"/>
      <c r="PG206" s="27"/>
      <c r="PH206" s="27"/>
      <c r="PI206" s="27"/>
      <c r="PJ206" s="27"/>
      <c r="PK206" s="27"/>
      <c r="PL206" s="27"/>
      <c r="PM206" s="27"/>
      <c r="PN206" s="27"/>
      <c r="PO206" s="27"/>
      <c r="PP206" s="27"/>
      <c r="PQ206" s="27"/>
      <c r="PR206" s="27"/>
      <c r="PS206" s="27"/>
      <c r="PT206" s="27"/>
      <c r="PU206" s="27"/>
      <c r="PV206" s="27"/>
      <c r="PW206" s="27"/>
      <c r="PX206" s="27"/>
      <c r="PY206" s="27"/>
      <c r="PZ206" s="27"/>
      <c r="QA206" s="27"/>
      <c r="QB206" s="27"/>
      <c r="QC206" s="27"/>
      <c r="QD206" s="27"/>
      <c r="QE206" s="27"/>
      <c r="QF206" s="27"/>
      <c r="QG206" s="27"/>
      <c r="QH206" s="27"/>
      <c r="QI206" s="27"/>
      <c r="QJ206" s="27"/>
      <c r="QK206" s="27"/>
      <c r="QL206" s="27"/>
      <c r="QM206" s="27"/>
      <c r="QN206" s="27"/>
      <c r="QO206" s="27"/>
      <c r="QP206" s="27"/>
      <c r="QQ206" s="27"/>
      <c r="QR206" s="27"/>
      <c r="QS206" s="27"/>
      <c r="QT206" s="27"/>
      <c r="QU206" s="27"/>
      <c r="QV206" s="27"/>
      <c r="QW206" s="27"/>
      <c r="QX206" s="27"/>
      <c r="QY206" s="27"/>
      <c r="QZ206" s="27"/>
      <c r="RA206" s="27"/>
      <c r="RB206" s="27"/>
      <c r="RC206" s="27"/>
      <c r="RD206" s="27"/>
      <c r="RE206" s="27"/>
      <c r="RF206" s="27"/>
      <c r="RG206" s="27"/>
      <c r="RH206" s="27"/>
      <c r="RI206" s="27"/>
      <c r="RJ206" s="27"/>
      <c r="RK206" s="27"/>
      <c r="RL206" s="27"/>
      <c r="RM206" s="27"/>
      <c r="RN206" s="27"/>
      <c r="RO206" s="27"/>
      <c r="RP206" s="27"/>
      <c r="RQ206" s="27"/>
      <c r="RR206" s="27"/>
      <c r="RS206" s="27"/>
      <c r="RT206" s="27"/>
      <c r="RU206" s="27"/>
      <c r="RV206" s="27"/>
      <c r="RW206" s="27"/>
      <c r="RX206" s="27"/>
      <c r="RY206" s="27"/>
      <c r="RZ206" s="27"/>
      <c r="SA206" s="27"/>
      <c r="SB206" s="27"/>
      <c r="SC206" s="27"/>
      <c r="SD206" s="27"/>
      <c r="SE206" s="27"/>
      <c r="SF206" s="27"/>
      <c r="SG206" s="27"/>
      <c r="SH206" s="27"/>
      <c r="SI206" s="27"/>
      <c r="SJ206" s="27"/>
      <c r="SK206" s="27"/>
      <c r="SL206" s="27"/>
      <c r="SM206" s="27"/>
      <c r="SN206" s="27"/>
      <c r="SO206" s="27"/>
      <c r="SP206" s="27"/>
      <c r="SQ206" s="27"/>
      <c r="SR206" s="27"/>
      <c r="SS206" s="27"/>
      <c r="ST206" s="27"/>
      <c r="SU206" s="27"/>
      <c r="SV206" s="27"/>
      <c r="SW206" s="27"/>
      <c r="SX206" s="27"/>
      <c r="SY206" s="27"/>
      <c r="SZ206" s="27"/>
      <c r="TA206" s="27"/>
      <c r="TB206" s="27"/>
      <c r="TC206" s="27"/>
      <c r="TD206" s="27"/>
      <c r="TE206" s="27"/>
      <c r="TF206" s="27"/>
      <c r="TG206" s="27"/>
      <c r="TH206" s="27"/>
      <c r="TI206" s="27"/>
      <c r="TJ206" s="27"/>
      <c r="TK206" s="27"/>
      <c r="TL206" s="27"/>
      <c r="TM206" s="27"/>
      <c r="TN206" s="27"/>
      <c r="TO206" s="27"/>
      <c r="TP206" s="27"/>
      <c r="TQ206" s="27"/>
      <c r="TR206" s="27"/>
      <c r="TS206" s="27"/>
      <c r="TT206" s="27"/>
      <c r="TU206" s="27"/>
      <c r="TV206" s="27"/>
      <c r="TW206" s="27"/>
      <c r="TX206" s="27"/>
      <c r="TY206" s="27"/>
      <c r="TZ206" s="27"/>
      <c r="UA206" s="27"/>
      <c r="UB206" s="27"/>
      <c r="UC206" s="27"/>
      <c r="UD206" s="27"/>
      <c r="UE206" s="27"/>
      <c r="UF206" s="27"/>
      <c r="UG206" s="27"/>
      <c r="UH206" s="27"/>
      <c r="UI206" s="27"/>
      <c r="UJ206" s="27"/>
      <c r="UK206" s="27"/>
      <c r="UL206" s="27"/>
      <c r="UM206" s="27"/>
      <c r="UN206" s="27"/>
      <c r="UO206" s="27"/>
      <c r="UP206" s="27"/>
      <c r="UQ206" s="27"/>
      <c r="UR206" s="27"/>
      <c r="US206" s="27"/>
      <c r="UT206" s="27"/>
      <c r="UU206" s="27"/>
      <c r="UV206" s="27"/>
      <c r="UW206" s="27"/>
      <c r="UX206" s="27"/>
      <c r="UY206" s="27"/>
      <c r="UZ206" s="27"/>
      <c r="VA206" s="27"/>
      <c r="VB206" s="27"/>
      <c r="VC206" s="27"/>
      <c r="VD206" s="27"/>
      <c r="VE206" s="27"/>
      <c r="VF206" s="27"/>
      <c r="VG206" s="27"/>
      <c r="VH206" s="27"/>
      <c r="VI206" s="27"/>
      <c r="VJ206" s="27"/>
      <c r="VK206" s="27"/>
      <c r="VL206" s="27"/>
      <c r="VM206" s="27"/>
      <c r="VN206" s="27"/>
      <c r="VO206" s="27"/>
      <c r="VP206" s="27"/>
      <c r="VQ206" s="27"/>
      <c r="VR206" s="27"/>
      <c r="VS206" s="27"/>
      <c r="VT206" s="27"/>
      <c r="VU206" s="27"/>
      <c r="VV206" s="27"/>
      <c r="VW206" s="27"/>
      <c r="VX206" s="27"/>
      <c r="VY206" s="27"/>
      <c r="VZ206" s="27"/>
      <c r="WA206" s="27"/>
      <c r="WB206" s="27"/>
      <c r="WC206" s="27"/>
      <c r="WD206" s="27"/>
      <c r="WE206" s="27"/>
      <c r="WF206" s="27"/>
      <c r="WG206" s="27"/>
      <c r="WH206" s="27"/>
      <c r="WI206" s="27"/>
      <c r="WJ206" s="27"/>
      <c r="WK206" s="27"/>
      <c r="WL206" s="27"/>
      <c r="WM206" s="27"/>
      <c r="WN206" s="27"/>
      <c r="WO206" s="27"/>
      <c r="WP206" s="27"/>
      <c r="WQ206" s="27"/>
      <c r="WR206" s="27"/>
      <c r="WS206" s="27"/>
      <c r="WT206" s="27"/>
      <c r="WU206" s="27"/>
      <c r="WV206" s="27"/>
      <c r="WW206" s="27"/>
      <c r="WX206" s="27"/>
      <c r="WY206" s="27"/>
      <c r="WZ206" s="27"/>
      <c r="XA206" s="27"/>
      <c r="XB206" s="27"/>
      <c r="XC206" s="27"/>
      <c r="XD206" s="27"/>
      <c r="XE206" s="27"/>
      <c r="XF206" s="27"/>
      <c r="XG206" s="27"/>
      <c r="XH206" s="27"/>
      <c r="XI206" s="27"/>
      <c r="XJ206" s="27"/>
      <c r="XK206" s="27"/>
      <c r="XL206" s="27"/>
      <c r="XM206" s="27"/>
      <c r="XN206" s="27"/>
      <c r="XO206" s="27"/>
      <c r="XP206" s="27"/>
      <c r="XQ206" s="27"/>
      <c r="XR206" s="27"/>
      <c r="XS206" s="27"/>
      <c r="XT206" s="27"/>
      <c r="XU206" s="27"/>
      <c r="XV206" s="27"/>
      <c r="XW206" s="27"/>
      <c r="XX206" s="27"/>
      <c r="XY206" s="27"/>
      <c r="XZ206" s="27"/>
      <c r="YA206" s="27"/>
      <c r="YB206" s="27"/>
      <c r="YC206" s="27"/>
      <c r="YD206" s="27"/>
      <c r="YE206" s="27"/>
      <c r="YF206" s="27"/>
      <c r="YG206" s="27"/>
      <c r="YH206" s="27"/>
      <c r="YI206" s="27"/>
      <c r="YJ206" s="27"/>
      <c r="YK206" s="27"/>
      <c r="YL206" s="27"/>
      <c r="YM206" s="27"/>
      <c r="YN206" s="27"/>
      <c r="YO206" s="27"/>
      <c r="YP206" s="27"/>
      <c r="YQ206" s="27"/>
      <c r="YR206" s="27"/>
      <c r="YS206" s="27"/>
      <c r="YT206" s="27"/>
      <c r="YU206" s="27"/>
      <c r="YV206" s="27"/>
      <c r="YW206" s="27"/>
      <c r="YX206" s="27"/>
      <c r="YY206" s="27"/>
      <c r="YZ206" s="27"/>
      <c r="ZA206" s="27"/>
      <c r="ZB206" s="27"/>
      <c r="ZC206" s="27"/>
      <c r="ZD206" s="27"/>
      <c r="ZE206" s="27"/>
      <c r="ZF206" s="27"/>
      <c r="ZG206" s="27"/>
      <c r="ZH206" s="27"/>
      <c r="ZI206" s="27"/>
      <c r="ZJ206" s="27"/>
      <c r="ZK206" s="27"/>
      <c r="ZL206" s="27"/>
      <c r="ZM206" s="27"/>
      <c r="ZN206" s="27"/>
      <c r="ZO206" s="27"/>
      <c r="ZP206" s="27"/>
      <c r="ZQ206" s="27"/>
      <c r="ZR206" s="27"/>
      <c r="ZS206" s="27"/>
      <c r="ZT206" s="27"/>
      <c r="ZU206" s="27"/>
      <c r="ZV206" s="27"/>
      <c r="ZW206" s="27"/>
      <c r="ZX206" s="27"/>
      <c r="ZY206" s="27"/>
      <c r="ZZ206" s="27"/>
      <c r="AAA206" s="27"/>
      <c r="AAB206" s="27"/>
      <c r="AAC206" s="27"/>
      <c r="AAD206" s="27"/>
      <c r="AAE206" s="27"/>
      <c r="AAF206" s="27"/>
      <c r="AAG206" s="27"/>
      <c r="AAH206" s="27"/>
      <c r="AAI206" s="27"/>
      <c r="AAJ206" s="27"/>
      <c r="AAK206" s="27"/>
      <c r="AAL206" s="27"/>
      <c r="AAM206" s="27"/>
      <c r="AAN206" s="27"/>
      <c r="AAO206" s="27"/>
      <c r="AAP206" s="27"/>
      <c r="AAQ206" s="27"/>
      <c r="AAR206" s="27"/>
      <c r="AAS206" s="27"/>
      <c r="AAT206" s="27"/>
      <c r="AAU206" s="27"/>
      <c r="AAV206" s="27"/>
      <c r="AAW206" s="27"/>
      <c r="AAX206" s="27"/>
      <c r="AAY206" s="27"/>
      <c r="AAZ206" s="27"/>
      <c r="ABA206" s="27"/>
      <c r="ABB206" s="27"/>
      <c r="ABC206" s="27"/>
      <c r="ABD206" s="27"/>
      <c r="ABE206" s="27"/>
      <c r="ABF206" s="27"/>
      <c r="ABG206" s="27"/>
      <c r="ABH206" s="27"/>
      <c r="ABI206" s="27"/>
      <c r="ABJ206" s="27"/>
      <c r="ABK206" s="27"/>
      <c r="ABL206" s="27"/>
      <c r="ABM206" s="27"/>
      <c r="ABN206" s="27"/>
      <c r="ABO206" s="27"/>
      <c r="ABP206" s="27"/>
      <c r="ABQ206" s="27"/>
      <c r="ABR206" s="27"/>
      <c r="ABS206" s="27"/>
      <c r="ABT206" s="27"/>
      <c r="ABU206" s="27"/>
      <c r="ABV206" s="27"/>
      <c r="ABW206" s="27"/>
      <c r="ABX206" s="27"/>
      <c r="ABY206" s="27"/>
      <c r="ABZ206" s="27"/>
      <c r="ACA206" s="27"/>
      <c r="ACB206" s="27"/>
      <c r="ACC206" s="27"/>
      <c r="ACD206" s="27"/>
      <c r="ACE206" s="27"/>
      <c r="ACF206" s="27"/>
      <c r="ACG206" s="27"/>
      <c r="ACH206" s="27"/>
      <c r="ACI206" s="27"/>
      <c r="ACJ206" s="27"/>
      <c r="ACK206" s="27"/>
      <c r="ACL206" s="27"/>
      <c r="ACM206" s="27"/>
      <c r="ACN206" s="27"/>
      <c r="ACO206" s="27"/>
      <c r="ACP206" s="27"/>
      <c r="ACQ206" s="27"/>
      <c r="ACR206" s="27"/>
      <c r="ACS206" s="27"/>
      <c r="ACT206" s="27"/>
      <c r="ACU206" s="27"/>
      <c r="ACV206" s="27"/>
      <c r="ACW206" s="27"/>
      <c r="ACX206" s="27"/>
      <c r="ACY206" s="27"/>
      <c r="ACZ206" s="27"/>
      <c r="ADA206" s="27"/>
      <c r="ADB206" s="27"/>
      <c r="ADC206" s="27"/>
      <c r="ADD206" s="27"/>
      <c r="ADE206" s="27"/>
      <c r="ADF206" s="27"/>
      <c r="ADG206" s="27"/>
      <c r="ADH206" s="27"/>
      <c r="ADI206" s="27"/>
      <c r="ADJ206" s="27"/>
      <c r="ADK206" s="27"/>
      <c r="ADL206" s="27"/>
      <c r="ADM206" s="27"/>
      <c r="ADN206" s="27"/>
      <c r="ADO206" s="27"/>
      <c r="ADP206" s="27"/>
      <c r="ADQ206" s="27"/>
      <c r="ADR206" s="27"/>
      <c r="ADS206" s="27"/>
      <c r="ADT206" s="27"/>
      <c r="ADU206" s="27"/>
      <c r="ADV206" s="27"/>
      <c r="ADW206" s="27"/>
      <c r="ADX206" s="27"/>
      <c r="ADY206" s="27"/>
      <c r="ADZ206" s="27"/>
      <c r="AEA206" s="27"/>
      <c r="AEB206" s="27"/>
      <c r="AEC206" s="27"/>
      <c r="AED206" s="27"/>
      <c r="AEE206" s="27"/>
      <c r="AEF206" s="27"/>
      <c r="AEG206" s="27"/>
      <c r="AEH206" s="27"/>
      <c r="AEI206" s="27"/>
      <c r="AEJ206" s="27"/>
      <c r="AEK206" s="27"/>
      <c r="AEL206" s="27"/>
      <c r="AEM206" s="27"/>
      <c r="AEN206" s="27"/>
      <c r="AEO206" s="27"/>
      <c r="AEP206" s="27"/>
      <c r="AEQ206" s="27"/>
      <c r="AER206" s="27"/>
      <c r="AES206" s="27"/>
      <c r="AET206" s="27"/>
      <c r="AEU206" s="27"/>
      <c r="AEV206" s="27"/>
      <c r="AEW206" s="27"/>
      <c r="AEX206" s="27"/>
      <c r="AEY206" s="27"/>
      <c r="AEZ206" s="27"/>
      <c r="AFA206" s="27"/>
      <c r="AFB206" s="27"/>
      <c r="AFC206" s="27"/>
      <c r="AFD206" s="27"/>
      <c r="AFE206" s="27"/>
      <c r="AFF206" s="27"/>
      <c r="AFG206" s="27"/>
      <c r="AFH206" s="27"/>
      <c r="AFI206" s="27"/>
      <c r="AFJ206" s="27"/>
      <c r="AFK206" s="27"/>
      <c r="AFL206" s="27"/>
      <c r="AFM206" s="27"/>
      <c r="AFN206" s="27"/>
      <c r="AFO206" s="27"/>
      <c r="AFP206" s="27"/>
      <c r="AFQ206" s="27"/>
      <c r="AFR206" s="27"/>
      <c r="AFS206" s="27"/>
      <c r="AFT206" s="27"/>
      <c r="AFU206" s="27"/>
      <c r="AFV206" s="27"/>
      <c r="AFW206" s="27"/>
      <c r="AFX206" s="27"/>
      <c r="AFY206" s="27"/>
      <c r="AFZ206" s="27"/>
      <c r="AGA206" s="27"/>
      <c r="AGB206" s="27"/>
      <c r="AGC206" s="27"/>
      <c r="AGD206" s="27"/>
      <c r="AGE206" s="27"/>
      <c r="AGF206" s="27"/>
      <c r="AGG206" s="27"/>
      <c r="AGH206" s="27"/>
      <c r="AGI206" s="27"/>
      <c r="AGJ206" s="27"/>
      <c r="AGK206" s="27"/>
      <c r="AGL206" s="27"/>
      <c r="AGM206" s="27"/>
      <c r="AGN206" s="27"/>
      <c r="AGO206" s="27"/>
      <c r="AGP206" s="27"/>
      <c r="AGQ206" s="27"/>
      <c r="AGR206" s="27"/>
      <c r="AGS206" s="27"/>
      <c r="AGT206" s="27"/>
      <c r="AGU206" s="27"/>
      <c r="AGV206" s="27"/>
      <c r="AGW206" s="27"/>
      <c r="AGX206" s="27"/>
      <c r="AGY206" s="27"/>
      <c r="AGZ206" s="27"/>
      <c r="AHA206" s="27"/>
      <c r="AHB206" s="27"/>
      <c r="AHC206" s="27"/>
      <c r="AHD206" s="27"/>
      <c r="AHE206" s="27"/>
      <c r="AHF206" s="27"/>
      <c r="AHG206" s="27"/>
      <c r="AHH206" s="27"/>
      <c r="AHI206" s="27"/>
      <c r="AHJ206" s="27"/>
      <c r="AHK206" s="27"/>
      <c r="AHL206" s="27"/>
      <c r="AHM206" s="27"/>
      <c r="AHN206" s="27"/>
      <c r="AHO206" s="27"/>
      <c r="AHP206" s="27"/>
      <c r="AHQ206" s="27"/>
      <c r="AHR206" s="27"/>
      <c r="AHS206" s="27"/>
      <c r="AHT206" s="27"/>
      <c r="AHU206" s="27"/>
      <c r="AHV206" s="27"/>
      <c r="AHW206" s="27"/>
      <c r="AHX206" s="27"/>
      <c r="AHY206" s="27"/>
      <c r="AHZ206" s="27"/>
      <c r="AIA206" s="27"/>
      <c r="AIB206" s="27"/>
      <c r="AIC206" s="27"/>
      <c r="AID206" s="27"/>
      <c r="AIE206" s="27"/>
      <c r="AIF206" s="27"/>
      <c r="AIG206" s="27"/>
      <c r="AIH206" s="27"/>
      <c r="AII206" s="27"/>
      <c r="AIJ206" s="27"/>
      <c r="AIK206" s="27"/>
      <c r="AIL206" s="27"/>
      <c r="AIM206" s="27"/>
      <c r="AIN206" s="27"/>
      <c r="AIO206" s="27"/>
      <c r="AIP206" s="27"/>
      <c r="AIQ206" s="27"/>
      <c r="AIR206" s="27"/>
      <c r="AIS206" s="27"/>
      <c r="AIT206" s="27"/>
      <c r="AIU206" s="27"/>
      <c r="AIV206" s="27"/>
      <c r="AIW206" s="27"/>
      <c r="AIX206" s="27"/>
      <c r="AIY206" s="27"/>
      <c r="AIZ206" s="27"/>
      <c r="AJA206" s="27"/>
      <c r="AJB206" s="27"/>
      <c r="AJC206" s="27"/>
      <c r="AJD206" s="27"/>
      <c r="AJE206" s="27"/>
      <c r="AJF206" s="27"/>
      <c r="AJG206" s="27"/>
      <c r="AJH206" s="27"/>
      <c r="AJI206" s="27"/>
      <c r="AJJ206" s="27"/>
      <c r="AJK206" s="27"/>
      <c r="AJL206" s="27"/>
      <c r="AJM206" s="27"/>
      <c r="AJN206" s="27"/>
      <c r="AJO206" s="27"/>
      <c r="AJP206" s="27"/>
      <c r="AJQ206" s="27"/>
      <c r="AJR206" s="27"/>
      <c r="AJS206" s="27"/>
      <c r="AJT206" s="27"/>
      <c r="AJU206" s="27"/>
      <c r="AJV206" s="27"/>
      <c r="AJW206" s="27"/>
      <c r="AJX206" s="27"/>
      <c r="AJY206" s="27"/>
      <c r="AJZ206" s="27"/>
      <c r="AKA206" s="27"/>
      <c r="AKB206" s="27"/>
      <c r="AKC206" s="27"/>
      <c r="AKD206" s="27"/>
      <c r="AKE206" s="27"/>
      <c r="AKF206" s="27"/>
      <c r="AKG206" s="27"/>
      <c r="AKH206" s="27"/>
      <c r="AKI206" s="27"/>
      <c r="AKJ206" s="27"/>
      <c r="AKK206" s="27"/>
      <c r="AKL206" s="27"/>
      <c r="AKM206" s="27"/>
      <c r="AKN206" s="27"/>
      <c r="AKO206" s="27"/>
      <c r="AKP206" s="27"/>
      <c r="AKQ206" s="27"/>
      <c r="AKR206" s="27"/>
      <c r="AKS206" s="27"/>
      <c r="AKT206" s="27"/>
      <c r="AKU206" s="27"/>
      <c r="AKV206" s="27"/>
      <c r="AKW206" s="27"/>
      <c r="AKX206" s="27"/>
      <c r="AKY206" s="27"/>
      <c r="AKZ206" s="27"/>
      <c r="ALA206" s="27"/>
      <c r="ALB206" s="27"/>
      <c r="ALC206" s="27"/>
      <c r="ALD206" s="27"/>
      <c r="ALE206" s="27"/>
      <c r="ALF206" s="27"/>
      <c r="ALG206" s="27"/>
      <c r="ALH206" s="27"/>
      <c r="ALI206" s="27"/>
      <c r="ALJ206" s="27"/>
      <c r="ALK206" s="27"/>
      <c r="ALL206" s="27"/>
      <c r="ALM206" s="27"/>
      <c r="ALN206" s="27"/>
      <c r="ALO206" s="27"/>
      <c r="ALP206" s="27"/>
      <c r="ALQ206" s="27"/>
      <c r="ALR206" s="27"/>
      <c r="ALS206" s="27"/>
    </row>
    <row r="207" spans="1:1007" ht="19.5" customHeight="1" thickBot="1" x14ac:dyDescent="0.25">
      <c r="A207" s="666"/>
      <c r="B207" s="677"/>
      <c r="C207" s="586"/>
      <c r="D207" s="588"/>
      <c r="E207" s="590"/>
      <c r="F207" s="584"/>
      <c r="G207" s="708"/>
      <c r="H207" s="676"/>
      <c r="I207" s="676"/>
      <c r="J207" s="581"/>
      <c r="K207" s="165" t="s">
        <v>24</v>
      </c>
      <c r="L207" s="375">
        <f>M207+O207</f>
        <v>0</v>
      </c>
      <c r="M207" s="376">
        <v>0</v>
      </c>
      <c r="N207" s="376">
        <v>0</v>
      </c>
      <c r="O207" s="377">
        <v>0</v>
      </c>
      <c r="P207" s="375">
        <f>Q207+S207</f>
        <v>0</v>
      </c>
      <c r="Q207" s="376">
        <v>0</v>
      </c>
      <c r="R207" s="376">
        <v>0</v>
      </c>
      <c r="S207" s="377">
        <v>0</v>
      </c>
      <c r="T207" s="375">
        <f>U207+W207</f>
        <v>0</v>
      </c>
      <c r="U207" s="376">
        <v>0</v>
      </c>
      <c r="V207" s="376">
        <v>0</v>
      </c>
      <c r="W207" s="377">
        <v>0</v>
      </c>
      <c r="X207" s="27"/>
      <c r="Y207" s="27"/>
      <c r="Z207" s="27"/>
      <c r="AA207" s="27"/>
      <c r="AB207" s="27"/>
      <c r="AC207" s="27"/>
      <c r="AD207" s="39"/>
      <c r="AE207" s="39"/>
      <c r="AF207" s="39"/>
      <c r="AG207" s="39"/>
      <c r="AH207" s="39"/>
      <c r="AI207" s="39"/>
      <c r="AJ207" s="39"/>
      <c r="AK207" s="39"/>
      <c r="AL207" s="39"/>
      <c r="AM207" s="39"/>
      <c r="AN207" s="39"/>
      <c r="AO207" s="39"/>
      <c r="AP207" s="39"/>
      <c r="AQ207" s="39"/>
      <c r="AR207" s="39"/>
      <c r="AS207" s="39"/>
      <c r="AT207" s="39"/>
      <c r="AU207" s="40"/>
      <c r="AV207" s="39"/>
      <c r="AW207" s="39"/>
      <c r="AX207" s="39"/>
      <c r="AY207" s="39"/>
      <c r="AZ207" s="39"/>
      <c r="BA207" s="39"/>
      <c r="BB207" s="39"/>
      <c r="BC207" s="39"/>
      <c r="BD207" s="27"/>
      <c r="BE207" s="27"/>
      <c r="BF207" s="27"/>
      <c r="BG207" s="27"/>
      <c r="BH207" s="27"/>
      <c r="BI207" s="27"/>
      <c r="BJ207" s="27"/>
      <c r="BK207" s="27"/>
      <c r="BL207" s="27"/>
      <c r="BM207" s="27"/>
      <c r="BN207" s="27"/>
      <c r="BO207" s="27"/>
      <c r="BP207" s="27"/>
      <c r="BQ207" s="27"/>
      <c r="BR207" s="27"/>
      <c r="BS207" s="27"/>
      <c r="BT207" s="27"/>
      <c r="BU207" s="27"/>
      <c r="BV207" s="27"/>
      <c r="BW207" s="27"/>
      <c r="BX207" s="27"/>
      <c r="BY207" s="27"/>
      <c r="BZ207" s="27"/>
      <c r="CA207" s="27"/>
      <c r="CB207" s="27"/>
      <c r="CC207" s="27"/>
      <c r="CD207" s="27"/>
      <c r="CE207" s="27"/>
      <c r="CF207" s="27"/>
      <c r="CG207" s="27"/>
      <c r="CH207" s="27"/>
      <c r="CI207" s="27"/>
      <c r="CJ207" s="27"/>
      <c r="CK207" s="27"/>
      <c r="CL207" s="27"/>
      <c r="CM207" s="27"/>
      <c r="CN207" s="27"/>
      <c r="CO207" s="27"/>
      <c r="CP207" s="27"/>
      <c r="CQ207" s="27"/>
      <c r="CR207" s="27"/>
      <c r="CS207" s="27"/>
      <c r="CT207" s="27"/>
      <c r="CU207" s="27"/>
      <c r="CV207" s="27"/>
      <c r="CW207" s="27"/>
      <c r="CX207" s="27"/>
      <c r="CY207" s="27"/>
      <c r="CZ207" s="27"/>
      <c r="DA207" s="27"/>
      <c r="DB207" s="27"/>
      <c r="DC207" s="27"/>
      <c r="DD207" s="27"/>
      <c r="DE207" s="27"/>
      <c r="DF207" s="27"/>
      <c r="DG207" s="27"/>
      <c r="DH207" s="27"/>
      <c r="DI207" s="27"/>
      <c r="DJ207" s="27"/>
      <c r="DK207" s="27"/>
      <c r="DL207" s="27"/>
      <c r="DM207" s="27"/>
      <c r="DN207" s="27"/>
      <c r="DO207" s="27"/>
      <c r="DP207" s="27"/>
      <c r="DQ207" s="27"/>
      <c r="DR207" s="27"/>
      <c r="DS207" s="27"/>
      <c r="DT207" s="27"/>
      <c r="DU207" s="27"/>
      <c r="DV207" s="27"/>
      <c r="DW207" s="27"/>
      <c r="DX207" s="27"/>
      <c r="DY207" s="27"/>
      <c r="DZ207" s="27"/>
      <c r="EA207" s="27"/>
      <c r="EB207" s="27"/>
      <c r="EC207" s="27"/>
      <c r="ED207" s="27"/>
      <c r="EE207" s="27"/>
      <c r="EF207" s="27"/>
      <c r="EG207" s="27"/>
      <c r="EH207" s="27"/>
      <c r="EI207" s="27"/>
      <c r="EJ207" s="27"/>
      <c r="EK207" s="27"/>
      <c r="EL207" s="27"/>
      <c r="EM207" s="27"/>
      <c r="EN207" s="27"/>
      <c r="EO207" s="27"/>
      <c r="EP207" s="27"/>
      <c r="EQ207" s="27"/>
      <c r="ER207" s="27"/>
      <c r="ES207" s="27"/>
      <c r="ET207" s="27"/>
      <c r="EU207" s="27"/>
      <c r="EV207" s="27"/>
      <c r="EW207" s="27"/>
      <c r="EX207" s="27"/>
      <c r="EY207" s="27"/>
      <c r="EZ207" s="27"/>
      <c r="FA207" s="27"/>
      <c r="FB207" s="27"/>
      <c r="FC207" s="27"/>
      <c r="FD207" s="27"/>
      <c r="FE207" s="27"/>
      <c r="FF207" s="27"/>
      <c r="FG207" s="27"/>
      <c r="FH207" s="27"/>
      <c r="FI207" s="27"/>
      <c r="FJ207" s="27"/>
      <c r="FK207" s="27"/>
      <c r="FL207" s="27"/>
      <c r="FM207" s="27"/>
      <c r="FN207" s="27"/>
      <c r="FO207" s="27"/>
      <c r="FP207" s="27"/>
      <c r="FQ207" s="27"/>
      <c r="FR207" s="27"/>
      <c r="FS207" s="27"/>
      <c r="FT207" s="27"/>
      <c r="FU207" s="27"/>
      <c r="FV207" s="27"/>
      <c r="FW207" s="27"/>
      <c r="FX207" s="27"/>
      <c r="FY207" s="27"/>
      <c r="FZ207" s="27"/>
      <c r="GA207" s="27"/>
      <c r="GB207" s="27"/>
      <c r="GC207" s="27"/>
      <c r="GD207" s="27"/>
      <c r="GE207" s="27"/>
      <c r="GF207" s="27"/>
      <c r="GG207" s="27"/>
      <c r="GH207" s="27"/>
      <c r="GI207" s="27"/>
      <c r="GJ207" s="27"/>
      <c r="GK207" s="27"/>
      <c r="GL207" s="27"/>
      <c r="GM207" s="27"/>
      <c r="GN207" s="27"/>
      <c r="GO207" s="27"/>
      <c r="GP207" s="27"/>
      <c r="GQ207" s="27"/>
      <c r="GR207" s="27"/>
      <c r="GS207" s="27"/>
      <c r="GT207" s="27"/>
      <c r="GU207" s="27"/>
      <c r="GV207" s="27"/>
      <c r="GW207" s="27"/>
      <c r="GX207" s="27"/>
      <c r="GY207" s="27"/>
      <c r="GZ207" s="27"/>
      <c r="HA207" s="27"/>
      <c r="HB207" s="27"/>
      <c r="HC207" s="27"/>
      <c r="HD207" s="27"/>
      <c r="HE207" s="27"/>
      <c r="HF207" s="27"/>
      <c r="HG207" s="27"/>
      <c r="HH207" s="27"/>
      <c r="HI207" s="27"/>
      <c r="HJ207" s="27"/>
      <c r="HK207" s="27"/>
      <c r="HL207" s="27"/>
      <c r="HM207" s="27"/>
      <c r="HN207" s="27"/>
      <c r="HO207" s="27"/>
      <c r="HP207" s="27"/>
      <c r="HQ207" s="27"/>
      <c r="HR207" s="27"/>
      <c r="HS207" s="27"/>
      <c r="HT207" s="27"/>
      <c r="HU207" s="27"/>
      <c r="HV207" s="27"/>
      <c r="HW207" s="27"/>
      <c r="HX207" s="27"/>
      <c r="HY207" s="27"/>
      <c r="HZ207" s="27"/>
      <c r="IA207" s="27"/>
      <c r="IB207" s="27"/>
      <c r="IC207" s="27"/>
      <c r="ID207" s="27"/>
      <c r="IE207" s="27"/>
      <c r="IF207" s="27"/>
      <c r="IG207" s="27"/>
      <c r="IH207" s="27"/>
      <c r="II207" s="27"/>
      <c r="IJ207" s="27"/>
      <c r="IK207" s="27"/>
      <c r="IL207" s="27"/>
      <c r="IM207" s="27"/>
      <c r="IN207" s="27"/>
      <c r="IO207" s="27"/>
      <c r="IP207" s="27"/>
      <c r="IQ207" s="27"/>
      <c r="IR207" s="27"/>
      <c r="IS207" s="27"/>
      <c r="IT207" s="27"/>
      <c r="IU207" s="27"/>
      <c r="IV207" s="27"/>
      <c r="IW207" s="27"/>
      <c r="IX207" s="27"/>
      <c r="IY207" s="27"/>
      <c r="IZ207" s="27"/>
      <c r="JA207" s="27"/>
      <c r="JB207" s="27"/>
      <c r="JC207" s="27"/>
      <c r="JD207" s="27"/>
      <c r="JE207" s="27"/>
      <c r="JF207" s="27"/>
      <c r="JG207" s="27"/>
      <c r="JH207" s="27"/>
      <c r="JI207" s="27"/>
      <c r="JJ207" s="27"/>
      <c r="JK207" s="27"/>
      <c r="JL207" s="27"/>
      <c r="JM207" s="27"/>
      <c r="JN207" s="27"/>
      <c r="JO207" s="27"/>
      <c r="JP207" s="27"/>
      <c r="JQ207" s="27"/>
      <c r="JR207" s="27"/>
      <c r="JS207" s="27"/>
      <c r="JT207" s="27"/>
      <c r="JU207" s="27"/>
      <c r="JV207" s="27"/>
      <c r="JW207" s="27"/>
      <c r="JX207" s="27"/>
      <c r="JY207" s="27"/>
      <c r="JZ207" s="27"/>
      <c r="KA207" s="27"/>
      <c r="KB207" s="27"/>
      <c r="KC207" s="27"/>
      <c r="KD207" s="27"/>
      <c r="KE207" s="27"/>
      <c r="KF207" s="27"/>
      <c r="KG207" s="27"/>
      <c r="KH207" s="27"/>
      <c r="KI207" s="27"/>
      <c r="KJ207" s="27"/>
      <c r="KK207" s="27"/>
      <c r="KL207" s="27"/>
      <c r="KM207" s="27"/>
      <c r="KN207" s="27"/>
      <c r="KO207" s="27"/>
      <c r="KP207" s="27"/>
      <c r="KQ207" s="27"/>
      <c r="KR207" s="27"/>
      <c r="KS207" s="27"/>
      <c r="KT207" s="27"/>
      <c r="KU207" s="27"/>
      <c r="KV207" s="27"/>
      <c r="KW207" s="27"/>
      <c r="KX207" s="27"/>
      <c r="KY207" s="27"/>
      <c r="KZ207" s="27"/>
      <c r="LA207" s="27"/>
      <c r="LB207" s="27"/>
      <c r="LC207" s="27"/>
      <c r="LD207" s="27"/>
      <c r="LE207" s="27"/>
      <c r="LF207" s="27"/>
      <c r="LG207" s="27"/>
      <c r="LH207" s="27"/>
      <c r="LI207" s="27"/>
      <c r="LJ207" s="27"/>
      <c r="LK207" s="27"/>
      <c r="LL207" s="27"/>
      <c r="LM207" s="27"/>
      <c r="LN207" s="27"/>
      <c r="LO207" s="27"/>
      <c r="LP207" s="27"/>
      <c r="LQ207" s="27"/>
      <c r="LR207" s="27"/>
      <c r="LS207" s="27"/>
      <c r="LT207" s="27"/>
      <c r="LU207" s="27"/>
      <c r="LV207" s="27"/>
      <c r="LW207" s="27"/>
      <c r="LX207" s="27"/>
      <c r="LY207" s="27"/>
      <c r="LZ207" s="27"/>
      <c r="MA207" s="27"/>
      <c r="MB207" s="27"/>
      <c r="MC207" s="27"/>
      <c r="MD207" s="27"/>
      <c r="ME207" s="27"/>
      <c r="MF207" s="27"/>
      <c r="MG207" s="27"/>
      <c r="MH207" s="27"/>
      <c r="MI207" s="27"/>
      <c r="MJ207" s="27"/>
      <c r="MK207" s="27"/>
      <c r="ML207" s="27"/>
      <c r="MM207" s="27"/>
      <c r="MN207" s="27"/>
      <c r="MO207" s="27"/>
      <c r="MP207" s="27"/>
      <c r="MQ207" s="27"/>
      <c r="MR207" s="27"/>
      <c r="MS207" s="27"/>
      <c r="MT207" s="27"/>
      <c r="MU207" s="27"/>
      <c r="MV207" s="27"/>
      <c r="MW207" s="27"/>
      <c r="MX207" s="27"/>
      <c r="MY207" s="27"/>
      <c r="MZ207" s="27"/>
      <c r="NA207" s="27"/>
      <c r="NB207" s="27"/>
      <c r="NC207" s="27"/>
      <c r="ND207" s="27"/>
      <c r="NE207" s="27"/>
      <c r="NF207" s="27"/>
      <c r="NG207" s="27"/>
      <c r="NH207" s="27"/>
      <c r="NI207" s="27"/>
      <c r="NJ207" s="27"/>
      <c r="NK207" s="27"/>
      <c r="NL207" s="27"/>
      <c r="NM207" s="27"/>
      <c r="NN207" s="27"/>
      <c r="NO207" s="27"/>
      <c r="NP207" s="27"/>
      <c r="NQ207" s="27"/>
      <c r="NR207" s="27"/>
      <c r="NS207" s="27"/>
      <c r="NT207" s="27"/>
      <c r="NU207" s="27"/>
      <c r="NV207" s="27"/>
      <c r="NW207" s="27"/>
      <c r="NX207" s="27"/>
      <c r="NY207" s="27"/>
      <c r="NZ207" s="27"/>
      <c r="OA207" s="27"/>
      <c r="OB207" s="27"/>
      <c r="OC207" s="27"/>
      <c r="OD207" s="27"/>
      <c r="OE207" s="27"/>
      <c r="OF207" s="27"/>
      <c r="OG207" s="27"/>
      <c r="OH207" s="27"/>
      <c r="OI207" s="27"/>
      <c r="OJ207" s="27"/>
      <c r="OK207" s="27"/>
      <c r="OL207" s="27"/>
      <c r="OM207" s="27"/>
      <c r="ON207" s="27"/>
      <c r="OO207" s="27"/>
      <c r="OP207" s="27"/>
      <c r="OQ207" s="27"/>
      <c r="OR207" s="27"/>
      <c r="OS207" s="27"/>
      <c r="OT207" s="27"/>
      <c r="OU207" s="27"/>
      <c r="OV207" s="27"/>
      <c r="OW207" s="27"/>
      <c r="OX207" s="27"/>
      <c r="OY207" s="27"/>
      <c r="OZ207" s="27"/>
      <c r="PA207" s="27"/>
      <c r="PB207" s="27"/>
      <c r="PC207" s="27"/>
      <c r="PD207" s="27"/>
      <c r="PE207" s="27"/>
      <c r="PF207" s="27"/>
      <c r="PG207" s="27"/>
      <c r="PH207" s="27"/>
      <c r="PI207" s="27"/>
      <c r="PJ207" s="27"/>
      <c r="PK207" s="27"/>
      <c r="PL207" s="27"/>
      <c r="PM207" s="27"/>
      <c r="PN207" s="27"/>
      <c r="PO207" s="27"/>
      <c r="PP207" s="27"/>
      <c r="PQ207" s="27"/>
      <c r="PR207" s="27"/>
      <c r="PS207" s="27"/>
      <c r="PT207" s="27"/>
      <c r="PU207" s="27"/>
      <c r="PV207" s="27"/>
      <c r="PW207" s="27"/>
      <c r="PX207" s="27"/>
      <c r="PY207" s="27"/>
      <c r="PZ207" s="27"/>
      <c r="QA207" s="27"/>
      <c r="QB207" s="27"/>
      <c r="QC207" s="27"/>
      <c r="QD207" s="27"/>
      <c r="QE207" s="27"/>
      <c r="QF207" s="27"/>
      <c r="QG207" s="27"/>
      <c r="QH207" s="27"/>
      <c r="QI207" s="27"/>
      <c r="QJ207" s="27"/>
      <c r="QK207" s="27"/>
      <c r="QL207" s="27"/>
      <c r="QM207" s="27"/>
      <c r="QN207" s="27"/>
      <c r="QO207" s="27"/>
      <c r="QP207" s="27"/>
      <c r="QQ207" s="27"/>
      <c r="QR207" s="27"/>
      <c r="QS207" s="27"/>
      <c r="QT207" s="27"/>
      <c r="QU207" s="27"/>
      <c r="QV207" s="27"/>
      <c r="QW207" s="27"/>
      <c r="QX207" s="27"/>
      <c r="QY207" s="27"/>
      <c r="QZ207" s="27"/>
      <c r="RA207" s="27"/>
      <c r="RB207" s="27"/>
      <c r="RC207" s="27"/>
      <c r="RD207" s="27"/>
      <c r="RE207" s="27"/>
      <c r="RF207" s="27"/>
      <c r="RG207" s="27"/>
      <c r="RH207" s="27"/>
      <c r="RI207" s="27"/>
      <c r="RJ207" s="27"/>
      <c r="RK207" s="27"/>
      <c r="RL207" s="27"/>
      <c r="RM207" s="27"/>
      <c r="RN207" s="27"/>
      <c r="RO207" s="27"/>
      <c r="RP207" s="27"/>
      <c r="RQ207" s="27"/>
      <c r="RR207" s="27"/>
      <c r="RS207" s="27"/>
      <c r="RT207" s="27"/>
      <c r="RU207" s="27"/>
      <c r="RV207" s="27"/>
      <c r="RW207" s="27"/>
      <c r="RX207" s="27"/>
      <c r="RY207" s="27"/>
      <c r="RZ207" s="27"/>
      <c r="SA207" s="27"/>
      <c r="SB207" s="27"/>
      <c r="SC207" s="27"/>
      <c r="SD207" s="27"/>
      <c r="SE207" s="27"/>
      <c r="SF207" s="27"/>
      <c r="SG207" s="27"/>
      <c r="SH207" s="27"/>
      <c r="SI207" s="27"/>
      <c r="SJ207" s="27"/>
      <c r="SK207" s="27"/>
      <c r="SL207" s="27"/>
      <c r="SM207" s="27"/>
      <c r="SN207" s="27"/>
      <c r="SO207" s="27"/>
      <c r="SP207" s="27"/>
      <c r="SQ207" s="27"/>
      <c r="SR207" s="27"/>
      <c r="SS207" s="27"/>
      <c r="ST207" s="27"/>
      <c r="SU207" s="27"/>
      <c r="SV207" s="27"/>
      <c r="SW207" s="27"/>
      <c r="SX207" s="27"/>
      <c r="SY207" s="27"/>
      <c r="SZ207" s="27"/>
      <c r="TA207" s="27"/>
      <c r="TB207" s="27"/>
      <c r="TC207" s="27"/>
      <c r="TD207" s="27"/>
      <c r="TE207" s="27"/>
      <c r="TF207" s="27"/>
      <c r="TG207" s="27"/>
      <c r="TH207" s="27"/>
      <c r="TI207" s="27"/>
      <c r="TJ207" s="27"/>
      <c r="TK207" s="27"/>
      <c r="TL207" s="27"/>
      <c r="TM207" s="27"/>
      <c r="TN207" s="27"/>
      <c r="TO207" s="27"/>
      <c r="TP207" s="27"/>
      <c r="TQ207" s="27"/>
      <c r="TR207" s="27"/>
      <c r="TS207" s="27"/>
      <c r="TT207" s="27"/>
      <c r="TU207" s="27"/>
      <c r="TV207" s="27"/>
      <c r="TW207" s="27"/>
      <c r="TX207" s="27"/>
      <c r="TY207" s="27"/>
      <c r="TZ207" s="27"/>
      <c r="UA207" s="27"/>
      <c r="UB207" s="27"/>
      <c r="UC207" s="27"/>
      <c r="UD207" s="27"/>
      <c r="UE207" s="27"/>
      <c r="UF207" s="27"/>
      <c r="UG207" s="27"/>
      <c r="UH207" s="27"/>
      <c r="UI207" s="27"/>
      <c r="UJ207" s="27"/>
      <c r="UK207" s="27"/>
      <c r="UL207" s="27"/>
      <c r="UM207" s="27"/>
      <c r="UN207" s="27"/>
      <c r="UO207" s="27"/>
      <c r="UP207" s="27"/>
      <c r="UQ207" s="27"/>
      <c r="UR207" s="27"/>
      <c r="US207" s="27"/>
      <c r="UT207" s="27"/>
      <c r="UU207" s="27"/>
      <c r="UV207" s="27"/>
      <c r="UW207" s="27"/>
      <c r="UX207" s="27"/>
      <c r="UY207" s="27"/>
      <c r="UZ207" s="27"/>
      <c r="VA207" s="27"/>
      <c r="VB207" s="27"/>
      <c r="VC207" s="27"/>
      <c r="VD207" s="27"/>
      <c r="VE207" s="27"/>
      <c r="VF207" s="27"/>
      <c r="VG207" s="27"/>
      <c r="VH207" s="27"/>
      <c r="VI207" s="27"/>
      <c r="VJ207" s="27"/>
      <c r="VK207" s="27"/>
      <c r="VL207" s="27"/>
      <c r="VM207" s="27"/>
      <c r="VN207" s="27"/>
      <c r="VO207" s="27"/>
      <c r="VP207" s="27"/>
      <c r="VQ207" s="27"/>
      <c r="VR207" s="27"/>
      <c r="VS207" s="27"/>
      <c r="VT207" s="27"/>
      <c r="VU207" s="27"/>
      <c r="VV207" s="27"/>
      <c r="VW207" s="27"/>
      <c r="VX207" s="27"/>
      <c r="VY207" s="27"/>
      <c r="VZ207" s="27"/>
      <c r="WA207" s="27"/>
      <c r="WB207" s="27"/>
      <c r="WC207" s="27"/>
      <c r="WD207" s="27"/>
      <c r="WE207" s="27"/>
      <c r="WF207" s="27"/>
      <c r="WG207" s="27"/>
      <c r="WH207" s="27"/>
      <c r="WI207" s="27"/>
      <c r="WJ207" s="27"/>
      <c r="WK207" s="27"/>
      <c r="WL207" s="27"/>
      <c r="WM207" s="27"/>
      <c r="WN207" s="27"/>
      <c r="WO207" s="27"/>
      <c r="WP207" s="27"/>
      <c r="WQ207" s="27"/>
      <c r="WR207" s="27"/>
      <c r="WS207" s="27"/>
      <c r="WT207" s="27"/>
      <c r="WU207" s="27"/>
      <c r="WV207" s="27"/>
      <c r="WW207" s="27"/>
      <c r="WX207" s="27"/>
      <c r="WY207" s="27"/>
      <c r="WZ207" s="27"/>
      <c r="XA207" s="27"/>
      <c r="XB207" s="27"/>
      <c r="XC207" s="27"/>
      <c r="XD207" s="27"/>
      <c r="XE207" s="27"/>
      <c r="XF207" s="27"/>
      <c r="XG207" s="27"/>
      <c r="XH207" s="27"/>
      <c r="XI207" s="27"/>
      <c r="XJ207" s="27"/>
      <c r="XK207" s="27"/>
      <c r="XL207" s="27"/>
      <c r="XM207" s="27"/>
      <c r="XN207" s="27"/>
      <c r="XO207" s="27"/>
      <c r="XP207" s="27"/>
      <c r="XQ207" s="27"/>
      <c r="XR207" s="27"/>
      <c r="XS207" s="27"/>
      <c r="XT207" s="27"/>
      <c r="XU207" s="27"/>
      <c r="XV207" s="27"/>
      <c r="XW207" s="27"/>
      <c r="XX207" s="27"/>
      <c r="XY207" s="27"/>
      <c r="XZ207" s="27"/>
      <c r="YA207" s="27"/>
      <c r="YB207" s="27"/>
      <c r="YC207" s="27"/>
      <c r="YD207" s="27"/>
      <c r="YE207" s="27"/>
      <c r="YF207" s="27"/>
      <c r="YG207" s="27"/>
      <c r="YH207" s="27"/>
      <c r="YI207" s="27"/>
      <c r="YJ207" s="27"/>
      <c r="YK207" s="27"/>
      <c r="YL207" s="27"/>
      <c r="YM207" s="27"/>
      <c r="YN207" s="27"/>
      <c r="YO207" s="27"/>
      <c r="YP207" s="27"/>
      <c r="YQ207" s="27"/>
      <c r="YR207" s="27"/>
      <c r="YS207" s="27"/>
      <c r="YT207" s="27"/>
      <c r="YU207" s="27"/>
      <c r="YV207" s="27"/>
      <c r="YW207" s="27"/>
      <c r="YX207" s="27"/>
      <c r="YY207" s="27"/>
      <c r="YZ207" s="27"/>
      <c r="ZA207" s="27"/>
      <c r="ZB207" s="27"/>
      <c r="ZC207" s="27"/>
      <c r="ZD207" s="27"/>
      <c r="ZE207" s="27"/>
      <c r="ZF207" s="27"/>
      <c r="ZG207" s="27"/>
      <c r="ZH207" s="27"/>
      <c r="ZI207" s="27"/>
      <c r="ZJ207" s="27"/>
      <c r="ZK207" s="27"/>
      <c r="ZL207" s="27"/>
      <c r="ZM207" s="27"/>
      <c r="ZN207" s="27"/>
      <c r="ZO207" s="27"/>
      <c r="ZP207" s="27"/>
      <c r="ZQ207" s="27"/>
      <c r="ZR207" s="27"/>
      <c r="ZS207" s="27"/>
      <c r="ZT207" s="27"/>
      <c r="ZU207" s="27"/>
      <c r="ZV207" s="27"/>
      <c r="ZW207" s="27"/>
      <c r="ZX207" s="27"/>
      <c r="ZY207" s="27"/>
      <c r="ZZ207" s="27"/>
      <c r="AAA207" s="27"/>
      <c r="AAB207" s="27"/>
      <c r="AAC207" s="27"/>
      <c r="AAD207" s="27"/>
      <c r="AAE207" s="27"/>
      <c r="AAF207" s="27"/>
      <c r="AAG207" s="27"/>
      <c r="AAH207" s="27"/>
      <c r="AAI207" s="27"/>
      <c r="AAJ207" s="27"/>
      <c r="AAK207" s="27"/>
      <c r="AAL207" s="27"/>
      <c r="AAM207" s="27"/>
      <c r="AAN207" s="27"/>
      <c r="AAO207" s="27"/>
      <c r="AAP207" s="27"/>
      <c r="AAQ207" s="27"/>
      <c r="AAR207" s="27"/>
      <c r="AAS207" s="27"/>
      <c r="AAT207" s="27"/>
      <c r="AAU207" s="27"/>
      <c r="AAV207" s="27"/>
      <c r="AAW207" s="27"/>
      <c r="AAX207" s="27"/>
      <c r="AAY207" s="27"/>
      <c r="AAZ207" s="27"/>
      <c r="ABA207" s="27"/>
      <c r="ABB207" s="27"/>
      <c r="ABC207" s="27"/>
      <c r="ABD207" s="27"/>
      <c r="ABE207" s="27"/>
      <c r="ABF207" s="27"/>
      <c r="ABG207" s="27"/>
      <c r="ABH207" s="27"/>
      <c r="ABI207" s="27"/>
      <c r="ABJ207" s="27"/>
      <c r="ABK207" s="27"/>
      <c r="ABL207" s="27"/>
      <c r="ABM207" s="27"/>
      <c r="ABN207" s="27"/>
      <c r="ABO207" s="27"/>
      <c r="ABP207" s="27"/>
      <c r="ABQ207" s="27"/>
      <c r="ABR207" s="27"/>
      <c r="ABS207" s="27"/>
      <c r="ABT207" s="27"/>
      <c r="ABU207" s="27"/>
      <c r="ABV207" s="27"/>
      <c r="ABW207" s="27"/>
      <c r="ABX207" s="27"/>
      <c r="ABY207" s="27"/>
      <c r="ABZ207" s="27"/>
      <c r="ACA207" s="27"/>
      <c r="ACB207" s="27"/>
      <c r="ACC207" s="27"/>
      <c r="ACD207" s="27"/>
      <c r="ACE207" s="27"/>
      <c r="ACF207" s="27"/>
      <c r="ACG207" s="27"/>
      <c r="ACH207" s="27"/>
      <c r="ACI207" s="27"/>
      <c r="ACJ207" s="27"/>
      <c r="ACK207" s="27"/>
      <c r="ACL207" s="27"/>
      <c r="ACM207" s="27"/>
      <c r="ACN207" s="27"/>
      <c r="ACO207" s="27"/>
      <c r="ACP207" s="27"/>
      <c r="ACQ207" s="27"/>
      <c r="ACR207" s="27"/>
      <c r="ACS207" s="27"/>
      <c r="ACT207" s="27"/>
      <c r="ACU207" s="27"/>
      <c r="ACV207" s="27"/>
      <c r="ACW207" s="27"/>
      <c r="ACX207" s="27"/>
      <c r="ACY207" s="27"/>
      <c r="ACZ207" s="27"/>
      <c r="ADA207" s="27"/>
      <c r="ADB207" s="27"/>
      <c r="ADC207" s="27"/>
      <c r="ADD207" s="27"/>
      <c r="ADE207" s="27"/>
      <c r="ADF207" s="27"/>
      <c r="ADG207" s="27"/>
      <c r="ADH207" s="27"/>
      <c r="ADI207" s="27"/>
      <c r="ADJ207" s="27"/>
      <c r="ADK207" s="27"/>
      <c r="ADL207" s="27"/>
      <c r="ADM207" s="27"/>
      <c r="ADN207" s="27"/>
      <c r="ADO207" s="27"/>
      <c r="ADP207" s="27"/>
      <c r="ADQ207" s="27"/>
      <c r="ADR207" s="27"/>
      <c r="ADS207" s="27"/>
      <c r="ADT207" s="27"/>
      <c r="ADU207" s="27"/>
      <c r="ADV207" s="27"/>
      <c r="ADW207" s="27"/>
      <c r="ADX207" s="27"/>
      <c r="ADY207" s="27"/>
      <c r="ADZ207" s="27"/>
      <c r="AEA207" s="27"/>
      <c r="AEB207" s="27"/>
      <c r="AEC207" s="27"/>
      <c r="AED207" s="27"/>
      <c r="AEE207" s="27"/>
      <c r="AEF207" s="27"/>
      <c r="AEG207" s="27"/>
      <c r="AEH207" s="27"/>
      <c r="AEI207" s="27"/>
      <c r="AEJ207" s="27"/>
      <c r="AEK207" s="27"/>
      <c r="AEL207" s="27"/>
      <c r="AEM207" s="27"/>
      <c r="AEN207" s="27"/>
      <c r="AEO207" s="27"/>
      <c r="AEP207" s="27"/>
      <c r="AEQ207" s="27"/>
      <c r="AER207" s="27"/>
      <c r="AES207" s="27"/>
      <c r="AET207" s="27"/>
      <c r="AEU207" s="27"/>
      <c r="AEV207" s="27"/>
      <c r="AEW207" s="27"/>
      <c r="AEX207" s="27"/>
      <c r="AEY207" s="27"/>
      <c r="AEZ207" s="27"/>
      <c r="AFA207" s="27"/>
      <c r="AFB207" s="27"/>
      <c r="AFC207" s="27"/>
      <c r="AFD207" s="27"/>
      <c r="AFE207" s="27"/>
      <c r="AFF207" s="27"/>
      <c r="AFG207" s="27"/>
      <c r="AFH207" s="27"/>
      <c r="AFI207" s="27"/>
      <c r="AFJ207" s="27"/>
      <c r="AFK207" s="27"/>
      <c r="AFL207" s="27"/>
      <c r="AFM207" s="27"/>
      <c r="AFN207" s="27"/>
      <c r="AFO207" s="27"/>
      <c r="AFP207" s="27"/>
      <c r="AFQ207" s="27"/>
      <c r="AFR207" s="27"/>
      <c r="AFS207" s="27"/>
      <c r="AFT207" s="27"/>
      <c r="AFU207" s="27"/>
      <c r="AFV207" s="27"/>
      <c r="AFW207" s="27"/>
      <c r="AFX207" s="27"/>
      <c r="AFY207" s="27"/>
      <c r="AFZ207" s="27"/>
      <c r="AGA207" s="27"/>
      <c r="AGB207" s="27"/>
      <c r="AGC207" s="27"/>
      <c r="AGD207" s="27"/>
      <c r="AGE207" s="27"/>
      <c r="AGF207" s="27"/>
      <c r="AGG207" s="27"/>
      <c r="AGH207" s="27"/>
      <c r="AGI207" s="27"/>
      <c r="AGJ207" s="27"/>
      <c r="AGK207" s="27"/>
      <c r="AGL207" s="27"/>
      <c r="AGM207" s="27"/>
      <c r="AGN207" s="27"/>
      <c r="AGO207" s="27"/>
      <c r="AGP207" s="27"/>
      <c r="AGQ207" s="27"/>
      <c r="AGR207" s="27"/>
      <c r="AGS207" s="27"/>
      <c r="AGT207" s="27"/>
      <c r="AGU207" s="27"/>
      <c r="AGV207" s="27"/>
      <c r="AGW207" s="27"/>
      <c r="AGX207" s="27"/>
      <c r="AGY207" s="27"/>
      <c r="AGZ207" s="27"/>
      <c r="AHA207" s="27"/>
      <c r="AHB207" s="27"/>
      <c r="AHC207" s="27"/>
      <c r="AHD207" s="27"/>
      <c r="AHE207" s="27"/>
      <c r="AHF207" s="27"/>
      <c r="AHG207" s="27"/>
      <c r="AHH207" s="27"/>
      <c r="AHI207" s="27"/>
      <c r="AHJ207" s="27"/>
      <c r="AHK207" s="27"/>
      <c r="AHL207" s="27"/>
      <c r="AHM207" s="27"/>
      <c r="AHN207" s="27"/>
      <c r="AHO207" s="27"/>
      <c r="AHP207" s="27"/>
      <c r="AHQ207" s="27"/>
      <c r="AHR207" s="27"/>
      <c r="AHS207" s="27"/>
      <c r="AHT207" s="27"/>
      <c r="AHU207" s="27"/>
      <c r="AHV207" s="27"/>
      <c r="AHW207" s="27"/>
      <c r="AHX207" s="27"/>
      <c r="AHY207" s="27"/>
      <c r="AHZ207" s="27"/>
      <c r="AIA207" s="27"/>
      <c r="AIB207" s="27"/>
      <c r="AIC207" s="27"/>
      <c r="AID207" s="27"/>
      <c r="AIE207" s="27"/>
      <c r="AIF207" s="27"/>
      <c r="AIG207" s="27"/>
      <c r="AIH207" s="27"/>
      <c r="AII207" s="27"/>
      <c r="AIJ207" s="27"/>
      <c r="AIK207" s="27"/>
      <c r="AIL207" s="27"/>
      <c r="AIM207" s="27"/>
      <c r="AIN207" s="27"/>
      <c r="AIO207" s="27"/>
      <c r="AIP207" s="27"/>
      <c r="AIQ207" s="27"/>
      <c r="AIR207" s="27"/>
      <c r="AIS207" s="27"/>
      <c r="AIT207" s="27"/>
      <c r="AIU207" s="27"/>
      <c r="AIV207" s="27"/>
      <c r="AIW207" s="27"/>
      <c r="AIX207" s="27"/>
      <c r="AIY207" s="27"/>
      <c r="AIZ207" s="27"/>
      <c r="AJA207" s="27"/>
      <c r="AJB207" s="27"/>
      <c r="AJC207" s="27"/>
      <c r="AJD207" s="27"/>
      <c r="AJE207" s="27"/>
      <c r="AJF207" s="27"/>
      <c r="AJG207" s="27"/>
      <c r="AJH207" s="27"/>
      <c r="AJI207" s="27"/>
      <c r="AJJ207" s="27"/>
      <c r="AJK207" s="27"/>
      <c r="AJL207" s="27"/>
      <c r="AJM207" s="27"/>
      <c r="AJN207" s="27"/>
      <c r="AJO207" s="27"/>
      <c r="AJP207" s="27"/>
      <c r="AJQ207" s="27"/>
      <c r="AJR207" s="27"/>
      <c r="AJS207" s="27"/>
      <c r="AJT207" s="27"/>
      <c r="AJU207" s="27"/>
      <c r="AJV207" s="27"/>
      <c r="AJW207" s="27"/>
      <c r="AJX207" s="27"/>
      <c r="AJY207" s="27"/>
      <c r="AJZ207" s="27"/>
      <c r="AKA207" s="27"/>
      <c r="AKB207" s="27"/>
      <c r="AKC207" s="27"/>
      <c r="AKD207" s="27"/>
      <c r="AKE207" s="27"/>
      <c r="AKF207" s="27"/>
      <c r="AKG207" s="27"/>
      <c r="AKH207" s="27"/>
      <c r="AKI207" s="27"/>
      <c r="AKJ207" s="27"/>
      <c r="AKK207" s="27"/>
      <c r="AKL207" s="27"/>
      <c r="AKM207" s="27"/>
      <c r="AKN207" s="27"/>
      <c r="AKO207" s="27"/>
      <c r="AKP207" s="27"/>
      <c r="AKQ207" s="27"/>
      <c r="AKR207" s="27"/>
      <c r="AKS207" s="27"/>
      <c r="AKT207" s="27"/>
      <c r="AKU207" s="27"/>
      <c r="AKV207" s="27"/>
      <c r="AKW207" s="27"/>
      <c r="AKX207" s="27"/>
      <c r="AKY207" s="27"/>
      <c r="AKZ207" s="27"/>
      <c r="ALA207" s="27"/>
      <c r="ALB207" s="27"/>
      <c r="ALC207" s="27"/>
      <c r="ALD207" s="27"/>
      <c r="ALE207" s="27"/>
      <c r="ALF207" s="27"/>
      <c r="ALG207" s="27"/>
      <c r="ALH207" s="27"/>
      <c r="ALI207" s="27"/>
      <c r="ALJ207" s="27"/>
      <c r="ALK207" s="27"/>
      <c r="ALL207" s="27"/>
      <c r="ALM207" s="27"/>
      <c r="ALN207" s="27"/>
      <c r="ALO207" s="27"/>
      <c r="ALP207" s="27"/>
      <c r="ALQ207" s="27"/>
      <c r="ALR207" s="27"/>
      <c r="ALS207" s="27"/>
    </row>
    <row r="208" spans="1:1007" ht="19.5" customHeight="1" thickBot="1" x14ac:dyDescent="0.25">
      <c r="A208" s="666"/>
      <c r="B208" s="677"/>
      <c r="C208" s="586"/>
      <c r="D208" s="588"/>
      <c r="E208" s="590"/>
      <c r="F208" s="584"/>
      <c r="G208" s="708"/>
      <c r="H208" s="676"/>
      <c r="I208" s="676"/>
      <c r="J208" s="582"/>
      <c r="K208" s="323" t="s">
        <v>10</v>
      </c>
      <c r="L208" s="15">
        <f t="shared" ref="L208:W208" si="48">SUM(L206:L207)</f>
        <v>0</v>
      </c>
      <c r="M208" s="321">
        <f t="shared" si="48"/>
        <v>0</v>
      </c>
      <c r="N208" s="321">
        <f t="shared" si="48"/>
        <v>0</v>
      </c>
      <c r="O208" s="16">
        <f t="shared" si="48"/>
        <v>0</v>
      </c>
      <c r="P208" s="15">
        <f t="shared" si="48"/>
        <v>0</v>
      </c>
      <c r="Q208" s="321">
        <f t="shared" si="48"/>
        <v>0</v>
      </c>
      <c r="R208" s="321">
        <f t="shared" si="48"/>
        <v>0</v>
      </c>
      <c r="S208" s="16">
        <f t="shared" si="48"/>
        <v>0</v>
      </c>
      <c r="T208" s="15">
        <f t="shared" si="48"/>
        <v>0</v>
      </c>
      <c r="U208" s="321">
        <f t="shared" si="48"/>
        <v>0</v>
      </c>
      <c r="V208" s="321">
        <f t="shared" si="48"/>
        <v>0</v>
      </c>
      <c r="W208" s="16">
        <f t="shared" si="48"/>
        <v>0</v>
      </c>
      <c r="X208" s="27"/>
      <c r="Y208" s="27"/>
      <c r="Z208" s="27"/>
      <c r="AA208" s="27"/>
      <c r="AB208" s="27"/>
      <c r="AC208" s="27"/>
      <c r="AD208" s="39"/>
      <c r="AE208" s="39"/>
      <c r="AF208" s="39"/>
      <c r="AG208" s="39"/>
      <c r="AH208" s="39"/>
      <c r="AI208" s="39"/>
      <c r="AJ208" s="39"/>
      <c r="AK208" s="39"/>
      <c r="AL208" s="39"/>
      <c r="AM208" s="39"/>
      <c r="AN208" s="39"/>
      <c r="AO208" s="39"/>
      <c r="AP208" s="39"/>
      <c r="AQ208" s="39"/>
      <c r="AR208" s="39"/>
      <c r="AS208" s="39"/>
      <c r="AT208" s="39"/>
      <c r="AU208" s="40"/>
      <c r="AV208" s="39"/>
      <c r="AW208" s="39"/>
      <c r="AX208" s="39"/>
      <c r="AY208" s="39"/>
      <c r="AZ208" s="39"/>
      <c r="BA208" s="39"/>
      <c r="BB208" s="39"/>
      <c r="BC208" s="39"/>
      <c r="BD208" s="27"/>
      <c r="BE208" s="27"/>
      <c r="BF208" s="27"/>
      <c r="BG208" s="27"/>
      <c r="BH208" s="27"/>
      <c r="BI208" s="27"/>
      <c r="BJ208" s="27"/>
      <c r="BK208" s="27"/>
      <c r="BL208" s="27"/>
      <c r="BM208" s="27"/>
      <c r="BN208" s="27"/>
      <c r="BO208" s="27"/>
      <c r="BP208" s="27"/>
      <c r="BQ208" s="27"/>
      <c r="BR208" s="27"/>
      <c r="BS208" s="27"/>
      <c r="BT208" s="27"/>
      <c r="BU208" s="27"/>
      <c r="BV208" s="27"/>
      <c r="BW208" s="27"/>
      <c r="BX208" s="27"/>
      <c r="BY208" s="27"/>
      <c r="BZ208" s="27"/>
      <c r="CA208" s="27"/>
      <c r="CB208" s="27"/>
      <c r="CC208" s="27"/>
      <c r="CD208" s="27"/>
      <c r="CE208" s="27"/>
      <c r="CF208" s="27"/>
      <c r="CG208" s="27"/>
      <c r="CH208" s="27"/>
      <c r="CI208" s="27"/>
      <c r="CJ208" s="27"/>
      <c r="CK208" s="27"/>
      <c r="CL208" s="27"/>
      <c r="CM208" s="27"/>
      <c r="CN208" s="27"/>
      <c r="CO208" s="27"/>
      <c r="CP208" s="27"/>
      <c r="CQ208" s="27"/>
      <c r="CR208" s="27"/>
      <c r="CS208" s="27"/>
      <c r="CT208" s="27"/>
      <c r="CU208" s="27"/>
      <c r="CV208" s="27"/>
      <c r="CW208" s="27"/>
      <c r="CX208" s="27"/>
      <c r="CY208" s="27"/>
      <c r="CZ208" s="27"/>
      <c r="DA208" s="27"/>
      <c r="DB208" s="27"/>
      <c r="DC208" s="27"/>
      <c r="DD208" s="27"/>
      <c r="DE208" s="27"/>
      <c r="DF208" s="27"/>
      <c r="DG208" s="27"/>
      <c r="DH208" s="27"/>
      <c r="DI208" s="27"/>
      <c r="DJ208" s="27"/>
      <c r="DK208" s="27"/>
      <c r="DL208" s="27"/>
      <c r="DM208" s="27"/>
      <c r="DN208" s="27"/>
      <c r="DO208" s="27"/>
      <c r="DP208" s="27"/>
      <c r="DQ208" s="27"/>
      <c r="DR208" s="27"/>
      <c r="DS208" s="27"/>
      <c r="DT208" s="27"/>
      <c r="DU208" s="27"/>
      <c r="DV208" s="27"/>
      <c r="DW208" s="27"/>
      <c r="DX208" s="27"/>
      <c r="DY208" s="27"/>
      <c r="DZ208" s="27"/>
      <c r="EA208" s="27"/>
      <c r="EB208" s="27"/>
      <c r="EC208" s="27"/>
      <c r="ED208" s="27"/>
      <c r="EE208" s="27"/>
      <c r="EF208" s="27"/>
      <c r="EG208" s="27"/>
      <c r="EH208" s="27"/>
      <c r="EI208" s="27"/>
      <c r="EJ208" s="27"/>
      <c r="EK208" s="27"/>
      <c r="EL208" s="27"/>
      <c r="EM208" s="27"/>
      <c r="EN208" s="27"/>
      <c r="EO208" s="27"/>
      <c r="EP208" s="27"/>
      <c r="EQ208" s="27"/>
      <c r="ER208" s="27"/>
      <c r="ES208" s="27"/>
      <c r="ET208" s="27"/>
      <c r="EU208" s="27"/>
      <c r="EV208" s="27"/>
      <c r="EW208" s="27"/>
      <c r="EX208" s="27"/>
      <c r="EY208" s="27"/>
      <c r="EZ208" s="27"/>
      <c r="FA208" s="27"/>
      <c r="FB208" s="27"/>
      <c r="FC208" s="27"/>
      <c r="FD208" s="27"/>
      <c r="FE208" s="27"/>
      <c r="FF208" s="27"/>
      <c r="FG208" s="27"/>
      <c r="FH208" s="27"/>
      <c r="FI208" s="27"/>
      <c r="FJ208" s="27"/>
      <c r="FK208" s="27"/>
      <c r="FL208" s="27"/>
      <c r="FM208" s="27"/>
      <c r="FN208" s="27"/>
      <c r="FO208" s="27"/>
      <c r="FP208" s="27"/>
      <c r="FQ208" s="27"/>
      <c r="FR208" s="27"/>
      <c r="FS208" s="27"/>
      <c r="FT208" s="27"/>
      <c r="FU208" s="27"/>
      <c r="FV208" s="27"/>
      <c r="FW208" s="27"/>
      <c r="FX208" s="27"/>
      <c r="FY208" s="27"/>
      <c r="FZ208" s="27"/>
      <c r="GA208" s="27"/>
      <c r="GB208" s="27"/>
      <c r="GC208" s="27"/>
      <c r="GD208" s="27"/>
      <c r="GE208" s="27"/>
      <c r="GF208" s="27"/>
      <c r="GG208" s="27"/>
      <c r="GH208" s="27"/>
      <c r="GI208" s="27"/>
      <c r="GJ208" s="27"/>
      <c r="GK208" s="27"/>
      <c r="GL208" s="27"/>
      <c r="GM208" s="27"/>
      <c r="GN208" s="27"/>
      <c r="GO208" s="27"/>
      <c r="GP208" s="27"/>
      <c r="GQ208" s="27"/>
      <c r="GR208" s="27"/>
      <c r="GS208" s="27"/>
      <c r="GT208" s="27"/>
      <c r="GU208" s="27"/>
      <c r="GV208" s="27"/>
      <c r="GW208" s="27"/>
      <c r="GX208" s="27"/>
      <c r="GY208" s="27"/>
      <c r="GZ208" s="27"/>
      <c r="HA208" s="27"/>
      <c r="HB208" s="27"/>
      <c r="HC208" s="27"/>
      <c r="HD208" s="27"/>
      <c r="HE208" s="27"/>
      <c r="HF208" s="27"/>
      <c r="HG208" s="27"/>
      <c r="HH208" s="27"/>
      <c r="HI208" s="27"/>
      <c r="HJ208" s="27"/>
      <c r="HK208" s="27"/>
      <c r="HL208" s="27"/>
      <c r="HM208" s="27"/>
      <c r="HN208" s="27"/>
      <c r="HO208" s="27"/>
      <c r="HP208" s="27"/>
      <c r="HQ208" s="27"/>
      <c r="HR208" s="27"/>
      <c r="HS208" s="27"/>
      <c r="HT208" s="27"/>
      <c r="HU208" s="27"/>
      <c r="HV208" s="27"/>
      <c r="HW208" s="27"/>
      <c r="HX208" s="27"/>
      <c r="HY208" s="27"/>
      <c r="HZ208" s="27"/>
      <c r="IA208" s="27"/>
      <c r="IB208" s="27"/>
      <c r="IC208" s="27"/>
      <c r="ID208" s="27"/>
      <c r="IE208" s="27"/>
      <c r="IF208" s="27"/>
      <c r="IG208" s="27"/>
      <c r="IH208" s="27"/>
      <c r="II208" s="27"/>
      <c r="IJ208" s="27"/>
      <c r="IK208" s="27"/>
      <c r="IL208" s="27"/>
      <c r="IM208" s="27"/>
      <c r="IN208" s="27"/>
      <c r="IO208" s="27"/>
      <c r="IP208" s="27"/>
      <c r="IQ208" s="27"/>
      <c r="IR208" s="27"/>
      <c r="IS208" s="27"/>
      <c r="IT208" s="27"/>
      <c r="IU208" s="27"/>
      <c r="IV208" s="27"/>
      <c r="IW208" s="27"/>
      <c r="IX208" s="27"/>
      <c r="IY208" s="27"/>
      <c r="IZ208" s="27"/>
      <c r="JA208" s="27"/>
      <c r="JB208" s="27"/>
      <c r="JC208" s="27"/>
      <c r="JD208" s="27"/>
      <c r="JE208" s="27"/>
      <c r="JF208" s="27"/>
      <c r="JG208" s="27"/>
      <c r="JH208" s="27"/>
      <c r="JI208" s="27"/>
      <c r="JJ208" s="27"/>
      <c r="JK208" s="27"/>
      <c r="JL208" s="27"/>
      <c r="JM208" s="27"/>
      <c r="JN208" s="27"/>
      <c r="JO208" s="27"/>
      <c r="JP208" s="27"/>
      <c r="JQ208" s="27"/>
      <c r="JR208" s="27"/>
      <c r="JS208" s="27"/>
      <c r="JT208" s="27"/>
      <c r="JU208" s="27"/>
      <c r="JV208" s="27"/>
      <c r="JW208" s="27"/>
      <c r="JX208" s="27"/>
      <c r="JY208" s="27"/>
      <c r="JZ208" s="27"/>
      <c r="KA208" s="27"/>
      <c r="KB208" s="27"/>
      <c r="KC208" s="27"/>
      <c r="KD208" s="27"/>
      <c r="KE208" s="27"/>
      <c r="KF208" s="27"/>
      <c r="KG208" s="27"/>
      <c r="KH208" s="27"/>
      <c r="KI208" s="27"/>
      <c r="KJ208" s="27"/>
      <c r="KK208" s="27"/>
      <c r="KL208" s="27"/>
      <c r="KM208" s="27"/>
      <c r="KN208" s="27"/>
      <c r="KO208" s="27"/>
      <c r="KP208" s="27"/>
      <c r="KQ208" s="27"/>
      <c r="KR208" s="27"/>
      <c r="KS208" s="27"/>
      <c r="KT208" s="27"/>
      <c r="KU208" s="27"/>
      <c r="KV208" s="27"/>
      <c r="KW208" s="27"/>
      <c r="KX208" s="27"/>
      <c r="KY208" s="27"/>
      <c r="KZ208" s="27"/>
      <c r="LA208" s="27"/>
      <c r="LB208" s="27"/>
      <c r="LC208" s="27"/>
      <c r="LD208" s="27"/>
      <c r="LE208" s="27"/>
      <c r="LF208" s="27"/>
      <c r="LG208" s="27"/>
      <c r="LH208" s="27"/>
      <c r="LI208" s="27"/>
      <c r="LJ208" s="27"/>
      <c r="LK208" s="27"/>
      <c r="LL208" s="27"/>
      <c r="LM208" s="27"/>
      <c r="LN208" s="27"/>
      <c r="LO208" s="27"/>
      <c r="LP208" s="27"/>
      <c r="LQ208" s="27"/>
      <c r="LR208" s="27"/>
      <c r="LS208" s="27"/>
      <c r="LT208" s="27"/>
      <c r="LU208" s="27"/>
      <c r="LV208" s="27"/>
      <c r="LW208" s="27"/>
      <c r="LX208" s="27"/>
      <c r="LY208" s="27"/>
      <c r="LZ208" s="27"/>
      <c r="MA208" s="27"/>
      <c r="MB208" s="27"/>
      <c r="MC208" s="27"/>
      <c r="MD208" s="27"/>
      <c r="ME208" s="27"/>
      <c r="MF208" s="27"/>
      <c r="MG208" s="27"/>
      <c r="MH208" s="27"/>
      <c r="MI208" s="27"/>
      <c r="MJ208" s="27"/>
      <c r="MK208" s="27"/>
      <c r="ML208" s="27"/>
      <c r="MM208" s="27"/>
      <c r="MN208" s="27"/>
      <c r="MO208" s="27"/>
      <c r="MP208" s="27"/>
      <c r="MQ208" s="27"/>
      <c r="MR208" s="27"/>
      <c r="MS208" s="27"/>
      <c r="MT208" s="27"/>
      <c r="MU208" s="27"/>
      <c r="MV208" s="27"/>
      <c r="MW208" s="27"/>
      <c r="MX208" s="27"/>
      <c r="MY208" s="27"/>
      <c r="MZ208" s="27"/>
      <c r="NA208" s="27"/>
      <c r="NB208" s="27"/>
      <c r="NC208" s="27"/>
      <c r="ND208" s="27"/>
      <c r="NE208" s="27"/>
      <c r="NF208" s="27"/>
      <c r="NG208" s="27"/>
      <c r="NH208" s="27"/>
      <c r="NI208" s="27"/>
      <c r="NJ208" s="27"/>
      <c r="NK208" s="27"/>
      <c r="NL208" s="27"/>
      <c r="NM208" s="27"/>
      <c r="NN208" s="27"/>
      <c r="NO208" s="27"/>
      <c r="NP208" s="27"/>
      <c r="NQ208" s="27"/>
      <c r="NR208" s="27"/>
      <c r="NS208" s="27"/>
      <c r="NT208" s="27"/>
      <c r="NU208" s="27"/>
      <c r="NV208" s="27"/>
      <c r="NW208" s="27"/>
      <c r="NX208" s="27"/>
      <c r="NY208" s="27"/>
      <c r="NZ208" s="27"/>
      <c r="OA208" s="27"/>
      <c r="OB208" s="27"/>
      <c r="OC208" s="27"/>
      <c r="OD208" s="27"/>
      <c r="OE208" s="27"/>
      <c r="OF208" s="27"/>
      <c r="OG208" s="27"/>
      <c r="OH208" s="27"/>
      <c r="OI208" s="27"/>
      <c r="OJ208" s="27"/>
      <c r="OK208" s="27"/>
      <c r="OL208" s="27"/>
      <c r="OM208" s="27"/>
      <c r="ON208" s="27"/>
      <c r="OO208" s="27"/>
      <c r="OP208" s="27"/>
      <c r="OQ208" s="27"/>
      <c r="OR208" s="27"/>
      <c r="OS208" s="27"/>
      <c r="OT208" s="27"/>
      <c r="OU208" s="27"/>
      <c r="OV208" s="27"/>
      <c r="OW208" s="27"/>
      <c r="OX208" s="27"/>
      <c r="OY208" s="27"/>
      <c r="OZ208" s="27"/>
      <c r="PA208" s="27"/>
      <c r="PB208" s="27"/>
      <c r="PC208" s="27"/>
      <c r="PD208" s="27"/>
      <c r="PE208" s="27"/>
      <c r="PF208" s="27"/>
      <c r="PG208" s="27"/>
      <c r="PH208" s="27"/>
      <c r="PI208" s="27"/>
      <c r="PJ208" s="27"/>
      <c r="PK208" s="27"/>
      <c r="PL208" s="27"/>
      <c r="PM208" s="27"/>
      <c r="PN208" s="27"/>
      <c r="PO208" s="27"/>
      <c r="PP208" s="27"/>
      <c r="PQ208" s="27"/>
      <c r="PR208" s="27"/>
      <c r="PS208" s="27"/>
      <c r="PT208" s="27"/>
      <c r="PU208" s="27"/>
      <c r="PV208" s="27"/>
      <c r="PW208" s="27"/>
      <c r="PX208" s="27"/>
      <c r="PY208" s="27"/>
      <c r="PZ208" s="27"/>
      <c r="QA208" s="27"/>
      <c r="QB208" s="27"/>
      <c r="QC208" s="27"/>
      <c r="QD208" s="27"/>
      <c r="QE208" s="27"/>
      <c r="QF208" s="27"/>
      <c r="QG208" s="27"/>
      <c r="QH208" s="27"/>
      <c r="QI208" s="27"/>
      <c r="QJ208" s="27"/>
      <c r="QK208" s="27"/>
      <c r="QL208" s="27"/>
      <c r="QM208" s="27"/>
      <c r="QN208" s="27"/>
      <c r="QO208" s="27"/>
      <c r="QP208" s="27"/>
      <c r="QQ208" s="27"/>
      <c r="QR208" s="27"/>
      <c r="QS208" s="27"/>
      <c r="QT208" s="27"/>
      <c r="QU208" s="27"/>
      <c r="QV208" s="27"/>
      <c r="QW208" s="27"/>
      <c r="QX208" s="27"/>
      <c r="QY208" s="27"/>
      <c r="QZ208" s="27"/>
      <c r="RA208" s="27"/>
      <c r="RB208" s="27"/>
      <c r="RC208" s="27"/>
      <c r="RD208" s="27"/>
      <c r="RE208" s="27"/>
      <c r="RF208" s="27"/>
      <c r="RG208" s="27"/>
      <c r="RH208" s="27"/>
      <c r="RI208" s="27"/>
      <c r="RJ208" s="27"/>
      <c r="RK208" s="27"/>
      <c r="RL208" s="27"/>
      <c r="RM208" s="27"/>
      <c r="RN208" s="27"/>
      <c r="RO208" s="27"/>
      <c r="RP208" s="27"/>
      <c r="RQ208" s="27"/>
      <c r="RR208" s="27"/>
      <c r="RS208" s="27"/>
      <c r="RT208" s="27"/>
      <c r="RU208" s="27"/>
      <c r="RV208" s="27"/>
      <c r="RW208" s="27"/>
      <c r="RX208" s="27"/>
      <c r="RY208" s="27"/>
      <c r="RZ208" s="27"/>
      <c r="SA208" s="27"/>
      <c r="SB208" s="27"/>
      <c r="SC208" s="27"/>
      <c r="SD208" s="27"/>
      <c r="SE208" s="27"/>
      <c r="SF208" s="27"/>
      <c r="SG208" s="27"/>
      <c r="SH208" s="27"/>
      <c r="SI208" s="27"/>
      <c r="SJ208" s="27"/>
      <c r="SK208" s="27"/>
      <c r="SL208" s="27"/>
      <c r="SM208" s="27"/>
      <c r="SN208" s="27"/>
      <c r="SO208" s="27"/>
      <c r="SP208" s="27"/>
      <c r="SQ208" s="27"/>
      <c r="SR208" s="27"/>
      <c r="SS208" s="27"/>
      <c r="ST208" s="27"/>
      <c r="SU208" s="27"/>
      <c r="SV208" s="27"/>
      <c r="SW208" s="27"/>
      <c r="SX208" s="27"/>
      <c r="SY208" s="27"/>
      <c r="SZ208" s="27"/>
      <c r="TA208" s="27"/>
      <c r="TB208" s="27"/>
      <c r="TC208" s="27"/>
      <c r="TD208" s="27"/>
      <c r="TE208" s="27"/>
      <c r="TF208" s="27"/>
      <c r="TG208" s="27"/>
      <c r="TH208" s="27"/>
      <c r="TI208" s="27"/>
      <c r="TJ208" s="27"/>
      <c r="TK208" s="27"/>
      <c r="TL208" s="27"/>
      <c r="TM208" s="27"/>
      <c r="TN208" s="27"/>
      <c r="TO208" s="27"/>
      <c r="TP208" s="27"/>
      <c r="TQ208" s="27"/>
      <c r="TR208" s="27"/>
      <c r="TS208" s="27"/>
      <c r="TT208" s="27"/>
      <c r="TU208" s="27"/>
      <c r="TV208" s="27"/>
      <c r="TW208" s="27"/>
      <c r="TX208" s="27"/>
      <c r="TY208" s="27"/>
      <c r="TZ208" s="27"/>
      <c r="UA208" s="27"/>
      <c r="UB208" s="27"/>
      <c r="UC208" s="27"/>
      <c r="UD208" s="27"/>
      <c r="UE208" s="27"/>
      <c r="UF208" s="27"/>
      <c r="UG208" s="27"/>
      <c r="UH208" s="27"/>
      <c r="UI208" s="27"/>
      <c r="UJ208" s="27"/>
      <c r="UK208" s="27"/>
      <c r="UL208" s="27"/>
      <c r="UM208" s="27"/>
      <c r="UN208" s="27"/>
      <c r="UO208" s="27"/>
      <c r="UP208" s="27"/>
      <c r="UQ208" s="27"/>
      <c r="UR208" s="27"/>
      <c r="US208" s="27"/>
      <c r="UT208" s="27"/>
      <c r="UU208" s="27"/>
      <c r="UV208" s="27"/>
      <c r="UW208" s="27"/>
      <c r="UX208" s="27"/>
      <c r="UY208" s="27"/>
      <c r="UZ208" s="27"/>
      <c r="VA208" s="27"/>
      <c r="VB208" s="27"/>
      <c r="VC208" s="27"/>
      <c r="VD208" s="27"/>
      <c r="VE208" s="27"/>
      <c r="VF208" s="27"/>
      <c r="VG208" s="27"/>
      <c r="VH208" s="27"/>
      <c r="VI208" s="27"/>
      <c r="VJ208" s="27"/>
      <c r="VK208" s="27"/>
      <c r="VL208" s="27"/>
      <c r="VM208" s="27"/>
      <c r="VN208" s="27"/>
      <c r="VO208" s="27"/>
      <c r="VP208" s="27"/>
      <c r="VQ208" s="27"/>
      <c r="VR208" s="27"/>
      <c r="VS208" s="27"/>
      <c r="VT208" s="27"/>
      <c r="VU208" s="27"/>
      <c r="VV208" s="27"/>
      <c r="VW208" s="27"/>
      <c r="VX208" s="27"/>
      <c r="VY208" s="27"/>
      <c r="VZ208" s="27"/>
      <c r="WA208" s="27"/>
      <c r="WB208" s="27"/>
      <c r="WC208" s="27"/>
      <c r="WD208" s="27"/>
      <c r="WE208" s="27"/>
      <c r="WF208" s="27"/>
      <c r="WG208" s="27"/>
      <c r="WH208" s="27"/>
      <c r="WI208" s="27"/>
      <c r="WJ208" s="27"/>
      <c r="WK208" s="27"/>
      <c r="WL208" s="27"/>
      <c r="WM208" s="27"/>
      <c r="WN208" s="27"/>
      <c r="WO208" s="27"/>
      <c r="WP208" s="27"/>
      <c r="WQ208" s="27"/>
      <c r="WR208" s="27"/>
      <c r="WS208" s="27"/>
      <c r="WT208" s="27"/>
      <c r="WU208" s="27"/>
      <c r="WV208" s="27"/>
      <c r="WW208" s="27"/>
      <c r="WX208" s="27"/>
      <c r="WY208" s="27"/>
      <c r="WZ208" s="27"/>
      <c r="XA208" s="27"/>
      <c r="XB208" s="27"/>
      <c r="XC208" s="27"/>
      <c r="XD208" s="27"/>
      <c r="XE208" s="27"/>
      <c r="XF208" s="27"/>
      <c r="XG208" s="27"/>
      <c r="XH208" s="27"/>
      <c r="XI208" s="27"/>
      <c r="XJ208" s="27"/>
      <c r="XK208" s="27"/>
      <c r="XL208" s="27"/>
      <c r="XM208" s="27"/>
      <c r="XN208" s="27"/>
      <c r="XO208" s="27"/>
      <c r="XP208" s="27"/>
      <c r="XQ208" s="27"/>
      <c r="XR208" s="27"/>
      <c r="XS208" s="27"/>
      <c r="XT208" s="27"/>
      <c r="XU208" s="27"/>
      <c r="XV208" s="27"/>
      <c r="XW208" s="27"/>
      <c r="XX208" s="27"/>
      <c r="XY208" s="27"/>
      <c r="XZ208" s="27"/>
      <c r="YA208" s="27"/>
      <c r="YB208" s="27"/>
      <c r="YC208" s="27"/>
      <c r="YD208" s="27"/>
      <c r="YE208" s="27"/>
      <c r="YF208" s="27"/>
      <c r="YG208" s="27"/>
      <c r="YH208" s="27"/>
      <c r="YI208" s="27"/>
      <c r="YJ208" s="27"/>
      <c r="YK208" s="27"/>
      <c r="YL208" s="27"/>
      <c r="YM208" s="27"/>
      <c r="YN208" s="27"/>
      <c r="YO208" s="27"/>
      <c r="YP208" s="27"/>
      <c r="YQ208" s="27"/>
      <c r="YR208" s="27"/>
      <c r="YS208" s="27"/>
      <c r="YT208" s="27"/>
      <c r="YU208" s="27"/>
      <c r="YV208" s="27"/>
      <c r="YW208" s="27"/>
      <c r="YX208" s="27"/>
      <c r="YY208" s="27"/>
      <c r="YZ208" s="27"/>
      <c r="ZA208" s="27"/>
      <c r="ZB208" s="27"/>
      <c r="ZC208" s="27"/>
      <c r="ZD208" s="27"/>
      <c r="ZE208" s="27"/>
      <c r="ZF208" s="27"/>
      <c r="ZG208" s="27"/>
      <c r="ZH208" s="27"/>
      <c r="ZI208" s="27"/>
      <c r="ZJ208" s="27"/>
      <c r="ZK208" s="27"/>
      <c r="ZL208" s="27"/>
      <c r="ZM208" s="27"/>
      <c r="ZN208" s="27"/>
      <c r="ZO208" s="27"/>
      <c r="ZP208" s="27"/>
      <c r="ZQ208" s="27"/>
      <c r="ZR208" s="27"/>
      <c r="ZS208" s="27"/>
      <c r="ZT208" s="27"/>
      <c r="ZU208" s="27"/>
      <c r="ZV208" s="27"/>
      <c r="ZW208" s="27"/>
      <c r="ZX208" s="27"/>
      <c r="ZY208" s="27"/>
      <c r="ZZ208" s="27"/>
      <c r="AAA208" s="27"/>
      <c r="AAB208" s="27"/>
      <c r="AAC208" s="27"/>
      <c r="AAD208" s="27"/>
      <c r="AAE208" s="27"/>
      <c r="AAF208" s="27"/>
      <c r="AAG208" s="27"/>
      <c r="AAH208" s="27"/>
      <c r="AAI208" s="27"/>
      <c r="AAJ208" s="27"/>
      <c r="AAK208" s="27"/>
      <c r="AAL208" s="27"/>
      <c r="AAM208" s="27"/>
      <c r="AAN208" s="27"/>
      <c r="AAO208" s="27"/>
      <c r="AAP208" s="27"/>
      <c r="AAQ208" s="27"/>
      <c r="AAR208" s="27"/>
      <c r="AAS208" s="27"/>
      <c r="AAT208" s="27"/>
      <c r="AAU208" s="27"/>
      <c r="AAV208" s="27"/>
      <c r="AAW208" s="27"/>
      <c r="AAX208" s="27"/>
      <c r="AAY208" s="27"/>
      <c r="AAZ208" s="27"/>
      <c r="ABA208" s="27"/>
      <c r="ABB208" s="27"/>
      <c r="ABC208" s="27"/>
      <c r="ABD208" s="27"/>
      <c r="ABE208" s="27"/>
      <c r="ABF208" s="27"/>
      <c r="ABG208" s="27"/>
      <c r="ABH208" s="27"/>
      <c r="ABI208" s="27"/>
      <c r="ABJ208" s="27"/>
      <c r="ABK208" s="27"/>
      <c r="ABL208" s="27"/>
      <c r="ABM208" s="27"/>
      <c r="ABN208" s="27"/>
      <c r="ABO208" s="27"/>
      <c r="ABP208" s="27"/>
      <c r="ABQ208" s="27"/>
      <c r="ABR208" s="27"/>
      <c r="ABS208" s="27"/>
      <c r="ABT208" s="27"/>
      <c r="ABU208" s="27"/>
      <c r="ABV208" s="27"/>
      <c r="ABW208" s="27"/>
      <c r="ABX208" s="27"/>
      <c r="ABY208" s="27"/>
      <c r="ABZ208" s="27"/>
      <c r="ACA208" s="27"/>
      <c r="ACB208" s="27"/>
      <c r="ACC208" s="27"/>
      <c r="ACD208" s="27"/>
      <c r="ACE208" s="27"/>
      <c r="ACF208" s="27"/>
      <c r="ACG208" s="27"/>
      <c r="ACH208" s="27"/>
      <c r="ACI208" s="27"/>
      <c r="ACJ208" s="27"/>
      <c r="ACK208" s="27"/>
      <c r="ACL208" s="27"/>
      <c r="ACM208" s="27"/>
      <c r="ACN208" s="27"/>
      <c r="ACO208" s="27"/>
      <c r="ACP208" s="27"/>
      <c r="ACQ208" s="27"/>
      <c r="ACR208" s="27"/>
      <c r="ACS208" s="27"/>
      <c r="ACT208" s="27"/>
      <c r="ACU208" s="27"/>
      <c r="ACV208" s="27"/>
      <c r="ACW208" s="27"/>
      <c r="ACX208" s="27"/>
      <c r="ACY208" s="27"/>
      <c r="ACZ208" s="27"/>
      <c r="ADA208" s="27"/>
      <c r="ADB208" s="27"/>
      <c r="ADC208" s="27"/>
      <c r="ADD208" s="27"/>
      <c r="ADE208" s="27"/>
      <c r="ADF208" s="27"/>
      <c r="ADG208" s="27"/>
      <c r="ADH208" s="27"/>
      <c r="ADI208" s="27"/>
      <c r="ADJ208" s="27"/>
      <c r="ADK208" s="27"/>
      <c r="ADL208" s="27"/>
      <c r="ADM208" s="27"/>
      <c r="ADN208" s="27"/>
      <c r="ADO208" s="27"/>
      <c r="ADP208" s="27"/>
      <c r="ADQ208" s="27"/>
      <c r="ADR208" s="27"/>
      <c r="ADS208" s="27"/>
      <c r="ADT208" s="27"/>
      <c r="ADU208" s="27"/>
      <c r="ADV208" s="27"/>
      <c r="ADW208" s="27"/>
      <c r="ADX208" s="27"/>
      <c r="ADY208" s="27"/>
      <c r="ADZ208" s="27"/>
      <c r="AEA208" s="27"/>
      <c r="AEB208" s="27"/>
      <c r="AEC208" s="27"/>
      <c r="AED208" s="27"/>
      <c r="AEE208" s="27"/>
      <c r="AEF208" s="27"/>
      <c r="AEG208" s="27"/>
      <c r="AEH208" s="27"/>
      <c r="AEI208" s="27"/>
      <c r="AEJ208" s="27"/>
      <c r="AEK208" s="27"/>
      <c r="AEL208" s="27"/>
      <c r="AEM208" s="27"/>
      <c r="AEN208" s="27"/>
      <c r="AEO208" s="27"/>
      <c r="AEP208" s="27"/>
      <c r="AEQ208" s="27"/>
      <c r="AER208" s="27"/>
      <c r="AES208" s="27"/>
      <c r="AET208" s="27"/>
      <c r="AEU208" s="27"/>
      <c r="AEV208" s="27"/>
      <c r="AEW208" s="27"/>
      <c r="AEX208" s="27"/>
      <c r="AEY208" s="27"/>
      <c r="AEZ208" s="27"/>
      <c r="AFA208" s="27"/>
      <c r="AFB208" s="27"/>
      <c r="AFC208" s="27"/>
      <c r="AFD208" s="27"/>
      <c r="AFE208" s="27"/>
      <c r="AFF208" s="27"/>
      <c r="AFG208" s="27"/>
      <c r="AFH208" s="27"/>
      <c r="AFI208" s="27"/>
      <c r="AFJ208" s="27"/>
      <c r="AFK208" s="27"/>
      <c r="AFL208" s="27"/>
      <c r="AFM208" s="27"/>
      <c r="AFN208" s="27"/>
      <c r="AFO208" s="27"/>
      <c r="AFP208" s="27"/>
      <c r="AFQ208" s="27"/>
      <c r="AFR208" s="27"/>
      <c r="AFS208" s="27"/>
      <c r="AFT208" s="27"/>
      <c r="AFU208" s="27"/>
      <c r="AFV208" s="27"/>
      <c r="AFW208" s="27"/>
      <c r="AFX208" s="27"/>
      <c r="AFY208" s="27"/>
      <c r="AFZ208" s="27"/>
      <c r="AGA208" s="27"/>
      <c r="AGB208" s="27"/>
      <c r="AGC208" s="27"/>
      <c r="AGD208" s="27"/>
      <c r="AGE208" s="27"/>
      <c r="AGF208" s="27"/>
      <c r="AGG208" s="27"/>
      <c r="AGH208" s="27"/>
      <c r="AGI208" s="27"/>
      <c r="AGJ208" s="27"/>
      <c r="AGK208" s="27"/>
      <c r="AGL208" s="27"/>
      <c r="AGM208" s="27"/>
      <c r="AGN208" s="27"/>
      <c r="AGO208" s="27"/>
      <c r="AGP208" s="27"/>
      <c r="AGQ208" s="27"/>
      <c r="AGR208" s="27"/>
      <c r="AGS208" s="27"/>
      <c r="AGT208" s="27"/>
      <c r="AGU208" s="27"/>
      <c r="AGV208" s="27"/>
      <c r="AGW208" s="27"/>
      <c r="AGX208" s="27"/>
      <c r="AGY208" s="27"/>
      <c r="AGZ208" s="27"/>
      <c r="AHA208" s="27"/>
      <c r="AHB208" s="27"/>
      <c r="AHC208" s="27"/>
      <c r="AHD208" s="27"/>
      <c r="AHE208" s="27"/>
      <c r="AHF208" s="27"/>
      <c r="AHG208" s="27"/>
      <c r="AHH208" s="27"/>
      <c r="AHI208" s="27"/>
      <c r="AHJ208" s="27"/>
      <c r="AHK208" s="27"/>
      <c r="AHL208" s="27"/>
      <c r="AHM208" s="27"/>
      <c r="AHN208" s="27"/>
      <c r="AHO208" s="27"/>
      <c r="AHP208" s="27"/>
      <c r="AHQ208" s="27"/>
      <c r="AHR208" s="27"/>
      <c r="AHS208" s="27"/>
      <c r="AHT208" s="27"/>
      <c r="AHU208" s="27"/>
      <c r="AHV208" s="27"/>
      <c r="AHW208" s="27"/>
      <c r="AHX208" s="27"/>
      <c r="AHY208" s="27"/>
      <c r="AHZ208" s="27"/>
      <c r="AIA208" s="27"/>
      <c r="AIB208" s="27"/>
      <c r="AIC208" s="27"/>
      <c r="AID208" s="27"/>
      <c r="AIE208" s="27"/>
      <c r="AIF208" s="27"/>
      <c r="AIG208" s="27"/>
      <c r="AIH208" s="27"/>
      <c r="AII208" s="27"/>
      <c r="AIJ208" s="27"/>
      <c r="AIK208" s="27"/>
      <c r="AIL208" s="27"/>
      <c r="AIM208" s="27"/>
      <c r="AIN208" s="27"/>
      <c r="AIO208" s="27"/>
      <c r="AIP208" s="27"/>
      <c r="AIQ208" s="27"/>
      <c r="AIR208" s="27"/>
      <c r="AIS208" s="27"/>
      <c r="AIT208" s="27"/>
      <c r="AIU208" s="27"/>
      <c r="AIV208" s="27"/>
      <c r="AIW208" s="27"/>
      <c r="AIX208" s="27"/>
      <c r="AIY208" s="27"/>
      <c r="AIZ208" s="27"/>
      <c r="AJA208" s="27"/>
      <c r="AJB208" s="27"/>
      <c r="AJC208" s="27"/>
      <c r="AJD208" s="27"/>
      <c r="AJE208" s="27"/>
      <c r="AJF208" s="27"/>
      <c r="AJG208" s="27"/>
      <c r="AJH208" s="27"/>
      <c r="AJI208" s="27"/>
      <c r="AJJ208" s="27"/>
      <c r="AJK208" s="27"/>
      <c r="AJL208" s="27"/>
      <c r="AJM208" s="27"/>
      <c r="AJN208" s="27"/>
      <c r="AJO208" s="27"/>
      <c r="AJP208" s="27"/>
      <c r="AJQ208" s="27"/>
      <c r="AJR208" s="27"/>
      <c r="AJS208" s="27"/>
      <c r="AJT208" s="27"/>
      <c r="AJU208" s="27"/>
      <c r="AJV208" s="27"/>
      <c r="AJW208" s="27"/>
      <c r="AJX208" s="27"/>
      <c r="AJY208" s="27"/>
      <c r="AJZ208" s="27"/>
      <c r="AKA208" s="27"/>
      <c r="AKB208" s="27"/>
      <c r="AKC208" s="27"/>
      <c r="AKD208" s="27"/>
      <c r="AKE208" s="27"/>
      <c r="AKF208" s="27"/>
      <c r="AKG208" s="27"/>
      <c r="AKH208" s="27"/>
      <c r="AKI208" s="27"/>
      <c r="AKJ208" s="27"/>
      <c r="AKK208" s="27"/>
      <c r="AKL208" s="27"/>
      <c r="AKM208" s="27"/>
      <c r="AKN208" s="27"/>
      <c r="AKO208" s="27"/>
      <c r="AKP208" s="27"/>
      <c r="AKQ208" s="27"/>
      <c r="AKR208" s="27"/>
      <c r="AKS208" s="27"/>
      <c r="AKT208" s="27"/>
      <c r="AKU208" s="27"/>
      <c r="AKV208" s="27"/>
      <c r="AKW208" s="27"/>
      <c r="AKX208" s="27"/>
      <c r="AKY208" s="27"/>
      <c r="AKZ208" s="27"/>
      <c r="ALA208" s="27"/>
      <c r="ALB208" s="27"/>
      <c r="ALC208" s="27"/>
      <c r="ALD208" s="27"/>
      <c r="ALE208" s="27"/>
      <c r="ALF208" s="27"/>
      <c r="ALG208" s="27"/>
      <c r="ALH208" s="27"/>
      <c r="ALI208" s="27"/>
      <c r="ALJ208" s="27"/>
      <c r="ALK208" s="27"/>
      <c r="ALL208" s="27"/>
      <c r="ALM208" s="27"/>
      <c r="ALN208" s="27"/>
      <c r="ALO208" s="27"/>
      <c r="ALP208" s="27"/>
      <c r="ALQ208" s="27"/>
      <c r="ALR208" s="27"/>
      <c r="ALS208" s="27"/>
    </row>
    <row r="209" spans="1:1007" ht="19.5" customHeight="1" thickBot="1" x14ac:dyDescent="0.25">
      <c r="A209" s="668" t="s">
        <v>13</v>
      </c>
      <c r="B209" s="746" t="s">
        <v>14</v>
      </c>
      <c r="C209" s="585" t="s">
        <v>14</v>
      </c>
      <c r="D209" s="587" t="s">
        <v>536</v>
      </c>
      <c r="E209" s="589" t="s">
        <v>537</v>
      </c>
      <c r="F209" s="583" t="s">
        <v>199</v>
      </c>
      <c r="G209" s="757" t="s">
        <v>89</v>
      </c>
      <c r="H209" s="754" t="s">
        <v>17</v>
      </c>
      <c r="I209" s="754" t="s">
        <v>18</v>
      </c>
      <c r="J209" s="578" t="s">
        <v>538</v>
      </c>
      <c r="K209" s="150" t="s">
        <v>21</v>
      </c>
      <c r="L209" s="151">
        <f>+M209+O209</f>
        <v>0</v>
      </c>
      <c r="M209" s="348">
        <v>0</v>
      </c>
      <c r="N209" s="348">
        <v>0</v>
      </c>
      <c r="O209" s="361">
        <v>0</v>
      </c>
      <c r="P209" s="151">
        <f>+Q209+S209</f>
        <v>0</v>
      </c>
      <c r="Q209" s="348">
        <v>0</v>
      </c>
      <c r="R209" s="348">
        <v>0</v>
      </c>
      <c r="S209" s="361">
        <v>0</v>
      </c>
      <c r="T209" s="151">
        <f>+U209+W209</f>
        <v>0</v>
      </c>
      <c r="U209" s="348">
        <v>0</v>
      </c>
      <c r="V209" s="348">
        <v>0</v>
      </c>
      <c r="W209" s="361">
        <v>0</v>
      </c>
      <c r="X209" s="27"/>
      <c r="Y209" s="27"/>
      <c r="Z209" s="27"/>
      <c r="AA209" s="27"/>
      <c r="AB209" s="27"/>
      <c r="AC209" s="27"/>
      <c r="AD209" s="39"/>
      <c r="AE209" s="39"/>
      <c r="AF209" s="39"/>
      <c r="AG209" s="39"/>
      <c r="AH209" s="39"/>
      <c r="AI209" s="39"/>
      <c r="AJ209" s="39"/>
      <c r="AK209" s="39"/>
      <c r="AL209" s="39"/>
      <c r="AM209" s="39"/>
      <c r="AN209" s="39"/>
      <c r="AO209" s="39"/>
      <c r="AP209" s="39"/>
      <c r="AQ209" s="39"/>
      <c r="AR209" s="39"/>
      <c r="AS209" s="39"/>
      <c r="AT209" s="39"/>
      <c r="AU209" s="40"/>
      <c r="AV209" s="39"/>
      <c r="AW209" s="39"/>
      <c r="AX209" s="39"/>
      <c r="AY209" s="39"/>
      <c r="AZ209" s="39"/>
      <c r="BA209" s="39"/>
      <c r="BB209" s="39"/>
      <c r="BC209" s="39"/>
      <c r="BD209" s="27"/>
      <c r="BE209" s="27"/>
      <c r="BF209" s="27"/>
      <c r="BG209" s="27"/>
      <c r="BH209" s="27"/>
      <c r="BI209" s="27"/>
      <c r="BJ209" s="27"/>
      <c r="BK209" s="27"/>
      <c r="BL209" s="27"/>
      <c r="BM209" s="27"/>
      <c r="BN209" s="27"/>
      <c r="BO209" s="27"/>
      <c r="BP209" s="27"/>
      <c r="BQ209" s="27"/>
      <c r="BR209" s="27"/>
      <c r="BS209" s="27"/>
      <c r="BT209" s="27"/>
      <c r="BU209" s="27"/>
      <c r="BV209" s="27"/>
      <c r="BW209" s="27"/>
      <c r="BX209" s="27"/>
      <c r="BY209" s="27"/>
      <c r="BZ209" s="27"/>
      <c r="CA209" s="27"/>
      <c r="CB209" s="27"/>
      <c r="CC209" s="27"/>
      <c r="CD209" s="27"/>
      <c r="CE209" s="27"/>
      <c r="CF209" s="27"/>
      <c r="CG209" s="27"/>
      <c r="CH209" s="27"/>
      <c r="CI209" s="27"/>
      <c r="CJ209" s="27"/>
      <c r="CK209" s="27"/>
      <c r="CL209" s="27"/>
      <c r="CM209" s="27"/>
      <c r="CN209" s="27"/>
      <c r="CO209" s="27"/>
      <c r="CP209" s="27"/>
      <c r="CQ209" s="27"/>
      <c r="CR209" s="27"/>
      <c r="CS209" s="27"/>
      <c r="CT209" s="27"/>
      <c r="CU209" s="27"/>
      <c r="CV209" s="27"/>
      <c r="CW209" s="27"/>
      <c r="CX209" s="27"/>
      <c r="CY209" s="27"/>
      <c r="CZ209" s="27"/>
      <c r="DA209" s="27"/>
      <c r="DB209" s="27"/>
      <c r="DC209" s="27"/>
      <c r="DD209" s="27"/>
      <c r="DE209" s="27"/>
      <c r="DF209" s="27"/>
      <c r="DG209" s="27"/>
      <c r="DH209" s="27"/>
      <c r="DI209" s="27"/>
      <c r="DJ209" s="27"/>
      <c r="DK209" s="27"/>
      <c r="DL209" s="27"/>
      <c r="DM209" s="27"/>
      <c r="DN209" s="27"/>
      <c r="DO209" s="27"/>
      <c r="DP209" s="27"/>
      <c r="DQ209" s="27"/>
      <c r="DR209" s="27"/>
      <c r="DS209" s="27"/>
      <c r="DT209" s="27"/>
      <c r="DU209" s="27"/>
      <c r="DV209" s="27"/>
      <c r="DW209" s="27"/>
      <c r="DX209" s="27"/>
      <c r="DY209" s="27"/>
      <c r="DZ209" s="27"/>
      <c r="EA209" s="27"/>
      <c r="EB209" s="27"/>
      <c r="EC209" s="27"/>
      <c r="ED209" s="27"/>
      <c r="EE209" s="27"/>
      <c r="EF209" s="27"/>
      <c r="EG209" s="27"/>
      <c r="EH209" s="27"/>
      <c r="EI209" s="27"/>
      <c r="EJ209" s="27"/>
      <c r="EK209" s="27"/>
      <c r="EL209" s="27"/>
      <c r="EM209" s="27"/>
      <c r="EN209" s="27"/>
      <c r="EO209" s="27"/>
      <c r="EP209" s="27"/>
      <c r="EQ209" s="27"/>
      <c r="ER209" s="27"/>
      <c r="ES209" s="27"/>
      <c r="ET209" s="27"/>
      <c r="EU209" s="27"/>
      <c r="EV209" s="27"/>
      <c r="EW209" s="27"/>
      <c r="EX209" s="27"/>
      <c r="EY209" s="27"/>
      <c r="EZ209" s="27"/>
      <c r="FA209" s="27"/>
      <c r="FB209" s="27"/>
      <c r="FC209" s="27"/>
      <c r="FD209" s="27"/>
      <c r="FE209" s="27"/>
      <c r="FF209" s="27"/>
      <c r="FG209" s="27"/>
      <c r="FH209" s="27"/>
      <c r="FI209" s="27"/>
      <c r="FJ209" s="27"/>
      <c r="FK209" s="27"/>
      <c r="FL209" s="27"/>
      <c r="FM209" s="27"/>
      <c r="FN209" s="27"/>
      <c r="FO209" s="27"/>
      <c r="FP209" s="27"/>
      <c r="FQ209" s="27"/>
      <c r="FR209" s="27"/>
      <c r="FS209" s="27"/>
      <c r="FT209" s="27"/>
      <c r="FU209" s="27"/>
      <c r="FV209" s="27"/>
      <c r="FW209" s="27"/>
      <c r="FX209" s="27"/>
      <c r="FY209" s="27"/>
      <c r="FZ209" s="27"/>
      <c r="GA209" s="27"/>
      <c r="GB209" s="27"/>
      <c r="GC209" s="27"/>
      <c r="GD209" s="27"/>
      <c r="GE209" s="27"/>
      <c r="GF209" s="27"/>
      <c r="GG209" s="27"/>
      <c r="GH209" s="27"/>
      <c r="GI209" s="27"/>
      <c r="GJ209" s="27"/>
      <c r="GK209" s="27"/>
      <c r="GL209" s="27"/>
      <c r="GM209" s="27"/>
      <c r="GN209" s="27"/>
      <c r="GO209" s="27"/>
      <c r="GP209" s="27"/>
      <c r="GQ209" s="27"/>
      <c r="GR209" s="27"/>
      <c r="GS209" s="27"/>
      <c r="GT209" s="27"/>
      <c r="GU209" s="27"/>
      <c r="GV209" s="27"/>
      <c r="GW209" s="27"/>
      <c r="GX209" s="27"/>
      <c r="GY209" s="27"/>
      <c r="GZ209" s="27"/>
      <c r="HA209" s="27"/>
      <c r="HB209" s="27"/>
      <c r="HC209" s="27"/>
      <c r="HD209" s="27"/>
      <c r="HE209" s="27"/>
      <c r="HF209" s="27"/>
      <c r="HG209" s="27"/>
      <c r="HH209" s="27"/>
      <c r="HI209" s="27"/>
      <c r="HJ209" s="27"/>
      <c r="HK209" s="27"/>
      <c r="HL209" s="27"/>
      <c r="HM209" s="27"/>
      <c r="HN209" s="27"/>
      <c r="HO209" s="27"/>
      <c r="HP209" s="27"/>
      <c r="HQ209" s="27"/>
      <c r="HR209" s="27"/>
      <c r="HS209" s="27"/>
      <c r="HT209" s="27"/>
      <c r="HU209" s="27"/>
      <c r="HV209" s="27"/>
      <c r="HW209" s="27"/>
      <c r="HX209" s="27"/>
      <c r="HY209" s="27"/>
      <c r="HZ209" s="27"/>
      <c r="IA209" s="27"/>
      <c r="IB209" s="27"/>
      <c r="IC209" s="27"/>
      <c r="ID209" s="27"/>
      <c r="IE209" s="27"/>
      <c r="IF209" s="27"/>
      <c r="IG209" s="27"/>
      <c r="IH209" s="27"/>
      <c r="II209" s="27"/>
      <c r="IJ209" s="27"/>
      <c r="IK209" s="27"/>
      <c r="IL209" s="27"/>
      <c r="IM209" s="27"/>
      <c r="IN209" s="27"/>
      <c r="IO209" s="27"/>
      <c r="IP209" s="27"/>
      <c r="IQ209" s="27"/>
      <c r="IR209" s="27"/>
      <c r="IS209" s="27"/>
      <c r="IT209" s="27"/>
      <c r="IU209" s="27"/>
      <c r="IV209" s="27"/>
      <c r="IW209" s="27"/>
      <c r="IX209" s="27"/>
      <c r="IY209" s="27"/>
      <c r="IZ209" s="27"/>
      <c r="JA209" s="27"/>
      <c r="JB209" s="27"/>
      <c r="JC209" s="27"/>
      <c r="JD209" s="27"/>
      <c r="JE209" s="27"/>
      <c r="JF209" s="27"/>
      <c r="JG209" s="27"/>
      <c r="JH209" s="27"/>
      <c r="JI209" s="27"/>
      <c r="JJ209" s="27"/>
      <c r="JK209" s="27"/>
      <c r="JL209" s="27"/>
      <c r="JM209" s="27"/>
      <c r="JN209" s="27"/>
      <c r="JO209" s="27"/>
      <c r="JP209" s="27"/>
      <c r="JQ209" s="27"/>
      <c r="JR209" s="27"/>
      <c r="JS209" s="27"/>
      <c r="JT209" s="27"/>
      <c r="JU209" s="27"/>
      <c r="JV209" s="27"/>
      <c r="JW209" s="27"/>
      <c r="JX209" s="27"/>
      <c r="JY209" s="27"/>
      <c r="JZ209" s="27"/>
      <c r="KA209" s="27"/>
      <c r="KB209" s="27"/>
      <c r="KC209" s="27"/>
      <c r="KD209" s="27"/>
      <c r="KE209" s="27"/>
      <c r="KF209" s="27"/>
      <c r="KG209" s="27"/>
      <c r="KH209" s="27"/>
      <c r="KI209" s="27"/>
      <c r="KJ209" s="27"/>
      <c r="KK209" s="27"/>
      <c r="KL209" s="27"/>
      <c r="KM209" s="27"/>
      <c r="KN209" s="27"/>
      <c r="KO209" s="27"/>
      <c r="KP209" s="27"/>
      <c r="KQ209" s="27"/>
      <c r="KR209" s="27"/>
      <c r="KS209" s="27"/>
      <c r="KT209" s="27"/>
      <c r="KU209" s="27"/>
      <c r="KV209" s="27"/>
      <c r="KW209" s="27"/>
      <c r="KX209" s="27"/>
      <c r="KY209" s="27"/>
      <c r="KZ209" s="27"/>
      <c r="LA209" s="27"/>
      <c r="LB209" s="27"/>
      <c r="LC209" s="27"/>
      <c r="LD209" s="27"/>
      <c r="LE209" s="27"/>
      <c r="LF209" s="27"/>
      <c r="LG209" s="27"/>
      <c r="LH209" s="27"/>
      <c r="LI209" s="27"/>
      <c r="LJ209" s="27"/>
      <c r="LK209" s="27"/>
      <c r="LL209" s="27"/>
      <c r="LM209" s="27"/>
      <c r="LN209" s="27"/>
      <c r="LO209" s="27"/>
      <c r="LP209" s="27"/>
      <c r="LQ209" s="27"/>
      <c r="LR209" s="27"/>
      <c r="LS209" s="27"/>
      <c r="LT209" s="27"/>
      <c r="LU209" s="27"/>
      <c r="LV209" s="27"/>
      <c r="LW209" s="27"/>
      <c r="LX209" s="27"/>
      <c r="LY209" s="27"/>
      <c r="LZ209" s="27"/>
      <c r="MA209" s="27"/>
      <c r="MB209" s="27"/>
      <c r="MC209" s="27"/>
      <c r="MD209" s="27"/>
      <c r="ME209" s="27"/>
      <c r="MF209" s="27"/>
      <c r="MG209" s="27"/>
      <c r="MH209" s="27"/>
      <c r="MI209" s="27"/>
      <c r="MJ209" s="27"/>
      <c r="MK209" s="27"/>
      <c r="ML209" s="27"/>
      <c r="MM209" s="27"/>
      <c r="MN209" s="27"/>
      <c r="MO209" s="27"/>
      <c r="MP209" s="27"/>
      <c r="MQ209" s="27"/>
      <c r="MR209" s="27"/>
      <c r="MS209" s="27"/>
      <c r="MT209" s="27"/>
      <c r="MU209" s="27"/>
      <c r="MV209" s="27"/>
      <c r="MW209" s="27"/>
      <c r="MX209" s="27"/>
      <c r="MY209" s="27"/>
      <c r="MZ209" s="27"/>
      <c r="NA209" s="27"/>
      <c r="NB209" s="27"/>
      <c r="NC209" s="27"/>
      <c r="ND209" s="27"/>
      <c r="NE209" s="27"/>
      <c r="NF209" s="27"/>
      <c r="NG209" s="27"/>
      <c r="NH209" s="27"/>
      <c r="NI209" s="27"/>
      <c r="NJ209" s="27"/>
      <c r="NK209" s="27"/>
      <c r="NL209" s="27"/>
      <c r="NM209" s="27"/>
      <c r="NN209" s="27"/>
      <c r="NO209" s="27"/>
      <c r="NP209" s="27"/>
      <c r="NQ209" s="27"/>
      <c r="NR209" s="27"/>
      <c r="NS209" s="27"/>
      <c r="NT209" s="27"/>
      <c r="NU209" s="27"/>
      <c r="NV209" s="27"/>
      <c r="NW209" s="27"/>
      <c r="NX209" s="27"/>
      <c r="NY209" s="27"/>
      <c r="NZ209" s="27"/>
      <c r="OA209" s="27"/>
      <c r="OB209" s="27"/>
      <c r="OC209" s="27"/>
      <c r="OD209" s="27"/>
      <c r="OE209" s="27"/>
      <c r="OF209" s="27"/>
      <c r="OG209" s="27"/>
      <c r="OH209" s="27"/>
      <c r="OI209" s="27"/>
      <c r="OJ209" s="27"/>
      <c r="OK209" s="27"/>
      <c r="OL209" s="27"/>
      <c r="OM209" s="27"/>
      <c r="ON209" s="27"/>
      <c r="OO209" s="27"/>
      <c r="OP209" s="27"/>
      <c r="OQ209" s="27"/>
      <c r="OR209" s="27"/>
      <c r="OS209" s="27"/>
      <c r="OT209" s="27"/>
      <c r="OU209" s="27"/>
      <c r="OV209" s="27"/>
      <c r="OW209" s="27"/>
      <c r="OX209" s="27"/>
      <c r="OY209" s="27"/>
      <c r="OZ209" s="27"/>
      <c r="PA209" s="27"/>
      <c r="PB209" s="27"/>
      <c r="PC209" s="27"/>
      <c r="PD209" s="27"/>
      <c r="PE209" s="27"/>
      <c r="PF209" s="27"/>
      <c r="PG209" s="27"/>
      <c r="PH209" s="27"/>
      <c r="PI209" s="27"/>
      <c r="PJ209" s="27"/>
      <c r="PK209" s="27"/>
      <c r="PL209" s="27"/>
      <c r="PM209" s="27"/>
      <c r="PN209" s="27"/>
      <c r="PO209" s="27"/>
      <c r="PP209" s="27"/>
      <c r="PQ209" s="27"/>
      <c r="PR209" s="27"/>
      <c r="PS209" s="27"/>
      <c r="PT209" s="27"/>
      <c r="PU209" s="27"/>
      <c r="PV209" s="27"/>
      <c r="PW209" s="27"/>
      <c r="PX209" s="27"/>
      <c r="PY209" s="27"/>
      <c r="PZ209" s="27"/>
      <c r="QA209" s="27"/>
      <c r="QB209" s="27"/>
      <c r="QC209" s="27"/>
      <c r="QD209" s="27"/>
      <c r="QE209" s="27"/>
      <c r="QF209" s="27"/>
      <c r="QG209" s="27"/>
      <c r="QH209" s="27"/>
      <c r="QI209" s="27"/>
      <c r="QJ209" s="27"/>
      <c r="QK209" s="27"/>
      <c r="QL209" s="27"/>
      <c r="QM209" s="27"/>
      <c r="QN209" s="27"/>
      <c r="QO209" s="27"/>
      <c r="QP209" s="27"/>
      <c r="QQ209" s="27"/>
      <c r="QR209" s="27"/>
      <c r="QS209" s="27"/>
      <c r="QT209" s="27"/>
      <c r="QU209" s="27"/>
      <c r="QV209" s="27"/>
      <c r="QW209" s="27"/>
      <c r="QX209" s="27"/>
      <c r="QY209" s="27"/>
      <c r="QZ209" s="27"/>
      <c r="RA209" s="27"/>
      <c r="RB209" s="27"/>
      <c r="RC209" s="27"/>
      <c r="RD209" s="27"/>
      <c r="RE209" s="27"/>
      <c r="RF209" s="27"/>
      <c r="RG209" s="27"/>
      <c r="RH209" s="27"/>
      <c r="RI209" s="27"/>
      <c r="RJ209" s="27"/>
      <c r="RK209" s="27"/>
      <c r="RL209" s="27"/>
      <c r="RM209" s="27"/>
      <c r="RN209" s="27"/>
      <c r="RO209" s="27"/>
      <c r="RP209" s="27"/>
      <c r="RQ209" s="27"/>
      <c r="RR209" s="27"/>
      <c r="RS209" s="27"/>
      <c r="RT209" s="27"/>
      <c r="RU209" s="27"/>
      <c r="RV209" s="27"/>
      <c r="RW209" s="27"/>
      <c r="RX209" s="27"/>
      <c r="RY209" s="27"/>
      <c r="RZ209" s="27"/>
      <c r="SA209" s="27"/>
      <c r="SB209" s="27"/>
      <c r="SC209" s="27"/>
      <c r="SD209" s="27"/>
      <c r="SE209" s="27"/>
      <c r="SF209" s="27"/>
      <c r="SG209" s="27"/>
      <c r="SH209" s="27"/>
      <c r="SI209" s="27"/>
      <c r="SJ209" s="27"/>
      <c r="SK209" s="27"/>
      <c r="SL209" s="27"/>
      <c r="SM209" s="27"/>
      <c r="SN209" s="27"/>
      <c r="SO209" s="27"/>
      <c r="SP209" s="27"/>
      <c r="SQ209" s="27"/>
      <c r="SR209" s="27"/>
      <c r="SS209" s="27"/>
      <c r="ST209" s="27"/>
      <c r="SU209" s="27"/>
      <c r="SV209" s="27"/>
      <c r="SW209" s="27"/>
      <c r="SX209" s="27"/>
      <c r="SY209" s="27"/>
      <c r="SZ209" s="27"/>
      <c r="TA209" s="27"/>
      <c r="TB209" s="27"/>
      <c r="TC209" s="27"/>
      <c r="TD209" s="27"/>
      <c r="TE209" s="27"/>
      <c r="TF209" s="27"/>
      <c r="TG209" s="27"/>
      <c r="TH209" s="27"/>
      <c r="TI209" s="27"/>
      <c r="TJ209" s="27"/>
      <c r="TK209" s="27"/>
      <c r="TL209" s="27"/>
      <c r="TM209" s="27"/>
      <c r="TN209" s="27"/>
      <c r="TO209" s="27"/>
      <c r="TP209" s="27"/>
      <c r="TQ209" s="27"/>
      <c r="TR209" s="27"/>
      <c r="TS209" s="27"/>
      <c r="TT209" s="27"/>
      <c r="TU209" s="27"/>
      <c r="TV209" s="27"/>
      <c r="TW209" s="27"/>
      <c r="TX209" s="27"/>
      <c r="TY209" s="27"/>
      <c r="TZ209" s="27"/>
      <c r="UA209" s="27"/>
      <c r="UB209" s="27"/>
      <c r="UC209" s="27"/>
      <c r="UD209" s="27"/>
      <c r="UE209" s="27"/>
      <c r="UF209" s="27"/>
      <c r="UG209" s="27"/>
      <c r="UH209" s="27"/>
      <c r="UI209" s="27"/>
      <c r="UJ209" s="27"/>
      <c r="UK209" s="27"/>
      <c r="UL209" s="27"/>
      <c r="UM209" s="27"/>
      <c r="UN209" s="27"/>
      <c r="UO209" s="27"/>
      <c r="UP209" s="27"/>
      <c r="UQ209" s="27"/>
      <c r="UR209" s="27"/>
      <c r="US209" s="27"/>
      <c r="UT209" s="27"/>
      <c r="UU209" s="27"/>
      <c r="UV209" s="27"/>
      <c r="UW209" s="27"/>
      <c r="UX209" s="27"/>
      <c r="UY209" s="27"/>
      <c r="UZ209" s="27"/>
      <c r="VA209" s="27"/>
      <c r="VB209" s="27"/>
      <c r="VC209" s="27"/>
      <c r="VD209" s="27"/>
      <c r="VE209" s="27"/>
      <c r="VF209" s="27"/>
      <c r="VG209" s="27"/>
      <c r="VH209" s="27"/>
      <c r="VI209" s="27"/>
      <c r="VJ209" s="27"/>
      <c r="VK209" s="27"/>
      <c r="VL209" s="27"/>
      <c r="VM209" s="27"/>
      <c r="VN209" s="27"/>
      <c r="VO209" s="27"/>
      <c r="VP209" s="27"/>
      <c r="VQ209" s="27"/>
      <c r="VR209" s="27"/>
      <c r="VS209" s="27"/>
      <c r="VT209" s="27"/>
      <c r="VU209" s="27"/>
      <c r="VV209" s="27"/>
      <c r="VW209" s="27"/>
      <c r="VX209" s="27"/>
      <c r="VY209" s="27"/>
      <c r="VZ209" s="27"/>
      <c r="WA209" s="27"/>
      <c r="WB209" s="27"/>
      <c r="WC209" s="27"/>
      <c r="WD209" s="27"/>
      <c r="WE209" s="27"/>
      <c r="WF209" s="27"/>
      <c r="WG209" s="27"/>
      <c r="WH209" s="27"/>
      <c r="WI209" s="27"/>
      <c r="WJ209" s="27"/>
      <c r="WK209" s="27"/>
      <c r="WL209" s="27"/>
      <c r="WM209" s="27"/>
      <c r="WN209" s="27"/>
      <c r="WO209" s="27"/>
      <c r="WP209" s="27"/>
      <c r="WQ209" s="27"/>
      <c r="WR209" s="27"/>
      <c r="WS209" s="27"/>
      <c r="WT209" s="27"/>
      <c r="WU209" s="27"/>
      <c r="WV209" s="27"/>
      <c r="WW209" s="27"/>
      <c r="WX209" s="27"/>
      <c r="WY209" s="27"/>
      <c r="WZ209" s="27"/>
      <c r="XA209" s="27"/>
      <c r="XB209" s="27"/>
      <c r="XC209" s="27"/>
      <c r="XD209" s="27"/>
      <c r="XE209" s="27"/>
      <c r="XF209" s="27"/>
      <c r="XG209" s="27"/>
      <c r="XH209" s="27"/>
      <c r="XI209" s="27"/>
      <c r="XJ209" s="27"/>
      <c r="XK209" s="27"/>
      <c r="XL209" s="27"/>
      <c r="XM209" s="27"/>
      <c r="XN209" s="27"/>
      <c r="XO209" s="27"/>
      <c r="XP209" s="27"/>
      <c r="XQ209" s="27"/>
      <c r="XR209" s="27"/>
      <c r="XS209" s="27"/>
      <c r="XT209" s="27"/>
      <c r="XU209" s="27"/>
      <c r="XV209" s="27"/>
      <c r="XW209" s="27"/>
      <c r="XX209" s="27"/>
      <c r="XY209" s="27"/>
      <c r="XZ209" s="27"/>
      <c r="YA209" s="27"/>
      <c r="YB209" s="27"/>
      <c r="YC209" s="27"/>
      <c r="YD209" s="27"/>
      <c r="YE209" s="27"/>
      <c r="YF209" s="27"/>
      <c r="YG209" s="27"/>
      <c r="YH209" s="27"/>
      <c r="YI209" s="27"/>
      <c r="YJ209" s="27"/>
      <c r="YK209" s="27"/>
      <c r="YL209" s="27"/>
      <c r="YM209" s="27"/>
      <c r="YN209" s="27"/>
      <c r="YO209" s="27"/>
      <c r="YP209" s="27"/>
      <c r="YQ209" s="27"/>
      <c r="YR209" s="27"/>
      <c r="YS209" s="27"/>
      <c r="YT209" s="27"/>
      <c r="YU209" s="27"/>
      <c r="YV209" s="27"/>
      <c r="YW209" s="27"/>
      <c r="YX209" s="27"/>
      <c r="YY209" s="27"/>
      <c r="YZ209" s="27"/>
      <c r="ZA209" s="27"/>
      <c r="ZB209" s="27"/>
      <c r="ZC209" s="27"/>
      <c r="ZD209" s="27"/>
      <c r="ZE209" s="27"/>
      <c r="ZF209" s="27"/>
      <c r="ZG209" s="27"/>
      <c r="ZH209" s="27"/>
      <c r="ZI209" s="27"/>
      <c r="ZJ209" s="27"/>
      <c r="ZK209" s="27"/>
      <c r="ZL209" s="27"/>
      <c r="ZM209" s="27"/>
      <c r="ZN209" s="27"/>
      <c r="ZO209" s="27"/>
      <c r="ZP209" s="27"/>
      <c r="ZQ209" s="27"/>
      <c r="ZR209" s="27"/>
      <c r="ZS209" s="27"/>
      <c r="ZT209" s="27"/>
      <c r="ZU209" s="27"/>
      <c r="ZV209" s="27"/>
      <c r="ZW209" s="27"/>
      <c r="ZX209" s="27"/>
      <c r="ZY209" s="27"/>
      <c r="ZZ209" s="27"/>
      <c r="AAA209" s="27"/>
      <c r="AAB209" s="27"/>
      <c r="AAC209" s="27"/>
      <c r="AAD209" s="27"/>
      <c r="AAE209" s="27"/>
      <c r="AAF209" s="27"/>
      <c r="AAG209" s="27"/>
      <c r="AAH209" s="27"/>
      <c r="AAI209" s="27"/>
      <c r="AAJ209" s="27"/>
      <c r="AAK209" s="27"/>
      <c r="AAL209" s="27"/>
      <c r="AAM209" s="27"/>
      <c r="AAN209" s="27"/>
      <c r="AAO209" s="27"/>
      <c r="AAP209" s="27"/>
      <c r="AAQ209" s="27"/>
      <c r="AAR209" s="27"/>
      <c r="AAS209" s="27"/>
      <c r="AAT209" s="27"/>
      <c r="AAU209" s="27"/>
      <c r="AAV209" s="27"/>
      <c r="AAW209" s="27"/>
      <c r="AAX209" s="27"/>
      <c r="AAY209" s="27"/>
      <c r="AAZ209" s="27"/>
      <c r="ABA209" s="27"/>
      <c r="ABB209" s="27"/>
      <c r="ABC209" s="27"/>
      <c r="ABD209" s="27"/>
      <c r="ABE209" s="27"/>
      <c r="ABF209" s="27"/>
      <c r="ABG209" s="27"/>
      <c r="ABH209" s="27"/>
      <c r="ABI209" s="27"/>
      <c r="ABJ209" s="27"/>
      <c r="ABK209" s="27"/>
      <c r="ABL209" s="27"/>
      <c r="ABM209" s="27"/>
      <c r="ABN209" s="27"/>
      <c r="ABO209" s="27"/>
      <c r="ABP209" s="27"/>
      <c r="ABQ209" s="27"/>
      <c r="ABR209" s="27"/>
      <c r="ABS209" s="27"/>
      <c r="ABT209" s="27"/>
      <c r="ABU209" s="27"/>
      <c r="ABV209" s="27"/>
      <c r="ABW209" s="27"/>
      <c r="ABX209" s="27"/>
      <c r="ABY209" s="27"/>
      <c r="ABZ209" s="27"/>
      <c r="ACA209" s="27"/>
      <c r="ACB209" s="27"/>
      <c r="ACC209" s="27"/>
      <c r="ACD209" s="27"/>
      <c r="ACE209" s="27"/>
      <c r="ACF209" s="27"/>
      <c r="ACG209" s="27"/>
      <c r="ACH209" s="27"/>
      <c r="ACI209" s="27"/>
      <c r="ACJ209" s="27"/>
      <c r="ACK209" s="27"/>
      <c r="ACL209" s="27"/>
      <c r="ACM209" s="27"/>
      <c r="ACN209" s="27"/>
      <c r="ACO209" s="27"/>
      <c r="ACP209" s="27"/>
      <c r="ACQ209" s="27"/>
      <c r="ACR209" s="27"/>
      <c r="ACS209" s="27"/>
      <c r="ACT209" s="27"/>
      <c r="ACU209" s="27"/>
      <c r="ACV209" s="27"/>
      <c r="ACW209" s="27"/>
      <c r="ACX209" s="27"/>
      <c r="ACY209" s="27"/>
      <c r="ACZ209" s="27"/>
      <c r="ADA209" s="27"/>
      <c r="ADB209" s="27"/>
      <c r="ADC209" s="27"/>
      <c r="ADD209" s="27"/>
      <c r="ADE209" s="27"/>
      <c r="ADF209" s="27"/>
      <c r="ADG209" s="27"/>
      <c r="ADH209" s="27"/>
      <c r="ADI209" s="27"/>
      <c r="ADJ209" s="27"/>
      <c r="ADK209" s="27"/>
      <c r="ADL209" s="27"/>
      <c r="ADM209" s="27"/>
      <c r="ADN209" s="27"/>
      <c r="ADO209" s="27"/>
      <c r="ADP209" s="27"/>
      <c r="ADQ209" s="27"/>
      <c r="ADR209" s="27"/>
      <c r="ADS209" s="27"/>
      <c r="ADT209" s="27"/>
      <c r="ADU209" s="27"/>
      <c r="ADV209" s="27"/>
      <c r="ADW209" s="27"/>
      <c r="ADX209" s="27"/>
      <c r="ADY209" s="27"/>
      <c r="ADZ209" s="27"/>
      <c r="AEA209" s="27"/>
      <c r="AEB209" s="27"/>
      <c r="AEC209" s="27"/>
      <c r="AED209" s="27"/>
      <c r="AEE209" s="27"/>
      <c r="AEF209" s="27"/>
      <c r="AEG209" s="27"/>
      <c r="AEH209" s="27"/>
      <c r="AEI209" s="27"/>
      <c r="AEJ209" s="27"/>
      <c r="AEK209" s="27"/>
      <c r="AEL209" s="27"/>
      <c r="AEM209" s="27"/>
      <c r="AEN209" s="27"/>
      <c r="AEO209" s="27"/>
      <c r="AEP209" s="27"/>
      <c r="AEQ209" s="27"/>
      <c r="AER209" s="27"/>
      <c r="AES209" s="27"/>
      <c r="AET209" s="27"/>
      <c r="AEU209" s="27"/>
      <c r="AEV209" s="27"/>
      <c r="AEW209" s="27"/>
      <c r="AEX209" s="27"/>
      <c r="AEY209" s="27"/>
      <c r="AEZ209" s="27"/>
      <c r="AFA209" s="27"/>
      <c r="AFB209" s="27"/>
      <c r="AFC209" s="27"/>
      <c r="AFD209" s="27"/>
      <c r="AFE209" s="27"/>
      <c r="AFF209" s="27"/>
      <c r="AFG209" s="27"/>
      <c r="AFH209" s="27"/>
      <c r="AFI209" s="27"/>
      <c r="AFJ209" s="27"/>
      <c r="AFK209" s="27"/>
      <c r="AFL209" s="27"/>
      <c r="AFM209" s="27"/>
      <c r="AFN209" s="27"/>
      <c r="AFO209" s="27"/>
      <c r="AFP209" s="27"/>
      <c r="AFQ209" s="27"/>
      <c r="AFR209" s="27"/>
      <c r="AFS209" s="27"/>
      <c r="AFT209" s="27"/>
      <c r="AFU209" s="27"/>
      <c r="AFV209" s="27"/>
      <c r="AFW209" s="27"/>
      <c r="AFX209" s="27"/>
      <c r="AFY209" s="27"/>
      <c r="AFZ209" s="27"/>
      <c r="AGA209" s="27"/>
      <c r="AGB209" s="27"/>
      <c r="AGC209" s="27"/>
      <c r="AGD209" s="27"/>
      <c r="AGE209" s="27"/>
      <c r="AGF209" s="27"/>
      <c r="AGG209" s="27"/>
      <c r="AGH209" s="27"/>
      <c r="AGI209" s="27"/>
      <c r="AGJ209" s="27"/>
      <c r="AGK209" s="27"/>
      <c r="AGL209" s="27"/>
      <c r="AGM209" s="27"/>
      <c r="AGN209" s="27"/>
      <c r="AGO209" s="27"/>
      <c r="AGP209" s="27"/>
      <c r="AGQ209" s="27"/>
      <c r="AGR209" s="27"/>
      <c r="AGS209" s="27"/>
      <c r="AGT209" s="27"/>
      <c r="AGU209" s="27"/>
      <c r="AGV209" s="27"/>
      <c r="AGW209" s="27"/>
      <c r="AGX209" s="27"/>
      <c r="AGY209" s="27"/>
      <c r="AGZ209" s="27"/>
      <c r="AHA209" s="27"/>
      <c r="AHB209" s="27"/>
      <c r="AHC209" s="27"/>
      <c r="AHD209" s="27"/>
      <c r="AHE209" s="27"/>
      <c r="AHF209" s="27"/>
      <c r="AHG209" s="27"/>
      <c r="AHH209" s="27"/>
      <c r="AHI209" s="27"/>
      <c r="AHJ209" s="27"/>
      <c r="AHK209" s="27"/>
      <c r="AHL209" s="27"/>
      <c r="AHM209" s="27"/>
      <c r="AHN209" s="27"/>
      <c r="AHO209" s="27"/>
      <c r="AHP209" s="27"/>
      <c r="AHQ209" s="27"/>
      <c r="AHR209" s="27"/>
      <c r="AHS209" s="27"/>
      <c r="AHT209" s="27"/>
      <c r="AHU209" s="27"/>
      <c r="AHV209" s="27"/>
      <c r="AHW209" s="27"/>
      <c r="AHX209" s="27"/>
      <c r="AHY209" s="27"/>
      <c r="AHZ209" s="27"/>
      <c r="AIA209" s="27"/>
      <c r="AIB209" s="27"/>
      <c r="AIC209" s="27"/>
      <c r="AID209" s="27"/>
      <c r="AIE209" s="27"/>
      <c r="AIF209" s="27"/>
      <c r="AIG209" s="27"/>
      <c r="AIH209" s="27"/>
      <c r="AII209" s="27"/>
      <c r="AIJ209" s="27"/>
      <c r="AIK209" s="27"/>
      <c r="AIL209" s="27"/>
      <c r="AIM209" s="27"/>
      <c r="AIN209" s="27"/>
      <c r="AIO209" s="27"/>
      <c r="AIP209" s="27"/>
      <c r="AIQ209" s="27"/>
      <c r="AIR209" s="27"/>
      <c r="AIS209" s="27"/>
      <c r="AIT209" s="27"/>
      <c r="AIU209" s="27"/>
      <c r="AIV209" s="27"/>
      <c r="AIW209" s="27"/>
      <c r="AIX209" s="27"/>
      <c r="AIY209" s="27"/>
      <c r="AIZ209" s="27"/>
      <c r="AJA209" s="27"/>
      <c r="AJB209" s="27"/>
      <c r="AJC209" s="27"/>
      <c r="AJD209" s="27"/>
      <c r="AJE209" s="27"/>
      <c r="AJF209" s="27"/>
      <c r="AJG209" s="27"/>
      <c r="AJH209" s="27"/>
      <c r="AJI209" s="27"/>
      <c r="AJJ209" s="27"/>
      <c r="AJK209" s="27"/>
      <c r="AJL209" s="27"/>
      <c r="AJM209" s="27"/>
      <c r="AJN209" s="27"/>
      <c r="AJO209" s="27"/>
      <c r="AJP209" s="27"/>
      <c r="AJQ209" s="27"/>
      <c r="AJR209" s="27"/>
      <c r="AJS209" s="27"/>
      <c r="AJT209" s="27"/>
      <c r="AJU209" s="27"/>
      <c r="AJV209" s="27"/>
      <c r="AJW209" s="27"/>
      <c r="AJX209" s="27"/>
      <c r="AJY209" s="27"/>
      <c r="AJZ209" s="27"/>
      <c r="AKA209" s="27"/>
      <c r="AKB209" s="27"/>
      <c r="AKC209" s="27"/>
      <c r="AKD209" s="27"/>
      <c r="AKE209" s="27"/>
      <c r="AKF209" s="27"/>
      <c r="AKG209" s="27"/>
      <c r="AKH209" s="27"/>
      <c r="AKI209" s="27"/>
      <c r="AKJ209" s="27"/>
      <c r="AKK209" s="27"/>
      <c r="AKL209" s="27"/>
      <c r="AKM209" s="27"/>
      <c r="AKN209" s="27"/>
      <c r="AKO209" s="27"/>
      <c r="AKP209" s="27"/>
      <c r="AKQ209" s="27"/>
      <c r="AKR209" s="27"/>
      <c r="AKS209" s="27"/>
      <c r="AKT209" s="27"/>
      <c r="AKU209" s="27"/>
      <c r="AKV209" s="27"/>
      <c r="AKW209" s="27"/>
      <c r="AKX209" s="27"/>
      <c r="AKY209" s="27"/>
      <c r="AKZ209" s="27"/>
      <c r="ALA209" s="27"/>
      <c r="ALB209" s="27"/>
      <c r="ALC209" s="27"/>
      <c r="ALD209" s="27"/>
      <c r="ALE209" s="27"/>
      <c r="ALF209" s="27"/>
      <c r="ALG209" s="27"/>
      <c r="ALH209" s="27"/>
      <c r="ALI209" s="27"/>
      <c r="ALJ209" s="27"/>
      <c r="ALK209" s="27"/>
      <c r="ALL209" s="27"/>
      <c r="ALM209" s="27"/>
      <c r="ALN209" s="27"/>
      <c r="ALO209" s="27"/>
      <c r="ALP209" s="27"/>
      <c r="ALQ209" s="27"/>
      <c r="ALR209" s="27"/>
      <c r="ALS209" s="27"/>
    </row>
    <row r="210" spans="1:1007" ht="19.5" customHeight="1" thickBot="1" x14ac:dyDescent="0.25">
      <c r="A210" s="666"/>
      <c r="B210" s="677"/>
      <c r="C210" s="586"/>
      <c r="D210" s="588"/>
      <c r="E210" s="590"/>
      <c r="F210" s="584"/>
      <c r="G210" s="708"/>
      <c r="H210" s="676"/>
      <c r="I210" s="676"/>
      <c r="J210" s="581"/>
      <c r="K210" s="165" t="s">
        <v>24</v>
      </c>
      <c r="L210" s="375">
        <f>M210+O210</f>
        <v>0</v>
      </c>
      <c r="M210" s="376">
        <v>0</v>
      </c>
      <c r="N210" s="376">
        <v>0</v>
      </c>
      <c r="O210" s="377">
        <v>0</v>
      </c>
      <c r="P210" s="375">
        <f>Q210+S210</f>
        <v>0</v>
      </c>
      <c r="Q210" s="376">
        <v>0</v>
      </c>
      <c r="R210" s="376">
        <v>0</v>
      </c>
      <c r="S210" s="377">
        <v>0</v>
      </c>
      <c r="T210" s="375">
        <f>U210+W210</f>
        <v>0</v>
      </c>
      <c r="U210" s="376">
        <v>0</v>
      </c>
      <c r="V210" s="376">
        <v>0</v>
      </c>
      <c r="W210" s="377">
        <v>0</v>
      </c>
      <c r="X210" s="27"/>
      <c r="Y210" s="27"/>
      <c r="Z210" s="27"/>
      <c r="AA210" s="27"/>
      <c r="AB210" s="27"/>
      <c r="AC210" s="27"/>
      <c r="AD210" s="39"/>
      <c r="AE210" s="39"/>
      <c r="AF210" s="39"/>
      <c r="AG210" s="39"/>
      <c r="AH210" s="39"/>
      <c r="AI210" s="39"/>
      <c r="AJ210" s="39"/>
      <c r="AK210" s="39"/>
      <c r="AL210" s="39"/>
      <c r="AM210" s="39"/>
      <c r="AN210" s="39"/>
      <c r="AO210" s="39"/>
      <c r="AP210" s="39"/>
      <c r="AQ210" s="39"/>
      <c r="AR210" s="39"/>
      <c r="AS210" s="39"/>
      <c r="AT210" s="39"/>
      <c r="AU210" s="40"/>
      <c r="AV210" s="39"/>
      <c r="AW210" s="39"/>
      <c r="AX210" s="39"/>
      <c r="AY210" s="39"/>
      <c r="AZ210" s="39"/>
      <c r="BA210" s="39"/>
      <c r="BB210" s="39"/>
      <c r="BC210" s="39"/>
      <c r="BD210" s="27"/>
      <c r="BE210" s="27"/>
      <c r="BF210" s="27"/>
      <c r="BG210" s="27"/>
      <c r="BH210" s="27"/>
      <c r="BI210" s="27"/>
      <c r="BJ210" s="27"/>
      <c r="BK210" s="27"/>
      <c r="BL210" s="27"/>
      <c r="BM210" s="27"/>
      <c r="BN210" s="27"/>
      <c r="BO210" s="27"/>
      <c r="BP210" s="27"/>
      <c r="BQ210" s="27"/>
      <c r="BR210" s="27"/>
      <c r="BS210" s="27"/>
      <c r="BT210" s="27"/>
      <c r="BU210" s="27"/>
      <c r="BV210" s="27"/>
      <c r="BW210" s="27"/>
      <c r="BX210" s="27"/>
      <c r="BY210" s="27"/>
      <c r="BZ210" s="27"/>
      <c r="CA210" s="27"/>
      <c r="CB210" s="27"/>
      <c r="CC210" s="27"/>
      <c r="CD210" s="27"/>
      <c r="CE210" s="27"/>
      <c r="CF210" s="27"/>
      <c r="CG210" s="27"/>
      <c r="CH210" s="27"/>
      <c r="CI210" s="27"/>
      <c r="CJ210" s="27"/>
      <c r="CK210" s="27"/>
      <c r="CL210" s="27"/>
      <c r="CM210" s="27"/>
      <c r="CN210" s="27"/>
      <c r="CO210" s="27"/>
      <c r="CP210" s="27"/>
      <c r="CQ210" s="27"/>
      <c r="CR210" s="27"/>
      <c r="CS210" s="27"/>
      <c r="CT210" s="27"/>
      <c r="CU210" s="27"/>
      <c r="CV210" s="27"/>
      <c r="CW210" s="27"/>
      <c r="CX210" s="27"/>
      <c r="CY210" s="27"/>
      <c r="CZ210" s="27"/>
      <c r="DA210" s="27"/>
      <c r="DB210" s="27"/>
      <c r="DC210" s="27"/>
      <c r="DD210" s="27"/>
      <c r="DE210" s="27"/>
      <c r="DF210" s="27"/>
      <c r="DG210" s="27"/>
      <c r="DH210" s="27"/>
      <c r="DI210" s="27"/>
      <c r="DJ210" s="27"/>
      <c r="DK210" s="27"/>
      <c r="DL210" s="27"/>
      <c r="DM210" s="27"/>
      <c r="DN210" s="27"/>
      <c r="DO210" s="27"/>
      <c r="DP210" s="27"/>
      <c r="DQ210" s="27"/>
      <c r="DR210" s="27"/>
      <c r="DS210" s="27"/>
      <c r="DT210" s="27"/>
      <c r="DU210" s="27"/>
      <c r="DV210" s="27"/>
      <c r="DW210" s="27"/>
      <c r="DX210" s="27"/>
      <c r="DY210" s="27"/>
      <c r="DZ210" s="27"/>
      <c r="EA210" s="27"/>
      <c r="EB210" s="27"/>
      <c r="EC210" s="27"/>
      <c r="ED210" s="27"/>
      <c r="EE210" s="27"/>
      <c r="EF210" s="27"/>
      <c r="EG210" s="27"/>
      <c r="EH210" s="27"/>
      <c r="EI210" s="27"/>
      <c r="EJ210" s="27"/>
      <c r="EK210" s="27"/>
      <c r="EL210" s="27"/>
      <c r="EM210" s="27"/>
      <c r="EN210" s="27"/>
      <c r="EO210" s="27"/>
      <c r="EP210" s="27"/>
      <c r="EQ210" s="27"/>
      <c r="ER210" s="27"/>
      <c r="ES210" s="27"/>
      <c r="ET210" s="27"/>
      <c r="EU210" s="27"/>
      <c r="EV210" s="27"/>
      <c r="EW210" s="27"/>
      <c r="EX210" s="27"/>
      <c r="EY210" s="27"/>
      <c r="EZ210" s="27"/>
      <c r="FA210" s="27"/>
      <c r="FB210" s="27"/>
      <c r="FC210" s="27"/>
      <c r="FD210" s="27"/>
      <c r="FE210" s="27"/>
      <c r="FF210" s="27"/>
      <c r="FG210" s="27"/>
      <c r="FH210" s="27"/>
      <c r="FI210" s="27"/>
      <c r="FJ210" s="27"/>
      <c r="FK210" s="27"/>
      <c r="FL210" s="27"/>
      <c r="FM210" s="27"/>
      <c r="FN210" s="27"/>
      <c r="FO210" s="27"/>
      <c r="FP210" s="27"/>
      <c r="FQ210" s="27"/>
      <c r="FR210" s="27"/>
      <c r="FS210" s="27"/>
      <c r="FT210" s="27"/>
      <c r="FU210" s="27"/>
      <c r="FV210" s="27"/>
      <c r="FW210" s="27"/>
      <c r="FX210" s="27"/>
      <c r="FY210" s="27"/>
      <c r="FZ210" s="27"/>
      <c r="GA210" s="27"/>
      <c r="GB210" s="27"/>
      <c r="GC210" s="27"/>
      <c r="GD210" s="27"/>
      <c r="GE210" s="27"/>
      <c r="GF210" s="27"/>
      <c r="GG210" s="27"/>
      <c r="GH210" s="27"/>
      <c r="GI210" s="27"/>
      <c r="GJ210" s="27"/>
      <c r="GK210" s="27"/>
      <c r="GL210" s="27"/>
      <c r="GM210" s="27"/>
      <c r="GN210" s="27"/>
      <c r="GO210" s="27"/>
      <c r="GP210" s="27"/>
      <c r="GQ210" s="27"/>
      <c r="GR210" s="27"/>
      <c r="GS210" s="27"/>
      <c r="GT210" s="27"/>
      <c r="GU210" s="27"/>
      <c r="GV210" s="27"/>
      <c r="GW210" s="27"/>
      <c r="GX210" s="27"/>
      <c r="GY210" s="27"/>
      <c r="GZ210" s="27"/>
      <c r="HA210" s="27"/>
      <c r="HB210" s="27"/>
      <c r="HC210" s="27"/>
      <c r="HD210" s="27"/>
      <c r="HE210" s="27"/>
      <c r="HF210" s="27"/>
      <c r="HG210" s="27"/>
      <c r="HH210" s="27"/>
      <c r="HI210" s="27"/>
      <c r="HJ210" s="27"/>
      <c r="HK210" s="27"/>
      <c r="HL210" s="27"/>
      <c r="HM210" s="27"/>
      <c r="HN210" s="27"/>
      <c r="HO210" s="27"/>
      <c r="HP210" s="27"/>
      <c r="HQ210" s="27"/>
      <c r="HR210" s="27"/>
      <c r="HS210" s="27"/>
      <c r="HT210" s="27"/>
      <c r="HU210" s="27"/>
      <c r="HV210" s="27"/>
      <c r="HW210" s="27"/>
      <c r="HX210" s="27"/>
      <c r="HY210" s="27"/>
      <c r="HZ210" s="27"/>
      <c r="IA210" s="27"/>
      <c r="IB210" s="27"/>
      <c r="IC210" s="27"/>
      <c r="ID210" s="27"/>
      <c r="IE210" s="27"/>
      <c r="IF210" s="27"/>
      <c r="IG210" s="27"/>
      <c r="IH210" s="27"/>
      <c r="II210" s="27"/>
      <c r="IJ210" s="27"/>
      <c r="IK210" s="27"/>
      <c r="IL210" s="27"/>
      <c r="IM210" s="27"/>
      <c r="IN210" s="27"/>
      <c r="IO210" s="27"/>
      <c r="IP210" s="27"/>
      <c r="IQ210" s="27"/>
      <c r="IR210" s="27"/>
      <c r="IS210" s="27"/>
      <c r="IT210" s="27"/>
      <c r="IU210" s="27"/>
      <c r="IV210" s="27"/>
      <c r="IW210" s="27"/>
      <c r="IX210" s="27"/>
      <c r="IY210" s="27"/>
      <c r="IZ210" s="27"/>
      <c r="JA210" s="27"/>
      <c r="JB210" s="27"/>
      <c r="JC210" s="27"/>
      <c r="JD210" s="27"/>
      <c r="JE210" s="27"/>
      <c r="JF210" s="27"/>
      <c r="JG210" s="27"/>
      <c r="JH210" s="27"/>
      <c r="JI210" s="27"/>
      <c r="JJ210" s="27"/>
      <c r="JK210" s="27"/>
      <c r="JL210" s="27"/>
      <c r="JM210" s="27"/>
      <c r="JN210" s="27"/>
      <c r="JO210" s="27"/>
      <c r="JP210" s="27"/>
      <c r="JQ210" s="27"/>
      <c r="JR210" s="27"/>
      <c r="JS210" s="27"/>
      <c r="JT210" s="27"/>
      <c r="JU210" s="27"/>
      <c r="JV210" s="27"/>
      <c r="JW210" s="27"/>
      <c r="JX210" s="27"/>
      <c r="JY210" s="27"/>
      <c r="JZ210" s="27"/>
      <c r="KA210" s="27"/>
      <c r="KB210" s="27"/>
      <c r="KC210" s="27"/>
      <c r="KD210" s="27"/>
      <c r="KE210" s="27"/>
      <c r="KF210" s="27"/>
      <c r="KG210" s="27"/>
      <c r="KH210" s="27"/>
      <c r="KI210" s="27"/>
      <c r="KJ210" s="27"/>
      <c r="KK210" s="27"/>
      <c r="KL210" s="27"/>
      <c r="KM210" s="27"/>
      <c r="KN210" s="27"/>
      <c r="KO210" s="27"/>
      <c r="KP210" s="27"/>
      <c r="KQ210" s="27"/>
      <c r="KR210" s="27"/>
      <c r="KS210" s="27"/>
      <c r="KT210" s="27"/>
      <c r="KU210" s="27"/>
      <c r="KV210" s="27"/>
      <c r="KW210" s="27"/>
      <c r="KX210" s="27"/>
      <c r="KY210" s="27"/>
      <c r="KZ210" s="27"/>
      <c r="LA210" s="27"/>
      <c r="LB210" s="27"/>
      <c r="LC210" s="27"/>
      <c r="LD210" s="27"/>
      <c r="LE210" s="27"/>
      <c r="LF210" s="27"/>
      <c r="LG210" s="27"/>
      <c r="LH210" s="27"/>
      <c r="LI210" s="27"/>
      <c r="LJ210" s="27"/>
      <c r="LK210" s="27"/>
      <c r="LL210" s="27"/>
      <c r="LM210" s="27"/>
      <c r="LN210" s="27"/>
      <c r="LO210" s="27"/>
      <c r="LP210" s="27"/>
      <c r="LQ210" s="27"/>
      <c r="LR210" s="27"/>
      <c r="LS210" s="27"/>
      <c r="LT210" s="27"/>
      <c r="LU210" s="27"/>
      <c r="LV210" s="27"/>
      <c r="LW210" s="27"/>
      <c r="LX210" s="27"/>
      <c r="LY210" s="27"/>
      <c r="LZ210" s="27"/>
      <c r="MA210" s="27"/>
      <c r="MB210" s="27"/>
      <c r="MC210" s="27"/>
      <c r="MD210" s="27"/>
      <c r="ME210" s="27"/>
      <c r="MF210" s="27"/>
      <c r="MG210" s="27"/>
      <c r="MH210" s="27"/>
      <c r="MI210" s="27"/>
      <c r="MJ210" s="27"/>
      <c r="MK210" s="27"/>
      <c r="ML210" s="27"/>
      <c r="MM210" s="27"/>
      <c r="MN210" s="27"/>
      <c r="MO210" s="27"/>
      <c r="MP210" s="27"/>
      <c r="MQ210" s="27"/>
      <c r="MR210" s="27"/>
      <c r="MS210" s="27"/>
      <c r="MT210" s="27"/>
      <c r="MU210" s="27"/>
      <c r="MV210" s="27"/>
      <c r="MW210" s="27"/>
      <c r="MX210" s="27"/>
      <c r="MY210" s="27"/>
      <c r="MZ210" s="27"/>
      <c r="NA210" s="27"/>
      <c r="NB210" s="27"/>
      <c r="NC210" s="27"/>
      <c r="ND210" s="27"/>
      <c r="NE210" s="27"/>
      <c r="NF210" s="27"/>
      <c r="NG210" s="27"/>
      <c r="NH210" s="27"/>
      <c r="NI210" s="27"/>
      <c r="NJ210" s="27"/>
      <c r="NK210" s="27"/>
      <c r="NL210" s="27"/>
      <c r="NM210" s="27"/>
      <c r="NN210" s="27"/>
      <c r="NO210" s="27"/>
      <c r="NP210" s="27"/>
      <c r="NQ210" s="27"/>
      <c r="NR210" s="27"/>
      <c r="NS210" s="27"/>
      <c r="NT210" s="27"/>
      <c r="NU210" s="27"/>
      <c r="NV210" s="27"/>
      <c r="NW210" s="27"/>
      <c r="NX210" s="27"/>
      <c r="NY210" s="27"/>
      <c r="NZ210" s="27"/>
      <c r="OA210" s="27"/>
      <c r="OB210" s="27"/>
      <c r="OC210" s="27"/>
      <c r="OD210" s="27"/>
      <c r="OE210" s="27"/>
      <c r="OF210" s="27"/>
      <c r="OG210" s="27"/>
      <c r="OH210" s="27"/>
      <c r="OI210" s="27"/>
      <c r="OJ210" s="27"/>
      <c r="OK210" s="27"/>
      <c r="OL210" s="27"/>
      <c r="OM210" s="27"/>
      <c r="ON210" s="27"/>
      <c r="OO210" s="27"/>
      <c r="OP210" s="27"/>
      <c r="OQ210" s="27"/>
      <c r="OR210" s="27"/>
      <c r="OS210" s="27"/>
      <c r="OT210" s="27"/>
      <c r="OU210" s="27"/>
      <c r="OV210" s="27"/>
      <c r="OW210" s="27"/>
      <c r="OX210" s="27"/>
      <c r="OY210" s="27"/>
      <c r="OZ210" s="27"/>
      <c r="PA210" s="27"/>
      <c r="PB210" s="27"/>
      <c r="PC210" s="27"/>
      <c r="PD210" s="27"/>
      <c r="PE210" s="27"/>
      <c r="PF210" s="27"/>
      <c r="PG210" s="27"/>
      <c r="PH210" s="27"/>
      <c r="PI210" s="27"/>
      <c r="PJ210" s="27"/>
      <c r="PK210" s="27"/>
      <c r="PL210" s="27"/>
      <c r="PM210" s="27"/>
      <c r="PN210" s="27"/>
      <c r="PO210" s="27"/>
      <c r="PP210" s="27"/>
      <c r="PQ210" s="27"/>
      <c r="PR210" s="27"/>
      <c r="PS210" s="27"/>
      <c r="PT210" s="27"/>
      <c r="PU210" s="27"/>
      <c r="PV210" s="27"/>
      <c r="PW210" s="27"/>
      <c r="PX210" s="27"/>
      <c r="PY210" s="27"/>
      <c r="PZ210" s="27"/>
      <c r="QA210" s="27"/>
      <c r="QB210" s="27"/>
      <c r="QC210" s="27"/>
      <c r="QD210" s="27"/>
      <c r="QE210" s="27"/>
      <c r="QF210" s="27"/>
      <c r="QG210" s="27"/>
      <c r="QH210" s="27"/>
      <c r="QI210" s="27"/>
      <c r="QJ210" s="27"/>
      <c r="QK210" s="27"/>
      <c r="QL210" s="27"/>
      <c r="QM210" s="27"/>
      <c r="QN210" s="27"/>
      <c r="QO210" s="27"/>
      <c r="QP210" s="27"/>
      <c r="QQ210" s="27"/>
      <c r="QR210" s="27"/>
      <c r="QS210" s="27"/>
      <c r="QT210" s="27"/>
      <c r="QU210" s="27"/>
      <c r="QV210" s="27"/>
      <c r="QW210" s="27"/>
      <c r="QX210" s="27"/>
      <c r="QY210" s="27"/>
      <c r="QZ210" s="27"/>
      <c r="RA210" s="27"/>
      <c r="RB210" s="27"/>
      <c r="RC210" s="27"/>
      <c r="RD210" s="27"/>
      <c r="RE210" s="27"/>
      <c r="RF210" s="27"/>
      <c r="RG210" s="27"/>
      <c r="RH210" s="27"/>
      <c r="RI210" s="27"/>
      <c r="RJ210" s="27"/>
      <c r="RK210" s="27"/>
      <c r="RL210" s="27"/>
      <c r="RM210" s="27"/>
      <c r="RN210" s="27"/>
      <c r="RO210" s="27"/>
      <c r="RP210" s="27"/>
      <c r="RQ210" s="27"/>
      <c r="RR210" s="27"/>
      <c r="RS210" s="27"/>
      <c r="RT210" s="27"/>
      <c r="RU210" s="27"/>
      <c r="RV210" s="27"/>
      <c r="RW210" s="27"/>
      <c r="RX210" s="27"/>
      <c r="RY210" s="27"/>
      <c r="RZ210" s="27"/>
      <c r="SA210" s="27"/>
      <c r="SB210" s="27"/>
      <c r="SC210" s="27"/>
      <c r="SD210" s="27"/>
      <c r="SE210" s="27"/>
      <c r="SF210" s="27"/>
      <c r="SG210" s="27"/>
      <c r="SH210" s="27"/>
      <c r="SI210" s="27"/>
      <c r="SJ210" s="27"/>
      <c r="SK210" s="27"/>
      <c r="SL210" s="27"/>
      <c r="SM210" s="27"/>
      <c r="SN210" s="27"/>
      <c r="SO210" s="27"/>
      <c r="SP210" s="27"/>
      <c r="SQ210" s="27"/>
      <c r="SR210" s="27"/>
      <c r="SS210" s="27"/>
      <c r="ST210" s="27"/>
      <c r="SU210" s="27"/>
      <c r="SV210" s="27"/>
      <c r="SW210" s="27"/>
      <c r="SX210" s="27"/>
      <c r="SY210" s="27"/>
      <c r="SZ210" s="27"/>
      <c r="TA210" s="27"/>
      <c r="TB210" s="27"/>
      <c r="TC210" s="27"/>
      <c r="TD210" s="27"/>
      <c r="TE210" s="27"/>
      <c r="TF210" s="27"/>
      <c r="TG210" s="27"/>
      <c r="TH210" s="27"/>
      <c r="TI210" s="27"/>
      <c r="TJ210" s="27"/>
      <c r="TK210" s="27"/>
      <c r="TL210" s="27"/>
      <c r="TM210" s="27"/>
      <c r="TN210" s="27"/>
      <c r="TO210" s="27"/>
      <c r="TP210" s="27"/>
      <c r="TQ210" s="27"/>
      <c r="TR210" s="27"/>
      <c r="TS210" s="27"/>
      <c r="TT210" s="27"/>
      <c r="TU210" s="27"/>
      <c r="TV210" s="27"/>
      <c r="TW210" s="27"/>
      <c r="TX210" s="27"/>
      <c r="TY210" s="27"/>
      <c r="TZ210" s="27"/>
      <c r="UA210" s="27"/>
      <c r="UB210" s="27"/>
      <c r="UC210" s="27"/>
      <c r="UD210" s="27"/>
      <c r="UE210" s="27"/>
      <c r="UF210" s="27"/>
      <c r="UG210" s="27"/>
      <c r="UH210" s="27"/>
      <c r="UI210" s="27"/>
      <c r="UJ210" s="27"/>
      <c r="UK210" s="27"/>
      <c r="UL210" s="27"/>
      <c r="UM210" s="27"/>
      <c r="UN210" s="27"/>
      <c r="UO210" s="27"/>
      <c r="UP210" s="27"/>
      <c r="UQ210" s="27"/>
      <c r="UR210" s="27"/>
      <c r="US210" s="27"/>
      <c r="UT210" s="27"/>
      <c r="UU210" s="27"/>
      <c r="UV210" s="27"/>
      <c r="UW210" s="27"/>
      <c r="UX210" s="27"/>
      <c r="UY210" s="27"/>
      <c r="UZ210" s="27"/>
      <c r="VA210" s="27"/>
      <c r="VB210" s="27"/>
      <c r="VC210" s="27"/>
      <c r="VD210" s="27"/>
      <c r="VE210" s="27"/>
      <c r="VF210" s="27"/>
      <c r="VG210" s="27"/>
      <c r="VH210" s="27"/>
      <c r="VI210" s="27"/>
      <c r="VJ210" s="27"/>
      <c r="VK210" s="27"/>
      <c r="VL210" s="27"/>
      <c r="VM210" s="27"/>
      <c r="VN210" s="27"/>
      <c r="VO210" s="27"/>
      <c r="VP210" s="27"/>
      <c r="VQ210" s="27"/>
      <c r="VR210" s="27"/>
      <c r="VS210" s="27"/>
      <c r="VT210" s="27"/>
      <c r="VU210" s="27"/>
      <c r="VV210" s="27"/>
      <c r="VW210" s="27"/>
      <c r="VX210" s="27"/>
      <c r="VY210" s="27"/>
      <c r="VZ210" s="27"/>
      <c r="WA210" s="27"/>
      <c r="WB210" s="27"/>
      <c r="WC210" s="27"/>
      <c r="WD210" s="27"/>
      <c r="WE210" s="27"/>
      <c r="WF210" s="27"/>
      <c r="WG210" s="27"/>
      <c r="WH210" s="27"/>
      <c r="WI210" s="27"/>
      <c r="WJ210" s="27"/>
      <c r="WK210" s="27"/>
      <c r="WL210" s="27"/>
      <c r="WM210" s="27"/>
      <c r="WN210" s="27"/>
      <c r="WO210" s="27"/>
      <c r="WP210" s="27"/>
      <c r="WQ210" s="27"/>
      <c r="WR210" s="27"/>
      <c r="WS210" s="27"/>
      <c r="WT210" s="27"/>
      <c r="WU210" s="27"/>
      <c r="WV210" s="27"/>
      <c r="WW210" s="27"/>
      <c r="WX210" s="27"/>
      <c r="WY210" s="27"/>
      <c r="WZ210" s="27"/>
      <c r="XA210" s="27"/>
      <c r="XB210" s="27"/>
      <c r="XC210" s="27"/>
      <c r="XD210" s="27"/>
      <c r="XE210" s="27"/>
      <c r="XF210" s="27"/>
      <c r="XG210" s="27"/>
      <c r="XH210" s="27"/>
      <c r="XI210" s="27"/>
      <c r="XJ210" s="27"/>
      <c r="XK210" s="27"/>
      <c r="XL210" s="27"/>
      <c r="XM210" s="27"/>
      <c r="XN210" s="27"/>
      <c r="XO210" s="27"/>
      <c r="XP210" s="27"/>
      <c r="XQ210" s="27"/>
      <c r="XR210" s="27"/>
      <c r="XS210" s="27"/>
      <c r="XT210" s="27"/>
      <c r="XU210" s="27"/>
      <c r="XV210" s="27"/>
      <c r="XW210" s="27"/>
      <c r="XX210" s="27"/>
      <c r="XY210" s="27"/>
      <c r="XZ210" s="27"/>
      <c r="YA210" s="27"/>
      <c r="YB210" s="27"/>
      <c r="YC210" s="27"/>
      <c r="YD210" s="27"/>
      <c r="YE210" s="27"/>
      <c r="YF210" s="27"/>
      <c r="YG210" s="27"/>
      <c r="YH210" s="27"/>
      <c r="YI210" s="27"/>
      <c r="YJ210" s="27"/>
      <c r="YK210" s="27"/>
      <c r="YL210" s="27"/>
      <c r="YM210" s="27"/>
      <c r="YN210" s="27"/>
      <c r="YO210" s="27"/>
      <c r="YP210" s="27"/>
      <c r="YQ210" s="27"/>
      <c r="YR210" s="27"/>
      <c r="YS210" s="27"/>
      <c r="YT210" s="27"/>
      <c r="YU210" s="27"/>
      <c r="YV210" s="27"/>
      <c r="YW210" s="27"/>
      <c r="YX210" s="27"/>
      <c r="YY210" s="27"/>
      <c r="YZ210" s="27"/>
      <c r="ZA210" s="27"/>
      <c r="ZB210" s="27"/>
      <c r="ZC210" s="27"/>
      <c r="ZD210" s="27"/>
      <c r="ZE210" s="27"/>
      <c r="ZF210" s="27"/>
      <c r="ZG210" s="27"/>
      <c r="ZH210" s="27"/>
      <c r="ZI210" s="27"/>
      <c r="ZJ210" s="27"/>
      <c r="ZK210" s="27"/>
      <c r="ZL210" s="27"/>
      <c r="ZM210" s="27"/>
      <c r="ZN210" s="27"/>
      <c r="ZO210" s="27"/>
      <c r="ZP210" s="27"/>
      <c r="ZQ210" s="27"/>
      <c r="ZR210" s="27"/>
      <c r="ZS210" s="27"/>
      <c r="ZT210" s="27"/>
      <c r="ZU210" s="27"/>
      <c r="ZV210" s="27"/>
      <c r="ZW210" s="27"/>
      <c r="ZX210" s="27"/>
      <c r="ZY210" s="27"/>
      <c r="ZZ210" s="27"/>
      <c r="AAA210" s="27"/>
      <c r="AAB210" s="27"/>
      <c r="AAC210" s="27"/>
      <c r="AAD210" s="27"/>
      <c r="AAE210" s="27"/>
      <c r="AAF210" s="27"/>
      <c r="AAG210" s="27"/>
      <c r="AAH210" s="27"/>
      <c r="AAI210" s="27"/>
      <c r="AAJ210" s="27"/>
      <c r="AAK210" s="27"/>
      <c r="AAL210" s="27"/>
      <c r="AAM210" s="27"/>
      <c r="AAN210" s="27"/>
      <c r="AAO210" s="27"/>
      <c r="AAP210" s="27"/>
      <c r="AAQ210" s="27"/>
      <c r="AAR210" s="27"/>
      <c r="AAS210" s="27"/>
      <c r="AAT210" s="27"/>
      <c r="AAU210" s="27"/>
      <c r="AAV210" s="27"/>
      <c r="AAW210" s="27"/>
      <c r="AAX210" s="27"/>
      <c r="AAY210" s="27"/>
      <c r="AAZ210" s="27"/>
      <c r="ABA210" s="27"/>
      <c r="ABB210" s="27"/>
      <c r="ABC210" s="27"/>
      <c r="ABD210" s="27"/>
      <c r="ABE210" s="27"/>
      <c r="ABF210" s="27"/>
      <c r="ABG210" s="27"/>
      <c r="ABH210" s="27"/>
      <c r="ABI210" s="27"/>
      <c r="ABJ210" s="27"/>
      <c r="ABK210" s="27"/>
      <c r="ABL210" s="27"/>
      <c r="ABM210" s="27"/>
      <c r="ABN210" s="27"/>
      <c r="ABO210" s="27"/>
      <c r="ABP210" s="27"/>
      <c r="ABQ210" s="27"/>
      <c r="ABR210" s="27"/>
      <c r="ABS210" s="27"/>
      <c r="ABT210" s="27"/>
      <c r="ABU210" s="27"/>
      <c r="ABV210" s="27"/>
      <c r="ABW210" s="27"/>
      <c r="ABX210" s="27"/>
      <c r="ABY210" s="27"/>
      <c r="ABZ210" s="27"/>
      <c r="ACA210" s="27"/>
      <c r="ACB210" s="27"/>
      <c r="ACC210" s="27"/>
      <c r="ACD210" s="27"/>
      <c r="ACE210" s="27"/>
      <c r="ACF210" s="27"/>
      <c r="ACG210" s="27"/>
      <c r="ACH210" s="27"/>
      <c r="ACI210" s="27"/>
      <c r="ACJ210" s="27"/>
      <c r="ACK210" s="27"/>
      <c r="ACL210" s="27"/>
      <c r="ACM210" s="27"/>
      <c r="ACN210" s="27"/>
      <c r="ACO210" s="27"/>
      <c r="ACP210" s="27"/>
      <c r="ACQ210" s="27"/>
      <c r="ACR210" s="27"/>
      <c r="ACS210" s="27"/>
      <c r="ACT210" s="27"/>
      <c r="ACU210" s="27"/>
      <c r="ACV210" s="27"/>
      <c r="ACW210" s="27"/>
      <c r="ACX210" s="27"/>
      <c r="ACY210" s="27"/>
      <c r="ACZ210" s="27"/>
      <c r="ADA210" s="27"/>
      <c r="ADB210" s="27"/>
      <c r="ADC210" s="27"/>
      <c r="ADD210" s="27"/>
      <c r="ADE210" s="27"/>
      <c r="ADF210" s="27"/>
      <c r="ADG210" s="27"/>
      <c r="ADH210" s="27"/>
      <c r="ADI210" s="27"/>
      <c r="ADJ210" s="27"/>
      <c r="ADK210" s="27"/>
      <c r="ADL210" s="27"/>
      <c r="ADM210" s="27"/>
      <c r="ADN210" s="27"/>
      <c r="ADO210" s="27"/>
      <c r="ADP210" s="27"/>
      <c r="ADQ210" s="27"/>
      <c r="ADR210" s="27"/>
      <c r="ADS210" s="27"/>
      <c r="ADT210" s="27"/>
      <c r="ADU210" s="27"/>
      <c r="ADV210" s="27"/>
      <c r="ADW210" s="27"/>
      <c r="ADX210" s="27"/>
      <c r="ADY210" s="27"/>
      <c r="ADZ210" s="27"/>
      <c r="AEA210" s="27"/>
      <c r="AEB210" s="27"/>
      <c r="AEC210" s="27"/>
      <c r="AED210" s="27"/>
      <c r="AEE210" s="27"/>
      <c r="AEF210" s="27"/>
      <c r="AEG210" s="27"/>
      <c r="AEH210" s="27"/>
      <c r="AEI210" s="27"/>
      <c r="AEJ210" s="27"/>
      <c r="AEK210" s="27"/>
      <c r="AEL210" s="27"/>
      <c r="AEM210" s="27"/>
      <c r="AEN210" s="27"/>
      <c r="AEO210" s="27"/>
      <c r="AEP210" s="27"/>
      <c r="AEQ210" s="27"/>
      <c r="AER210" s="27"/>
      <c r="AES210" s="27"/>
      <c r="AET210" s="27"/>
      <c r="AEU210" s="27"/>
      <c r="AEV210" s="27"/>
      <c r="AEW210" s="27"/>
      <c r="AEX210" s="27"/>
      <c r="AEY210" s="27"/>
      <c r="AEZ210" s="27"/>
      <c r="AFA210" s="27"/>
      <c r="AFB210" s="27"/>
      <c r="AFC210" s="27"/>
      <c r="AFD210" s="27"/>
      <c r="AFE210" s="27"/>
      <c r="AFF210" s="27"/>
      <c r="AFG210" s="27"/>
      <c r="AFH210" s="27"/>
      <c r="AFI210" s="27"/>
      <c r="AFJ210" s="27"/>
      <c r="AFK210" s="27"/>
      <c r="AFL210" s="27"/>
      <c r="AFM210" s="27"/>
      <c r="AFN210" s="27"/>
      <c r="AFO210" s="27"/>
      <c r="AFP210" s="27"/>
      <c r="AFQ210" s="27"/>
      <c r="AFR210" s="27"/>
      <c r="AFS210" s="27"/>
      <c r="AFT210" s="27"/>
      <c r="AFU210" s="27"/>
      <c r="AFV210" s="27"/>
      <c r="AFW210" s="27"/>
      <c r="AFX210" s="27"/>
      <c r="AFY210" s="27"/>
      <c r="AFZ210" s="27"/>
      <c r="AGA210" s="27"/>
      <c r="AGB210" s="27"/>
      <c r="AGC210" s="27"/>
      <c r="AGD210" s="27"/>
      <c r="AGE210" s="27"/>
      <c r="AGF210" s="27"/>
      <c r="AGG210" s="27"/>
      <c r="AGH210" s="27"/>
      <c r="AGI210" s="27"/>
      <c r="AGJ210" s="27"/>
      <c r="AGK210" s="27"/>
      <c r="AGL210" s="27"/>
      <c r="AGM210" s="27"/>
      <c r="AGN210" s="27"/>
      <c r="AGO210" s="27"/>
      <c r="AGP210" s="27"/>
      <c r="AGQ210" s="27"/>
      <c r="AGR210" s="27"/>
      <c r="AGS210" s="27"/>
      <c r="AGT210" s="27"/>
      <c r="AGU210" s="27"/>
      <c r="AGV210" s="27"/>
      <c r="AGW210" s="27"/>
      <c r="AGX210" s="27"/>
      <c r="AGY210" s="27"/>
      <c r="AGZ210" s="27"/>
      <c r="AHA210" s="27"/>
      <c r="AHB210" s="27"/>
      <c r="AHC210" s="27"/>
      <c r="AHD210" s="27"/>
      <c r="AHE210" s="27"/>
      <c r="AHF210" s="27"/>
      <c r="AHG210" s="27"/>
      <c r="AHH210" s="27"/>
      <c r="AHI210" s="27"/>
      <c r="AHJ210" s="27"/>
      <c r="AHK210" s="27"/>
      <c r="AHL210" s="27"/>
      <c r="AHM210" s="27"/>
      <c r="AHN210" s="27"/>
      <c r="AHO210" s="27"/>
      <c r="AHP210" s="27"/>
      <c r="AHQ210" s="27"/>
      <c r="AHR210" s="27"/>
      <c r="AHS210" s="27"/>
      <c r="AHT210" s="27"/>
      <c r="AHU210" s="27"/>
      <c r="AHV210" s="27"/>
      <c r="AHW210" s="27"/>
      <c r="AHX210" s="27"/>
      <c r="AHY210" s="27"/>
      <c r="AHZ210" s="27"/>
      <c r="AIA210" s="27"/>
      <c r="AIB210" s="27"/>
      <c r="AIC210" s="27"/>
      <c r="AID210" s="27"/>
      <c r="AIE210" s="27"/>
      <c r="AIF210" s="27"/>
      <c r="AIG210" s="27"/>
      <c r="AIH210" s="27"/>
      <c r="AII210" s="27"/>
      <c r="AIJ210" s="27"/>
      <c r="AIK210" s="27"/>
      <c r="AIL210" s="27"/>
      <c r="AIM210" s="27"/>
      <c r="AIN210" s="27"/>
      <c r="AIO210" s="27"/>
      <c r="AIP210" s="27"/>
      <c r="AIQ210" s="27"/>
      <c r="AIR210" s="27"/>
      <c r="AIS210" s="27"/>
      <c r="AIT210" s="27"/>
      <c r="AIU210" s="27"/>
      <c r="AIV210" s="27"/>
      <c r="AIW210" s="27"/>
      <c r="AIX210" s="27"/>
      <c r="AIY210" s="27"/>
      <c r="AIZ210" s="27"/>
      <c r="AJA210" s="27"/>
      <c r="AJB210" s="27"/>
      <c r="AJC210" s="27"/>
      <c r="AJD210" s="27"/>
      <c r="AJE210" s="27"/>
      <c r="AJF210" s="27"/>
      <c r="AJG210" s="27"/>
      <c r="AJH210" s="27"/>
      <c r="AJI210" s="27"/>
      <c r="AJJ210" s="27"/>
      <c r="AJK210" s="27"/>
      <c r="AJL210" s="27"/>
      <c r="AJM210" s="27"/>
      <c r="AJN210" s="27"/>
      <c r="AJO210" s="27"/>
      <c r="AJP210" s="27"/>
      <c r="AJQ210" s="27"/>
      <c r="AJR210" s="27"/>
      <c r="AJS210" s="27"/>
      <c r="AJT210" s="27"/>
      <c r="AJU210" s="27"/>
      <c r="AJV210" s="27"/>
      <c r="AJW210" s="27"/>
      <c r="AJX210" s="27"/>
      <c r="AJY210" s="27"/>
      <c r="AJZ210" s="27"/>
      <c r="AKA210" s="27"/>
      <c r="AKB210" s="27"/>
      <c r="AKC210" s="27"/>
      <c r="AKD210" s="27"/>
      <c r="AKE210" s="27"/>
      <c r="AKF210" s="27"/>
      <c r="AKG210" s="27"/>
      <c r="AKH210" s="27"/>
      <c r="AKI210" s="27"/>
      <c r="AKJ210" s="27"/>
      <c r="AKK210" s="27"/>
      <c r="AKL210" s="27"/>
      <c r="AKM210" s="27"/>
      <c r="AKN210" s="27"/>
      <c r="AKO210" s="27"/>
      <c r="AKP210" s="27"/>
      <c r="AKQ210" s="27"/>
      <c r="AKR210" s="27"/>
      <c r="AKS210" s="27"/>
      <c r="AKT210" s="27"/>
      <c r="AKU210" s="27"/>
      <c r="AKV210" s="27"/>
      <c r="AKW210" s="27"/>
      <c r="AKX210" s="27"/>
      <c r="AKY210" s="27"/>
      <c r="AKZ210" s="27"/>
      <c r="ALA210" s="27"/>
      <c r="ALB210" s="27"/>
      <c r="ALC210" s="27"/>
      <c r="ALD210" s="27"/>
      <c r="ALE210" s="27"/>
      <c r="ALF210" s="27"/>
      <c r="ALG210" s="27"/>
      <c r="ALH210" s="27"/>
      <c r="ALI210" s="27"/>
      <c r="ALJ210" s="27"/>
      <c r="ALK210" s="27"/>
      <c r="ALL210" s="27"/>
      <c r="ALM210" s="27"/>
      <c r="ALN210" s="27"/>
      <c r="ALO210" s="27"/>
      <c r="ALP210" s="27"/>
      <c r="ALQ210" s="27"/>
      <c r="ALR210" s="27"/>
      <c r="ALS210" s="27"/>
    </row>
    <row r="211" spans="1:1007" ht="19.5" customHeight="1" thickBot="1" x14ac:dyDescent="0.25">
      <c r="A211" s="666"/>
      <c r="B211" s="677"/>
      <c r="C211" s="586"/>
      <c r="D211" s="588"/>
      <c r="E211" s="590"/>
      <c r="F211" s="584"/>
      <c r="G211" s="708"/>
      <c r="H211" s="676"/>
      <c r="I211" s="676"/>
      <c r="J211" s="582"/>
      <c r="K211" s="323" t="s">
        <v>10</v>
      </c>
      <c r="L211" s="15">
        <f t="shared" ref="L211:W211" si="49">SUM(L209:L210)</f>
        <v>0</v>
      </c>
      <c r="M211" s="321">
        <f t="shared" si="49"/>
        <v>0</v>
      </c>
      <c r="N211" s="321">
        <f t="shared" si="49"/>
        <v>0</v>
      </c>
      <c r="O211" s="16">
        <f t="shared" si="49"/>
        <v>0</v>
      </c>
      <c r="P211" s="15">
        <f t="shared" si="49"/>
        <v>0</v>
      </c>
      <c r="Q211" s="321">
        <f t="shared" si="49"/>
        <v>0</v>
      </c>
      <c r="R211" s="321">
        <f t="shared" si="49"/>
        <v>0</v>
      </c>
      <c r="S211" s="16">
        <f t="shared" si="49"/>
        <v>0</v>
      </c>
      <c r="T211" s="15">
        <f t="shared" si="49"/>
        <v>0</v>
      </c>
      <c r="U211" s="321">
        <f t="shared" si="49"/>
        <v>0</v>
      </c>
      <c r="V211" s="321">
        <f t="shared" si="49"/>
        <v>0</v>
      </c>
      <c r="W211" s="16">
        <f t="shared" si="49"/>
        <v>0</v>
      </c>
      <c r="X211" s="27"/>
      <c r="Y211" s="27"/>
      <c r="Z211" s="27"/>
      <c r="AA211" s="27"/>
      <c r="AB211" s="27"/>
      <c r="AC211" s="27"/>
      <c r="AD211" s="39"/>
      <c r="AE211" s="39"/>
      <c r="AF211" s="39"/>
      <c r="AG211" s="39"/>
      <c r="AH211" s="39"/>
      <c r="AI211" s="39"/>
      <c r="AJ211" s="39"/>
      <c r="AK211" s="39"/>
      <c r="AL211" s="39"/>
      <c r="AM211" s="39"/>
      <c r="AN211" s="39"/>
      <c r="AO211" s="39"/>
      <c r="AP211" s="39"/>
      <c r="AQ211" s="39"/>
      <c r="AR211" s="39"/>
      <c r="AS211" s="39"/>
      <c r="AT211" s="39"/>
      <c r="AU211" s="40"/>
      <c r="AV211" s="39"/>
      <c r="AW211" s="39"/>
      <c r="AX211" s="39"/>
      <c r="AY211" s="39"/>
      <c r="AZ211" s="39"/>
      <c r="BA211" s="39"/>
      <c r="BB211" s="39"/>
      <c r="BC211" s="39"/>
      <c r="BD211" s="27"/>
      <c r="BE211" s="27"/>
      <c r="BF211" s="27"/>
      <c r="BG211" s="27"/>
      <c r="BH211" s="27"/>
      <c r="BI211" s="27"/>
      <c r="BJ211" s="27"/>
      <c r="BK211" s="27"/>
      <c r="BL211" s="27"/>
      <c r="BM211" s="27"/>
      <c r="BN211" s="27"/>
      <c r="BO211" s="27"/>
      <c r="BP211" s="27"/>
      <c r="BQ211" s="27"/>
      <c r="BR211" s="27"/>
      <c r="BS211" s="27"/>
      <c r="BT211" s="27"/>
      <c r="BU211" s="27"/>
      <c r="BV211" s="27"/>
      <c r="BW211" s="27"/>
      <c r="BX211" s="27"/>
      <c r="BY211" s="27"/>
      <c r="BZ211" s="27"/>
      <c r="CA211" s="27"/>
      <c r="CB211" s="27"/>
      <c r="CC211" s="27"/>
      <c r="CD211" s="27"/>
      <c r="CE211" s="27"/>
      <c r="CF211" s="27"/>
      <c r="CG211" s="27"/>
      <c r="CH211" s="27"/>
      <c r="CI211" s="27"/>
      <c r="CJ211" s="27"/>
      <c r="CK211" s="27"/>
      <c r="CL211" s="27"/>
      <c r="CM211" s="27"/>
      <c r="CN211" s="27"/>
      <c r="CO211" s="27"/>
      <c r="CP211" s="27"/>
      <c r="CQ211" s="27"/>
      <c r="CR211" s="27"/>
      <c r="CS211" s="27"/>
      <c r="CT211" s="27"/>
      <c r="CU211" s="27"/>
      <c r="CV211" s="27"/>
      <c r="CW211" s="27"/>
      <c r="CX211" s="27"/>
      <c r="CY211" s="27"/>
      <c r="CZ211" s="27"/>
      <c r="DA211" s="27"/>
      <c r="DB211" s="27"/>
      <c r="DC211" s="27"/>
      <c r="DD211" s="27"/>
      <c r="DE211" s="27"/>
      <c r="DF211" s="27"/>
      <c r="DG211" s="27"/>
      <c r="DH211" s="27"/>
      <c r="DI211" s="27"/>
      <c r="DJ211" s="27"/>
      <c r="DK211" s="27"/>
      <c r="DL211" s="27"/>
      <c r="DM211" s="27"/>
      <c r="DN211" s="27"/>
      <c r="DO211" s="27"/>
      <c r="DP211" s="27"/>
      <c r="DQ211" s="27"/>
      <c r="DR211" s="27"/>
      <c r="DS211" s="27"/>
      <c r="DT211" s="27"/>
      <c r="DU211" s="27"/>
      <c r="DV211" s="27"/>
      <c r="DW211" s="27"/>
      <c r="DX211" s="27"/>
      <c r="DY211" s="27"/>
      <c r="DZ211" s="27"/>
      <c r="EA211" s="27"/>
      <c r="EB211" s="27"/>
      <c r="EC211" s="27"/>
      <c r="ED211" s="27"/>
      <c r="EE211" s="27"/>
      <c r="EF211" s="27"/>
      <c r="EG211" s="27"/>
      <c r="EH211" s="27"/>
      <c r="EI211" s="27"/>
      <c r="EJ211" s="27"/>
      <c r="EK211" s="27"/>
      <c r="EL211" s="27"/>
      <c r="EM211" s="27"/>
      <c r="EN211" s="27"/>
      <c r="EO211" s="27"/>
      <c r="EP211" s="27"/>
      <c r="EQ211" s="27"/>
      <c r="ER211" s="27"/>
      <c r="ES211" s="27"/>
      <c r="ET211" s="27"/>
      <c r="EU211" s="27"/>
      <c r="EV211" s="27"/>
      <c r="EW211" s="27"/>
      <c r="EX211" s="27"/>
      <c r="EY211" s="27"/>
      <c r="EZ211" s="27"/>
      <c r="FA211" s="27"/>
      <c r="FB211" s="27"/>
      <c r="FC211" s="27"/>
      <c r="FD211" s="27"/>
      <c r="FE211" s="27"/>
      <c r="FF211" s="27"/>
      <c r="FG211" s="27"/>
      <c r="FH211" s="27"/>
      <c r="FI211" s="27"/>
      <c r="FJ211" s="27"/>
      <c r="FK211" s="27"/>
      <c r="FL211" s="27"/>
      <c r="FM211" s="27"/>
      <c r="FN211" s="27"/>
      <c r="FO211" s="27"/>
      <c r="FP211" s="27"/>
      <c r="FQ211" s="27"/>
      <c r="FR211" s="27"/>
      <c r="FS211" s="27"/>
      <c r="FT211" s="27"/>
      <c r="FU211" s="27"/>
      <c r="FV211" s="27"/>
      <c r="FW211" s="27"/>
      <c r="FX211" s="27"/>
      <c r="FY211" s="27"/>
      <c r="FZ211" s="27"/>
      <c r="GA211" s="27"/>
      <c r="GB211" s="27"/>
      <c r="GC211" s="27"/>
      <c r="GD211" s="27"/>
      <c r="GE211" s="27"/>
      <c r="GF211" s="27"/>
      <c r="GG211" s="27"/>
      <c r="GH211" s="27"/>
      <c r="GI211" s="27"/>
      <c r="GJ211" s="27"/>
      <c r="GK211" s="27"/>
      <c r="GL211" s="27"/>
      <c r="GM211" s="27"/>
      <c r="GN211" s="27"/>
      <c r="GO211" s="27"/>
      <c r="GP211" s="27"/>
      <c r="GQ211" s="27"/>
      <c r="GR211" s="27"/>
      <c r="GS211" s="27"/>
      <c r="GT211" s="27"/>
      <c r="GU211" s="27"/>
      <c r="GV211" s="27"/>
      <c r="GW211" s="27"/>
      <c r="GX211" s="27"/>
      <c r="GY211" s="27"/>
      <c r="GZ211" s="27"/>
      <c r="HA211" s="27"/>
      <c r="HB211" s="27"/>
      <c r="HC211" s="27"/>
      <c r="HD211" s="27"/>
      <c r="HE211" s="27"/>
      <c r="HF211" s="27"/>
      <c r="HG211" s="27"/>
      <c r="HH211" s="27"/>
      <c r="HI211" s="27"/>
      <c r="HJ211" s="27"/>
      <c r="HK211" s="27"/>
      <c r="HL211" s="27"/>
      <c r="HM211" s="27"/>
      <c r="HN211" s="27"/>
      <c r="HO211" s="27"/>
      <c r="HP211" s="27"/>
      <c r="HQ211" s="27"/>
      <c r="HR211" s="27"/>
      <c r="HS211" s="27"/>
      <c r="HT211" s="27"/>
      <c r="HU211" s="27"/>
      <c r="HV211" s="27"/>
      <c r="HW211" s="27"/>
      <c r="HX211" s="27"/>
      <c r="HY211" s="27"/>
      <c r="HZ211" s="27"/>
      <c r="IA211" s="27"/>
      <c r="IB211" s="27"/>
      <c r="IC211" s="27"/>
      <c r="ID211" s="27"/>
      <c r="IE211" s="27"/>
      <c r="IF211" s="27"/>
      <c r="IG211" s="27"/>
      <c r="IH211" s="27"/>
      <c r="II211" s="27"/>
      <c r="IJ211" s="27"/>
      <c r="IK211" s="27"/>
      <c r="IL211" s="27"/>
      <c r="IM211" s="27"/>
      <c r="IN211" s="27"/>
      <c r="IO211" s="27"/>
      <c r="IP211" s="27"/>
      <c r="IQ211" s="27"/>
      <c r="IR211" s="27"/>
      <c r="IS211" s="27"/>
      <c r="IT211" s="27"/>
      <c r="IU211" s="27"/>
      <c r="IV211" s="27"/>
      <c r="IW211" s="27"/>
      <c r="IX211" s="27"/>
      <c r="IY211" s="27"/>
      <c r="IZ211" s="27"/>
      <c r="JA211" s="27"/>
      <c r="JB211" s="27"/>
      <c r="JC211" s="27"/>
      <c r="JD211" s="27"/>
      <c r="JE211" s="27"/>
      <c r="JF211" s="27"/>
      <c r="JG211" s="27"/>
      <c r="JH211" s="27"/>
      <c r="JI211" s="27"/>
      <c r="JJ211" s="27"/>
      <c r="JK211" s="27"/>
      <c r="JL211" s="27"/>
      <c r="JM211" s="27"/>
      <c r="JN211" s="27"/>
      <c r="JO211" s="27"/>
      <c r="JP211" s="27"/>
      <c r="JQ211" s="27"/>
      <c r="JR211" s="27"/>
      <c r="JS211" s="27"/>
      <c r="JT211" s="27"/>
      <c r="JU211" s="27"/>
      <c r="JV211" s="27"/>
      <c r="JW211" s="27"/>
      <c r="JX211" s="27"/>
      <c r="JY211" s="27"/>
      <c r="JZ211" s="27"/>
      <c r="KA211" s="27"/>
      <c r="KB211" s="27"/>
      <c r="KC211" s="27"/>
      <c r="KD211" s="27"/>
      <c r="KE211" s="27"/>
      <c r="KF211" s="27"/>
      <c r="KG211" s="27"/>
      <c r="KH211" s="27"/>
      <c r="KI211" s="27"/>
      <c r="KJ211" s="27"/>
      <c r="KK211" s="27"/>
      <c r="KL211" s="27"/>
      <c r="KM211" s="27"/>
      <c r="KN211" s="27"/>
      <c r="KO211" s="27"/>
      <c r="KP211" s="27"/>
      <c r="KQ211" s="27"/>
      <c r="KR211" s="27"/>
      <c r="KS211" s="27"/>
      <c r="KT211" s="27"/>
      <c r="KU211" s="27"/>
      <c r="KV211" s="27"/>
      <c r="KW211" s="27"/>
      <c r="KX211" s="27"/>
      <c r="KY211" s="27"/>
      <c r="KZ211" s="27"/>
      <c r="LA211" s="27"/>
      <c r="LB211" s="27"/>
      <c r="LC211" s="27"/>
      <c r="LD211" s="27"/>
      <c r="LE211" s="27"/>
      <c r="LF211" s="27"/>
      <c r="LG211" s="27"/>
      <c r="LH211" s="27"/>
      <c r="LI211" s="27"/>
      <c r="LJ211" s="27"/>
      <c r="LK211" s="27"/>
      <c r="LL211" s="27"/>
      <c r="LM211" s="27"/>
      <c r="LN211" s="27"/>
      <c r="LO211" s="27"/>
      <c r="LP211" s="27"/>
      <c r="LQ211" s="27"/>
      <c r="LR211" s="27"/>
      <c r="LS211" s="27"/>
      <c r="LT211" s="27"/>
      <c r="LU211" s="27"/>
      <c r="LV211" s="27"/>
      <c r="LW211" s="27"/>
      <c r="LX211" s="27"/>
      <c r="LY211" s="27"/>
      <c r="LZ211" s="27"/>
      <c r="MA211" s="27"/>
      <c r="MB211" s="27"/>
      <c r="MC211" s="27"/>
      <c r="MD211" s="27"/>
      <c r="ME211" s="27"/>
      <c r="MF211" s="27"/>
      <c r="MG211" s="27"/>
      <c r="MH211" s="27"/>
      <c r="MI211" s="27"/>
      <c r="MJ211" s="27"/>
      <c r="MK211" s="27"/>
      <c r="ML211" s="27"/>
      <c r="MM211" s="27"/>
      <c r="MN211" s="27"/>
      <c r="MO211" s="27"/>
      <c r="MP211" s="27"/>
      <c r="MQ211" s="27"/>
      <c r="MR211" s="27"/>
      <c r="MS211" s="27"/>
      <c r="MT211" s="27"/>
      <c r="MU211" s="27"/>
      <c r="MV211" s="27"/>
      <c r="MW211" s="27"/>
      <c r="MX211" s="27"/>
      <c r="MY211" s="27"/>
      <c r="MZ211" s="27"/>
      <c r="NA211" s="27"/>
      <c r="NB211" s="27"/>
      <c r="NC211" s="27"/>
      <c r="ND211" s="27"/>
      <c r="NE211" s="27"/>
      <c r="NF211" s="27"/>
      <c r="NG211" s="27"/>
      <c r="NH211" s="27"/>
      <c r="NI211" s="27"/>
      <c r="NJ211" s="27"/>
      <c r="NK211" s="27"/>
      <c r="NL211" s="27"/>
      <c r="NM211" s="27"/>
      <c r="NN211" s="27"/>
      <c r="NO211" s="27"/>
      <c r="NP211" s="27"/>
      <c r="NQ211" s="27"/>
      <c r="NR211" s="27"/>
      <c r="NS211" s="27"/>
      <c r="NT211" s="27"/>
      <c r="NU211" s="27"/>
      <c r="NV211" s="27"/>
      <c r="NW211" s="27"/>
      <c r="NX211" s="27"/>
      <c r="NY211" s="27"/>
      <c r="NZ211" s="27"/>
      <c r="OA211" s="27"/>
      <c r="OB211" s="27"/>
      <c r="OC211" s="27"/>
      <c r="OD211" s="27"/>
      <c r="OE211" s="27"/>
      <c r="OF211" s="27"/>
      <c r="OG211" s="27"/>
      <c r="OH211" s="27"/>
      <c r="OI211" s="27"/>
      <c r="OJ211" s="27"/>
      <c r="OK211" s="27"/>
      <c r="OL211" s="27"/>
      <c r="OM211" s="27"/>
      <c r="ON211" s="27"/>
      <c r="OO211" s="27"/>
      <c r="OP211" s="27"/>
      <c r="OQ211" s="27"/>
      <c r="OR211" s="27"/>
      <c r="OS211" s="27"/>
      <c r="OT211" s="27"/>
      <c r="OU211" s="27"/>
      <c r="OV211" s="27"/>
      <c r="OW211" s="27"/>
      <c r="OX211" s="27"/>
      <c r="OY211" s="27"/>
      <c r="OZ211" s="27"/>
      <c r="PA211" s="27"/>
      <c r="PB211" s="27"/>
      <c r="PC211" s="27"/>
      <c r="PD211" s="27"/>
      <c r="PE211" s="27"/>
      <c r="PF211" s="27"/>
      <c r="PG211" s="27"/>
      <c r="PH211" s="27"/>
      <c r="PI211" s="27"/>
      <c r="PJ211" s="27"/>
      <c r="PK211" s="27"/>
      <c r="PL211" s="27"/>
      <c r="PM211" s="27"/>
      <c r="PN211" s="27"/>
      <c r="PO211" s="27"/>
      <c r="PP211" s="27"/>
      <c r="PQ211" s="27"/>
      <c r="PR211" s="27"/>
      <c r="PS211" s="27"/>
      <c r="PT211" s="27"/>
      <c r="PU211" s="27"/>
      <c r="PV211" s="27"/>
      <c r="PW211" s="27"/>
      <c r="PX211" s="27"/>
      <c r="PY211" s="27"/>
      <c r="PZ211" s="27"/>
      <c r="QA211" s="27"/>
      <c r="QB211" s="27"/>
      <c r="QC211" s="27"/>
      <c r="QD211" s="27"/>
      <c r="QE211" s="27"/>
      <c r="QF211" s="27"/>
      <c r="QG211" s="27"/>
      <c r="QH211" s="27"/>
      <c r="QI211" s="27"/>
      <c r="QJ211" s="27"/>
      <c r="QK211" s="27"/>
      <c r="QL211" s="27"/>
      <c r="QM211" s="27"/>
      <c r="QN211" s="27"/>
      <c r="QO211" s="27"/>
      <c r="QP211" s="27"/>
      <c r="QQ211" s="27"/>
      <c r="QR211" s="27"/>
      <c r="QS211" s="27"/>
      <c r="QT211" s="27"/>
      <c r="QU211" s="27"/>
      <c r="QV211" s="27"/>
      <c r="QW211" s="27"/>
      <c r="QX211" s="27"/>
      <c r="QY211" s="27"/>
      <c r="QZ211" s="27"/>
      <c r="RA211" s="27"/>
      <c r="RB211" s="27"/>
      <c r="RC211" s="27"/>
      <c r="RD211" s="27"/>
      <c r="RE211" s="27"/>
      <c r="RF211" s="27"/>
      <c r="RG211" s="27"/>
      <c r="RH211" s="27"/>
      <c r="RI211" s="27"/>
      <c r="RJ211" s="27"/>
      <c r="RK211" s="27"/>
      <c r="RL211" s="27"/>
      <c r="RM211" s="27"/>
      <c r="RN211" s="27"/>
      <c r="RO211" s="27"/>
      <c r="RP211" s="27"/>
      <c r="RQ211" s="27"/>
      <c r="RR211" s="27"/>
      <c r="RS211" s="27"/>
      <c r="RT211" s="27"/>
      <c r="RU211" s="27"/>
      <c r="RV211" s="27"/>
      <c r="RW211" s="27"/>
      <c r="RX211" s="27"/>
      <c r="RY211" s="27"/>
      <c r="RZ211" s="27"/>
      <c r="SA211" s="27"/>
      <c r="SB211" s="27"/>
      <c r="SC211" s="27"/>
      <c r="SD211" s="27"/>
      <c r="SE211" s="27"/>
      <c r="SF211" s="27"/>
      <c r="SG211" s="27"/>
      <c r="SH211" s="27"/>
      <c r="SI211" s="27"/>
      <c r="SJ211" s="27"/>
      <c r="SK211" s="27"/>
      <c r="SL211" s="27"/>
      <c r="SM211" s="27"/>
      <c r="SN211" s="27"/>
      <c r="SO211" s="27"/>
      <c r="SP211" s="27"/>
      <c r="SQ211" s="27"/>
      <c r="SR211" s="27"/>
      <c r="SS211" s="27"/>
      <c r="ST211" s="27"/>
      <c r="SU211" s="27"/>
      <c r="SV211" s="27"/>
      <c r="SW211" s="27"/>
      <c r="SX211" s="27"/>
      <c r="SY211" s="27"/>
      <c r="SZ211" s="27"/>
      <c r="TA211" s="27"/>
      <c r="TB211" s="27"/>
      <c r="TC211" s="27"/>
      <c r="TD211" s="27"/>
      <c r="TE211" s="27"/>
      <c r="TF211" s="27"/>
      <c r="TG211" s="27"/>
      <c r="TH211" s="27"/>
      <c r="TI211" s="27"/>
      <c r="TJ211" s="27"/>
      <c r="TK211" s="27"/>
      <c r="TL211" s="27"/>
      <c r="TM211" s="27"/>
      <c r="TN211" s="27"/>
      <c r="TO211" s="27"/>
      <c r="TP211" s="27"/>
      <c r="TQ211" s="27"/>
      <c r="TR211" s="27"/>
      <c r="TS211" s="27"/>
      <c r="TT211" s="27"/>
      <c r="TU211" s="27"/>
      <c r="TV211" s="27"/>
      <c r="TW211" s="27"/>
      <c r="TX211" s="27"/>
      <c r="TY211" s="27"/>
      <c r="TZ211" s="27"/>
      <c r="UA211" s="27"/>
      <c r="UB211" s="27"/>
      <c r="UC211" s="27"/>
      <c r="UD211" s="27"/>
      <c r="UE211" s="27"/>
      <c r="UF211" s="27"/>
      <c r="UG211" s="27"/>
      <c r="UH211" s="27"/>
      <c r="UI211" s="27"/>
      <c r="UJ211" s="27"/>
      <c r="UK211" s="27"/>
      <c r="UL211" s="27"/>
      <c r="UM211" s="27"/>
      <c r="UN211" s="27"/>
      <c r="UO211" s="27"/>
      <c r="UP211" s="27"/>
      <c r="UQ211" s="27"/>
      <c r="UR211" s="27"/>
      <c r="US211" s="27"/>
      <c r="UT211" s="27"/>
      <c r="UU211" s="27"/>
      <c r="UV211" s="27"/>
      <c r="UW211" s="27"/>
      <c r="UX211" s="27"/>
      <c r="UY211" s="27"/>
      <c r="UZ211" s="27"/>
      <c r="VA211" s="27"/>
      <c r="VB211" s="27"/>
      <c r="VC211" s="27"/>
      <c r="VD211" s="27"/>
      <c r="VE211" s="27"/>
      <c r="VF211" s="27"/>
      <c r="VG211" s="27"/>
      <c r="VH211" s="27"/>
      <c r="VI211" s="27"/>
      <c r="VJ211" s="27"/>
      <c r="VK211" s="27"/>
      <c r="VL211" s="27"/>
      <c r="VM211" s="27"/>
      <c r="VN211" s="27"/>
      <c r="VO211" s="27"/>
      <c r="VP211" s="27"/>
      <c r="VQ211" s="27"/>
      <c r="VR211" s="27"/>
      <c r="VS211" s="27"/>
      <c r="VT211" s="27"/>
      <c r="VU211" s="27"/>
      <c r="VV211" s="27"/>
      <c r="VW211" s="27"/>
      <c r="VX211" s="27"/>
      <c r="VY211" s="27"/>
      <c r="VZ211" s="27"/>
      <c r="WA211" s="27"/>
      <c r="WB211" s="27"/>
      <c r="WC211" s="27"/>
      <c r="WD211" s="27"/>
      <c r="WE211" s="27"/>
      <c r="WF211" s="27"/>
      <c r="WG211" s="27"/>
      <c r="WH211" s="27"/>
      <c r="WI211" s="27"/>
      <c r="WJ211" s="27"/>
      <c r="WK211" s="27"/>
      <c r="WL211" s="27"/>
      <c r="WM211" s="27"/>
      <c r="WN211" s="27"/>
      <c r="WO211" s="27"/>
      <c r="WP211" s="27"/>
      <c r="WQ211" s="27"/>
      <c r="WR211" s="27"/>
      <c r="WS211" s="27"/>
      <c r="WT211" s="27"/>
      <c r="WU211" s="27"/>
      <c r="WV211" s="27"/>
      <c r="WW211" s="27"/>
      <c r="WX211" s="27"/>
      <c r="WY211" s="27"/>
      <c r="WZ211" s="27"/>
      <c r="XA211" s="27"/>
      <c r="XB211" s="27"/>
      <c r="XC211" s="27"/>
      <c r="XD211" s="27"/>
      <c r="XE211" s="27"/>
      <c r="XF211" s="27"/>
      <c r="XG211" s="27"/>
      <c r="XH211" s="27"/>
      <c r="XI211" s="27"/>
      <c r="XJ211" s="27"/>
      <c r="XK211" s="27"/>
      <c r="XL211" s="27"/>
      <c r="XM211" s="27"/>
      <c r="XN211" s="27"/>
      <c r="XO211" s="27"/>
      <c r="XP211" s="27"/>
      <c r="XQ211" s="27"/>
      <c r="XR211" s="27"/>
      <c r="XS211" s="27"/>
      <c r="XT211" s="27"/>
      <c r="XU211" s="27"/>
      <c r="XV211" s="27"/>
      <c r="XW211" s="27"/>
      <c r="XX211" s="27"/>
      <c r="XY211" s="27"/>
      <c r="XZ211" s="27"/>
      <c r="YA211" s="27"/>
      <c r="YB211" s="27"/>
      <c r="YC211" s="27"/>
      <c r="YD211" s="27"/>
      <c r="YE211" s="27"/>
      <c r="YF211" s="27"/>
      <c r="YG211" s="27"/>
      <c r="YH211" s="27"/>
      <c r="YI211" s="27"/>
      <c r="YJ211" s="27"/>
      <c r="YK211" s="27"/>
      <c r="YL211" s="27"/>
      <c r="YM211" s="27"/>
      <c r="YN211" s="27"/>
      <c r="YO211" s="27"/>
      <c r="YP211" s="27"/>
      <c r="YQ211" s="27"/>
      <c r="YR211" s="27"/>
      <c r="YS211" s="27"/>
      <c r="YT211" s="27"/>
      <c r="YU211" s="27"/>
      <c r="YV211" s="27"/>
      <c r="YW211" s="27"/>
      <c r="YX211" s="27"/>
      <c r="YY211" s="27"/>
      <c r="YZ211" s="27"/>
      <c r="ZA211" s="27"/>
      <c r="ZB211" s="27"/>
      <c r="ZC211" s="27"/>
      <c r="ZD211" s="27"/>
      <c r="ZE211" s="27"/>
      <c r="ZF211" s="27"/>
      <c r="ZG211" s="27"/>
      <c r="ZH211" s="27"/>
      <c r="ZI211" s="27"/>
      <c r="ZJ211" s="27"/>
      <c r="ZK211" s="27"/>
      <c r="ZL211" s="27"/>
      <c r="ZM211" s="27"/>
      <c r="ZN211" s="27"/>
      <c r="ZO211" s="27"/>
      <c r="ZP211" s="27"/>
      <c r="ZQ211" s="27"/>
      <c r="ZR211" s="27"/>
      <c r="ZS211" s="27"/>
      <c r="ZT211" s="27"/>
      <c r="ZU211" s="27"/>
      <c r="ZV211" s="27"/>
      <c r="ZW211" s="27"/>
      <c r="ZX211" s="27"/>
      <c r="ZY211" s="27"/>
      <c r="ZZ211" s="27"/>
      <c r="AAA211" s="27"/>
      <c r="AAB211" s="27"/>
      <c r="AAC211" s="27"/>
      <c r="AAD211" s="27"/>
      <c r="AAE211" s="27"/>
      <c r="AAF211" s="27"/>
      <c r="AAG211" s="27"/>
      <c r="AAH211" s="27"/>
      <c r="AAI211" s="27"/>
      <c r="AAJ211" s="27"/>
      <c r="AAK211" s="27"/>
      <c r="AAL211" s="27"/>
      <c r="AAM211" s="27"/>
      <c r="AAN211" s="27"/>
      <c r="AAO211" s="27"/>
      <c r="AAP211" s="27"/>
      <c r="AAQ211" s="27"/>
      <c r="AAR211" s="27"/>
      <c r="AAS211" s="27"/>
      <c r="AAT211" s="27"/>
      <c r="AAU211" s="27"/>
      <c r="AAV211" s="27"/>
      <c r="AAW211" s="27"/>
      <c r="AAX211" s="27"/>
      <c r="AAY211" s="27"/>
      <c r="AAZ211" s="27"/>
      <c r="ABA211" s="27"/>
      <c r="ABB211" s="27"/>
      <c r="ABC211" s="27"/>
      <c r="ABD211" s="27"/>
      <c r="ABE211" s="27"/>
      <c r="ABF211" s="27"/>
      <c r="ABG211" s="27"/>
      <c r="ABH211" s="27"/>
      <c r="ABI211" s="27"/>
      <c r="ABJ211" s="27"/>
      <c r="ABK211" s="27"/>
      <c r="ABL211" s="27"/>
      <c r="ABM211" s="27"/>
      <c r="ABN211" s="27"/>
      <c r="ABO211" s="27"/>
      <c r="ABP211" s="27"/>
      <c r="ABQ211" s="27"/>
      <c r="ABR211" s="27"/>
      <c r="ABS211" s="27"/>
      <c r="ABT211" s="27"/>
      <c r="ABU211" s="27"/>
      <c r="ABV211" s="27"/>
      <c r="ABW211" s="27"/>
      <c r="ABX211" s="27"/>
      <c r="ABY211" s="27"/>
      <c r="ABZ211" s="27"/>
      <c r="ACA211" s="27"/>
      <c r="ACB211" s="27"/>
      <c r="ACC211" s="27"/>
      <c r="ACD211" s="27"/>
      <c r="ACE211" s="27"/>
      <c r="ACF211" s="27"/>
      <c r="ACG211" s="27"/>
      <c r="ACH211" s="27"/>
      <c r="ACI211" s="27"/>
      <c r="ACJ211" s="27"/>
      <c r="ACK211" s="27"/>
      <c r="ACL211" s="27"/>
      <c r="ACM211" s="27"/>
      <c r="ACN211" s="27"/>
      <c r="ACO211" s="27"/>
      <c r="ACP211" s="27"/>
      <c r="ACQ211" s="27"/>
      <c r="ACR211" s="27"/>
      <c r="ACS211" s="27"/>
      <c r="ACT211" s="27"/>
      <c r="ACU211" s="27"/>
      <c r="ACV211" s="27"/>
      <c r="ACW211" s="27"/>
      <c r="ACX211" s="27"/>
      <c r="ACY211" s="27"/>
      <c r="ACZ211" s="27"/>
      <c r="ADA211" s="27"/>
      <c r="ADB211" s="27"/>
      <c r="ADC211" s="27"/>
      <c r="ADD211" s="27"/>
      <c r="ADE211" s="27"/>
      <c r="ADF211" s="27"/>
      <c r="ADG211" s="27"/>
      <c r="ADH211" s="27"/>
      <c r="ADI211" s="27"/>
      <c r="ADJ211" s="27"/>
      <c r="ADK211" s="27"/>
      <c r="ADL211" s="27"/>
      <c r="ADM211" s="27"/>
      <c r="ADN211" s="27"/>
      <c r="ADO211" s="27"/>
      <c r="ADP211" s="27"/>
      <c r="ADQ211" s="27"/>
      <c r="ADR211" s="27"/>
      <c r="ADS211" s="27"/>
      <c r="ADT211" s="27"/>
      <c r="ADU211" s="27"/>
      <c r="ADV211" s="27"/>
      <c r="ADW211" s="27"/>
      <c r="ADX211" s="27"/>
      <c r="ADY211" s="27"/>
      <c r="ADZ211" s="27"/>
      <c r="AEA211" s="27"/>
      <c r="AEB211" s="27"/>
      <c r="AEC211" s="27"/>
      <c r="AED211" s="27"/>
      <c r="AEE211" s="27"/>
      <c r="AEF211" s="27"/>
      <c r="AEG211" s="27"/>
      <c r="AEH211" s="27"/>
      <c r="AEI211" s="27"/>
      <c r="AEJ211" s="27"/>
      <c r="AEK211" s="27"/>
      <c r="AEL211" s="27"/>
      <c r="AEM211" s="27"/>
      <c r="AEN211" s="27"/>
      <c r="AEO211" s="27"/>
      <c r="AEP211" s="27"/>
      <c r="AEQ211" s="27"/>
      <c r="AER211" s="27"/>
      <c r="AES211" s="27"/>
      <c r="AET211" s="27"/>
      <c r="AEU211" s="27"/>
      <c r="AEV211" s="27"/>
      <c r="AEW211" s="27"/>
      <c r="AEX211" s="27"/>
      <c r="AEY211" s="27"/>
      <c r="AEZ211" s="27"/>
      <c r="AFA211" s="27"/>
      <c r="AFB211" s="27"/>
      <c r="AFC211" s="27"/>
      <c r="AFD211" s="27"/>
      <c r="AFE211" s="27"/>
      <c r="AFF211" s="27"/>
      <c r="AFG211" s="27"/>
      <c r="AFH211" s="27"/>
      <c r="AFI211" s="27"/>
      <c r="AFJ211" s="27"/>
      <c r="AFK211" s="27"/>
      <c r="AFL211" s="27"/>
      <c r="AFM211" s="27"/>
      <c r="AFN211" s="27"/>
      <c r="AFO211" s="27"/>
      <c r="AFP211" s="27"/>
      <c r="AFQ211" s="27"/>
      <c r="AFR211" s="27"/>
      <c r="AFS211" s="27"/>
      <c r="AFT211" s="27"/>
      <c r="AFU211" s="27"/>
      <c r="AFV211" s="27"/>
      <c r="AFW211" s="27"/>
      <c r="AFX211" s="27"/>
      <c r="AFY211" s="27"/>
      <c r="AFZ211" s="27"/>
      <c r="AGA211" s="27"/>
      <c r="AGB211" s="27"/>
      <c r="AGC211" s="27"/>
      <c r="AGD211" s="27"/>
      <c r="AGE211" s="27"/>
      <c r="AGF211" s="27"/>
      <c r="AGG211" s="27"/>
      <c r="AGH211" s="27"/>
      <c r="AGI211" s="27"/>
      <c r="AGJ211" s="27"/>
      <c r="AGK211" s="27"/>
      <c r="AGL211" s="27"/>
      <c r="AGM211" s="27"/>
      <c r="AGN211" s="27"/>
      <c r="AGO211" s="27"/>
      <c r="AGP211" s="27"/>
      <c r="AGQ211" s="27"/>
      <c r="AGR211" s="27"/>
      <c r="AGS211" s="27"/>
      <c r="AGT211" s="27"/>
      <c r="AGU211" s="27"/>
      <c r="AGV211" s="27"/>
      <c r="AGW211" s="27"/>
      <c r="AGX211" s="27"/>
      <c r="AGY211" s="27"/>
      <c r="AGZ211" s="27"/>
      <c r="AHA211" s="27"/>
      <c r="AHB211" s="27"/>
      <c r="AHC211" s="27"/>
      <c r="AHD211" s="27"/>
      <c r="AHE211" s="27"/>
      <c r="AHF211" s="27"/>
      <c r="AHG211" s="27"/>
      <c r="AHH211" s="27"/>
      <c r="AHI211" s="27"/>
      <c r="AHJ211" s="27"/>
      <c r="AHK211" s="27"/>
      <c r="AHL211" s="27"/>
      <c r="AHM211" s="27"/>
      <c r="AHN211" s="27"/>
      <c r="AHO211" s="27"/>
      <c r="AHP211" s="27"/>
      <c r="AHQ211" s="27"/>
      <c r="AHR211" s="27"/>
      <c r="AHS211" s="27"/>
      <c r="AHT211" s="27"/>
      <c r="AHU211" s="27"/>
      <c r="AHV211" s="27"/>
      <c r="AHW211" s="27"/>
      <c r="AHX211" s="27"/>
      <c r="AHY211" s="27"/>
      <c r="AHZ211" s="27"/>
      <c r="AIA211" s="27"/>
      <c r="AIB211" s="27"/>
      <c r="AIC211" s="27"/>
      <c r="AID211" s="27"/>
      <c r="AIE211" s="27"/>
      <c r="AIF211" s="27"/>
      <c r="AIG211" s="27"/>
      <c r="AIH211" s="27"/>
      <c r="AII211" s="27"/>
      <c r="AIJ211" s="27"/>
      <c r="AIK211" s="27"/>
      <c r="AIL211" s="27"/>
      <c r="AIM211" s="27"/>
      <c r="AIN211" s="27"/>
      <c r="AIO211" s="27"/>
      <c r="AIP211" s="27"/>
      <c r="AIQ211" s="27"/>
      <c r="AIR211" s="27"/>
      <c r="AIS211" s="27"/>
      <c r="AIT211" s="27"/>
      <c r="AIU211" s="27"/>
      <c r="AIV211" s="27"/>
      <c r="AIW211" s="27"/>
      <c r="AIX211" s="27"/>
      <c r="AIY211" s="27"/>
      <c r="AIZ211" s="27"/>
      <c r="AJA211" s="27"/>
      <c r="AJB211" s="27"/>
      <c r="AJC211" s="27"/>
      <c r="AJD211" s="27"/>
      <c r="AJE211" s="27"/>
      <c r="AJF211" s="27"/>
      <c r="AJG211" s="27"/>
      <c r="AJH211" s="27"/>
      <c r="AJI211" s="27"/>
      <c r="AJJ211" s="27"/>
      <c r="AJK211" s="27"/>
      <c r="AJL211" s="27"/>
      <c r="AJM211" s="27"/>
      <c r="AJN211" s="27"/>
      <c r="AJO211" s="27"/>
      <c r="AJP211" s="27"/>
      <c r="AJQ211" s="27"/>
      <c r="AJR211" s="27"/>
      <c r="AJS211" s="27"/>
      <c r="AJT211" s="27"/>
      <c r="AJU211" s="27"/>
      <c r="AJV211" s="27"/>
      <c r="AJW211" s="27"/>
      <c r="AJX211" s="27"/>
      <c r="AJY211" s="27"/>
      <c r="AJZ211" s="27"/>
      <c r="AKA211" s="27"/>
      <c r="AKB211" s="27"/>
      <c r="AKC211" s="27"/>
      <c r="AKD211" s="27"/>
      <c r="AKE211" s="27"/>
      <c r="AKF211" s="27"/>
      <c r="AKG211" s="27"/>
      <c r="AKH211" s="27"/>
      <c r="AKI211" s="27"/>
      <c r="AKJ211" s="27"/>
      <c r="AKK211" s="27"/>
      <c r="AKL211" s="27"/>
      <c r="AKM211" s="27"/>
      <c r="AKN211" s="27"/>
      <c r="AKO211" s="27"/>
      <c r="AKP211" s="27"/>
      <c r="AKQ211" s="27"/>
      <c r="AKR211" s="27"/>
      <c r="AKS211" s="27"/>
      <c r="AKT211" s="27"/>
      <c r="AKU211" s="27"/>
      <c r="AKV211" s="27"/>
      <c r="AKW211" s="27"/>
      <c r="AKX211" s="27"/>
      <c r="AKY211" s="27"/>
      <c r="AKZ211" s="27"/>
      <c r="ALA211" s="27"/>
      <c r="ALB211" s="27"/>
      <c r="ALC211" s="27"/>
      <c r="ALD211" s="27"/>
      <c r="ALE211" s="27"/>
      <c r="ALF211" s="27"/>
      <c r="ALG211" s="27"/>
      <c r="ALH211" s="27"/>
      <c r="ALI211" s="27"/>
      <c r="ALJ211" s="27"/>
      <c r="ALK211" s="27"/>
      <c r="ALL211" s="27"/>
      <c r="ALM211" s="27"/>
      <c r="ALN211" s="27"/>
      <c r="ALO211" s="27"/>
      <c r="ALP211" s="27"/>
      <c r="ALQ211" s="27"/>
      <c r="ALR211" s="27"/>
      <c r="ALS211" s="27"/>
    </row>
    <row r="212" spans="1:1007" ht="19.5" customHeight="1" thickBot="1" x14ac:dyDescent="0.25">
      <c r="A212" s="668" t="s">
        <v>13</v>
      </c>
      <c r="B212" s="746" t="s">
        <v>14</v>
      </c>
      <c r="C212" s="585" t="s">
        <v>14</v>
      </c>
      <c r="D212" s="587" t="s">
        <v>544</v>
      </c>
      <c r="E212" s="589" t="s">
        <v>547</v>
      </c>
      <c r="F212" s="583" t="s">
        <v>199</v>
      </c>
      <c r="G212" s="757" t="s">
        <v>89</v>
      </c>
      <c r="H212" s="754" t="s">
        <v>17</v>
      </c>
      <c r="I212" s="754" t="s">
        <v>18</v>
      </c>
      <c r="J212" s="578" t="s">
        <v>550</v>
      </c>
      <c r="K212" s="150" t="s">
        <v>21</v>
      </c>
      <c r="L212" s="151">
        <f>+M212+O212</f>
        <v>0</v>
      </c>
      <c r="M212" s="348">
        <v>0</v>
      </c>
      <c r="N212" s="348">
        <v>0</v>
      </c>
      <c r="O212" s="361">
        <v>0</v>
      </c>
      <c r="P212" s="151">
        <f>+Q212+S212</f>
        <v>0</v>
      </c>
      <c r="Q212" s="348">
        <v>0</v>
      </c>
      <c r="R212" s="348">
        <v>0</v>
      </c>
      <c r="S212" s="361">
        <v>0</v>
      </c>
      <c r="T212" s="151">
        <f>+U212+W212</f>
        <v>0</v>
      </c>
      <c r="U212" s="348">
        <v>0</v>
      </c>
      <c r="V212" s="348">
        <v>0</v>
      </c>
      <c r="W212" s="361">
        <v>0</v>
      </c>
      <c r="X212" s="27"/>
      <c r="Y212" s="27"/>
      <c r="Z212" s="27"/>
      <c r="AA212" s="27"/>
      <c r="AB212" s="27"/>
      <c r="AC212" s="27"/>
      <c r="AD212" s="39"/>
      <c r="AE212" s="39"/>
      <c r="AF212" s="39"/>
      <c r="AG212" s="39"/>
      <c r="AH212" s="39"/>
      <c r="AI212" s="39"/>
      <c r="AJ212" s="39"/>
      <c r="AK212" s="39"/>
      <c r="AL212" s="39"/>
      <c r="AM212" s="39"/>
      <c r="AN212" s="39"/>
      <c r="AO212" s="39"/>
      <c r="AP212" s="39"/>
      <c r="AQ212" s="39"/>
      <c r="AR212" s="39"/>
      <c r="AS212" s="39"/>
      <c r="AT212" s="39"/>
      <c r="AU212" s="40"/>
      <c r="AV212" s="39"/>
      <c r="AW212" s="39"/>
      <c r="AX212" s="39"/>
      <c r="AY212" s="39"/>
      <c r="AZ212" s="39"/>
      <c r="BA212" s="39"/>
      <c r="BB212" s="39"/>
      <c r="BC212" s="39"/>
      <c r="BD212" s="27"/>
      <c r="BE212" s="27"/>
      <c r="BF212" s="27"/>
      <c r="BG212" s="27"/>
      <c r="BH212" s="27"/>
      <c r="BI212" s="27"/>
      <c r="BJ212" s="27"/>
      <c r="BK212" s="27"/>
      <c r="BL212" s="27"/>
      <c r="BM212" s="27"/>
      <c r="BN212" s="27"/>
      <c r="BO212" s="27"/>
      <c r="BP212" s="27"/>
      <c r="BQ212" s="27"/>
      <c r="BR212" s="27"/>
      <c r="BS212" s="27"/>
      <c r="BT212" s="27"/>
      <c r="BU212" s="27"/>
      <c r="BV212" s="27"/>
      <c r="BW212" s="27"/>
      <c r="BX212" s="27"/>
      <c r="BY212" s="27"/>
      <c r="BZ212" s="27"/>
      <c r="CA212" s="27"/>
      <c r="CB212" s="27"/>
      <c r="CC212" s="27"/>
      <c r="CD212" s="27"/>
      <c r="CE212" s="27"/>
      <c r="CF212" s="27"/>
      <c r="CG212" s="27"/>
      <c r="CH212" s="27"/>
      <c r="CI212" s="27"/>
      <c r="CJ212" s="27"/>
      <c r="CK212" s="27"/>
      <c r="CL212" s="27"/>
      <c r="CM212" s="27"/>
      <c r="CN212" s="27"/>
      <c r="CO212" s="27"/>
      <c r="CP212" s="27"/>
      <c r="CQ212" s="27"/>
      <c r="CR212" s="27"/>
      <c r="CS212" s="27"/>
      <c r="CT212" s="27"/>
      <c r="CU212" s="27"/>
      <c r="CV212" s="27"/>
      <c r="CW212" s="27"/>
      <c r="CX212" s="27"/>
      <c r="CY212" s="27"/>
      <c r="CZ212" s="27"/>
      <c r="DA212" s="27"/>
      <c r="DB212" s="27"/>
      <c r="DC212" s="27"/>
      <c r="DD212" s="27"/>
      <c r="DE212" s="27"/>
      <c r="DF212" s="27"/>
      <c r="DG212" s="27"/>
      <c r="DH212" s="27"/>
      <c r="DI212" s="27"/>
      <c r="DJ212" s="27"/>
      <c r="DK212" s="27"/>
      <c r="DL212" s="27"/>
      <c r="DM212" s="27"/>
      <c r="DN212" s="27"/>
      <c r="DO212" s="27"/>
      <c r="DP212" s="27"/>
      <c r="DQ212" s="27"/>
      <c r="DR212" s="27"/>
      <c r="DS212" s="27"/>
      <c r="DT212" s="27"/>
      <c r="DU212" s="27"/>
      <c r="DV212" s="27"/>
      <c r="DW212" s="27"/>
      <c r="DX212" s="27"/>
      <c r="DY212" s="27"/>
      <c r="DZ212" s="27"/>
      <c r="EA212" s="27"/>
      <c r="EB212" s="27"/>
      <c r="EC212" s="27"/>
      <c r="ED212" s="27"/>
      <c r="EE212" s="27"/>
      <c r="EF212" s="27"/>
      <c r="EG212" s="27"/>
      <c r="EH212" s="27"/>
      <c r="EI212" s="27"/>
      <c r="EJ212" s="27"/>
      <c r="EK212" s="27"/>
      <c r="EL212" s="27"/>
      <c r="EM212" s="27"/>
      <c r="EN212" s="27"/>
      <c r="EO212" s="27"/>
      <c r="EP212" s="27"/>
      <c r="EQ212" s="27"/>
      <c r="ER212" s="27"/>
      <c r="ES212" s="27"/>
      <c r="ET212" s="27"/>
      <c r="EU212" s="27"/>
      <c r="EV212" s="27"/>
      <c r="EW212" s="27"/>
      <c r="EX212" s="27"/>
      <c r="EY212" s="27"/>
      <c r="EZ212" s="27"/>
      <c r="FA212" s="27"/>
      <c r="FB212" s="27"/>
      <c r="FC212" s="27"/>
      <c r="FD212" s="27"/>
      <c r="FE212" s="27"/>
      <c r="FF212" s="27"/>
      <c r="FG212" s="27"/>
      <c r="FH212" s="27"/>
      <c r="FI212" s="27"/>
      <c r="FJ212" s="27"/>
      <c r="FK212" s="27"/>
      <c r="FL212" s="27"/>
      <c r="FM212" s="27"/>
      <c r="FN212" s="27"/>
      <c r="FO212" s="27"/>
      <c r="FP212" s="27"/>
      <c r="FQ212" s="27"/>
      <c r="FR212" s="27"/>
      <c r="FS212" s="27"/>
      <c r="FT212" s="27"/>
      <c r="FU212" s="27"/>
      <c r="FV212" s="27"/>
      <c r="FW212" s="27"/>
      <c r="FX212" s="27"/>
      <c r="FY212" s="27"/>
      <c r="FZ212" s="27"/>
      <c r="GA212" s="27"/>
      <c r="GB212" s="27"/>
      <c r="GC212" s="27"/>
      <c r="GD212" s="27"/>
      <c r="GE212" s="27"/>
      <c r="GF212" s="27"/>
      <c r="GG212" s="27"/>
      <c r="GH212" s="27"/>
      <c r="GI212" s="27"/>
      <c r="GJ212" s="27"/>
      <c r="GK212" s="27"/>
      <c r="GL212" s="27"/>
      <c r="GM212" s="27"/>
      <c r="GN212" s="27"/>
      <c r="GO212" s="27"/>
      <c r="GP212" s="27"/>
      <c r="GQ212" s="27"/>
      <c r="GR212" s="27"/>
      <c r="GS212" s="27"/>
      <c r="GT212" s="27"/>
      <c r="GU212" s="27"/>
      <c r="GV212" s="27"/>
      <c r="GW212" s="27"/>
      <c r="GX212" s="27"/>
      <c r="GY212" s="27"/>
      <c r="GZ212" s="27"/>
      <c r="HA212" s="27"/>
      <c r="HB212" s="27"/>
      <c r="HC212" s="27"/>
      <c r="HD212" s="27"/>
      <c r="HE212" s="27"/>
      <c r="HF212" s="27"/>
      <c r="HG212" s="27"/>
      <c r="HH212" s="27"/>
      <c r="HI212" s="27"/>
      <c r="HJ212" s="27"/>
      <c r="HK212" s="27"/>
      <c r="HL212" s="27"/>
      <c r="HM212" s="27"/>
      <c r="HN212" s="27"/>
      <c r="HO212" s="27"/>
      <c r="HP212" s="27"/>
      <c r="HQ212" s="27"/>
      <c r="HR212" s="27"/>
      <c r="HS212" s="27"/>
      <c r="HT212" s="27"/>
      <c r="HU212" s="27"/>
      <c r="HV212" s="27"/>
      <c r="HW212" s="27"/>
      <c r="HX212" s="27"/>
      <c r="HY212" s="27"/>
      <c r="HZ212" s="27"/>
      <c r="IA212" s="27"/>
      <c r="IB212" s="27"/>
      <c r="IC212" s="27"/>
      <c r="ID212" s="27"/>
      <c r="IE212" s="27"/>
      <c r="IF212" s="27"/>
      <c r="IG212" s="27"/>
      <c r="IH212" s="27"/>
      <c r="II212" s="27"/>
      <c r="IJ212" s="27"/>
      <c r="IK212" s="27"/>
      <c r="IL212" s="27"/>
      <c r="IM212" s="27"/>
      <c r="IN212" s="27"/>
      <c r="IO212" s="27"/>
      <c r="IP212" s="27"/>
      <c r="IQ212" s="27"/>
      <c r="IR212" s="27"/>
      <c r="IS212" s="27"/>
      <c r="IT212" s="27"/>
      <c r="IU212" s="27"/>
      <c r="IV212" s="27"/>
      <c r="IW212" s="27"/>
      <c r="IX212" s="27"/>
      <c r="IY212" s="27"/>
      <c r="IZ212" s="27"/>
      <c r="JA212" s="27"/>
      <c r="JB212" s="27"/>
      <c r="JC212" s="27"/>
      <c r="JD212" s="27"/>
      <c r="JE212" s="27"/>
      <c r="JF212" s="27"/>
      <c r="JG212" s="27"/>
      <c r="JH212" s="27"/>
      <c r="JI212" s="27"/>
      <c r="JJ212" s="27"/>
      <c r="JK212" s="27"/>
      <c r="JL212" s="27"/>
      <c r="JM212" s="27"/>
      <c r="JN212" s="27"/>
      <c r="JO212" s="27"/>
      <c r="JP212" s="27"/>
      <c r="JQ212" s="27"/>
      <c r="JR212" s="27"/>
      <c r="JS212" s="27"/>
      <c r="JT212" s="27"/>
      <c r="JU212" s="27"/>
      <c r="JV212" s="27"/>
      <c r="JW212" s="27"/>
      <c r="JX212" s="27"/>
      <c r="JY212" s="27"/>
      <c r="JZ212" s="27"/>
      <c r="KA212" s="27"/>
      <c r="KB212" s="27"/>
      <c r="KC212" s="27"/>
      <c r="KD212" s="27"/>
      <c r="KE212" s="27"/>
      <c r="KF212" s="27"/>
      <c r="KG212" s="27"/>
      <c r="KH212" s="27"/>
      <c r="KI212" s="27"/>
      <c r="KJ212" s="27"/>
      <c r="KK212" s="27"/>
      <c r="KL212" s="27"/>
      <c r="KM212" s="27"/>
      <c r="KN212" s="27"/>
      <c r="KO212" s="27"/>
      <c r="KP212" s="27"/>
      <c r="KQ212" s="27"/>
      <c r="KR212" s="27"/>
      <c r="KS212" s="27"/>
      <c r="KT212" s="27"/>
      <c r="KU212" s="27"/>
      <c r="KV212" s="27"/>
      <c r="KW212" s="27"/>
      <c r="KX212" s="27"/>
      <c r="KY212" s="27"/>
      <c r="KZ212" s="27"/>
      <c r="LA212" s="27"/>
      <c r="LB212" s="27"/>
      <c r="LC212" s="27"/>
      <c r="LD212" s="27"/>
      <c r="LE212" s="27"/>
      <c r="LF212" s="27"/>
      <c r="LG212" s="27"/>
      <c r="LH212" s="27"/>
      <c r="LI212" s="27"/>
      <c r="LJ212" s="27"/>
      <c r="LK212" s="27"/>
      <c r="LL212" s="27"/>
      <c r="LM212" s="27"/>
      <c r="LN212" s="27"/>
      <c r="LO212" s="27"/>
      <c r="LP212" s="27"/>
      <c r="LQ212" s="27"/>
      <c r="LR212" s="27"/>
      <c r="LS212" s="27"/>
      <c r="LT212" s="27"/>
      <c r="LU212" s="27"/>
      <c r="LV212" s="27"/>
      <c r="LW212" s="27"/>
      <c r="LX212" s="27"/>
      <c r="LY212" s="27"/>
      <c r="LZ212" s="27"/>
      <c r="MA212" s="27"/>
      <c r="MB212" s="27"/>
      <c r="MC212" s="27"/>
      <c r="MD212" s="27"/>
      <c r="ME212" s="27"/>
      <c r="MF212" s="27"/>
      <c r="MG212" s="27"/>
      <c r="MH212" s="27"/>
      <c r="MI212" s="27"/>
      <c r="MJ212" s="27"/>
      <c r="MK212" s="27"/>
      <c r="ML212" s="27"/>
      <c r="MM212" s="27"/>
      <c r="MN212" s="27"/>
      <c r="MO212" s="27"/>
      <c r="MP212" s="27"/>
      <c r="MQ212" s="27"/>
      <c r="MR212" s="27"/>
      <c r="MS212" s="27"/>
      <c r="MT212" s="27"/>
      <c r="MU212" s="27"/>
      <c r="MV212" s="27"/>
      <c r="MW212" s="27"/>
      <c r="MX212" s="27"/>
      <c r="MY212" s="27"/>
      <c r="MZ212" s="27"/>
      <c r="NA212" s="27"/>
      <c r="NB212" s="27"/>
      <c r="NC212" s="27"/>
      <c r="ND212" s="27"/>
      <c r="NE212" s="27"/>
      <c r="NF212" s="27"/>
      <c r="NG212" s="27"/>
      <c r="NH212" s="27"/>
      <c r="NI212" s="27"/>
      <c r="NJ212" s="27"/>
      <c r="NK212" s="27"/>
      <c r="NL212" s="27"/>
      <c r="NM212" s="27"/>
      <c r="NN212" s="27"/>
      <c r="NO212" s="27"/>
      <c r="NP212" s="27"/>
      <c r="NQ212" s="27"/>
      <c r="NR212" s="27"/>
      <c r="NS212" s="27"/>
      <c r="NT212" s="27"/>
      <c r="NU212" s="27"/>
      <c r="NV212" s="27"/>
      <c r="NW212" s="27"/>
      <c r="NX212" s="27"/>
      <c r="NY212" s="27"/>
      <c r="NZ212" s="27"/>
      <c r="OA212" s="27"/>
      <c r="OB212" s="27"/>
      <c r="OC212" s="27"/>
      <c r="OD212" s="27"/>
      <c r="OE212" s="27"/>
      <c r="OF212" s="27"/>
      <c r="OG212" s="27"/>
      <c r="OH212" s="27"/>
      <c r="OI212" s="27"/>
      <c r="OJ212" s="27"/>
      <c r="OK212" s="27"/>
      <c r="OL212" s="27"/>
      <c r="OM212" s="27"/>
      <c r="ON212" s="27"/>
      <c r="OO212" s="27"/>
      <c r="OP212" s="27"/>
      <c r="OQ212" s="27"/>
      <c r="OR212" s="27"/>
      <c r="OS212" s="27"/>
      <c r="OT212" s="27"/>
      <c r="OU212" s="27"/>
      <c r="OV212" s="27"/>
      <c r="OW212" s="27"/>
      <c r="OX212" s="27"/>
      <c r="OY212" s="27"/>
      <c r="OZ212" s="27"/>
      <c r="PA212" s="27"/>
      <c r="PB212" s="27"/>
      <c r="PC212" s="27"/>
      <c r="PD212" s="27"/>
      <c r="PE212" s="27"/>
      <c r="PF212" s="27"/>
      <c r="PG212" s="27"/>
      <c r="PH212" s="27"/>
      <c r="PI212" s="27"/>
      <c r="PJ212" s="27"/>
      <c r="PK212" s="27"/>
      <c r="PL212" s="27"/>
      <c r="PM212" s="27"/>
      <c r="PN212" s="27"/>
      <c r="PO212" s="27"/>
      <c r="PP212" s="27"/>
      <c r="PQ212" s="27"/>
      <c r="PR212" s="27"/>
      <c r="PS212" s="27"/>
      <c r="PT212" s="27"/>
      <c r="PU212" s="27"/>
      <c r="PV212" s="27"/>
      <c r="PW212" s="27"/>
      <c r="PX212" s="27"/>
      <c r="PY212" s="27"/>
      <c r="PZ212" s="27"/>
      <c r="QA212" s="27"/>
      <c r="QB212" s="27"/>
      <c r="QC212" s="27"/>
      <c r="QD212" s="27"/>
      <c r="QE212" s="27"/>
      <c r="QF212" s="27"/>
      <c r="QG212" s="27"/>
      <c r="QH212" s="27"/>
      <c r="QI212" s="27"/>
      <c r="QJ212" s="27"/>
      <c r="QK212" s="27"/>
      <c r="QL212" s="27"/>
      <c r="QM212" s="27"/>
      <c r="QN212" s="27"/>
      <c r="QO212" s="27"/>
      <c r="QP212" s="27"/>
      <c r="QQ212" s="27"/>
      <c r="QR212" s="27"/>
      <c r="QS212" s="27"/>
      <c r="QT212" s="27"/>
      <c r="QU212" s="27"/>
      <c r="QV212" s="27"/>
      <c r="QW212" s="27"/>
      <c r="QX212" s="27"/>
      <c r="QY212" s="27"/>
      <c r="QZ212" s="27"/>
      <c r="RA212" s="27"/>
      <c r="RB212" s="27"/>
      <c r="RC212" s="27"/>
      <c r="RD212" s="27"/>
      <c r="RE212" s="27"/>
      <c r="RF212" s="27"/>
      <c r="RG212" s="27"/>
      <c r="RH212" s="27"/>
      <c r="RI212" s="27"/>
      <c r="RJ212" s="27"/>
      <c r="RK212" s="27"/>
      <c r="RL212" s="27"/>
      <c r="RM212" s="27"/>
      <c r="RN212" s="27"/>
      <c r="RO212" s="27"/>
      <c r="RP212" s="27"/>
      <c r="RQ212" s="27"/>
      <c r="RR212" s="27"/>
      <c r="RS212" s="27"/>
      <c r="RT212" s="27"/>
      <c r="RU212" s="27"/>
      <c r="RV212" s="27"/>
      <c r="RW212" s="27"/>
      <c r="RX212" s="27"/>
      <c r="RY212" s="27"/>
      <c r="RZ212" s="27"/>
      <c r="SA212" s="27"/>
      <c r="SB212" s="27"/>
      <c r="SC212" s="27"/>
      <c r="SD212" s="27"/>
      <c r="SE212" s="27"/>
      <c r="SF212" s="27"/>
      <c r="SG212" s="27"/>
      <c r="SH212" s="27"/>
      <c r="SI212" s="27"/>
      <c r="SJ212" s="27"/>
      <c r="SK212" s="27"/>
      <c r="SL212" s="27"/>
      <c r="SM212" s="27"/>
      <c r="SN212" s="27"/>
      <c r="SO212" s="27"/>
      <c r="SP212" s="27"/>
      <c r="SQ212" s="27"/>
      <c r="SR212" s="27"/>
      <c r="SS212" s="27"/>
      <c r="ST212" s="27"/>
      <c r="SU212" s="27"/>
      <c r="SV212" s="27"/>
      <c r="SW212" s="27"/>
      <c r="SX212" s="27"/>
      <c r="SY212" s="27"/>
      <c r="SZ212" s="27"/>
      <c r="TA212" s="27"/>
      <c r="TB212" s="27"/>
      <c r="TC212" s="27"/>
      <c r="TD212" s="27"/>
      <c r="TE212" s="27"/>
      <c r="TF212" s="27"/>
      <c r="TG212" s="27"/>
      <c r="TH212" s="27"/>
      <c r="TI212" s="27"/>
      <c r="TJ212" s="27"/>
      <c r="TK212" s="27"/>
      <c r="TL212" s="27"/>
      <c r="TM212" s="27"/>
      <c r="TN212" s="27"/>
      <c r="TO212" s="27"/>
      <c r="TP212" s="27"/>
      <c r="TQ212" s="27"/>
      <c r="TR212" s="27"/>
      <c r="TS212" s="27"/>
      <c r="TT212" s="27"/>
      <c r="TU212" s="27"/>
      <c r="TV212" s="27"/>
      <c r="TW212" s="27"/>
      <c r="TX212" s="27"/>
      <c r="TY212" s="27"/>
      <c r="TZ212" s="27"/>
      <c r="UA212" s="27"/>
      <c r="UB212" s="27"/>
      <c r="UC212" s="27"/>
      <c r="UD212" s="27"/>
      <c r="UE212" s="27"/>
      <c r="UF212" s="27"/>
      <c r="UG212" s="27"/>
      <c r="UH212" s="27"/>
      <c r="UI212" s="27"/>
      <c r="UJ212" s="27"/>
      <c r="UK212" s="27"/>
      <c r="UL212" s="27"/>
      <c r="UM212" s="27"/>
      <c r="UN212" s="27"/>
      <c r="UO212" s="27"/>
      <c r="UP212" s="27"/>
      <c r="UQ212" s="27"/>
      <c r="UR212" s="27"/>
      <c r="US212" s="27"/>
      <c r="UT212" s="27"/>
      <c r="UU212" s="27"/>
      <c r="UV212" s="27"/>
      <c r="UW212" s="27"/>
      <c r="UX212" s="27"/>
      <c r="UY212" s="27"/>
      <c r="UZ212" s="27"/>
      <c r="VA212" s="27"/>
      <c r="VB212" s="27"/>
      <c r="VC212" s="27"/>
      <c r="VD212" s="27"/>
      <c r="VE212" s="27"/>
      <c r="VF212" s="27"/>
      <c r="VG212" s="27"/>
      <c r="VH212" s="27"/>
      <c r="VI212" s="27"/>
      <c r="VJ212" s="27"/>
      <c r="VK212" s="27"/>
      <c r="VL212" s="27"/>
      <c r="VM212" s="27"/>
      <c r="VN212" s="27"/>
      <c r="VO212" s="27"/>
      <c r="VP212" s="27"/>
      <c r="VQ212" s="27"/>
      <c r="VR212" s="27"/>
      <c r="VS212" s="27"/>
      <c r="VT212" s="27"/>
      <c r="VU212" s="27"/>
      <c r="VV212" s="27"/>
      <c r="VW212" s="27"/>
      <c r="VX212" s="27"/>
      <c r="VY212" s="27"/>
      <c r="VZ212" s="27"/>
      <c r="WA212" s="27"/>
      <c r="WB212" s="27"/>
      <c r="WC212" s="27"/>
      <c r="WD212" s="27"/>
      <c r="WE212" s="27"/>
      <c r="WF212" s="27"/>
      <c r="WG212" s="27"/>
      <c r="WH212" s="27"/>
      <c r="WI212" s="27"/>
      <c r="WJ212" s="27"/>
      <c r="WK212" s="27"/>
      <c r="WL212" s="27"/>
      <c r="WM212" s="27"/>
      <c r="WN212" s="27"/>
      <c r="WO212" s="27"/>
      <c r="WP212" s="27"/>
      <c r="WQ212" s="27"/>
      <c r="WR212" s="27"/>
      <c r="WS212" s="27"/>
      <c r="WT212" s="27"/>
      <c r="WU212" s="27"/>
      <c r="WV212" s="27"/>
      <c r="WW212" s="27"/>
      <c r="WX212" s="27"/>
      <c r="WY212" s="27"/>
      <c r="WZ212" s="27"/>
      <c r="XA212" s="27"/>
      <c r="XB212" s="27"/>
      <c r="XC212" s="27"/>
      <c r="XD212" s="27"/>
      <c r="XE212" s="27"/>
      <c r="XF212" s="27"/>
      <c r="XG212" s="27"/>
      <c r="XH212" s="27"/>
      <c r="XI212" s="27"/>
      <c r="XJ212" s="27"/>
      <c r="XK212" s="27"/>
      <c r="XL212" s="27"/>
      <c r="XM212" s="27"/>
      <c r="XN212" s="27"/>
      <c r="XO212" s="27"/>
      <c r="XP212" s="27"/>
      <c r="XQ212" s="27"/>
      <c r="XR212" s="27"/>
      <c r="XS212" s="27"/>
      <c r="XT212" s="27"/>
      <c r="XU212" s="27"/>
      <c r="XV212" s="27"/>
      <c r="XW212" s="27"/>
      <c r="XX212" s="27"/>
      <c r="XY212" s="27"/>
      <c r="XZ212" s="27"/>
      <c r="YA212" s="27"/>
      <c r="YB212" s="27"/>
      <c r="YC212" s="27"/>
      <c r="YD212" s="27"/>
      <c r="YE212" s="27"/>
      <c r="YF212" s="27"/>
      <c r="YG212" s="27"/>
      <c r="YH212" s="27"/>
      <c r="YI212" s="27"/>
      <c r="YJ212" s="27"/>
      <c r="YK212" s="27"/>
      <c r="YL212" s="27"/>
      <c r="YM212" s="27"/>
      <c r="YN212" s="27"/>
      <c r="YO212" s="27"/>
      <c r="YP212" s="27"/>
      <c r="YQ212" s="27"/>
      <c r="YR212" s="27"/>
      <c r="YS212" s="27"/>
      <c r="YT212" s="27"/>
      <c r="YU212" s="27"/>
      <c r="YV212" s="27"/>
      <c r="YW212" s="27"/>
      <c r="YX212" s="27"/>
      <c r="YY212" s="27"/>
      <c r="YZ212" s="27"/>
      <c r="ZA212" s="27"/>
      <c r="ZB212" s="27"/>
      <c r="ZC212" s="27"/>
      <c r="ZD212" s="27"/>
      <c r="ZE212" s="27"/>
      <c r="ZF212" s="27"/>
      <c r="ZG212" s="27"/>
      <c r="ZH212" s="27"/>
      <c r="ZI212" s="27"/>
      <c r="ZJ212" s="27"/>
      <c r="ZK212" s="27"/>
      <c r="ZL212" s="27"/>
      <c r="ZM212" s="27"/>
      <c r="ZN212" s="27"/>
      <c r="ZO212" s="27"/>
      <c r="ZP212" s="27"/>
      <c r="ZQ212" s="27"/>
      <c r="ZR212" s="27"/>
      <c r="ZS212" s="27"/>
      <c r="ZT212" s="27"/>
      <c r="ZU212" s="27"/>
      <c r="ZV212" s="27"/>
      <c r="ZW212" s="27"/>
      <c r="ZX212" s="27"/>
      <c r="ZY212" s="27"/>
      <c r="ZZ212" s="27"/>
      <c r="AAA212" s="27"/>
      <c r="AAB212" s="27"/>
      <c r="AAC212" s="27"/>
      <c r="AAD212" s="27"/>
      <c r="AAE212" s="27"/>
      <c r="AAF212" s="27"/>
      <c r="AAG212" s="27"/>
      <c r="AAH212" s="27"/>
      <c r="AAI212" s="27"/>
      <c r="AAJ212" s="27"/>
      <c r="AAK212" s="27"/>
      <c r="AAL212" s="27"/>
      <c r="AAM212" s="27"/>
      <c r="AAN212" s="27"/>
      <c r="AAO212" s="27"/>
      <c r="AAP212" s="27"/>
      <c r="AAQ212" s="27"/>
      <c r="AAR212" s="27"/>
      <c r="AAS212" s="27"/>
      <c r="AAT212" s="27"/>
      <c r="AAU212" s="27"/>
      <c r="AAV212" s="27"/>
      <c r="AAW212" s="27"/>
      <c r="AAX212" s="27"/>
      <c r="AAY212" s="27"/>
      <c r="AAZ212" s="27"/>
      <c r="ABA212" s="27"/>
      <c r="ABB212" s="27"/>
      <c r="ABC212" s="27"/>
      <c r="ABD212" s="27"/>
      <c r="ABE212" s="27"/>
      <c r="ABF212" s="27"/>
      <c r="ABG212" s="27"/>
      <c r="ABH212" s="27"/>
      <c r="ABI212" s="27"/>
      <c r="ABJ212" s="27"/>
      <c r="ABK212" s="27"/>
      <c r="ABL212" s="27"/>
      <c r="ABM212" s="27"/>
      <c r="ABN212" s="27"/>
      <c r="ABO212" s="27"/>
      <c r="ABP212" s="27"/>
      <c r="ABQ212" s="27"/>
      <c r="ABR212" s="27"/>
      <c r="ABS212" s="27"/>
      <c r="ABT212" s="27"/>
      <c r="ABU212" s="27"/>
      <c r="ABV212" s="27"/>
      <c r="ABW212" s="27"/>
      <c r="ABX212" s="27"/>
      <c r="ABY212" s="27"/>
      <c r="ABZ212" s="27"/>
      <c r="ACA212" s="27"/>
      <c r="ACB212" s="27"/>
      <c r="ACC212" s="27"/>
      <c r="ACD212" s="27"/>
      <c r="ACE212" s="27"/>
      <c r="ACF212" s="27"/>
      <c r="ACG212" s="27"/>
      <c r="ACH212" s="27"/>
      <c r="ACI212" s="27"/>
      <c r="ACJ212" s="27"/>
      <c r="ACK212" s="27"/>
      <c r="ACL212" s="27"/>
      <c r="ACM212" s="27"/>
      <c r="ACN212" s="27"/>
      <c r="ACO212" s="27"/>
      <c r="ACP212" s="27"/>
      <c r="ACQ212" s="27"/>
      <c r="ACR212" s="27"/>
      <c r="ACS212" s="27"/>
      <c r="ACT212" s="27"/>
      <c r="ACU212" s="27"/>
      <c r="ACV212" s="27"/>
      <c r="ACW212" s="27"/>
      <c r="ACX212" s="27"/>
      <c r="ACY212" s="27"/>
      <c r="ACZ212" s="27"/>
      <c r="ADA212" s="27"/>
      <c r="ADB212" s="27"/>
      <c r="ADC212" s="27"/>
      <c r="ADD212" s="27"/>
      <c r="ADE212" s="27"/>
      <c r="ADF212" s="27"/>
      <c r="ADG212" s="27"/>
      <c r="ADH212" s="27"/>
      <c r="ADI212" s="27"/>
      <c r="ADJ212" s="27"/>
      <c r="ADK212" s="27"/>
      <c r="ADL212" s="27"/>
      <c r="ADM212" s="27"/>
      <c r="ADN212" s="27"/>
      <c r="ADO212" s="27"/>
      <c r="ADP212" s="27"/>
      <c r="ADQ212" s="27"/>
      <c r="ADR212" s="27"/>
      <c r="ADS212" s="27"/>
      <c r="ADT212" s="27"/>
      <c r="ADU212" s="27"/>
      <c r="ADV212" s="27"/>
      <c r="ADW212" s="27"/>
      <c r="ADX212" s="27"/>
      <c r="ADY212" s="27"/>
      <c r="ADZ212" s="27"/>
      <c r="AEA212" s="27"/>
      <c r="AEB212" s="27"/>
      <c r="AEC212" s="27"/>
      <c r="AED212" s="27"/>
      <c r="AEE212" s="27"/>
      <c r="AEF212" s="27"/>
      <c r="AEG212" s="27"/>
      <c r="AEH212" s="27"/>
      <c r="AEI212" s="27"/>
      <c r="AEJ212" s="27"/>
      <c r="AEK212" s="27"/>
      <c r="AEL212" s="27"/>
      <c r="AEM212" s="27"/>
      <c r="AEN212" s="27"/>
      <c r="AEO212" s="27"/>
      <c r="AEP212" s="27"/>
      <c r="AEQ212" s="27"/>
      <c r="AER212" s="27"/>
      <c r="AES212" s="27"/>
      <c r="AET212" s="27"/>
      <c r="AEU212" s="27"/>
      <c r="AEV212" s="27"/>
      <c r="AEW212" s="27"/>
      <c r="AEX212" s="27"/>
      <c r="AEY212" s="27"/>
      <c r="AEZ212" s="27"/>
      <c r="AFA212" s="27"/>
      <c r="AFB212" s="27"/>
      <c r="AFC212" s="27"/>
      <c r="AFD212" s="27"/>
      <c r="AFE212" s="27"/>
      <c r="AFF212" s="27"/>
      <c r="AFG212" s="27"/>
      <c r="AFH212" s="27"/>
      <c r="AFI212" s="27"/>
      <c r="AFJ212" s="27"/>
      <c r="AFK212" s="27"/>
      <c r="AFL212" s="27"/>
      <c r="AFM212" s="27"/>
      <c r="AFN212" s="27"/>
      <c r="AFO212" s="27"/>
      <c r="AFP212" s="27"/>
      <c r="AFQ212" s="27"/>
      <c r="AFR212" s="27"/>
      <c r="AFS212" s="27"/>
      <c r="AFT212" s="27"/>
      <c r="AFU212" s="27"/>
      <c r="AFV212" s="27"/>
      <c r="AFW212" s="27"/>
      <c r="AFX212" s="27"/>
      <c r="AFY212" s="27"/>
      <c r="AFZ212" s="27"/>
      <c r="AGA212" s="27"/>
      <c r="AGB212" s="27"/>
      <c r="AGC212" s="27"/>
      <c r="AGD212" s="27"/>
      <c r="AGE212" s="27"/>
      <c r="AGF212" s="27"/>
      <c r="AGG212" s="27"/>
      <c r="AGH212" s="27"/>
      <c r="AGI212" s="27"/>
      <c r="AGJ212" s="27"/>
      <c r="AGK212" s="27"/>
      <c r="AGL212" s="27"/>
      <c r="AGM212" s="27"/>
      <c r="AGN212" s="27"/>
      <c r="AGO212" s="27"/>
      <c r="AGP212" s="27"/>
      <c r="AGQ212" s="27"/>
      <c r="AGR212" s="27"/>
      <c r="AGS212" s="27"/>
      <c r="AGT212" s="27"/>
      <c r="AGU212" s="27"/>
      <c r="AGV212" s="27"/>
      <c r="AGW212" s="27"/>
      <c r="AGX212" s="27"/>
      <c r="AGY212" s="27"/>
      <c r="AGZ212" s="27"/>
      <c r="AHA212" s="27"/>
      <c r="AHB212" s="27"/>
      <c r="AHC212" s="27"/>
      <c r="AHD212" s="27"/>
      <c r="AHE212" s="27"/>
      <c r="AHF212" s="27"/>
      <c r="AHG212" s="27"/>
      <c r="AHH212" s="27"/>
      <c r="AHI212" s="27"/>
      <c r="AHJ212" s="27"/>
      <c r="AHK212" s="27"/>
      <c r="AHL212" s="27"/>
      <c r="AHM212" s="27"/>
      <c r="AHN212" s="27"/>
      <c r="AHO212" s="27"/>
      <c r="AHP212" s="27"/>
      <c r="AHQ212" s="27"/>
      <c r="AHR212" s="27"/>
      <c r="AHS212" s="27"/>
      <c r="AHT212" s="27"/>
      <c r="AHU212" s="27"/>
      <c r="AHV212" s="27"/>
      <c r="AHW212" s="27"/>
      <c r="AHX212" s="27"/>
      <c r="AHY212" s="27"/>
      <c r="AHZ212" s="27"/>
      <c r="AIA212" s="27"/>
      <c r="AIB212" s="27"/>
      <c r="AIC212" s="27"/>
      <c r="AID212" s="27"/>
      <c r="AIE212" s="27"/>
      <c r="AIF212" s="27"/>
      <c r="AIG212" s="27"/>
      <c r="AIH212" s="27"/>
      <c r="AII212" s="27"/>
      <c r="AIJ212" s="27"/>
      <c r="AIK212" s="27"/>
      <c r="AIL212" s="27"/>
      <c r="AIM212" s="27"/>
      <c r="AIN212" s="27"/>
      <c r="AIO212" s="27"/>
      <c r="AIP212" s="27"/>
      <c r="AIQ212" s="27"/>
      <c r="AIR212" s="27"/>
      <c r="AIS212" s="27"/>
      <c r="AIT212" s="27"/>
      <c r="AIU212" s="27"/>
      <c r="AIV212" s="27"/>
      <c r="AIW212" s="27"/>
      <c r="AIX212" s="27"/>
      <c r="AIY212" s="27"/>
      <c r="AIZ212" s="27"/>
      <c r="AJA212" s="27"/>
      <c r="AJB212" s="27"/>
      <c r="AJC212" s="27"/>
      <c r="AJD212" s="27"/>
      <c r="AJE212" s="27"/>
      <c r="AJF212" s="27"/>
      <c r="AJG212" s="27"/>
      <c r="AJH212" s="27"/>
      <c r="AJI212" s="27"/>
      <c r="AJJ212" s="27"/>
      <c r="AJK212" s="27"/>
      <c r="AJL212" s="27"/>
      <c r="AJM212" s="27"/>
      <c r="AJN212" s="27"/>
      <c r="AJO212" s="27"/>
      <c r="AJP212" s="27"/>
      <c r="AJQ212" s="27"/>
      <c r="AJR212" s="27"/>
      <c r="AJS212" s="27"/>
      <c r="AJT212" s="27"/>
      <c r="AJU212" s="27"/>
      <c r="AJV212" s="27"/>
      <c r="AJW212" s="27"/>
      <c r="AJX212" s="27"/>
      <c r="AJY212" s="27"/>
      <c r="AJZ212" s="27"/>
      <c r="AKA212" s="27"/>
      <c r="AKB212" s="27"/>
      <c r="AKC212" s="27"/>
      <c r="AKD212" s="27"/>
      <c r="AKE212" s="27"/>
      <c r="AKF212" s="27"/>
      <c r="AKG212" s="27"/>
      <c r="AKH212" s="27"/>
      <c r="AKI212" s="27"/>
      <c r="AKJ212" s="27"/>
      <c r="AKK212" s="27"/>
      <c r="AKL212" s="27"/>
      <c r="AKM212" s="27"/>
      <c r="AKN212" s="27"/>
      <c r="AKO212" s="27"/>
      <c r="AKP212" s="27"/>
      <c r="AKQ212" s="27"/>
      <c r="AKR212" s="27"/>
      <c r="AKS212" s="27"/>
      <c r="AKT212" s="27"/>
      <c r="AKU212" s="27"/>
      <c r="AKV212" s="27"/>
      <c r="AKW212" s="27"/>
      <c r="AKX212" s="27"/>
      <c r="AKY212" s="27"/>
      <c r="AKZ212" s="27"/>
      <c r="ALA212" s="27"/>
      <c r="ALB212" s="27"/>
      <c r="ALC212" s="27"/>
      <c r="ALD212" s="27"/>
      <c r="ALE212" s="27"/>
      <c r="ALF212" s="27"/>
      <c r="ALG212" s="27"/>
      <c r="ALH212" s="27"/>
      <c r="ALI212" s="27"/>
      <c r="ALJ212" s="27"/>
      <c r="ALK212" s="27"/>
      <c r="ALL212" s="27"/>
      <c r="ALM212" s="27"/>
      <c r="ALN212" s="27"/>
      <c r="ALO212" s="27"/>
      <c r="ALP212" s="27"/>
      <c r="ALQ212" s="27"/>
      <c r="ALR212" s="27"/>
      <c r="ALS212" s="27"/>
    </row>
    <row r="213" spans="1:1007" ht="19.5" customHeight="1" thickBot="1" x14ac:dyDescent="0.25">
      <c r="A213" s="666"/>
      <c r="B213" s="677"/>
      <c r="C213" s="586"/>
      <c r="D213" s="588"/>
      <c r="E213" s="590"/>
      <c r="F213" s="584"/>
      <c r="G213" s="708"/>
      <c r="H213" s="676"/>
      <c r="I213" s="676"/>
      <c r="J213" s="581"/>
      <c r="K213" s="165" t="s">
        <v>24</v>
      </c>
      <c r="L213" s="375">
        <f>M213+O213</f>
        <v>0</v>
      </c>
      <c r="M213" s="376">
        <v>0</v>
      </c>
      <c r="N213" s="376">
        <v>0</v>
      </c>
      <c r="O213" s="377">
        <v>0</v>
      </c>
      <c r="P213" s="375">
        <f>Q213+S213</f>
        <v>0</v>
      </c>
      <c r="Q213" s="376">
        <v>0</v>
      </c>
      <c r="R213" s="376">
        <v>0</v>
      </c>
      <c r="S213" s="377">
        <v>0</v>
      </c>
      <c r="T213" s="375">
        <f>U213+W213</f>
        <v>0</v>
      </c>
      <c r="U213" s="376">
        <v>0</v>
      </c>
      <c r="V213" s="376">
        <v>0</v>
      </c>
      <c r="W213" s="377">
        <v>0</v>
      </c>
      <c r="X213" s="27"/>
      <c r="Y213" s="27"/>
      <c r="Z213" s="27"/>
      <c r="AA213" s="27"/>
      <c r="AB213" s="27"/>
      <c r="AC213" s="27"/>
      <c r="AD213" s="39"/>
      <c r="AE213" s="39"/>
      <c r="AF213" s="39"/>
      <c r="AG213" s="39"/>
      <c r="AH213" s="39"/>
      <c r="AI213" s="39"/>
      <c r="AJ213" s="39"/>
      <c r="AK213" s="39"/>
      <c r="AL213" s="39"/>
      <c r="AM213" s="39"/>
      <c r="AN213" s="39"/>
      <c r="AO213" s="39"/>
      <c r="AP213" s="39"/>
      <c r="AQ213" s="39"/>
      <c r="AR213" s="39"/>
      <c r="AS213" s="39"/>
      <c r="AT213" s="39"/>
      <c r="AU213" s="40"/>
      <c r="AV213" s="39"/>
      <c r="AW213" s="39"/>
      <c r="AX213" s="39"/>
      <c r="AY213" s="39"/>
      <c r="AZ213" s="39"/>
      <c r="BA213" s="39"/>
      <c r="BB213" s="39"/>
      <c r="BC213" s="39"/>
      <c r="BD213" s="27"/>
      <c r="BE213" s="27"/>
      <c r="BF213" s="27"/>
      <c r="BG213" s="27"/>
      <c r="BH213" s="27"/>
      <c r="BI213" s="27"/>
      <c r="BJ213" s="27"/>
      <c r="BK213" s="27"/>
      <c r="BL213" s="27"/>
      <c r="BM213" s="27"/>
      <c r="BN213" s="27"/>
      <c r="BO213" s="27"/>
      <c r="BP213" s="27"/>
      <c r="BQ213" s="27"/>
      <c r="BR213" s="27"/>
      <c r="BS213" s="27"/>
      <c r="BT213" s="27"/>
      <c r="BU213" s="27"/>
      <c r="BV213" s="27"/>
      <c r="BW213" s="27"/>
      <c r="BX213" s="27"/>
      <c r="BY213" s="27"/>
      <c r="BZ213" s="27"/>
      <c r="CA213" s="27"/>
      <c r="CB213" s="27"/>
      <c r="CC213" s="27"/>
      <c r="CD213" s="27"/>
      <c r="CE213" s="27"/>
      <c r="CF213" s="27"/>
      <c r="CG213" s="27"/>
      <c r="CH213" s="27"/>
      <c r="CI213" s="27"/>
      <c r="CJ213" s="27"/>
      <c r="CK213" s="27"/>
      <c r="CL213" s="27"/>
      <c r="CM213" s="27"/>
      <c r="CN213" s="27"/>
      <c r="CO213" s="27"/>
      <c r="CP213" s="27"/>
      <c r="CQ213" s="27"/>
      <c r="CR213" s="27"/>
      <c r="CS213" s="27"/>
      <c r="CT213" s="27"/>
      <c r="CU213" s="27"/>
      <c r="CV213" s="27"/>
      <c r="CW213" s="27"/>
      <c r="CX213" s="27"/>
      <c r="CY213" s="27"/>
      <c r="CZ213" s="27"/>
      <c r="DA213" s="27"/>
      <c r="DB213" s="27"/>
      <c r="DC213" s="27"/>
      <c r="DD213" s="27"/>
      <c r="DE213" s="27"/>
      <c r="DF213" s="27"/>
      <c r="DG213" s="27"/>
      <c r="DH213" s="27"/>
      <c r="DI213" s="27"/>
      <c r="DJ213" s="27"/>
      <c r="DK213" s="27"/>
      <c r="DL213" s="27"/>
      <c r="DM213" s="27"/>
      <c r="DN213" s="27"/>
      <c r="DO213" s="27"/>
      <c r="DP213" s="27"/>
      <c r="DQ213" s="27"/>
      <c r="DR213" s="27"/>
      <c r="DS213" s="27"/>
      <c r="DT213" s="27"/>
      <c r="DU213" s="27"/>
      <c r="DV213" s="27"/>
      <c r="DW213" s="27"/>
      <c r="DX213" s="27"/>
      <c r="DY213" s="27"/>
      <c r="DZ213" s="27"/>
      <c r="EA213" s="27"/>
      <c r="EB213" s="27"/>
      <c r="EC213" s="27"/>
      <c r="ED213" s="27"/>
      <c r="EE213" s="27"/>
      <c r="EF213" s="27"/>
      <c r="EG213" s="27"/>
      <c r="EH213" s="27"/>
      <c r="EI213" s="27"/>
      <c r="EJ213" s="27"/>
      <c r="EK213" s="27"/>
      <c r="EL213" s="27"/>
      <c r="EM213" s="27"/>
      <c r="EN213" s="27"/>
      <c r="EO213" s="27"/>
      <c r="EP213" s="27"/>
      <c r="EQ213" s="27"/>
      <c r="ER213" s="27"/>
      <c r="ES213" s="27"/>
      <c r="ET213" s="27"/>
      <c r="EU213" s="27"/>
      <c r="EV213" s="27"/>
      <c r="EW213" s="27"/>
      <c r="EX213" s="27"/>
      <c r="EY213" s="27"/>
      <c r="EZ213" s="27"/>
      <c r="FA213" s="27"/>
      <c r="FB213" s="27"/>
      <c r="FC213" s="27"/>
      <c r="FD213" s="27"/>
      <c r="FE213" s="27"/>
      <c r="FF213" s="27"/>
      <c r="FG213" s="27"/>
      <c r="FH213" s="27"/>
      <c r="FI213" s="27"/>
      <c r="FJ213" s="27"/>
      <c r="FK213" s="27"/>
      <c r="FL213" s="27"/>
      <c r="FM213" s="27"/>
      <c r="FN213" s="27"/>
      <c r="FO213" s="27"/>
      <c r="FP213" s="27"/>
      <c r="FQ213" s="27"/>
      <c r="FR213" s="27"/>
      <c r="FS213" s="27"/>
      <c r="FT213" s="27"/>
      <c r="FU213" s="27"/>
      <c r="FV213" s="27"/>
      <c r="FW213" s="27"/>
      <c r="FX213" s="27"/>
      <c r="FY213" s="27"/>
      <c r="FZ213" s="27"/>
      <c r="GA213" s="27"/>
      <c r="GB213" s="27"/>
      <c r="GC213" s="27"/>
      <c r="GD213" s="27"/>
      <c r="GE213" s="27"/>
      <c r="GF213" s="27"/>
      <c r="GG213" s="27"/>
      <c r="GH213" s="27"/>
      <c r="GI213" s="27"/>
      <c r="GJ213" s="27"/>
      <c r="GK213" s="27"/>
      <c r="GL213" s="27"/>
      <c r="GM213" s="27"/>
      <c r="GN213" s="27"/>
      <c r="GO213" s="27"/>
      <c r="GP213" s="27"/>
      <c r="GQ213" s="27"/>
      <c r="GR213" s="27"/>
      <c r="GS213" s="27"/>
      <c r="GT213" s="27"/>
      <c r="GU213" s="27"/>
      <c r="GV213" s="27"/>
      <c r="GW213" s="27"/>
      <c r="GX213" s="27"/>
      <c r="GY213" s="27"/>
      <c r="GZ213" s="27"/>
      <c r="HA213" s="27"/>
      <c r="HB213" s="27"/>
      <c r="HC213" s="27"/>
      <c r="HD213" s="27"/>
      <c r="HE213" s="27"/>
      <c r="HF213" s="27"/>
      <c r="HG213" s="27"/>
      <c r="HH213" s="27"/>
      <c r="HI213" s="27"/>
      <c r="HJ213" s="27"/>
      <c r="HK213" s="27"/>
      <c r="HL213" s="27"/>
      <c r="HM213" s="27"/>
      <c r="HN213" s="27"/>
      <c r="HO213" s="27"/>
      <c r="HP213" s="27"/>
      <c r="HQ213" s="27"/>
      <c r="HR213" s="27"/>
      <c r="HS213" s="27"/>
      <c r="HT213" s="27"/>
      <c r="HU213" s="27"/>
      <c r="HV213" s="27"/>
      <c r="HW213" s="27"/>
      <c r="HX213" s="27"/>
      <c r="HY213" s="27"/>
      <c r="HZ213" s="27"/>
      <c r="IA213" s="27"/>
      <c r="IB213" s="27"/>
      <c r="IC213" s="27"/>
      <c r="ID213" s="27"/>
      <c r="IE213" s="27"/>
      <c r="IF213" s="27"/>
      <c r="IG213" s="27"/>
      <c r="IH213" s="27"/>
      <c r="II213" s="27"/>
      <c r="IJ213" s="27"/>
      <c r="IK213" s="27"/>
      <c r="IL213" s="27"/>
      <c r="IM213" s="27"/>
      <c r="IN213" s="27"/>
      <c r="IO213" s="27"/>
      <c r="IP213" s="27"/>
      <c r="IQ213" s="27"/>
      <c r="IR213" s="27"/>
      <c r="IS213" s="27"/>
      <c r="IT213" s="27"/>
      <c r="IU213" s="27"/>
      <c r="IV213" s="27"/>
      <c r="IW213" s="27"/>
      <c r="IX213" s="27"/>
      <c r="IY213" s="27"/>
      <c r="IZ213" s="27"/>
      <c r="JA213" s="27"/>
      <c r="JB213" s="27"/>
      <c r="JC213" s="27"/>
      <c r="JD213" s="27"/>
      <c r="JE213" s="27"/>
      <c r="JF213" s="27"/>
      <c r="JG213" s="27"/>
      <c r="JH213" s="27"/>
      <c r="JI213" s="27"/>
      <c r="JJ213" s="27"/>
      <c r="JK213" s="27"/>
      <c r="JL213" s="27"/>
      <c r="JM213" s="27"/>
      <c r="JN213" s="27"/>
      <c r="JO213" s="27"/>
      <c r="JP213" s="27"/>
      <c r="JQ213" s="27"/>
      <c r="JR213" s="27"/>
      <c r="JS213" s="27"/>
      <c r="JT213" s="27"/>
      <c r="JU213" s="27"/>
      <c r="JV213" s="27"/>
      <c r="JW213" s="27"/>
      <c r="JX213" s="27"/>
      <c r="JY213" s="27"/>
      <c r="JZ213" s="27"/>
      <c r="KA213" s="27"/>
      <c r="KB213" s="27"/>
      <c r="KC213" s="27"/>
      <c r="KD213" s="27"/>
      <c r="KE213" s="27"/>
      <c r="KF213" s="27"/>
      <c r="KG213" s="27"/>
      <c r="KH213" s="27"/>
      <c r="KI213" s="27"/>
      <c r="KJ213" s="27"/>
      <c r="KK213" s="27"/>
      <c r="KL213" s="27"/>
      <c r="KM213" s="27"/>
      <c r="KN213" s="27"/>
      <c r="KO213" s="27"/>
      <c r="KP213" s="27"/>
      <c r="KQ213" s="27"/>
      <c r="KR213" s="27"/>
      <c r="KS213" s="27"/>
      <c r="KT213" s="27"/>
      <c r="KU213" s="27"/>
      <c r="KV213" s="27"/>
      <c r="KW213" s="27"/>
      <c r="KX213" s="27"/>
      <c r="KY213" s="27"/>
      <c r="KZ213" s="27"/>
      <c r="LA213" s="27"/>
      <c r="LB213" s="27"/>
      <c r="LC213" s="27"/>
      <c r="LD213" s="27"/>
      <c r="LE213" s="27"/>
      <c r="LF213" s="27"/>
      <c r="LG213" s="27"/>
      <c r="LH213" s="27"/>
      <c r="LI213" s="27"/>
      <c r="LJ213" s="27"/>
      <c r="LK213" s="27"/>
      <c r="LL213" s="27"/>
      <c r="LM213" s="27"/>
      <c r="LN213" s="27"/>
      <c r="LO213" s="27"/>
      <c r="LP213" s="27"/>
      <c r="LQ213" s="27"/>
      <c r="LR213" s="27"/>
      <c r="LS213" s="27"/>
      <c r="LT213" s="27"/>
      <c r="LU213" s="27"/>
      <c r="LV213" s="27"/>
      <c r="LW213" s="27"/>
      <c r="LX213" s="27"/>
      <c r="LY213" s="27"/>
      <c r="LZ213" s="27"/>
      <c r="MA213" s="27"/>
      <c r="MB213" s="27"/>
      <c r="MC213" s="27"/>
      <c r="MD213" s="27"/>
      <c r="ME213" s="27"/>
      <c r="MF213" s="27"/>
      <c r="MG213" s="27"/>
      <c r="MH213" s="27"/>
      <c r="MI213" s="27"/>
      <c r="MJ213" s="27"/>
      <c r="MK213" s="27"/>
      <c r="ML213" s="27"/>
      <c r="MM213" s="27"/>
      <c r="MN213" s="27"/>
      <c r="MO213" s="27"/>
      <c r="MP213" s="27"/>
      <c r="MQ213" s="27"/>
      <c r="MR213" s="27"/>
      <c r="MS213" s="27"/>
      <c r="MT213" s="27"/>
      <c r="MU213" s="27"/>
      <c r="MV213" s="27"/>
      <c r="MW213" s="27"/>
      <c r="MX213" s="27"/>
      <c r="MY213" s="27"/>
      <c r="MZ213" s="27"/>
      <c r="NA213" s="27"/>
      <c r="NB213" s="27"/>
      <c r="NC213" s="27"/>
      <c r="ND213" s="27"/>
      <c r="NE213" s="27"/>
      <c r="NF213" s="27"/>
      <c r="NG213" s="27"/>
      <c r="NH213" s="27"/>
      <c r="NI213" s="27"/>
      <c r="NJ213" s="27"/>
      <c r="NK213" s="27"/>
      <c r="NL213" s="27"/>
      <c r="NM213" s="27"/>
      <c r="NN213" s="27"/>
      <c r="NO213" s="27"/>
      <c r="NP213" s="27"/>
      <c r="NQ213" s="27"/>
      <c r="NR213" s="27"/>
      <c r="NS213" s="27"/>
      <c r="NT213" s="27"/>
      <c r="NU213" s="27"/>
      <c r="NV213" s="27"/>
      <c r="NW213" s="27"/>
      <c r="NX213" s="27"/>
      <c r="NY213" s="27"/>
      <c r="NZ213" s="27"/>
      <c r="OA213" s="27"/>
      <c r="OB213" s="27"/>
      <c r="OC213" s="27"/>
      <c r="OD213" s="27"/>
      <c r="OE213" s="27"/>
      <c r="OF213" s="27"/>
      <c r="OG213" s="27"/>
      <c r="OH213" s="27"/>
      <c r="OI213" s="27"/>
      <c r="OJ213" s="27"/>
      <c r="OK213" s="27"/>
      <c r="OL213" s="27"/>
      <c r="OM213" s="27"/>
      <c r="ON213" s="27"/>
      <c r="OO213" s="27"/>
      <c r="OP213" s="27"/>
      <c r="OQ213" s="27"/>
      <c r="OR213" s="27"/>
      <c r="OS213" s="27"/>
      <c r="OT213" s="27"/>
      <c r="OU213" s="27"/>
      <c r="OV213" s="27"/>
      <c r="OW213" s="27"/>
      <c r="OX213" s="27"/>
      <c r="OY213" s="27"/>
      <c r="OZ213" s="27"/>
      <c r="PA213" s="27"/>
      <c r="PB213" s="27"/>
      <c r="PC213" s="27"/>
      <c r="PD213" s="27"/>
      <c r="PE213" s="27"/>
      <c r="PF213" s="27"/>
      <c r="PG213" s="27"/>
      <c r="PH213" s="27"/>
      <c r="PI213" s="27"/>
      <c r="PJ213" s="27"/>
      <c r="PK213" s="27"/>
      <c r="PL213" s="27"/>
      <c r="PM213" s="27"/>
      <c r="PN213" s="27"/>
      <c r="PO213" s="27"/>
      <c r="PP213" s="27"/>
      <c r="PQ213" s="27"/>
      <c r="PR213" s="27"/>
      <c r="PS213" s="27"/>
      <c r="PT213" s="27"/>
      <c r="PU213" s="27"/>
      <c r="PV213" s="27"/>
      <c r="PW213" s="27"/>
      <c r="PX213" s="27"/>
      <c r="PY213" s="27"/>
      <c r="PZ213" s="27"/>
      <c r="QA213" s="27"/>
      <c r="QB213" s="27"/>
      <c r="QC213" s="27"/>
      <c r="QD213" s="27"/>
      <c r="QE213" s="27"/>
      <c r="QF213" s="27"/>
      <c r="QG213" s="27"/>
      <c r="QH213" s="27"/>
      <c r="QI213" s="27"/>
      <c r="QJ213" s="27"/>
      <c r="QK213" s="27"/>
      <c r="QL213" s="27"/>
      <c r="QM213" s="27"/>
      <c r="QN213" s="27"/>
      <c r="QO213" s="27"/>
      <c r="QP213" s="27"/>
      <c r="QQ213" s="27"/>
      <c r="QR213" s="27"/>
      <c r="QS213" s="27"/>
      <c r="QT213" s="27"/>
      <c r="QU213" s="27"/>
      <c r="QV213" s="27"/>
      <c r="QW213" s="27"/>
      <c r="QX213" s="27"/>
      <c r="QY213" s="27"/>
      <c r="QZ213" s="27"/>
      <c r="RA213" s="27"/>
      <c r="RB213" s="27"/>
      <c r="RC213" s="27"/>
      <c r="RD213" s="27"/>
      <c r="RE213" s="27"/>
      <c r="RF213" s="27"/>
      <c r="RG213" s="27"/>
      <c r="RH213" s="27"/>
      <c r="RI213" s="27"/>
      <c r="RJ213" s="27"/>
      <c r="RK213" s="27"/>
      <c r="RL213" s="27"/>
      <c r="RM213" s="27"/>
      <c r="RN213" s="27"/>
      <c r="RO213" s="27"/>
      <c r="RP213" s="27"/>
      <c r="RQ213" s="27"/>
      <c r="RR213" s="27"/>
      <c r="RS213" s="27"/>
      <c r="RT213" s="27"/>
      <c r="RU213" s="27"/>
      <c r="RV213" s="27"/>
      <c r="RW213" s="27"/>
      <c r="RX213" s="27"/>
      <c r="RY213" s="27"/>
      <c r="RZ213" s="27"/>
      <c r="SA213" s="27"/>
      <c r="SB213" s="27"/>
      <c r="SC213" s="27"/>
      <c r="SD213" s="27"/>
      <c r="SE213" s="27"/>
      <c r="SF213" s="27"/>
      <c r="SG213" s="27"/>
      <c r="SH213" s="27"/>
      <c r="SI213" s="27"/>
      <c r="SJ213" s="27"/>
      <c r="SK213" s="27"/>
      <c r="SL213" s="27"/>
      <c r="SM213" s="27"/>
      <c r="SN213" s="27"/>
      <c r="SO213" s="27"/>
      <c r="SP213" s="27"/>
      <c r="SQ213" s="27"/>
      <c r="SR213" s="27"/>
      <c r="SS213" s="27"/>
      <c r="ST213" s="27"/>
      <c r="SU213" s="27"/>
      <c r="SV213" s="27"/>
      <c r="SW213" s="27"/>
      <c r="SX213" s="27"/>
      <c r="SY213" s="27"/>
      <c r="SZ213" s="27"/>
      <c r="TA213" s="27"/>
      <c r="TB213" s="27"/>
      <c r="TC213" s="27"/>
      <c r="TD213" s="27"/>
      <c r="TE213" s="27"/>
      <c r="TF213" s="27"/>
      <c r="TG213" s="27"/>
      <c r="TH213" s="27"/>
      <c r="TI213" s="27"/>
      <c r="TJ213" s="27"/>
      <c r="TK213" s="27"/>
      <c r="TL213" s="27"/>
      <c r="TM213" s="27"/>
      <c r="TN213" s="27"/>
      <c r="TO213" s="27"/>
      <c r="TP213" s="27"/>
      <c r="TQ213" s="27"/>
      <c r="TR213" s="27"/>
      <c r="TS213" s="27"/>
      <c r="TT213" s="27"/>
      <c r="TU213" s="27"/>
      <c r="TV213" s="27"/>
      <c r="TW213" s="27"/>
      <c r="TX213" s="27"/>
      <c r="TY213" s="27"/>
      <c r="TZ213" s="27"/>
      <c r="UA213" s="27"/>
      <c r="UB213" s="27"/>
      <c r="UC213" s="27"/>
      <c r="UD213" s="27"/>
      <c r="UE213" s="27"/>
      <c r="UF213" s="27"/>
      <c r="UG213" s="27"/>
      <c r="UH213" s="27"/>
      <c r="UI213" s="27"/>
      <c r="UJ213" s="27"/>
      <c r="UK213" s="27"/>
      <c r="UL213" s="27"/>
      <c r="UM213" s="27"/>
      <c r="UN213" s="27"/>
      <c r="UO213" s="27"/>
      <c r="UP213" s="27"/>
      <c r="UQ213" s="27"/>
      <c r="UR213" s="27"/>
      <c r="US213" s="27"/>
      <c r="UT213" s="27"/>
      <c r="UU213" s="27"/>
      <c r="UV213" s="27"/>
      <c r="UW213" s="27"/>
      <c r="UX213" s="27"/>
      <c r="UY213" s="27"/>
      <c r="UZ213" s="27"/>
      <c r="VA213" s="27"/>
      <c r="VB213" s="27"/>
      <c r="VC213" s="27"/>
      <c r="VD213" s="27"/>
      <c r="VE213" s="27"/>
      <c r="VF213" s="27"/>
      <c r="VG213" s="27"/>
      <c r="VH213" s="27"/>
      <c r="VI213" s="27"/>
      <c r="VJ213" s="27"/>
      <c r="VK213" s="27"/>
      <c r="VL213" s="27"/>
      <c r="VM213" s="27"/>
      <c r="VN213" s="27"/>
      <c r="VO213" s="27"/>
      <c r="VP213" s="27"/>
      <c r="VQ213" s="27"/>
      <c r="VR213" s="27"/>
      <c r="VS213" s="27"/>
      <c r="VT213" s="27"/>
      <c r="VU213" s="27"/>
      <c r="VV213" s="27"/>
      <c r="VW213" s="27"/>
      <c r="VX213" s="27"/>
      <c r="VY213" s="27"/>
      <c r="VZ213" s="27"/>
      <c r="WA213" s="27"/>
      <c r="WB213" s="27"/>
      <c r="WC213" s="27"/>
      <c r="WD213" s="27"/>
      <c r="WE213" s="27"/>
      <c r="WF213" s="27"/>
      <c r="WG213" s="27"/>
      <c r="WH213" s="27"/>
      <c r="WI213" s="27"/>
      <c r="WJ213" s="27"/>
      <c r="WK213" s="27"/>
      <c r="WL213" s="27"/>
      <c r="WM213" s="27"/>
      <c r="WN213" s="27"/>
      <c r="WO213" s="27"/>
      <c r="WP213" s="27"/>
      <c r="WQ213" s="27"/>
      <c r="WR213" s="27"/>
      <c r="WS213" s="27"/>
      <c r="WT213" s="27"/>
      <c r="WU213" s="27"/>
      <c r="WV213" s="27"/>
      <c r="WW213" s="27"/>
      <c r="WX213" s="27"/>
      <c r="WY213" s="27"/>
      <c r="WZ213" s="27"/>
      <c r="XA213" s="27"/>
      <c r="XB213" s="27"/>
      <c r="XC213" s="27"/>
      <c r="XD213" s="27"/>
      <c r="XE213" s="27"/>
      <c r="XF213" s="27"/>
      <c r="XG213" s="27"/>
      <c r="XH213" s="27"/>
      <c r="XI213" s="27"/>
      <c r="XJ213" s="27"/>
      <c r="XK213" s="27"/>
      <c r="XL213" s="27"/>
      <c r="XM213" s="27"/>
      <c r="XN213" s="27"/>
      <c r="XO213" s="27"/>
      <c r="XP213" s="27"/>
      <c r="XQ213" s="27"/>
      <c r="XR213" s="27"/>
      <c r="XS213" s="27"/>
      <c r="XT213" s="27"/>
      <c r="XU213" s="27"/>
      <c r="XV213" s="27"/>
      <c r="XW213" s="27"/>
      <c r="XX213" s="27"/>
      <c r="XY213" s="27"/>
      <c r="XZ213" s="27"/>
      <c r="YA213" s="27"/>
      <c r="YB213" s="27"/>
      <c r="YC213" s="27"/>
      <c r="YD213" s="27"/>
      <c r="YE213" s="27"/>
      <c r="YF213" s="27"/>
      <c r="YG213" s="27"/>
      <c r="YH213" s="27"/>
      <c r="YI213" s="27"/>
      <c r="YJ213" s="27"/>
      <c r="YK213" s="27"/>
      <c r="YL213" s="27"/>
      <c r="YM213" s="27"/>
      <c r="YN213" s="27"/>
      <c r="YO213" s="27"/>
      <c r="YP213" s="27"/>
      <c r="YQ213" s="27"/>
      <c r="YR213" s="27"/>
      <c r="YS213" s="27"/>
      <c r="YT213" s="27"/>
      <c r="YU213" s="27"/>
      <c r="YV213" s="27"/>
      <c r="YW213" s="27"/>
      <c r="YX213" s="27"/>
      <c r="YY213" s="27"/>
      <c r="YZ213" s="27"/>
      <c r="ZA213" s="27"/>
      <c r="ZB213" s="27"/>
      <c r="ZC213" s="27"/>
      <c r="ZD213" s="27"/>
      <c r="ZE213" s="27"/>
      <c r="ZF213" s="27"/>
      <c r="ZG213" s="27"/>
      <c r="ZH213" s="27"/>
      <c r="ZI213" s="27"/>
      <c r="ZJ213" s="27"/>
      <c r="ZK213" s="27"/>
      <c r="ZL213" s="27"/>
      <c r="ZM213" s="27"/>
      <c r="ZN213" s="27"/>
      <c r="ZO213" s="27"/>
      <c r="ZP213" s="27"/>
      <c r="ZQ213" s="27"/>
      <c r="ZR213" s="27"/>
      <c r="ZS213" s="27"/>
      <c r="ZT213" s="27"/>
      <c r="ZU213" s="27"/>
      <c r="ZV213" s="27"/>
      <c r="ZW213" s="27"/>
      <c r="ZX213" s="27"/>
      <c r="ZY213" s="27"/>
      <c r="ZZ213" s="27"/>
      <c r="AAA213" s="27"/>
      <c r="AAB213" s="27"/>
      <c r="AAC213" s="27"/>
      <c r="AAD213" s="27"/>
      <c r="AAE213" s="27"/>
      <c r="AAF213" s="27"/>
      <c r="AAG213" s="27"/>
      <c r="AAH213" s="27"/>
      <c r="AAI213" s="27"/>
      <c r="AAJ213" s="27"/>
      <c r="AAK213" s="27"/>
      <c r="AAL213" s="27"/>
      <c r="AAM213" s="27"/>
      <c r="AAN213" s="27"/>
      <c r="AAO213" s="27"/>
      <c r="AAP213" s="27"/>
      <c r="AAQ213" s="27"/>
      <c r="AAR213" s="27"/>
      <c r="AAS213" s="27"/>
      <c r="AAT213" s="27"/>
      <c r="AAU213" s="27"/>
      <c r="AAV213" s="27"/>
      <c r="AAW213" s="27"/>
      <c r="AAX213" s="27"/>
      <c r="AAY213" s="27"/>
      <c r="AAZ213" s="27"/>
      <c r="ABA213" s="27"/>
      <c r="ABB213" s="27"/>
      <c r="ABC213" s="27"/>
      <c r="ABD213" s="27"/>
      <c r="ABE213" s="27"/>
      <c r="ABF213" s="27"/>
      <c r="ABG213" s="27"/>
      <c r="ABH213" s="27"/>
      <c r="ABI213" s="27"/>
      <c r="ABJ213" s="27"/>
      <c r="ABK213" s="27"/>
      <c r="ABL213" s="27"/>
      <c r="ABM213" s="27"/>
      <c r="ABN213" s="27"/>
      <c r="ABO213" s="27"/>
      <c r="ABP213" s="27"/>
      <c r="ABQ213" s="27"/>
      <c r="ABR213" s="27"/>
      <c r="ABS213" s="27"/>
      <c r="ABT213" s="27"/>
      <c r="ABU213" s="27"/>
      <c r="ABV213" s="27"/>
      <c r="ABW213" s="27"/>
      <c r="ABX213" s="27"/>
      <c r="ABY213" s="27"/>
      <c r="ABZ213" s="27"/>
      <c r="ACA213" s="27"/>
      <c r="ACB213" s="27"/>
      <c r="ACC213" s="27"/>
      <c r="ACD213" s="27"/>
      <c r="ACE213" s="27"/>
      <c r="ACF213" s="27"/>
      <c r="ACG213" s="27"/>
      <c r="ACH213" s="27"/>
      <c r="ACI213" s="27"/>
      <c r="ACJ213" s="27"/>
      <c r="ACK213" s="27"/>
      <c r="ACL213" s="27"/>
      <c r="ACM213" s="27"/>
      <c r="ACN213" s="27"/>
      <c r="ACO213" s="27"/>
      <c r="ACP213" s="27"/>
      <c r="ACQ213" s="27"/>
      <c r="ACR213" s="27"/>
      <c r="ACS213" s="27"/>
      <c r="ACT213" s="27"/>
      <c r="ACU213" s="27"/>
      <c r="ACV213" s="27"/>
      <c r="ACW213" s="27"/>
      <c r="ACX213" s="27"/>
      <c r="ACY213" s="27"/>
      <c r="ACZ213" s="27"/>
      <c r="ADA213" s="27"/>
      <c r="ADB213" s="27"/>
      <c r="ADC213" s="27"/>
      <c r="ADD213" s="27"/>
      <c r="ADE213" s="27"/>
      <c r="ADF213" s="27"/>
      <c r="ADG213" s="27"/>
      <c r="ADH213" s="27"/>
      <c r="ADI213" s="27"/>
      <c r="ADJ213" s="27"/>
      <c r="ADK213" s="27"/>
      <c r="ADL213" s="27"/>
      <c r="ADM213" s="27"/>
      <c r="ADN213" s="27"/>
      <c r="ADO213" s="27"/>
      <c r="ADP213" s="27"/>
      <c r="ADQ213" s="27"/>
      <c r="ADR213" s="27"/>
      <c r="ADS213" s="27"/>
      <c r="ADT213" s="27"/>
      <c r="ADU213" s="27"/>
      <c r="ADV213" s="27"/>
      <c r="ADW213" s="27"/>
      <c r="ADX213" s="27"/>
      <c r="ADY213" s="27"/>
      <c r="ADZ213" s="27"/>
      <c r="AEA213" s="27"/>
      <c r="AEB213" s="27"/>
      <c r="AEC213" s="27"/>
      <c r="AED213" s="27"/>
      <c r="AEE213" s="27"/>
      <c r="AEF213" s="27"/>
      <c r="AEG213" s="27"/>
      <c r="AEH213" s="27"/>
      <c r="AEI213" s="27"/>
      <c r="AEJ213" s="27"/>
      <c r="AEK213" s="27"/>
      <c r="AEL213" s="27"/>
      <c r="AEM213" s="27"/>
      <c r="AEN213" s="27"/>
      <c r="AEO213" s="27"/>
      <c r="AEP213" s="27"/>
      <c r="AEQ213" s="27"/>
      <c r="AER213" s="27"/>
      <c r="AES213" s="27"/>
      <c r="AET213" s="27"/>
      <c r="AEU213" s="27"/>
      <c r="AEV213" s="27"/>
      <c r="AEW213" s="27"/>
      <c r="AEX213" s="27"/>
      <c r="AEY213" s="27"/>
      <c r="AEZ213" s="27"/>
      <c r="AFA213" s="27"/>
      <c r="AFB213" s="27"/>
      <c r="AFC213" s="27"/>
      <c r="AFD213" s="27"/>
      <c r="AFE213" s="27"/>
      <c r="AFF213" s="27"/>
      <c r="AFG213" s="27"/>
      <c r="AFH213" s="27"/>
      <c r="AFI213" s="27"/>
      <c r="AFJ213" s="27"/>
      <c r="AFK213" s="27"/>
      <c r="AFL213" s="27"/>
      <c r="AFM213" s="27"/>
      <c r="AFN213" s="27"/>
      <c r="AFO213" s="27"/>
      <c r="AFP213" s="27"/>
      <c r="AFQ213" s="27"/>
      <c r="AFR213" s="27"/>
      <c r="AFS213" s="27"/>
      <c r="AFT213" s="27"/>
      <c r="AFU213" s="27"/>
      <c r="AFV213" s="27"/>
      <c r="AFW213" s="27"/>
      <c r="AFX213" s="27"/>
      <c r="AFY213" s="27"/>
      <c r="AFZ213" s="27"/>
      <c r="AGA213" s="27"/>
      <c r="AGB213" s="27"/>
      <c r="AGC213" s="27"/>
      <c r="AGD213" s="27"/>
      <c r="AGE213" s="27"/>
      <c r="AGF213" s="27"/>
      <c r="AGG213" s="27"/>
      <c r="AGH213" s="27"/>
      <c r="AGI213" s="27"/>
      <c r="AGJ213" s="27"/>
      <c r="AGK213" s="27"/>
      <c r="AGL213" s="27"/>
      <c r="AGM213" s="27"/>
      <c r="AGN213" s="27"/>
      <c r="AGO213" s="27"/>
      <c r="AGP213" s="27"/>
      <c r="AGQ213" s="27"/>
      <c r="AGR213" s="27"/>
      <c r="AGS213" s="27"/>
      <c r="AGT213" s="27"/>
      <c r="AGU213" s="27"/>
      <c r="AGV213" s="27"/>
      <c r="AGW213" s="27"/>
      <c r="AGX213" s="27"/>
      <c r="AGY213" s="27"/>
      <c r="AGZ213" s="27"/>
      <c r="AHA213" s="27"/>
      <c r="AHB213" s="27"/>
      <c r="AHC213" s="27"/>
      <c r="AHD213" s="27"/>
      <c r="AHE213" s="27"/>
      <c r="AHF213" s="27"/>
      <c r="AHG213" s="27"/>
      <c r="AHH213" s="27"/>
      <c r="AHI213" s="27"/>
      <c r="AHJ213" s="27"/>
      <c r="AHK213" s="27"/>
      <c r="AHL213" s="27"/>
      <c r="AHM213" s="27"/>
      <c r="AHN213" s="27"/>
      <c r="AHO213" s="27"/>
      <c r="AHP213" s="27"/>
      <c r="AHQ213" s="27"/>
      <c r="AHR213" s="27"/>
      <c r="AHS213" s="27"/>
      <c r="AHT213" s="27"/>
      <c r="AHU213" s="27"/>
      <c r="AHV213" s="27"/>
      <c r="AHW213" s="27"/>
      <c r="AHX213" s="27"/>
      <c r="AHY213" s="27"/>
      <c r="AHZ213" s="27"/>
      <c r="AIA213" s="27"/>
      <c r="AIB213" s="27"/>
      <c r="AIC213" s="27"/>
      <c r="AID213" s="27"/>
      <c r="AIE213" s="27"/>
      <c r="AIF213" s="27"/>
      <c r="AIG213" s="27"/>
      <c r="AIH213" s="27"/>
      <c r="AII213" s="27"/>
      <c r="AIJ213" s="27"/>
      <c r="AIK213" s="27"/>
      <c r="AIL213" s="27"/>
      <c r="AIM213" s="27"/>
      <c r="AIN213" s="27"/>
      <c r="AIO213" s="27"/>
      <c r="AIP213" s="27"/>
      <c r="AIQ213" s="27"/>
      <c r="AIR213" s="27"/>
      <c r="AIS213" s="27"/>
      <c r="AIT213" s="27"/>
      <c r="AIU213" s="27"/>
      <c r="AIV213" s="27"/>
      <c r="AIW213" s="27"/>
      <c r="AIX213" s="27"/>
      <c r="AIY213" s="27"/>
      <c r="AIZ213" s="27"/>
      <c r="AJA213" s="27"/>
      <c r="AJB213" s="27"/>
      <c r="AJC213" s="27"/>
      <c r="AJD213" s="27"/>
      <c r="AJE213" s="27"/>
      <c r="AJF213" s="27"/>
      <c r="AJG213" s="27"/>
      <c r="AJH213" s="27"/>
      <c r="AJI213" s="27"/>
      <c r="AJJ213" s="27"/>
      <c r="AJK213" s="27"/>
      <c r="AJL213" s="27"/>
      <c r="AJM213" s="27"/>
      <c r="AJN213" s="27"/>
      <c r="AJO213" s="27"/>
      <c r="AJP213" s="27"/>
      <c r="AJQ213" s="27"/>
      <c r="AJR213" s="27"/>
      <c r="AJS213" s="27"/>
      <c r="AJT213" s="27"/>
      <c r="AJU213" s="27"/>
      <c r="AJV213" s="27"/>
      <c r="AJW213" s="27"/>
      <c r="AJX213" s="27"/>
      <c r="AJY213" s="27"/>
      <c r="AJZ213" s="27"/>
      <c r="AKA213" s="27"/>
      <c r="AKB213" s="27"/>
      <c r="AKC213" s="27"/>
      <c r="AKD213" s="27"/>
      <c r="AKE213" s="27"/>
      <c r="AKF213" s="27"/>
      <c r="AKG213" s="27"/>
      <c r="AKH213" s="27"/>
      <c r="AKI213" s="27"/>
      <c r="AKJ213" s="27"/>
      <c r="AKK213" s="27"/>
      <c r="AKL213" s="27"/>
      <c r="AKM213" s="27"/>
      <c r="AKN213" s="27"/>
      <c r="AKO213" s="27"/>
      <c r="AKP213" s="27"/>
      <c r="AKQ213" s="27"/>
      <c r="AKR213" s="27"/>
      <c r="AKS213" s="27"/>
      <c r="AKT213" s="27"/>
      <c r="AKU213" s="27"/>
      <c r="AKV213" s="27"/>
      <c r="AKW213" s="27"/>
      <c r="AKX213" s="27"/>
      <c r="AKY213" s="27"/>
      <c r="AKZ213" s="27"/>
      <c r="ALA213" s="27"/>
      <c r="ALB213" s="27"/>
      <c r="ALC213" s="27"/>
      <c r="ALD213" s="27"/>
      <c r="ALE213" s="27"/>
      <c r="ALF213" s="27"/>
      <c r="ALG213" s="27"/>
      <c r="ALH213" s="27"/>
      <c r="ALI213" s="27"/>
      <c r="ALJ213" s="27"/>
      <c r="ALK213" s="27"/>
      <c r="ALL213" s="27"/>
      <c r="ALM213" s="27"/>
      <c r="ALN213" s="27"/>
      <c r="ALO213" s="27"/>
      <c r="ALP213" s="27"/>
      <c r="ALQ213" s="27"/>
      <c r="ALR213" s="27"/>
      <c r="ALS213" s="27"/>
    </row>
    <row r="214" spans="1:1007" ht="27.75" customHeight="1" thickBot="1" x14ac:dyDescent="0.25">
      <c r="A214" s="666"/>
      <c r="B214" s="677"/>
      <c r="C214" s="586"/>
      <c r="D214" s="588"/>
      <c r="E214" s="590"/>
      <c r="F214" s="584"/>
      <c r="G214" s="708"/>
      <c r="H214" s="676"/>
      <c r="I214" s="676"/>
      <c r="J214" s="582"/>
      <c r="K214" s="323" t="s">
        <v>10</v>
      </c>
      <c r="L214" s="15">
        <f t="shared" ref="L214:W214" si="50">SUM(L212:L213)</f>
        <v>0</v>
      </c>
      <c r="M214" s="321">
        <f t="shared" si="50"/>
        <v>0</v>
      </c>
      <c r="N214" s="321">
        <f t="shared" si="50"/>
        <v>0</v>
      </c>
      <c r="O214" s="16">
        <f t="shared" si="50"/>
        <v>0</v>
      </c>
      <c r="P214" s="15">
        <f t="shared" si="50"/>
        <v>0</v>
      </c>
      <c r="Q214" s="321">
        <f t="shared" si="50"/>
        <v>0</v>
      </c>
      <c r="R214" s="321">
        <f t="shared" si="50"/>
        <v>0</v>
      </c>
      <c r="S214" s="16">
        <f t="shared" si="50"/>
        <v>0</v>
      </c>
      <c r="T214" s="15">
        <f t="shared" si="50"/>
        <v>0</v>
      </c>
      <c r="U214" s="321">
        <f t="shared" si="50"/>
        <v>0</v>
      </c>
      <c r="V214" s="321">
        <f t="shared" si="50"/>
        <v>0</v>
      </c>
      <c r="W214" s="16">
        <f t="shared" si="50"/>
        <v>0</v>
      </c>
      <c r="X214" s="27"/>
      <c r="Y214" s="27"/>
      <c r="Z214" s="27"/>
      <c r="AA214" s="27"/>
      <c r="AB214" s="27"/>
      <c r="AC214" s="27"/>
      <c r="AD214" s="39"/>
      <c r="AE214" s="39"/>
      <c r="AF214" s="39"/>
      <c r="AG214" s="39"/>
      <c r="AH214" s="39"/>
      <c r="AI214" s="39"/>
      <c r="AJ214" s="39"/>
      <c r="AK214" s="39"/>
      <c r="AL214" s="39"/>
      <c r="AM214" s="39"/>
      <c r="AN214" s="39"/>
      <c r="AO214" s="39"/>
      <c r="AP214" s="39"/>
      <c r="AQ214" s="39"/>
      <c r="AR214" s="39"/>
      <c r="AS214" s="39"/>
      <c r="AT214" s="39"/>
      <c r="AU214" s="40"/>
      <c r="AV214" s="39"/>
      <c r="AW214" s="39"/>
      <c r="AX214" s="39"/>
      <c r="AY214" s="39"/>
      <c r="AZ214" s="39"/>
      <c r="BA214" s="39"/>
      <c r="BB214" s="39"/>
      <c r="BC214" s="39"/>
      <c r="BD214" s="27"/>
      <c r="BE214" s="27"/>
      <c r="BF214" s="27"/>
      <c r="BG214" s="27"/>
      <c r="BH214" s="27"/>
      <c r="BI214" s="27"/>
      <c r="BJ214" s="27"/>
      <c r="BK214" s="27"/>
      <c r="BL214" s="27"/>
      <c r="BM214" s="27"/>
      <c r="BN214" s="27"/>
      <c r="BO214" s="27"/>
      <c r="BP214" s="27"/>
      <c r="BQ214" s="27"/>
      <c r="BR214" s="27"/>
      <c r="BS214" s="27"/>
      <c r="BT214" s="27"/>
      <c r="BU214" s="27"/>
      <c r="BV214" s="27"/>
      <c r="BW214" s="27"/>
      <c r="BX214" s="27"/>
      <c r="BY214" s="27"/>
      <c r="BZ214" s="27"/>
      <c r="CA214" s="27"/>
      <c r="CB214" s="27"/>
      <c r="CC214" s="27"/>
      <c r="CD214" s="27"/>
      <c r="CE214" s="27"/>
      <c r="CF214" s="27"/>
      <c r="CG214" s="27"/>
      <c r="CH214" s="27"/>
      <c r="CI214" s="27"/>
      <c r="CJ214" s="27"/>
      <c r="CK214" s="27"/>
      <c r="CL214" s="27"/>
      <c r="CM214" s="27"/>
      <c r="CN214" s="27"/>
      <c r="CO214" s="27"/>
      <c r="CP214" s="27"/>
      <c r="CQ214" s="27"/>
      <c r="CR214" s="27"/>
      <c r="CS214" s="27"/>
      <c r="CT214" s="27"/>
      <c r="CU214" s="27"/>
      <c r="CV214" s="27"/>
      <c r="CW214" s="27"/>
      <c r="CX214" s="27"/>
      <c r="CY214" s="27"/>
      <c r="CZ214" s="27"/>
      <c r="DA214" s="27"/>
      <c r="DB214" s="27"/>
      <c r="DC214" s="27"/>
      <c r="DD214" s="27"/>
      <c r="DE214" s="27"/>
      <c r="DF214" s="27"/>
      <c r="DG214" s="27"/>
      <c r="DH214" s="27"/>
      <c r="DI214" s="27"/>
      <c r="DJ214" s="27"/>
      <c r="DK214" s="27"/>
      <c r="DL214" s="27"/>
      <c r="DM214" s="27"/>
      <c r="DN214" s="27"/>
      <c r="DO214" s="27"/>
      <c r="DP214" s="27"/>
      <c r="DQ214" s="27"/>
      <c r="DR214" s="27"/>
      <c r="DS214" s="27"/>
      <c r="DT214" s="27"/>
      <c r="DU214" s="27"/>
      <c r="DV214" s="27"/>
      <c r="DW214" s="27"/>
      <c r="DX214" s="27"/>
      <c r="DY214" s="27"/>
      <c r="DZ214" s="27"/>
      <c r="EA214" s="27"/>
      <c r="EB214" s="27"/>
      <c r="EC214" s="27"/>
      <c r="ED214" s="27"/>
      <c r="EE214" s="27"/>
      <c r="EF214" s="27"/>
      <c r="EG214" s="27"/>
      <c r="EH214" s="27"/>
      <c r="EI214" s="27"/>
      <c r="EJ214" s="27"/>
      <c r="EK214" s="27"/>
      <c r="EL214" s="27"/>
      <c r="EM214" s="27"/>
      <c r="EN214" s="27"/>
      <c r="EO214" s="27"/>
      <c r="EP214" s="27"/>
      <c r="EQ214" s="27"/>
      <c r="ER214" s="27"/>
      <c r="ES214" s="27"/>
      <c r="ET214" s="27"/>
      <c r="EU214" s="27"/>
      <c r="EV214" s="27"/>
      <c r="EW214" s="27"/>
      <c r="EX214" s="27"/>
      <c r="EY214" s="27"/>
      <c r="EZ214" s="27"/>
      <c r="FA214" s="27"/>
      <c r="FB214" s="27"/>
      <c r="FC214" s="27"/>
      <c r="FD214" s="27"/>
      <c r="FE214" s="27"/>
      <c r="FF214" s="27"/>
      <c r="FG214" s="27"/>
      <c r="FH214" s="27"/>
      <c r="FI214" s="27"/>
      <c r="FJ214" s="27"/>
      <c r="FK214" s="27"/>
      <c r="FL214" s="27"/>
      <c r="FM214" s="27"/>
      <c r="FN214" s="27"/>
      <c r="FO214" s="27"/>
      <c r="FP214" s="27"/>
      <c r="FQ214" s="27"/>
      <c r="FR214" s="27"/>
      <c r="FS214" s="27"/>
      <c r="FT214" s="27"/>
      <c r="FU214" s="27"/>
      <c r="FV214" s="27"/>
      <c r="FW214" s="27"/>
      <c r="FX214" s="27"/>
      <c r="FY214" s="27"/>
      <c r="FZ214" s="27"/>
      <c r="GA214" s="27"/>
      <c r="GB214" s="27"/>
      <c r="GC214" s="27"/>
      <c r="GD214" s="27"/>
      <c r="GE214" s="27"/>
      <c r="GF214" s="27"/>
      <c r="GG214" s="27"/>
      <c r="GH214" s="27"/>
      <c r="GI214" s="27"/>
      <c r="GJ214" s="27"/>
      <c r="GK214" s="27"/>
      <c r="GL214" s="27"/>
      <c r="GM214" s="27"/>
      <c r="GN214" s="27"/>
      <c r="GO214" s="27"/>
      <c r="GP214" s="27"/>
      <c r="GQ214" s="27"/>
      <c r="GR214" s="27"/>
      <c r="GS214" s="27"/>
      <c r="GT214" s="27"/>
      <c r="GU214" s="27"/>
      <c r="GV214" s="27"/>
      <c r="GW214" s="27"/>
      <c r="GX214" s="27"/>
      <c r="GY214" s="27"/>
      <c r="GZ214" s="27"/>
      <c r="HA214" s="27"/>
      <c r="HB214" s="27"/>
      <c r="HC214" s="27"/>
      <c r="HD214" s="27"/>
      <c r="HE214" s="27"/>
      <c r="HF214" s="27"/>
      <c r="HG214" s="27"/>
      <c r="HH214" s="27"/>
      <c r="HI214" s="27"/>
      <c r="HJ214" s="27"/>
      <c r="HK214" s="27"/>
      <c r="HL214" s="27"/>
      <c r="HM214" s="27"/>
      <c r="HN214" s="27"/>
      <c r="HO214" s="27"/>
      <c r="HP214" s="27"/>
      <c r="HQ214" s="27"/>
      <c r="HR214" s="27"/>
      <c r="HS214" s="27"/>
      <c r="HT214" s="27"/>
      <c r="HU214" s="27"/>
      <c r="HV214" s="27"/>
      <c r="HW214" s="27"/>
      <c r="HX214" s="27"/>
      <c r="HY214" s="27"/>
      <c r="HZ214" s="27"/>
      <c r="IA214" s="27"/>
      <c r="IB214" s="27"/>
      <c r="IC214" s="27"/>
      <c r="ID214" s="27"/>
      <c r="IE214" s="27"/>
      <c r="IF214" s="27"/>
      <c r="IG214" s="27"/>
      <c r="IH214" s="27"/>
      <c r="II214" s="27"/>
      <c r="IJ214" s="27"/>
      <c r="IK214" s="27"/>
      <c r="IL214" s="27"/>
      <c r="IM214" s="27"/>
      <c r="IN214" s="27"/>
      <c r="IO214" s="27"/>
      <c r="IP214" s="27"/>
      <c r="IQ214" s="27"/>
      <c r="IR214" s="27"/>
      <c r="IS214" s="27"/>
      <c r="IT214" s="27"/>
      <c r="IU214" s="27"/>
      <c r="IV214" s="27"/>
      <c r="IW214" s="27"/>
      <c r="IX214" s="27"/>
      <c r="IY214" s="27"/>
      <c r="IZ214" s="27"/>
      <c r="JA214" s="27"/>
      <c r="JB214" s="27"/>
      <c r="JC214" s="27"/>
      <c r="JD214" s="27"/>
      <c r="JE214" s="27"/>
      <c r="JF214" s="27"/>
      <c r="JG214" s="27"/>
      <c r="JH214" s="27"/>
      <c r="JI214" s="27"/>
      <c r="JJ214" s="27"/>
      <c r="JK214" s="27"/>
      <c r="JL214" s="27"/>
      <c r="JM214" s="27"/>
      <c r="JN214" s="27"/>
      <c r="JO214" s="27"/>
      <c r="JP214" s="27"/>
      <c r="JQ214" s="27"/>
      <c r="JR214" s="27"/>
      <c r="JS214" s="27"/>
      <c r="JT214" s="27"/>
      <c r="JU214" s="27"/>
      <c r="JV214" s="27"/>
      <c r="JW214" s="27"/>
      <c r="JX214" s="27"/>
      <c r="JY214" s="27"/>
      <c r="JZ214" s="27"/>
      <c r="KA214" s="27"/>
      <c r="KB214" s="27"/>
      <c r="KC214" s="27"/>
      <c r="KD214" s="27"/>
      <c r="KE214" s="27"/>
      <c r="KF214" s="27"/>
      <c r="KG214" s="27"/>
      <c r="KH214" s="27"/>
      <c r="KI214" s="27"/>
      <c r="KJ214" s="27"/>
      <c r="KK214" s="27"/>
      <c r="KL214" s="27"/>
      <c r="KM214" s="27"/>
      <c r="KN214" s="27"/>
      <c r="KO214" s="27"/>
      <c r="KP214" s="27"/>
      <c r="KQ214" s="27"/>
      <c r="KR214" s="27"/>
      <c r="KS214" s="27"/>
      <c r="KT214" s="27"/>
      <c r="KU214" s="27"/>
      <c r="KV214" s="27"/>
      <c r="KW214" s="27"/>
      <c r="KX214" s="27"/>
      <c r="KY214" s="27"/>
      <c r="KZ214" s="27"/>
      <c r="LA214" s="27"/>
      <c r="LB214" s="27"/>
      <c r="LC214" s="27"/>
      <c r="LD214" s="27"/>
      <c r="LE214" s="27"/>
      <c r="LF214" s="27"/>
      <c r="LG214" s="27"/>
      <c r="LH214" s="27"/>
      <c r="LI214" s="27"/>
      <c r="LJ214" s="27"/>
      <c r="LK214" s="27"/>
      <c r="LL214" s="27"/>
      <c r="LM214" s="27"/>
      <c r="LN214" s="27"/>
      <c r="LO214" s="27"/>
      <c r="LP214" s="27"/>
      <c r="LQ214" s="27"/>
      <c r="LR214" s="27"/>
      <c r="LS214" s="27"/>
      <c r="LT214" s="27"/>
      <c r="LU214" s="27"/>
      <c r="LV214" s="27"/>
      <c r="LW214" s="27"/>
      <c r="LX214" s="27"/>
      <c r="LY214" s="27"/>
      <c r="LZ214" s="27"/>
      <c r="MA214" s="27"/>
      <c r="MB214" s="27"/>
      <c r="MC214" s="27"/>
      <c r="MD214" s="27"/>
      <c r="ME214" s="27"/>
      <c r="MF214" s="27"/>
      <c r="MG214" s="27"/>
      <c r="MH214" s="27"/>
      <c r="MI214" s="27"/>
      <c r="MJ214" s="27"/>
      <c r="MK214" s="27"/>
      <c r="ML214" s="27"/>
      <c r="MM214" s="27"/>
      <c r="MN214" s="27"/>
      <c r="MO214" s="27"/>
      <c r="MP214" s="27"/>
      <c r="MQ214" s="27"/>
      <c r="MR214" s="27"/>
      <c r="MS214" s="27"/>
      <c r="MT214" s="27"/>
      <c r="MU214" s="27"/>
      <c r="MV214" s="27"/>
      <c r="MW214" s="27"/>
      <c r="MX214" s="27"/>
      <c r="MY214" s="27"/>
      <c r="MZ214" s="27"/>
      <c r="NA214" s="27"/>
      <c r="NB214" s="27"/>
      <c r="NC214" s="27"/>
      <c r="ND214" s="27"/>
      <c r="NE214" s="27"/>
      <c r="NF214" s="27"/>
      <c r="NG214" s="27"/>
      <c r="NH214" s="27"/>
      <c r="NI214" s="27"/>
      <c r="NJ214" s="27"/>
      <c r="NK214" s="27"/>
      <c r="NL214" s="27"/>
      <c r="NM214" s="27"/>
      <c r="NN214" s="27"/>
      <c r="NO214" s="27"/>
      <c r="NP214" s="27"/>
      <c r="NQ214" s="27"/>
      <c r="NR214" s="27"/>
      <c r="NS214" s="27"/>
      <c r="NT214" s="27"/>
      <c r="NU214" s="27"/>
      <c r="NV214" s="27"/>
      <c r="NW214" s="27"/>
      <c r="NX214" s="27"/>
      <c r="NY214" s="27"/>
      <c r="NZ214" s="27"/>
      <c r="OA214" s="27"/>
      <c r="OB214" s="27"/>
      <c r="OC214" s="27"/>
      <c r="OD214" s="27"/>
      <c r="OE214" s="27"/>
      <c r="OF214" s="27"/>
      <c r="OG214" s="27"/>
      <c r="OH214" s="27"/>
      <c r="OI214" s="27"/>
      <c r="OJ214" s="27"/>
      <c r="OK214" s="27"/>
      <c r="OL214" s="27"/>
      <c r="OM214" s="27"/>
      <c r="ON214" s="27"/>
      <c r="OO214" s="27"/>
      <c r="OP214" s="27"/>
      <c r="OQ214" s="27"/>
      <c r="OR214" s="27"/>
      <c r="OS214" s="27"/>
      <c r="OT214" s="27"/>
      <c r="OU214" s="27"/>
      <c r="OV214" s="27"/>
      <c r="OW214" s="27"/>
      <c r="OX214" s="27"/>
      <c r="OY214" s="27"/>
      <c r="OZ214" s="27"/>
      <c r="PA214" s="27"/>
      <c r="PB214" s="27"/>
      <c r="PC214" s="27"/>
      <c r="PD214" s="27"/>
      <c r="PE214" s="27"/>
      <c r="PF214" s="27"/>
      <c r="PG214" s="27"/>
      <c r="PH214" s="27"/>
      <c r="PI214" s="27"/>
      <c r="PJ214" s="27"/>
      <c r="PK214" s="27"/>
      <c r="PL214" s="27"/>
      <c r="PM214" s="27"/>
      <c r="PN214" s="27"/>
      <c r="PO214" s="27"/>
      <c r="PP214" s="27"/>
      <c r="PQ214" s="27"/>
      <c r="PR214" s="27"/>
      <c r="PS214" s="27"/>
      <c r="PT214" s="27"/>
      <c r="PU214" s="27"/>
      <c r="PV214" s="27"/>
      <c r="PW214" s="27"/>
      <c r="PX214" s="27"/>
      <c r="PY214" s="27"/>
      <c r="PZ214" s="27"/>
      <c r="QA214" s="27"/>
      <c r="QB214" s="27"/>
      <c r="QC214" s="27"/>
      <c r="QD214" s="27"/>
      <c r="QE214" s="27"/>
      <c r="QF214" s="27"/>
      <c r="QG214" s="27"/>
      <c r="QH214" s="27"/>
      <c r="QI214" s="27"/>
      <c r="QJ214" s="27"/>
      <c r="QK214" s="27"/>
      <c r="QL214" s="27"/>
      <c r="QM214" s="27"/>
      <c r="QN214" s="27"/>
      <c r="QO214" s="27"/>
      <c r="QP214" s="27"/>
      <c r="QQ214" s="27"/>
      <c r="QR214" s="27"/>
      <c r="QS214" s="27"/>
      <c r="QT214" s="27"/>
      <c r="QU214" s="27"/>
      <c r="QV214" s="27"/>
      <c r="QW214" s="27"/>
      <c r="QX214" s="27"/>
      <c r="QY214" s="27"/>
      <c r="QZ214" s="27"/>
      <c r="RA214" s="27"/>
      <c r="RB214" s="27"/>
      <c r="RC214" s="27"/>
      <c r="RD214" s="27"/>
      <c r="RE214" s="27"/>
      <c r="RF214" s="27"/>
      <c r="RG214" s="27"/>
      <c r="RH214" s="27"/>
      <c r="RI214" s="27"/>
      <c r="RJ214" s="27"/>
      <c r="RK214" s="27"/>
      <c r="RL214" s="27"/>
      <c r="RM214" s="27"/>
      <c r="RN214" s="27"/>
      <c r="RO214" s="27"/>
      <c r="RP214" s="27"/>
      <c r="RQ214" s="27"/>
      <c r="RR214" s="27"/>
      <c r="RS214" s="27"/>
      <c r="RT214" s="27"/>
      <c r="RU214" s="27"/>
      <c r="RV214" s="27"/>
      <c r="RW214" s="27"/>
      <c r="RX214" s="27"/>
      <c r="RY214" s="27"/>
      <c r="RZ214" s="27"/>
      <c r="SA214" s="27"/>
      <c r="SB214" s="27"/>
      <c r="SC214" s="27"/>
      <c r="SD214" s="27"/>
      <c r="SE214" s="27"/>
      <c r="SF214" s="27"/>
      <c r="SG214" s="27"/>
      <c r="SH214" s="27"/>
      <c r="SI214" s="27"/>
      <c r="SJ214" s="27"/>
      <c r="SK214" s="27"/>
      <c r="SL214" s="27"/>
      <c r="SM214" s="27"/>
      <c r="SN214" s="27"/>
      <c r="SO214" s="27"/>
      <c r="SP214" s="27"/>
      <c r="SQ214" s="27"/>
      <c r="SR214" s="27"/>
      <c r="SS214" s="27"/>
      <c r="ST214" s="27"/>
      <c r="SU214" s="27"/>
      <c r="SV214" s="27"/>
      <c r="SW214" s="27"/>
      <c r="SX214" s="27"/>
      <c r="SY214" s="27"/>
      <c r="SZ214" s="27"/>
      <c r="TA214" s="27"/>
      <c r="TB214" s="27"/>
      <c r="TC214" s="27"/>
      <c r="TD214" s="27"/>
      <c r="TE214" s="27"/>
      <c r="TF214" s="27"/>
      <c r="TG214" s="27"/>
      <c r="TH214" s="27"/>
      <c r="TI214" s="27"/>
      <c r="TJ214" s="27"/>
      <c r="TK214" s="27"/>
      <c r="TL214" s="27"/>
      <c r="TM214" s="27"/>
      <c r="TN214" s="27"/>
      <c r="TO214" s="27"/>
      <c r="TP214" s="27"/>
      <c r="TQ214" s="27"/>
      <c r="TR214" s="27"/>
      <c r="TS214" s="27"/>
      <c r="TT214" s="27"/>
      <c r="TU214" s="27"/>
      <c r="TV214" s="27"/>
      <c r="TW214" s="27"/>
      <c r="TX214" s="27"/>
      <c r="TY214" s="27"/>
      <c r="TZ214" s="27"/>
      <c r="UA214" s="27"/>
      <c r="UB214" s="27"/>
      <c r="UC214" s="27"/>
      <c r="UD214" s="27"/>
      <c r="UE214" s="27"/>
      <c r="UF214" s="27"/>
      <c r="UG214" s="27"/>
      <c r="UH214" s="27"/>
      <c r="UI214" s="27"/>
      <c r="UJ214" s="27"/>
      <c r="UK214" s="27"/>
      <c r="UL214" s="27"/>
      <c r="UM214" s="27"/>
      <c r="UN214" s="27"/>
      <c r="UO214" s="27"/>
      <c r="UP214" s="27"/>
      <c r="UQ214" s="27"/>
      <c r="UR214" s="27"/>
      <c r="US214" s="27"/>
      <c r="UT214" s="27"/>
      <c r="UU214" s="27"/>
      <c r="UV214" s="27"/>
      <c r="UW214" s="27"/>
      <c r="UX214" s="27"/>
      <c r="UY214" s="27"/>
      <c r="UZ214" s="27"/>
      <c r="VA214" s="27"/>
      <c r="VB214" s="27"/>
      <c r="VC214" s="27"/>
      <c r="VD214" s="27"/>
      <c r="VE214" s="27"/>
      <c r="VF214" s="27"/>
      <c r="VG214" s="27"/>
      <c r="VH214" s="27"/>
      <c r="VI214" s="27"/>
      <c r="VJ214" s="27"/>
      <c r="VK214" s="27"/>
      <c r="VL214" s="27"/>
      <c r="VM214" s="27"/>
      <c r="VN214" s="27"/>
      <c r="VO214" s="27"/>
      <c r="VP214" s="27"/>
      <c r="VQ214" s="27"/>
      <c r="VR214" s="27"/>
      <c r="VS214" s="27"/>
      <c r="VT214" s="27"/>
      <c r="VU214" s="27"/>
      <c r="VV214" s="27"/>
      <c r="VW214" s="27"/>
      <c r="VX214" s="27"/>
      <c r="VY214" s="27"/>
      <c r="VZ214" s="27"/>
      <c r="WA214" s="27"/>
      <c r="WB214" s="27"/>
      <c r="WC214" s="27"/>
      <c r="WD214" s="27"/>
      <c r="WE214" s="27"/>
      <c r="WF214" s="27"/>
      <c r="WG214" s="27"/>
      <c r="WH214" s="27"/>
      <c r="WI214" s="27"/>
      <c r="WJ214" s="27"/>
      <c r="WK214" s="27"/>
      <c r="WL214" s="27"/>
      <c r="WM214" s="27"/>
      <c r="WN214" s="27"/>
      <c r="WO214" s="27"/>
      <c r="WP214" s="27"/>
      <c r="WQ214" s="27"/>
      <c r="WR214" s="27"/>
      <c r="WS214" s="27"/>
      <c r="WT214" s="27"/>
      <c r="WU214" s="27"/>
      <c r="WV214" s="27"/>
      <c r="WW214" s="27"/>
      <c r="WX214" s="27"/>
      <c r="WY214" s="27"/>
      <c r="WZ214" s="27"/>
      <c r="XA214" s="27"/>
      <c r="XB214" s="27"/>
      <c r="XC214" s="27"/>
      <c r="XD214" s="27"/>
      <c r="XE214" s="27"/>
      <c r="XF214" s="27"/>
      <c r="XG214" s="27"/>
      <c r="XH214" s="27"/>
      <c r="XI214" s="27"/>
      <c r="XJ214" s="27"/>
      <c r="XK214" s="27"/>
      <c r="XL214" s="27"/>
      <c r="XM214" s="27"/>
      <c r="XN214" s="27"/>
      <c r="XO214" s="27"/>
      <c r="XP214" s="27"/>
      <c r="XQ214" s="27"/>
      <c r="XR214" s="27"/>
      <c r="XS214" s="27"/>
      <c r="XT214" s="27"/>
      <c r="XU214" s="27"/>
      <c r="XV214" s="27"/>
      <c r="XW214" s="27"/>
      <c r="XX214" s="27"/>
      <c r="XY214" s="27"/>
      <c r="XZ214" s="27"/>
      <c r="YA214" s="27"/>
      <c r="YB214" s="27"/>
      <c r="YC214" s="27"/>
      <c r="YD214" s="27"/>
      <c r="YE214" s="27"/>
      <c r="YF214" s="27"/>
      <c r="YG214" s="27"/>
      <c r="YH214" s="27"/>
      <c r="YI214" s="27"/>
      <c r="YJ214" s="27"/>
      <c r="YK214" s="27"/>
      <c r="YL214" s="27"/>
      <c r="YM214" s="27"/>
      <c r="YN214" s="27"/>
      <c r="YO214" s="27"/>
      <c r="YP214" s="27"/>
      <c r="YQ214" s="27"/>
      <c r="YR214" s="27"/>
      <c r="YS214" s="27"/>
      <c r="YT214" s="27"/>
      <c r="YU214" s="27"/>
      <c r="YV214" s="27"/>
      <c r="YW214" s="27"/>
      <c r="YX214" s="27"/>
      <c r="YY214" s="27"/>
      <c r="YZ214" s="27"/>
      <c r="ZA214" s="27"/>
      <c r="ZB214" s="27"/>
      <c r="ZC214" s="27"/>
      <c r="ZD214" s="27"/>
      <c r="ZE214" s="27"/>
      <c r="ZF214" s="27"/>
      <c r="ZG214" s="27"/>
      <c r="ZH214" s="27"/>
      <c r="ZI214" s="27"/>
      <c r="ZJ214" s="27"/>
      <c r="ZK214" s="27"/>
      <c r="ZL214" s="27"/>
      <c r="ZM214" s="27"/>
      <c r="ZN214" s="27"/>
      <c r="ZO214" s="27"/>
      <c r="ZP214" s="27"/>
      <c r="ZQ214" s="27"/>
      <c r="ZR214" s="27"/>
      <c r="ZS214" s="27"/>
      <c r="ZT214" s="27"/>
      <c r="ZU214" s="27"/>
      <c r="ZV214" s="27"/>
      <c r="ZW214" s="27"/>
      <c r="ZX214" s="27"/>
      <c r="ZY214" s="27"/>
      <c r="ZZ214" s="27"/>
      <c r="AAA214" s="27"/>
      <c r="AAB214" s="27"/>
      <c r="AAC214" s="27"/>
      <c r="AAD214" s="27"/>
      <c r="AAE214" s="27"/>
      <c r="AAF214" s="27"/>
      <c r="AAG214" s="27"/>
      <c r="AAH214" s="27"/>
      <c r="AAI214" s="27"/>
      <c r="AAJ214" s="27"/>
      <c r="AAK214" s="27"/>
      <c r="AAL214" s="27"/>
      <c r="AAM214" s="27"/>
      <c r="AAN214" s="27"/>
      <c r="AAO214" s="27"/>
      <c r="AAP214" s="27"/>
      <c r="AAQ214" s="27"/>
      <c r="AAR214" s="27"/>
      <c r="AAS214" s="27"/>
      <c r="AAT214" s="27"/>
      <c r="AAU214" s="27"/>
      <c r="AAV214" s="27"/>
      <c r="AAW214" s="27"/>
      <c r="AAX214" s="27"/>
      <c r="AAY214" s="27"/>
      <c r="AAZ214" s="27"/>
      <c r="ABA214" s="27"/>
      <c r="ABB214" s="27"/>
      <c r="ABC214" s="27"/>
      <c r="ABD214" s="27"/>
      <c r="ABE214" s="27"/>
      <c r="ABF214" s="27"/>
      <c r="ABG214" s="27"/>
      <c r="ABH214" s="27"/>
      <c r="ABI214" s="27"/>
      <c r="ABJ214" s="27"/>
      <c r="ABK214" s="27"/>
      <c r="ABL214" s="27"/>
      <c r="ABM214" s="27"/>
      <c r="ABN214" s="27"/>
      <c r="ABO214" s="27"/>
      <c r="ABP214" s="27"/>
      <c r="ABQ214" s="27"/>
      <c r="ABR214" s="27"/>
      <c r="ABS214" s="27"/>
      <c r="ABT214" s="27"/>
      <c r="ABU214" s="27"/>
      <c r="ABV214" s="27"/>
      <c r="ABW214" s="27"/>
      <c r="ABX214" s="27"/>
      <c r="ABY214" s="27"/>
      <c r="ABZ214" s="27"/>
      <c r="ACA214" s="27"/>
      <c r="ACB214" s="27"/>
      <c r="ACC214" s="27"/>
      <c r="ACD214" s="27"/>
      <c r="ACE214" s="27"/>
      <c r="ACF214" s="27"/>
      <c r="ACG214" s="27"/>
      <c r="ACH214" s="27"/>
      <c r="ACI214" s="27"/>
      <c r="ACJ214" s="27"/>
      <c r="ACK214" s="27"/>
      <c r="ACL214" s="27"/>
      <c r="ACM214" s="27"/>
      <c r="ACN214" s="27"/>
      <c r="ACO214" s="27"/>
      <c r="ACP214" s="27"/>
      <c r="ACQ214" s="27"/>
      <c r="ACR214" s="27"/>
      <c r="ACS214" s="27"/>
      <c r="ACT214" s="27"/>
      <c r="ACU214" s="27"/>
      <c r="ACV214" s="27"/>
      <c r="ACW214" s="27"/>
      <c r="ACX214" s="27"/>
      <c r="ACY214" s="27"/>
      <c r="ACZ214" s="27"/>
      <c r="ADA214" s="27"/>
      <c r="ADB214" s="27"/>
      <c r="ADC214" s="27"/>
      <c r="ADD214" s="27"/>
      <c r="ADE214" s="27"/>
      <c r="ADF214" s="27"/>
      <c r="ADG214" s="27"/>
      <c r="ADH214" s="27"/>
      <c r="ADI214" s="27"/>
      <c r="ADJ214" s="27"/>
      <c r="ADK214" s="27"/>
      <c r="ADL214" s="27"/>
      <c r="ADM214" s="27"/>
      <c r="ADN214" s="27"/>
      <c r="ADO214" s="27"/>
      <c r="ADP214" s="27"/>
      <c r="ADQ214" s="27"/>
      <c r="ADR214" s="27"/>
      <c r="ADS214" s="27"/>
      <c r="ADT214" s="27"/>
      <c r="ADU214" s="27"/>
      <c r="ADV214" s="27"/>
      <c r="ADW214" s="27"/>
      <c r="ADX214" s="27"/>
      <c r="ADY214" s="27"/>
      <c r="ADZ214" s="27"/>
      <c r="AEA214" s="27"/>
      <c r="AEB214" s="27"/>
      <c r="AEC214" s="27"/>
      <c r="AED214" s="27"/>
      <c r="AEE214" s="27"/>
      <c r="AEF214" s="27"/>
      <c r="AEG214" s="27"/>
      <c r="AEH214" s="27"/>
      <c r="AEI214" s="27"/>
      <c r="AEJ214" s="27"/>
      <c r="AEK214" s="27"/>
      <c r="AEL214" s="27"/>
      <c r="AEM214" s="27"/>
      <c r="AEN214" s="27"/>
      <c r="AEO214" s="27"/>
      <c r="AEP214" s="27"/>
      <c r="AEQ214" s="27"/>
      <c r="AER214" s="27"/>
      <c r="AES214" s="27"/>
      <c r="AET214" s="27"/>
      <c r="AEU214" s="27"/>
      <c r="AEV214" s="27"/>
      <c r="AEW214" s="27"/>
      <c r="AEX214" s="27"/>
      <c r="AEY214" s="27"/>
      <c r="AEZ214" s="27"/>
      <c r="AFA214" s="27"/>
      <c r="AFB214" s="27"/>
      <c r="AFC214" s="27"/>
      <c r="AFD214" s="27"/>
      <c r="AFE214" s="27"/>
      <c r="AFF214" s="27"/>
      <c r="AFG214" s="27"/>
      <c r="AFH214" s="27"/>
      <c r="AFI214" s="27"/>
      <c r="AFJ214" s="27"/>
      <c r="AFK214" s="27"/>
      <c r="AFL214" s="27"/>
      <c r="AFM214" s="27"/>
      <c r="AFN214" s="27"/>
      <c r="AFO214" s="27"/>
      <c r="AFP214" s="27"/>
      <c r="AFQ214" s="27"/>
      <c r="AFR214" s="27"/>
      <c r="AFS214" s="27"/>
      <c r="AFT214" s="27"/>
      <c r="AFU214" s="27"/>
      <c r="AFV214" s="27"/>
      <c r="AFW214" s="27"/>
      <c r="AFX214" s="27"/>
      <c r="AFY214" s="27"/>
      <c r="AFZ214" s="27"/>
      <c r="AGA214" s="27"/>
      <c r="AGB214" s="27"/>
      <c r="AGC214" s="27"/>
      <c r="AGD214" s="27"/>
      <c r="AGE214" s="27"/>
      <c r="AGF214" s="27"/>
      <c r="AGG214" s="27"/>
      <c r="AGH214" s="27"/>
      <c r="AGI214" s="27"/>
      <c r="AGJ214" s="27"/>
      <c r="AGK214" s="27"/>
      <c r="AGL214" s="27"/>
      <c r="AGM214" s="27"/>
      <c r="AGN214" s="27"/>
      <c r="AGO214" s="27"/>
      <c r="AGP214" s="27"/>
      <c r="AGQ214" s="27"/>
      <c r="AGR214" s="27"/>
      <c r="AGS214" s="27"/>
      <c r="AGT214" s="27"/>
      <c r="AGU214" s="27"/>
      <c r="AGV214" s="27"/>
      <c r="AGW214" s="27"/>
      <c r="AGX214" s="27"/>
      <c r="AGY214" s="27"/>
      <c r="AGZ214" s="27"/>
      <c r="AHA214" s="27"/>
      <c r="AHB214" s="27"/>
      <c r="AHC214" s="27"/>
      <c r="AHD214" s="27"/>
      <c r="AHE214" s="27"/>
      <c r="AHF214" s="27"/>
      <c r="AHG214" s="27"/>
      <c r="AHH214" s="27"/>
      <c r="AHI214" s="27"/>
      <c r="AHJ214" s="27"/>
      <c r="AHK214" s="27"/>
      <c r="AHL214" s="27"/>
      <c r="AHM214" s="27"/>
      <c r="AHN214" s="27"/>
      <c r="AHO214" s="27"/>
      <c r="AHP214" s="27"/>
      <c r="AHQ214" s="27"/>
      <c r="AHR214" s="27"/>
      <c r="AHS214" s="27"/>
      <c r="AHT214" s="27"/>
      <c r="AHU214" s="27"/>
      <c r="AHV214" s="27"/>
      <c r="AHW214" s="27"/>
      <c r="AHX214" s="27"/>
      <c r="AHY214" s="27"/>
      <c r="AHZ214" s="27"/>
      <c r="AIA214" s="27"/>
      <c r="AIB214" s="27"/>
      <c r="AIC214" s="27"/>
      <c r="AID214" s="27"/>
      <c r="AIE214" s="27"/>
      <c r="AIF214" s="27"/>
      <c r="AIG214" s="27"/>
      <c r="AIH214" s="27"/>
      <c r="AII214" s="27"/>
      <c r="AIJ214" s="27"/>
      <c r="AIK214" s="27"/>
      <c r="AIL214" s="27"/>
      <c r="AIM214" s="27"/>
      <c r="AIN214" s="27"/>
      <c r="AIO214" s="27"/>
      <c r="AIP214" s="27"/>
      <c r="AIQ214" s="27"/>
      <c r="AIR214" s="27"/>
      <c r="AIS214" s="27"/>
      <c r="AIT214" s="27"/>
      <c r="AIU214" s="27"/>
      <c r="AIV214" s="27"/>
      <c r="AIW214" s="27"/>
      <c r="AIX214" s="27"/>
      <c r="AIY214" s="27"/>
      <c r="AIZ214" s="27"/>
      <c r="AJA214" s="27"/>
      <c r="AJB214" s="27"/>
      <c r="AJC214" s="27"/>
      <c r="AJD214" s="27"/>
      <c r="AJE214" s="27"/>
      <c r="AJF214" s="27"/>
      <c r="AJG214" s="27"/>
      <c r="AJH214" s="27"/>
      <c r="AJI214" s="27"/>
      <c r="AJJ214" s="27"/>
      <c r="AJK214" s="27"/>
      <c r="AJL214" s="27"/>
      <c r="AJM214" s="27"/>
      <c r="AJN214" s="27"/>
      <c r="AJO214" s="27"/>
      <c r="AJP214" s="27"/>
      <c r="AJQ214" s="27"/>
      <c r="AJR214" s="27"/>
      <c r="AJS214" s="27"/>
      <c r="AJT214" s="27"/>
      <c r="AJU214" s="27"/>
      <c r="AJV214" s="27"/>
      <c r="AJW214" s="27"/>
      <c r="AJX214" s="27"/>
      <c r="AJY214" s="27"/>
      <c r="AJZ214" s="27"/>
      <c r="AKA214" s="27"/>
      <c r="AKB214" s="27"/>
      <c r="AKC214" s="27"/>
      <c r="AKD214" s="27"/>
      <c r="AKE214" s="27"/>
      <c r="AKF214" s="27"/>
      <c r="AKG214" s="27"/>
      <c r="AKH214" s="27"/>
      <c r="AKI214" s="27"/>
      <c r="AKJ214" s="27"/>
      <c r="AKK214" s="27"/>
      <c r="AKL214" s="27"/>
      <c r="AKM214" s="27"/>
      <c r="AKN214" s="27"/>
      <c r="AKO214" s="27"/>
      <c r="AKP214" s="27"/>
      <c r="AKQ214" s="27"/>
      <c r="AKR214" s="27"/>
      <c r="AKS214" s="27"/>
      <c r="AKT214" s="27"/>
      <c r="AKU214" s="27"/>
      <c r="AKV214" s="27"/>
      <c r="AKW214" s="27"/>
      <c r="AKX214" s="27"/>
      <c r="AKY214" s="27"/>
      <c r="AKZ214" s="27"/>
      <c r="ALA214" s="27"/>
      <c r="ALB214" s="27"/>
      <c r="ALC214" s="27"/>
      <c r="ALD214" s="27"/>
      <c r="ALE214" s="27"/>
      <c r="ALF214" s="27"/>
      <c r="ALG214" s="27"/>
      <c r="ALH214" s="27"/>
      <c r="ALI214" s="27"/>
      <c r="ALJ214" s="27"/>
      <c r="ALK214" s="27"/>
      <c r="ALL214" s="27"/>
      <c r="ALM214" s="27"/>
      <c r="ALN214" s="27"/>
      <c r="ALO214" s="27"/>
      <c r="ALP214" s="27"/>
      <c r="ALQ214" s="27"/>
      <c r="ALR214" s="27"/>
      <c r="ALS214" s="27"/>
    </row>
    <row r="215" spans="1:1007" ht="19.5" customHeight="1" thickBot="1" x14ac:dyDescent="0.25">
      <c r="A215" s="668" t="s">
        <v>13</v>
      </c>
      <c r="B215" s="746" t="s">
        <v>14</v>
      </c>
      <c r="C215" s="585" t="s">
        <v>14</v>
      </c>
      <c r="D215" s="587" t="s">
        <v>545</v>
      </c>
      <c r="E215" s="589" t="s">
        <v>551</v>
      </c>
      <c r="F215" s="583" t="s">
        <v>199</v>
      </c>
      <c r="G215" s="757" t="s">
        <v>89</v>
      </c>
      <c r="H215" s="754" t="s">
        <v>17</v>
      </c>
      <c r="I215" s="754" t="s">
        <v>18</v>
      </c>
      <c r="J215" s="578" t="s">
        <v>549</v>
      </c>
      <c r="K215" s="150" t="s">
        <v>21</v>
      </c>
      <c r="L215" s="151">
        <f>+M215+O215</f>
        <v>0</v>
      </c>
      <c r="M215" s="348">
        <v>0</v>
      </c>
      <c r="N215" s="348">
        <v>0</v>
      </c>
      <c r="O215" s="361">
        <v>0</v>
      </c>
      <c r="P215" s="151">
        <f>+Q215+S215</f>
        <v>0</v>
      </c>
      <c r="Q215" s="348">
        <v>0</v>
      </c>
      <c r="R215" s="348">
        <v>0</v>
      </c>
      <c r="S215" s="361">
        <v>0</v>
      </c>
      <c r="T215" s="151">
        <f>+U215+W215</f>
        <v>0</v>
      </c>
      <c r="U215" s="348">
        <v>0</v>
      </c>
      <c r="V215" s="348">
        <v>0</v>
      </c>
      <c r="W215" s="361">
        <v>0</v>
      </c>
      <c r="X215" s="27"/>
      <c r="Y215" s="27"/>
      <c r="Z215" s="27"/>
      <c r="AA215" s="27"/>
      <c r="AB215" s="27"/>
      <c r="AC215" s="27"/>
      <c r="AD215" s="39"/>
      <c r="AE215" s="39"/>
      <c r="AF215" s="39"/>
      <c r="AG215" s="39"/>
      <c r="AH215" s="39"/>
      <c r="AI215" s="39"/>
      <c r="AJ215" s="39"/>
      <c r="AK215" s="39"/>
      <c r="AL215" s="39"/>
      <c r="AM215" s="39"/>
      <c r="AN215" s="39"/>
      <c r="AO215" s="39"/>
      <c r="AP215" s="39"/>
      <c r="AQ215" s="39"/>
      <c r="AR215" s="39"/>
      <c r="AS215" s="39"/>
      <c r="AT215" s="39"/>
      <c r="AU215" s="40"/>
      <c r="AV215" s="39"/>
      <c r="AW215" s="39"/>
      <c r="AX215" s="39"/>
      <c r="AY215" s="39"/>
      <c r="AZ215" s="39"/>
      <c r="BA215" s="39"/>
      <c r="BB215" s="39"/>
      <c r="BC215" s="39"/>
      <c r="BD215" s="27"/>
      <c r="BE215" s="27"/>
      <c r="BF215" s="27"/>
      <c r="BG215" s="27"/>
      <c r="BH215" s="27"/>
      <c r="BI215" s="27"/>
      <c r="BJ215" s="27"/>
      <c r="BK215" s="27"/>
      <c r="BL215" s="27"/>
      <c r="BM215" s="27"/>
      <c r="BN215" s="27"/>
      <c r="BO215" s="27"/>
      <c r="BP215" s="27"/>
      <c r="BQ215" s="27"/>
      <c r="BR215" s="27"/>
      <c r="BS215" s="27"/>
      <c r="BT215" s="27"/>
      <c r="BU215" s="27"/>
      <c r="BV215" s="27"/>
      <c r="BW215" s="27"/>
      <c r="BX215" s="27"/>
      <c r="BY215" s="27"/>
      <c r="BZ215" s="27"/>
      <c r="CA215" s="27"/>
      <c r="CB215" s="27"/>
      <c r="CC215" s="27"/>
      <c r="CD215" s="27"/>
      <c r="CE215" s="27"/>
      <c r="CF215" s="27"/>
      <c r="CG215" s="27"/>
      <c r="CH215" s="27"/>
      <c r="CI215" s="27"/>
      <c r="CJ215" s="27"/>
      <c r="CK215" s="27"/>
      <c r="CL215" s="27"/>
      <c r="CM215" s="27"/>
      <c r="CN215" s="27"/>
      <c r="CO215" s="27"/>
      <c r="CP215" s="27"/>
      <c r="CQ215" s="27"/>
      <c r="CR215" s="27"/>
      <c r="CS215" s="27"/>
      <c r="CT215" s="27"/>
      <c r="CU215" s="27"/>
      <c r="CV215" s="27"/>
      <c r="CW215" s="27"/>
      <c r="CX215" s="27"/>
      <c r="CY215" s="27"/>
      <c r="CZ215" s="27"/>
      <c r="DA215" s="27"/>
      <c r="DB215" s="27"/>
      <c r="DC215" s="27"/>
      <c r="DD215" s="27"/>
      <c r="DE215" s="27"/>
      <c r="DF215" s="27"/>
      <c r="DG215" s="27"/>
      <c r="DH215" s="27"/>
      <c r="DI215" s="27"/>
      <c r="DJ215" s="27"/>
      <c r="DK215" s="27"/>
      <c r="DL215" s="27"/>
      <c r="DM215" s="27"/>
      <c r="DN215" s="27"/>
      <c r="DO215" s="27"/>
      <c r="DP215" s="27"/>
      <c r="DQ215" s="27"/>
      <c r="DR215" s="27"/>
      <c r="DS215" s="27"/>
      <c r="DT215" s="27"/>
      <c r="DU215" s="27"/>
      <c r="DV215" s="27"/>
      <c r="DW215" s="27"/>
      <c r="DX215" s="27"/>
      <c r="DY215" s="27"/>
      <c r="DZ215" s="27"/>
      <c r="EA215" s="27"/>
      <c r="EB215" s="27"/>
      <c r="EC215" s="27"/>
      <c r="ED215" s="27"/>
      <c r="EE215" s="27"/>
      <c r="EF215" s="27"/>
      <c r="EG215" s="27"/>
      <c r="EH215" s="27"/>
      <c r="EI215" s="27"/>
      <c r="EJ215" s="27"/>
      <c r="EK215" s="27"/>
      <c r="EL215" s="27"/>
      <c r="EM215" s="27"/>
      <c r="EN215" s="27"/>
      <c r="EO215" s="27"/>
      <c r="EP215" s="27"/>
      <c r="EQ215" s="27"/>
      <c r="ER215" s="27"/>
      <c r="ES215" s="27"/>
      <c r="ET215" s="27"/>
      <c r="EU215" s="27"/>
      <c r="EV215" s="27"/>
      <c r="EW215" s="27"/>
      <c r="EX215" s="27"/>
      <c r="EY215" s="27"/>
      <c r="EZ215" s="27"/>
      <c r="FA215" s="27"/>
      <c r="FB215" s="27"/>
      <c r="FC215" s="27"/>
      <c r="FD215" s="27"/>
      <c r="FE215" s="27"/>
      <c r="FF215" s="27"/>
      <c r="FG215" s="27"/>
      <c r="FH215" s="27"/>
      <c r="FI215" s="27"/>
      <c r="FJ215" s="27"/>
      <c r="FK215" s="27"/>
      <c r="FL215" s="27"/>
      <c r="FM215" s="27"/>
      <c r="FN215" s="27"/>
      <c r="FO215" s="27"/>
      <c r="FP215" s="27"/>
      <c r="FQ215" s="27"/>
      <c r="FR215" s="27"/>
      <c r="FS215" s="27"/>
      <c r="FT215" s="27"/>
      <c r="FU215" s="27"/>
      <c r="FV215" s="27"/>
      <c r="FW215" s="27"/>
      <c r="FX215" s="27"/>
      <c r="FY215" s="27"/>
      <c r="FZ215" s="27"/>
      <c r="GA215" s="27"/>
      <c r="GB215" s="27"/>
      <c r="GC215" s="27"/>
      <c r="GD215" s="27"/>
      <c r="GE215" s="27"/>
      <c r="GF215" s="27"/>
      <c r="GG215" s="27"/>
      <c r="GH215" s="27"/>
      <c r="GI215" s="27"/>
      <c r="GJ215" s="27"/>
      <c r="GK215" s="27"/>
      <c r="GL215" s="27"/>
      <c r="GM215" s="27"/>
      <c r="GN215" s="27"/>
      <c r="GO215" s="27"/>
      <c r="GP215" s="27"/>
      <c r="GQ215" s="27"/>
      <c r="GR215" s="27"/>
      <c r="GS215" s="27"/>
      <c r="GT215" s="27"/>
      <c r="GU215" s="27"/>
      <c r="GV215" s="27"/>
      <c r="GW215" s="27"/>
      <c r="GX215" s="27"/>
      <c r="GY215" s="27"/>
      <c r="GZ215" s="27"/>
      <c r="HA215" s="27"/>
      <c r="HB215" s="27"/>
      <c r="HC215" s="27"/>
      <c r="HD215" s="27"/>
      <c r="HE215" s="27"/>
      <c r="HF215" s="27"/>
      <c r="HG215" s="27"/>
      <c r="HH215" s="27"/>
      <c r="HI215" s="27"/>
      <c r="HJ215" s="27"/>
      <c r="HK215" s="27"/>
      <c r="HL215" s="27"/>
      <c r="HM215" s="27"/>
      <c r="HN215" s="27"/>
      <c r="HO215" s="27"/>
      <c r="HP215" s="27"/>
      <c r="HQ215" s="27"/>
      <c r="HR215" s="27"/>
      <c r="HS215" s="27"/>
      <c r="HT215" s="27"/>
      <c r="HU215" s="27"/>
      <c r="HV215" s="27"/>
      <c r="HW215" s="27"/>
      <c r="HX215" s="27"/>
      <c r="HY215" s="27"/>
      <c r="HZ215" s="27"/>
      <c r="IA215" s="27"/>
      <c r="IB215" s="27"/>
      <c r="IC215" s="27"/>
      <c r="ID215" s="27"/>
      <c r="IE215" s="27"/>
      <c r="IF215" s="27"/>
      <c r="IG215" s="27"/>
      <c r="IH215" s="27"/>
      <c r="II215" s="27"/>
      <c r="IJ215" s="27"/>
      <c r="IK215" s="27"/>
      <c r="IL215" s="27"/>
      <c r="IM215" s="27"/>
      <c r="IN215" s="27"/>
      <c r="IO215" s="27"/>
      <c r="IP215" s="27"/>
      <c r="IQ215" s="27"/>
      <c r="IR215" s="27"/>
      <c r="IS215" s="27"/>
      <c r="IT215" s="27"/>
      <c r="IU215" s="27"/>
      <c r="IV215" s="27"/>
      <c r="IW215" s="27"/>
      <c r="IX215" s="27"/>
      <c r="IY215" s="27"/>
      <c r="IZ215" s="27"/>
      <c r="JA215" s="27"/>
      <c r="JB215" s="27"/>
      <c r="JC215" s="27"/>
      <c r="JD215" s="27"/>
      <c r="JE215" s="27"/>
      <c r="JF215" s="27"/>
      <c r="JG215" s="27"/>
      <c r="JH215" s="27"/>
      <c r="JI215" s="27"/>
      <c r="JJ215" s="27"/>
      <c r="JK215" s="27"/>
      <c r="JL215" s="27"/>
      <c r="JM215" s="27"/>
      <c r="JN215" s="27"/>
      <c r="JO215" s="27"/>
      <c r="JP215" s="27"/>
      <c r="JQ215" s="27"/>
      <c r="JR215" s="27"/>
      <c r="JS215" s="27"/>
      <c r="JT215" s="27"/>
      <c r="JU215" s="27"/>
      <c r="JV215" s="27"/>
      <c r="JW215" s="27"/>
      <c r="JX215" s="27"/>
      <c r="JY215" s="27"/>
      <c r="JZ215" s="27"/>
      <c r="KA215" s="27"/>
      <c r="KB215" s="27"/>
      <c r="KC215" s="27"/>
      <c r="KD215" s="27"/>
      <c r="KE215" s="27"/>
      <c r="KF215" s="27"/>
      <c r="KG215" s="27"/>
      <c r="KH215" s="27"/>
      <c r="KI215" s="27"/>
      <c r="KJ215" s="27"/>
      <c r="KK215" s="27"/>
      <c r="KL215" s="27"/>
      <c r="KM215" s="27"/>
      <c r="KN215" s="27"/>
      <c r="KO215" s="27"/>
      <c r="KP215" s="27"/>
      <c r="KQ215" s="27"/>
      <c r="KR215" s="27"/>
      <c r="KS215" s="27"/>
      <c r="KT215" s="27"/>
      <c r="KU215" s="27"/>
      <c r="KV215" s="27"/>
      <c r="KW215" s="27"/>
      <c r="KX215" s="27"/>
      <c r="KY215" s="27"/>
      <c r="KZ215" s="27"/>
      <c r="LA215" s="27"/>
      <c r="LB215" s="27"/>
      <c r="LC215" s="27"/>
      <c r="LD215" s="27"/>
      <c r="LE215" s="27"/>
      <c r="LF215" s="27"/>
      <c r="LG215" s="27"/>
      <c r="LH215" s="27"/>
      <c r="LI215" s="27"/>
      <c r="LJ215" s="27"/>
      <c r="LK215" s="27"/>
      <c r="LL215" s="27"/>
      <c r="LM215" s="27"/>
      <c r="LN215" s="27"/>
      <c r="LO215" s="27"/>
      <c r="LP215" s="27"/>
      <c r="LQ215" s="27"/>
      <c r="LR215" s="27"/>
      <c r="LS215" s="27"/>
      <c r="LT215" s="27"/>
      <c r="LU215" s="27"/>
      <c r="LV215" s="27"/>
      <c r="LW215" s="27"/>
      <c r="LX215" s="27"/>
      <c r="LY215" s="27"/>
      <c r="LZ215" s="27"/>
      <c r="MA215" s="27"/>
      <c r="MB215" s="27"/>
      <c r="MC215" s="27"/>
      <c r="MD215" s="27"/>
      <c r="ME215" s="27"/>
      <c r="MF215" s="27"/>
      <c r="MG215" s="27"/>
      <c r="MH215" s="27"/>
      <c r="MI215" s="27"/>
      <c r="MJ215" s="27"/>
      <c r="MK215" s="27"/>
      <c r="ML215" s="27"/>
      <c r="MM215" s="27"/>
      <c r="MN215" s="27"/>
      <c r="MO215" s="27"/>
      <c r="MP215" s="27"/>
      <c r="MQ215" s="27"/>
      <c r="MR215" s="27"/>
      <c r="MS215" s="27"/>
      <c r="MT215" s="27"/>
      <c r="MU215" s="27"/>
      <c r="MV215" s="27"/>
      <c r="MW215" s="27"/>
      <c r="MX215" s="27"/>
      <c r="MY215" s="27"/>
      <c r="MZ215" s="27"/>
      <c r="NA215" s="27"/>
      <c r="NB215" s="27"/>
      <c r="NC215" s="27"/>
      <c r="ND215" s="27"/>
      <c r="NE215" s="27"/>
      <c r="NF215" s="27"/>
      <c r="NG215" s="27"/>
      <c r="NH215" s="27"/>
      <c r="NI215" s="27"/>
      <c r="NJ215" s="27"/>
      <c r="NK215" s="27"/>
      <c r="NL215" s="27"/>
      <c r="NM215" s="27"/>
      <c r="NN215" s="27"/>
      <c r="NO215" s="27"/>
      <c r="NP215" s="27"/>
      <c r="NQ215" s="27"/>
      <c r="NR215" s="27"/>
      <c r="NS215" s="27"/>
      <c r="NT215" s="27"/>
      <c r="NU215" s="27"/>
      <c r="NV215" s="27"/>
      <c r="NW215" s="27"/>
      <c r="NX215" s="27"/>
      <c r="NY215" s="27"/>
      <c r="NZ215" s="27"/>
      <c r="OA215" s="27"/>
      <c r="OB215" s="27"/>
      <c r="OC215" s="27"/>
      <c r="OD215" s="27"/>
      <c r="OE215" s="27"/>
      <c r="OF215" s="27"/>
      <c r="OG215" s="27"/>
      <c r="OH215" s="27"/>
      <c r="OI215" s="27"/>
      <c r="OJ215" s="27"/>
      <c r="OK215" s="27"/>
      <c r="OL215" s="27"/>
      <c r="OM215" s="27"/>
      <c r="ON215" s="27"/>
      <c r="OO215" s="27"/>
      <c r="OP215" s="27"/>
      <c r="OQ215" s="27"/>
      <c r="OR215" s="27"/>
      <c r="OS215" s="27"/>
      <c r="OT215" s="27"/>
      <c r="OU215" s="27"/>
      <c r="OV215" s="27"/>
      <c r="OW215" s="27"/>
      <c r="OX215" s="27"/>
      <c r="OY215" s="27"/>
      <c r="OZ215" s="27"/>
      <c r="PA215" s="27"/>
      <c r="PB215" s="27"/>
      <c r="PC215" s="27"/>
      <c r="PD215" s="27"/>
      <c r="PE215" s="27"/>
      <c r="PF215" s="27"/>
      <c r="PG215" s="27"/>
      <c r="PH215" s="27"/>
      <c r="PI215" s="27"/>
      <c r="PJ215" s="27"/>
      <c r="PK215" s="27"/>
      <c r="PL215" s="27"/>
      <c r="PM215" s="27"/>
      <c r="PN215" s="27"/>
      <c r="PO215" s="27"/>
      <c r="PP215" s="27"/>
      <c r="PQ215" s="27"/>
      <c r="PR215" s="27"/>
      <c r="PS215" s="27"/>
      <c r="PT215" s="27"/>
      <c r="PU215" s="27"/>
      <c r="PV215" s="27"/>
      <c r="PW215" s="27"/>
      <c r="PX215" s="27"/>
      <c r="PY215" s="27"/>
      <c r="PZ215" s="27"/>
      <c r="QA215" s="27"/>
      <c r="QB215" s="27"/>
      <c r="QC215" s="27"/>
      <c r="QD215" s="27"/>
      <c r="QE215" s="27"/>
      <c r="QF215" s="27"/>
      <c r="QG215" s="27"/>
      <c r="QH215" s="27"/>
      <c r="QI215" s="27"/>
      <c r="QJ215" s="27"/>
      <c r="QK215" s="27"/>
      <c r="QL215" s="27"/>
      <c r="QM215" s="27"/>
      <c r="QN215" s="27"/>
      <c r="QO215" s="27"/>
      <c r="QP215" s="27"/>
      <c r="QQ215" s="27"/>
      <c r="QR215" s="27"/>
      <c r="QS215" s="27"/>
      <c r="QT215" s="27"/>
      <c r="QU215" s="27"/>
      <c r="QV215" s="27"/>
      <c r="QW215" s="27"/>
      <c r="QX215" s="27"/>
      <c r="QY215" s="27"/>
      <c r="QZ215" s="27"/>
      <c r="RA215" s="27"/>
      <c r="RB215" s="27"/>
      <c r="RC215" s="27"/>
      <c r="RD215" s="27"/>
      <c r="RE215" s="27"/>
      <c r="RF215" s="27"/>
      <c r="RG215" s="27"/>
      <c r="RH215" s="27"/>
      <c r="RI215" s="27"/>
      <c r="RJ215" s="27"/>
      <c r="RK215" s="27"/>
      <c r="RL215" s="27"/>
      <c r="RM215" s="27"/>
      <c r="RN215" s="27"/>
      <c r="RO215" s="27"/>
      <c r="RP215" s="27"/>
      <c r="RQ215" s="27"/>
      <c r="RR215" s="27"/>
      <c r="RS215" s="27"/>
      <c r="RT215" s="27"/>
      <c r="RU215" s="27"/>
      <c r="RV215" s="27"/>
      <c r="RW215" s="27"/>
      <c r="RX215" s="27"/>
      <c r="RY215" s="27"/>
      <c r="RZ215" s="27"/>
      <c r="SA215" s="27"/>
      <c r="SB215" s="27"/>
      <c r="SC215" s="27"/>
      <c r="SD215" s="27"/>
      <c r="SE215" s="27"/>
      <c r="SF215" s="27"/>
      <c r="SG215" s="27"/>
      <c r="SH215" s="27"/>
      <c r="SI215" s="27"/>
      <c r="SJ215" s="27"/>
      <c r="SK215" s="27"/>
      <c r="SL215" s="27"/>
      <c r="SM215" s="27"/>
      <c r="SN215" s="27"/>
      <c r="SO215" s="27"/>
      <c r="SP215" s="27"/>
      <c r="SQ215" s="27"/>
      <c r="SR215" s="27"/>
      <c r="SS215" s="27"/>
      <c r="ST215" s="27"/>
      <c r="SU215" s="27"/>
      <c r="SV215" s="27"/>
      <c r="SW215" s="27"/>
      <c r="SX215" s="27"/>
      <c r="SY215" s="27"/>
      <c r="SZ215" s="27"/>
      <c r="TA215" s="27"/>
      <c r="TB215" s="27"/>
      <c r="TC215" s="27"/>
      <c r="TD215" s="27"/>
      <c r="TE215" s="27"/>
      <c r="TF215" s="27"/>
      <c r="TG215" s="27"/>
      <c r="TH215" s="27"/>
      <c r="TI215" s="27"/>
      <c r="TJ215" s="27"/>
      <c r="TK215" s="27"/>
      <c r="TL215" s="27"/>
      <c r="TM215" s="27"/>
      <c r="TN215" s="27"/>
      <c r="TO215" s="27"/>
      <c r="TP215" s="27"/>
      <c r="TQ215" s="27"/>
      <c r="TR215" s="27"/>
      <c r="TS215" s="27"/>
      <c r="TT215" s="27"/>
      <c r="TU215" s="27"/>
      <c r="TV215" s="27"/>
      <c r="TW215" s="27"/>
      <c r="TX215" s="27"/>
      <c r="TY215" s="27"/>
      <c r="TZ215" s="27"/>
      <c r="UA215" s="27"/>
      <c r="UB215" s="27"/>
      <c r="UC215" s="27"/>
      <c r="UD215" s="27"/>
      <c r="UE215" s="27"/>
      <c r="UF215" s="27"/>
      <c r="UG215" s="27"/>
      <c r="UH215" s="27"/>
      <c r="UI215" s="27"/>
      <c r="UJ215" s="27"/>
      <c r="UK215" s="27"/>
      <c r="UL215" s="27"/>
      <c r="UM215" s="27"/>
      <c r="UN215" s="27"/>
      <c r="UO215" s="27"/>
      <c r="UP215" s="27"/>
      <c r="UQ215" s="27"/>
      <c r="UR215" s="27"/>
      <c r="US215" s="27"/>
      <c r="UT215" s="27"/>
      <c r="UU215" s="27"/>
      <c r="UV215" s="27"/>
      <c r="UW215" s="27"/>
      <c r="UX215" s="27"/>
      <c r="UY215" s="27"/>
      <c r="UZ215" s="27"/>
      <c r="VA215" s="27"/>
      <c r="VB215" s="27"/>
      <c r="VC215" s="27"/>
      <c r="VD215" s="27"/>
      <c r="VE215" s="27"/>
      <c r="VF215" s="27"/>
      <c r="VG215" s="27"/>
      <c r="VH215" s="27"/>
      <c r="VI215" s="27"/>
      <c r="VJ215" s="27"/>
      <c r="VK215" s="27"/>
      <c r="VL215" s="27"/>
      <c r="VM215" s="27"/>
      <c r="VN215" s="27"/>
      <c r="VO215" s="27"/>
      <c r="VP215" s="27"/>
      <c r="VQ215" s="27"/>
      <c r="VR215" s="27"/>
      <c r="VS215" s="27"/>
      <c r="VT215" s="27"/>
      <c r="VU215" s="27"/>
      <c r="VV215" s="27"/>
      <c r="VW215" s="27"/>
      <c r="VX215" s="27"/>
      <c r="VY215" s="27"/>
      <c r="VZ215" s="27"/>
      <c r="WA215" s="27"/>
      <c r="WB215" s="27"/>
      <c r="WC215" s="27"/>
      <c r="WD215" s="27"/>
      <c r="WE215" s="27"/>
      <c r="WF215" s="27"/>
      <c r="WG215" s="27"/>
      <c r="WH215" s="27"/>
      <c r="WI215" s="27"/>
      <c r="WJ215" s="27"/>
      <c r="WK215" s="27"/>
      <c r="WL215" s="27"/>
      <c r="WM215" s="27"/>
      <c r="WN215" s="27"/>
      <c r="WO215" s="27"/>
      <c r="WP215" s="27"/>
      <c r="WQ215" s="27"/>
      <c r="WR215" s="27"/>
      <c r="WS215" s="27"/>
      <c r="WT215" s="27"/>
      <c r="WU215" s="27"/>
      <c r="WV215" s="27"/>
      <c r="WW215" s="27"/>
      <c r="WX215" s="27"/>
      <c r="WY215" s="27"/>
      <c r="WZ215" s="27"/>
      <c r="XA215" s="27"/>
      <c r="XB215" s="27"/>
      <c r="XC215" s="27"/>
      <c r="XD215" s="27"/>
      <c r="XE215" s="27"/>
      <c r="XF215" s="27"/>
      <c r="XG215" s="27"/>
      <c r="XH215" s="27"/>
      <c r="XI215" s="27"/>
      <c r="XJ215" s="27"/>
      <c r="XK215" s="27"/>
      <c r="XL215" s="27"/>
      <c r="XM215" s="27"/>
      <c r="XN215" s="27"/>
      <c r="XO215" s="27"/>
      <c r="XP215" s="27"/>
      <c r="XQ215" s="27"/>
      <c r="XR215" s="27"/>
      <c r="XS215" s="27"/>
      <c r="XT215" s="27"/>
      <c r="XU215" s="27"/>
      <c r="XV215" s="27"/>
      <c r="XW215" s="27"/>
      <c r="XX215" s="27"/>
      <c r="XY215" s="27"/>
      <c r="XZ215" s="27"/>
      <c r="YA215" s="27"/>
      <c r="YB215" s="27"/>
      <c r="YC215" s="27"/>
      <c r="YD215" s="27"/>
      <c r="YE215" s="27"/>
      <c r="YF215" s="27"/>
      <c r="YG215" s="27"/>
      <c r="YH215" s="27"/>
      <c r="YI215" s="27"/>
      <c r="YJ215" s="27"/>
      <c r="YK215" s="27"/>
      <c r="YL215" s="27"/>
      <c r="YM215" s="27"/>
      <c r="YN215" s="27"/>
      <c r="YO215" s="27"/>
      <c r="YP215" s="27"/>
      <c r="YQ215" s="27"/>
      <c r="YR215" s="27"/>
      <c r="YS215" s="27"/>
      <c r="YT215" s="27"/>
      <c r="YU215" s="27"/>
      <c r="YV215" s="27"/>
      <c r="YW215" s="27"/>
      <c r="YX215" s="27"/>
      <c r="YY215" s="27"/>
      <c r="YZ215" s="27"/>
      <c r="ZA215" s="27"/>
      <c r="ZB215" s="27"/>
      <c r="ZC215" s="27"/>
      <c r="ZD215" s="27"/>
      <c r="ZE215" s="27"/>
      <c r="ZF215" s="27"/>
      <c r="ZG215" s="27"/>
      <c r="ZH215" s="27"/>
      <c r="ZI215" s="27"/>
      <c r="ZJ215" s="27"/>
      <c r="ZK215" s="27"/>
      <c r="ZL215" s="27"/>
      <c r="ZM215" s="27"/>
      <c r="ZN215" s="27"/>
      <c r="ZO215" s="27"/>
      <c r="ZP215" s="27"/>
      <c r="ZQ215" s="27"/>
      <c r="ZR215" s="27"/>
      <c r="ZS215" s="27"/>
      <c r="ZT215" s="27"/>
      <c r="ZU215" s="27"/>
      <c r="ZV215" s="27"/>
      <c r="ZW215" s="27"/>
      <c r="ZX215" s="27"/>
      <c r="ZY215" s="27"/>
      <c r="ZZ215" s="27"/>
      <c r="AAA215" s="27"/>
      <c r="AAB215" s="27"/>
      <c r="AAC215" s="27"/>
      <c r="AAD215" s="27"/>
      <c r="AAE215" s="27"/>
      <c r="AAF215" s="27"/>
      <c r="AAG215" s="27"/>
      <c r="AAH215" s="27"/>
      <c r="AAI215" s="27"/>
      <c r="AAJ215" s="27"/>
      <c r="AAK215" s="27"/>
      <c r="AAL215" s="27"/>
      <c r="AAM215" s="27"/>
      <c r="AAN215" s="27"/>
      <c r="AAO215" s="27"/>
      <c r="AAP215" s="27"/>
      <c r="AAQ215" s="27"/>
      <c r="AAR215" s="27"/>
      <c r="AAS215" s="27"/>
      <c r="AAT215" s="27"/>
      <c r="AAU215" s="27"/>
      <c r="AAV215" s="27"/>
      <c r="AAW215" s="27"/>
      <c r="AAX215" s="27"/>
      <c r="AAY215" s="27"/>
      <c r="AAZ215" s="27"/>
      <c r="ABA215" s="27"/>
      <c r="ABB215" s="27"/>
      <c r="ABC215" s="27"/>
      <c r="ABD215" s="27"/>
      <c r="ABE215" s="27"/>
      <c r="ABF215" s="27"/>
      <c r="ABG215" s="27"/>
      <c r="ABH215" s="27"/>
      <c r="ABI215" s="27"/>
      <c r="ABJ215" s="27"/>
      <c r="ABK215" s="27"/>
      <c r="ABL215" s="27"/>
      <c r="ABM215" s="27"/>
      <c r="ABN215" s="27"/>
      <c r="ABO215" s="27"/>
      <c r="ABP215" s="27"/>
      <c r="ABQ215" s="27"/>
      <c r="ABR215" s="27"/>
      <c r="ABS215" s="27"/>
      <c r="ABT215" s="27"/>
      <c r="ABU215" s="27"/>
      <c r="ABV215" s="27"/>
      <c r="ABW215" s="27"/>
      <c r="ABX215" s="27"/>
      <c r="ABY215" s="27"/>
      <c r="ABZ215" s="27"/>
      <c r="ACA215" s="27"/>
      <c r="ACB215" s="27"/>
      <c r="ACC215" s="27"/>
      <c r="ACD215" s="27"/>
      <c r="ACE215" s="27"/>
      <c r="ACF215" s="27"/>
      <c r="ACG215" s="27"/>
      <c r="ACH215" s="27"/>
      <c r="ACI215" s="27"/>
      <c r="ACJ215" s="27"/>
      <c r="ACK215" s="27"/>
      <c r="ACL215" s="27"/>
      <c r="ACM215" s="27"/>
      <c r="ACN215" s="27"/>
      <c r="ACO215" s="27"/>
      <c r="ACP215" s="27"/>
      <c r="ACQ215" s="27"/>
      <c r="ACR215" s="27"/>
      <c r="ACS215" s="27"/>
      <c r="ACT215" s="27"/>
      <c r="ACU215" s="27"/>
      <c r="ACV215" s="27"/>
      <c r="ACW215" s="27"/>
      <c r="ACX215" s="27"/>
      <c r="ACY215" s="27"/>
      <c r="ACZ215" s="27"/>
      <c r="ADA215" s="27"/>
      <c r="ADB215" s="27"/>
      <c r="ADC215" s="27"/>
      <c r="ADD215" s="27"/>
      <c r="ADE215" s="27"/>
      <c r="ADF215" s="27"/>
      <c r="ADG215" s="27"/>
      <c r="ADH215" s="27"/>
      <c r="ADI215" s="27"/>
      <c r="ADJ215" s="27"/>
      <c r="ADK215" s="27"/>
      <c r="ADL215" s="27"/>
      <c r="ADM215" s="27"/>
      <c r="ADN215" s="27"/>
      <c r="ADO215" s="27"/>
      <c r="ADP215" s="27"/>
      <c r="ADQ215" s="27"/>
      <c r="ADR215" s="27"/>
      <c r="ADS215" s="27"/>
      <c r="ADT215" s="27"/>
      <c r="ADU215" s="27"/>
      <c r="ADV215" s="27"/>
      <c r="ADW215" s="27"/>
      <c r="ADX215" s="27"/>
      <c r="ADY215" s="27"/>
      <c r="ADZ215" s="27"/>
      <c r="AEA215" s="27"/>
      <c r="AEB215" s="27"/>
      <c r="AEC215" s="27"/>
      <c r="AED215" s="27"/>
      <c r="AEE215" s="27"/>
      <c r="AEF215" s="27"/>
      <c r="AEG215" s="27"/>
      <c r="AEH215" s="27"/>
      <c r="AEI215" s="27"/>
      <c r="AEJ215" s="27"/>
      <c r="AEK215" s="27"/>
      <c r="AEL215" s="27"/>
      <c r="AEM215" s="27"/>
      <c r="AEN215" s="27"/>
      <c r="AEO215" s="27"/>
      <c r="AEP215" s="27"/>
      <c r="AEQ215" s="27"/>
      <c r="AER215" s="27"/>
      <c r="AES215" s="27"/>
      <c r="AET215" s="27"/>
      <c r="AEU215" s="27"/>
      <c r="AEV215" s="27"/>
      <c r="AEW215" s="27"/>
      <c r="AEX215" s="27"/>
      <c r="AEY215" s="27"/>
      <c r="AEZ215" s="27"/>
      <c r="AFA215" s="27"/>
      <c r="AFB215" s="27"/>
      <c r="AFC215" s="27"/>
      <c r="AFD215" s="27"/>
      <c r="AFE215" s="27"/>
      <c r="AFF215" s="27"/>
      <c r="AFG215" s="27"/>
      <c r="AFH215" s="27"/>
      <c r="AFI215" s="27"/>
      <c r="AFJ215" s="27"/>
      <c r="AFK215" s="27"/>
      <c r="AFL215" s="27"/>
      <c r="AFM215" s="27"/>
      <c r="AFN215" s="27"/>
      <c r="AFO215" s="27"/>
      <c r="AFP215" s="27"/>
      <c r="AFQ215" s="27"/>
      <c r="AFR215" s="27"/>
      <c r="AFS215" s="27"/>
      <c r="AFT215" s="27"/>
      <c r="AFU215" s="27"/>
      <c r="AFV215" s="27"/>
      <c r="AFW215" s="27"/>
      <c r="AFX215" s="27"/>
      <c r="AFY215" s="27"/>
      <c r="AFZ215" s="27"/>
      <c r="AGA215" s="27"/>
      <c r="AGB215" s="27"/>
      <c r="AGC215" s="27"/>
      <c r="AGD215" s="27"/>
      <c r="AGE215" s="27"/>
      <c r="AGF215" s="27"/>
      <c r="AGG215" s="27"/>
      <c r="AGH215" s="27"/>
      <c r="AGI215" s="27"/>
      <c r="AGJ215" s="27"/>
      <c r="AGK215" s="27"/>
      <c r="AGL215" s="27"/>
      <c r="AGM215" s="27"/>
      <c r="AGN215" s="27"/>
      <c r="AGO215" s="27"/>
      <c r="AGP215" s="27"/>
      <c r="AGQ215" s="27"/>
      <c r="AGR215" s="27"/>
      <c r="AGS215" s="27"/>
      <c r="AGT215" s="27"/>
      <c r="AGU215" s="27"/>
      <c r="AGV215" s="27"/>
      <c r="AGW215" s="27"/>
      <c r="AGX215" s="27"/>
      <c r="AGY215" s="27"/>
      <c r="AGZ215" s="27"/>
      <c r="AHA215" s="27"/>
      <c r="AHB215" s="27"/>
      <c r="AHC215" s="27"/>
      <c r="AHD215" s="27"/>
      <c r="AHE215" s="27"/>
      <c r="AHF215" s="27"/>
      <c r="AHG215" s="27"/>
      <c r="AHH215" s="27"/>
      <c r="AHI215" s="27"/>
      <c r="AHJ215" s="27"/>
      <c r="AHK215" s="27"/>
      <c r="AHL215" s="27"/>
      <c r="AHM215" s="27"/>
      <c r="AHN215" s="27"/>
      <c r="AHO215" s="27"/>
      <c r="AHP215" s="27"/>
      <c r="AHQ215" s="27"/>
      <c r="AHR215" s="27"/>
      <c r="AHS215" s="27"/>
      <c r="AHT215" s="27"/>
      <c r="AHU215" s="27"/>
      <c r="AHV215" s="27"/>
      <c r="AHW215" s="27"/>
      <c r="AHX215" s="27"/>
      <c r="AHY215" s="27"/>
      <c r="AHZ215" s="27"/>
      <c r="AIA215" s="27"/>
      <c r="AIB215" s="27"/>
      <c r="AIC215" s="27"/>
      <c r="AID215" s="27"/>
      <c r="AIE215" s="27"/>
      <c r="AIF215" s="27"/>
      <c r="AIG215" s="27"/>
      <c r="AIH215" s="27"/>
      <c r="AII215" s="27"/>
      <c r="AIJ215" s="27"/>
      <c r="AIK215" s="27"/>
      <c r="AIL215" s="27"/>
      <c r="AIM215" s="27"/>
      <c r="AIN215" s="27"/>
      <c r="AIO215" s="27"/>
      <c r="AIP215" s="27"/>
      <c r="AIQ215" s="27"/>
      <c r="AIR215" s="27"/>
      <c r="AIS215" s="27"/>
      <c r="AIT215" s="27"/>
      <c r="AIU215" s="27"/>
      <c r="AIV215" s="27"/>
      <c r="AIW215" s="27"/>
      <c r="AIX215" s="27"/>
      <c r="AIY215" s="27"/>
      <c r="AIZ215" s="27"/>
      <c r="AJA215" s="27"/>
      <c r="AJB215" s="27"/>
      <c r="AJC215" s="27"/>
      <c r="AJD215" s="27"/>
      <c r="AJE215" s="27"/>
      <c r="AJF215" s="27"/>
      <c r="AJG215" s="27"/>
      <c r="AJH215" s="27"/>
      <c r="AJI215" s="27"/>
      <c r="AJJ215" s="27"/>
      <c r="AJK215" s="27"/>
      <c r="AJL215" s="27"/>
      <c r="AJM215" s="27"/>
      <c r="AJN215" s="27"/>
      <c r="AJO215" s="27"/>
      <c r="AJP215" s="27"/>
      <c r="AJQ215" s="27"/>
      <c r="AJR215" s="27"/>
      <c r="AJS215" s="27"/>
      <c r="AJT215" s="27"/>
      <c r="AJU215" s="27"/>
      <c r="AJV215" s="27"/>
      <c r="AJW215" s="27"/>
      <c r="AJX215" s="27"/>
      <c r="AJY215" s="27"/>
      <c r="AJZ215" s="27"/>
      <c r="AKA215" s="27"/>
      <c r="AKB215" s="27"/>
      <c r="AKC215" s="27"/>
      <c r="AKD215" s="27"/>
      <c r="AKE215" s="27"/>
      <c r="AKF215" s="27"/>
      <c r="AKG215" s="27"/>
      <c r="AKH215" s="27"/>
      <c r="AKI215" s="27"/>
      <c r="AKJ215" s="27"/>
      <c r="AKK215" s="27"/>
      <c r="AKL215" s="27"/>
      <c r="AKM215" s="27"/>
      <c r="AKN215" s="27"/>
      <c r="AKO215" s="27"/>
      <c r="AKP215" s="27"/>
      <c r="AKQ215" s="27"/>
      <c r="AKR215" s="27"/>
      <c r="AKS215" s="27"/>
      <c r="AKT215" s="27"/>
      <c r="AKU215" s="27"/>
      <c r="AKV215" s="27"/>
      <c r="AKW215" s="27"/>
      <c r="AKX215" s="27"/>
      <c r="AKY215" s="27"/>
      <c r="AKZ215" s="27"/>
      <c r="ALA215" s="27"/>
      <c r="ALB215" s="27"/>
      <c r="ALC215" s="27"/>
      <c r="ALD215" s="27"/>
      <c r="ALE215" s="27"/>
      <c r="ALF215" s="27"/>
      <c r="ALG215" s="27"/>
      <c r="ALH215" s="27"/>
      <c r="ALI215" s="27"/>
      <c r="ALJ215" s="27"/>
      <c r="ALK215" s="27"/>
      <c r="ALL215" s="27"/>
      <c r="ALM215" s="27"/>
      <c r="ALN215" s="27"/>
      <c r="ALO215" s="27"/>
      <c r="ALP215" s="27"/>
      <c r="ALQ215" s="27"/>
      <c r="ALR215" s="27"/>
      <c r="ALS215" s="27"/>
    </row>
    <row r="216" spans="1:1007" ht="19.5" customHeight="1" thickBot="1" x14ac:dyDescent="0.25">
      <c r="A216" s="666"/>
      <c r="B216" s="677"/>
      <c r="C216" s="586"/>
      <c r="D216" s="588"/>
      <c r="E216" s="590"/>
      <c r="F216" s="584"/>
      <c r="G216" s="708"/>
      <c r="H216" s="676"/>
      <c r="I216" s="676"/>
      <c r="J216" s="581"/>
      <c r="K216" s="165" t="s">
        <v>24</v>
      </c>
      <c r="L216" s="375">
        <f>M216+O216</f>
        <v>0</v>
      </c>
      <c r="M216" s="376">
        <v>0</v>
      </c>
      <c r="N216" s="376">
        <v>0</v>
      </c>
      <c r="O216" s="377">
        <v>0</v>
      </c>
      <c r="P216" s="375">
        <f>Q216+S216</f>
        <v>0</v>
      </c>
      <c r="Q216" s="376">
        <v>0</v>
      </c>
      <c r="R216" s="376">
        <v>0</v>
      </c>
      <c r="S216" s="377">
        <v>0</v>
      </c>
      <c r="T216" s="375">
        <f>U216+W216</f>
        <v>0</v>
      </c>
      <c r="U216" s="376">
        <v>0</v>
      </c>
      <c r="V216" s="376">
        <v>0</v>
      </c>
      <c r="W216" s="377">
        <v>0</v>
      </c>
      <c r="X216" s="27"/>
      <c r="Y216" s="27"/>
      <c r="Z216" s="27"/>
      <c r="AA216" s="27"/>
      <c r="AB216" s="27"/>
      <c r="AC216" s="27"/>
      <c r="AD216" s="39"/>
      <c r="AE216" s="39"/>
      <c r="AF216" s="39"/>
      <c r="AG216" s="39"/>
      <c r="AH216" s="39"/>
      <c r="AI216" s="39"/>
      <c r="AJ216" s="39"/>
      <c r="AK216" s="39"/>
      <c r="AL216" s="39"/>
      <c r="AM216" s="39"/>
      <c r="AN216" s="39"/>
      <c r="AO216" s="39"/>
      <c r="AP216" s="39"/>
      <c r="AQ216" s="39"/>
      <c r="AR216" s="39"/>
      <c r="AS216" s="39"/>
      <c r="AT216" s="39"/>
      <c r="AU216" s="40"/>
      <c r="AV216" s="39"/>
      <c r="AW216" s="39"/>
      <c r="AX216" s="39"/>
      <c r="AY216" s="39"/>
      <c r="AZ216" s="39"/>
      <c r="BA216" s="39"/>
      <c r="BB216" s="39"/>
      <c r="BC216" s="39"/>
      <c r="BD216" s="27"/>
      <c r="BE216" s="27"/>
      <c r="BF216" s="27"/>
      <c r="BG216" s="27"/>
      <c r="BH216" s="27"/>
      <c r="BI216" s="27"/>
      <c r="BJ216" s="27"/>
      <c r="BK216" s="27"/>
      <c r="BL216" s="27"/>
      <c r="BM216" s="27"/>
      <c r="BN216" s="27"/>
      <c r="BO216" s="27"/>
      <c r="BP216" s="27"/>
      <c r="BQ216" s="27"/>
      <c r="BR216" s="27"/>
      <c r="BS216" s="27"/>
      <c r="BT216" s="27"/>
      <c r="BU216" s="27"/>
      <c r="BV216" s="27"/>
      <c r="BW216" s="27"/>
      <c r="BX216" s="27"/>
      <c r="BY216" s="27"/>
      <c r="BZ216" s="27"/>
      <c r="CA216" s="27"/>
      <c r="CB216" s="27"/>
      <c r="CC216" s="27"/>
      <c r="CD216" s="27"/>
      <c r="CE216" s="27"/>
      <c r="CF216" s="27"/>
      <c r="CG216" s="27"/>
      <c r="CH216" s="27"/>
      <c r="CI216" s="27"/>
      <c r="CJ216" s="27"/>
      <c r="CK216" s="27"/>
      <c r="CL216" s="27"/>
      <c r="CM216" s="27"/>
      <c r="CN216" s="27"/>
      <c r="CO216" s="27"/>
      <c r="CP216" s="27"/>
      <c r="CQ216" s="27"/>
      <c r="CR216" s="27"/>
      <c r="CS216" s="27"/>
      <c r="CT216" s="27"/>
      <c r="CU216" s="27"/>
      <c r="CV216" s="27"/>
      <c r="CW216" s="27"/>
      <c r="CX216" s="27"/>
      <c r="CY216" s="27"/>
      <c r="CZ216" s="27"/>
      <c r="DA216" s="27"/>
      <c r="DB216" s="27"/>
      <c r="DC216" s="27"/>
      <c r="DD216" s="27"/>
      <c r="DE216" s="27"/>
      <c r="DF216" s="27"/>
      <c r="DG216" s="27"/>
      <c r="DH216" s="27"/>
      <c r="DI216" s="27"/>
      <c r="DJ216" s="27"/>
      <c r="DK216" s="27"/>
      <c r="DL216" s="27"/>
      <c r="DM216" s="27"/>
      <c r="DN216" s="27"/>
      <c r="DO216" s="27"/>
      <c r="DP216" s="27"/>
      <c r="DQ216" s="27"/>
      <c r="DR216" s="27"/>
      <c r="DS216" s="27"/>
      <c r="DT216" s="27"/>
      <c r="DU216" s="27"/>
      <c r="DV216" s="27"/>
      <c r="DW216" s="27"/>
      <c r="DX216" s="27"/>
      <c r="DY216" s="27"/>
      <c r="DZ216" s="27"/>
      <c r="EA216" s="27"/>
      <c r="EB216" s="27"/>
      <c r="EC216" s="27"/>
      <c r="ED216" s="27"/>
      <c r="EE216" s="27"/>
      <c r="EF216" s="27"/>
      <c r="EG216" s="27"/>
      <c r="EH216" s="27"/>
      <c r="EI216" s="27"/>
      <c r="EJ216" s="27"/>
      <c r="EK216" s="27"/>
      <c r="EL216" s="27"/>
      <c r="EM216" s="27"/>
      <c r="EN216" s="27"/>
      <c r="EO216" s="27"/>
      <c r="EP216" s="27"/>
      <c r="EQ216" s="27"/>
      <c r="ER216" s="27"/>
      <c r="ES216" s="27"/>
      <c r="ET216" s="27"/>
      <c r="EU216" s="27"/>
      <c r="EV216" s="27"/>
      <c r="EW216" s="27"/>
      <c r="EX216" s="27"/>
      <c r="EY216" s="27"/>
      <c r="EZ216" s="27"/>
      <c r="FA216" s="27"/>
      <c r="FB216" s="27"/>
      <c r="FC216" s="27"/>
      <c r="FD216" s="27"/>
      <c r="FE216" s="27"/>
      <c r="FF216" s="27"/>
      <c r="FG216" s="27"/>
      <c r="FH216" s="27"/>
      <c r="FI216" s="27"/>
      <c r="FJ216" s="27"/>
      <c r="FK216" s="27"/>
      <c r="FL216" s="27"/>
      <c r="FM216" s="27"/>
      <c r="FN216" s="27"/>
      <c r="FO216" s="27"/>
      <c r="FP216" s="27"/>
      <c r="FQ216" s="27"/>
      <c r="FR216" s="27"/>
      <c r="FS216" s="27"/>
      <c r="FT216" s="27"/>
      <c r="FU216" s="27"/>
      <c r="FV216" s="27"/>
      <c r="FW216" s="27"/>
      <c r="FX216" s="27"/>
      <c r="FY216" s="27"/>
      <c r="FZ216" s="27"/>
      <c r="GA216" s="27"/>
      <c r="GB216" s="27"/>
      <c r="GC216" s="27"/>
      <c r="GD216" s="27"/>
      <c r="GE216" s="27"/>
      <c r="GF216" s="27"/>
      <c r="GG216" s="27"/>
      <c r="GH216" s="27"/>
      <c r="GI216" s="27"/>
      <c r="GJ216" s="27"/>
      <c r="GK216" s="27"/>
      <c r="GL216" s="27"/>
      <c r="GM216" s="27"/>
      <c r="GN216" s="27"/>
      <c r="GO216" s="27"/>
      <c r="GP216" s="27"/>
      <c r="GQ216" s="27"/>
      <c r="GR216" s="27"/>
      <c r="GS216" s="27"/>
      <c r="GT216" s="27"/>
      <c r="GU216" s="27"/>
      <c r="GV216" s="27"/>
      <c r="GW216" s="27"/>
      <c r="GX216" s="27"/>
      <c r="GY216" s="27"/>
      <c r="GZ216" s="27"/>
      <c r="HA216" s="27"/>
      <c r="HB216" s="27"/>
      <c r="HC216" s="27"/>
      <c r="HD216" s="27"/>
      <c r="HE216" s="27"/>
      <c r="HF216" s="27"/>
      <c r="HG216" s="27"/>
      <c r="HH216" s="27"/>
      <c r="HI216" s="27"/>
      <c r="HJ216" s="27"/>
      <c r="HK216" s="27"/>
      <c r="HL216" s="27"/>
      <c r="HM216" s="27"/>
      <c r="HN216" s="27"/>
      <c r="HO216" s="27"/>
      <c r="HP216" s="27"/>
      <c r="HQ216" s="27"/>
      <c r="HR216" s="27"/>
      <c r="HS216" s="27"/>
      <c r="HT216" s="27"/>
      <c r="HU216" s="27"/>
      <c r="HV216" s="27"/>
      <c r="HW216" s="27"/>
      <c r="HX216" s="27"/>
      <c r="HY216" s="27"/>
      <c r="HZ216" s="27"/>
      <c r="IA216" s="27"/>
      <c r="IB216" s="27"/>
      <c r="IC216" s="27"/>
      <c r="ID216" s="27"/>
      <c r="IE216" s="27"/>
      <c r="IF216" s="27"/>
      <c r="IG216" s="27"/>
      <c r="IH216" s="27"/>
      <c r="II216" s="27"/>
      <c r="IJ216" s="27"/>
      <c r="IK216" s="27"/>
      <c r="IL216" s="27"/>
      <c r="IM216" s="27"/>
      <c r="IN216" s="27"/>
      <c r="IO216" s="27"/>
      <c r="IP216" s="27"/>
      <c r="IQ216" s="27"/>
      <c r="IR216" s="27"/>
      <c r="IS216" s="27"/>
      <c r="IT216" s="27"/>
      <c r="IU216" s="27"/>
      <c r="IV216" s="27"/>
      <c r="IW216" s="27"/>
      <c r="IX216" s="27"/>
      <c r="IY216" s="27"/>
      <c r="IZ216" s="27"/>
      <c r="JA216" s="27"/>
      <c r="JB216" s="27"/>
      <c r="JC216" s="27"/>
      <c r="JD216" s="27"/>
      <c r="JE216" s="27"/>
      <c r="JF216" s="27"/>
      <c r="JG216" s="27"/>
      <c r="JH216" s="27"/>
      <c r="JI216" s="27"/>
      <c r="JJ216" s="27"/>
      <c r="JK216" s="27"/>
      <c r="JL216" s="27"/>
      <c r="JM216" s="27"/>
      <c r="JN216" s="27"/>
      <c r="JO216" s="27"/>
      <c r="JP216" s="27"/>
      <c r="JQ216" s="27"/>
      <c r="JR216" s="27"/>
      <c r="JS216" s="27"/>
      <c r="JT216" s="27"/>
      <c r="JU216" s="27"/>
      <c r="JV216" s="27"/>
      <c r="JW216" s="27"/>
      <c r="JX216" s="27"/>
      <c r="JY216" s="27"/>
      <c r="JZ216" s="27"/>
      <c r="KA216" s="27"/>
      <c r="KB216" s="27"/>
      <c r="KC216" s="27"/>
      <c r="KD216" s="27"/>
      <c r="KE216" s="27"/>
      <c r="KF216" s="27"/>
      <c r="KG216" s="27"/>
      <c r="KH216" s="27"/>
      <c r="KI216" s="27"/>
      <c r="KJ216" s="27"/>
      <c r="KK216" s="27"/>
      <c r="KL216" s="27"/>
      <c r="KM216" s="27"/>
      <c r="KN216" s="27"/>
      <c r="KO216" s="27"/>
      <c r="KP216" s="27"/>
      <c r="KQ216" s="27"/>
      <c r="KR216" s="27"/>
      <c r="KS216" s="27"/>
      <c r="KT216" s="27"/>
      <c r="KU216" s="27"/>
      <c r="KV216" s="27"/>
      <c r="KW216" s="27"/>
      <c r="KX216" s="27"/>
      <c r="KY216" s="27"/>
      <c r="KZ216" s="27"/>
      <c r="LA216" s="27"/>
      <c r="LB216" s="27"/>
      <c r="LC216" s="27"/>
      <c r="LD216" s="27"/>
      <c r="LE216" s="27"/>
      <c r="LF216" s="27"/>
      <c r="LG216" s="27"/>
      <c r="LH216" s="27"/>
      <c r="LI216" s="27"/>
      <c r="LJ216" s="27"/>
      <c r="LK216" s="27"/>
      <c r="LL216" s="27"/>
      <c r="LM216" s="27"/>
      <c r="LN216" s="27"/>
      <c r="LO216" s="27"/>
      <c r="LP216" s="27"/>
      <c r="LQ216" s="27"/>
      <c r="LR216" s="27"/>
      <c r="LS216" s="27"/>
      <c r="LT216" s="27"/>
      <c r="LU216" s="27"/>
      <c r="LV216" s="27"/>
      <c r="LW216" s="27"/>
      <c r="LX216" s="27"/>
      <c r="LY216" s="27"/>
      <c r="LZ216" s="27"/>
      <c r="MA216" s="27"/>
      <c r="MB216" s="27"/>
      <c r="MC216" s="27"/>
      <c r="MD216" s="27"/>
      <c r="ME216" s="27"/>
      <c r="MF216" s="27"/>
      <c r="MG216" s="27"/>
      <c r="MH216" s="27"/>
      <c r="MI216" s="27"/>
      <c r="MJ216" s="27"/>
      <c r="MK216" s="27"/>
      <c r="ML216" s="27"/>
      <c r="MM216" s="27"/>
      <c r="MN216" s="27"/>
      <c r="MO216" s="27"/>
      <c r="MP216" s="27"/>
      <c r="MQ216" s="27"/>
      <c r="MR216" s="27"/>
      <c r="MS216" s="27"/>
      <c r="MT216" s="27"/>
      <c r="MU216" s="27"/>
      <c r="MV216" s="27"/>
      <c r="MW216" s="27"/>
      <c r="MX216" s="27"/>
      <c r="MY216" s="27"/>
      <c r="MZ216" s="27"/>
      <c r="NA216" s="27"/>
      <c r="NB216" s="27"/>
      <c r="NC216" s="27"/>
      <c r="ND216" s="27"/>
      <c r="NE216" s="27"/>
      <c r="NF216" s="27"/>
      <c r="NG216" s="27"/>
      <c r="NH216" s="27"/>
      <c r="NI216" s="27"/>
      <c r="NJ216" s="27"/>
      <c r="NK216" s="27"/>
      <c r="NL216" s="27"/>
      <c r="NM216" s="27"/>
      <c r="NN216" s="27"/>
      <c r="NO216" s="27"/>
      <c r="NP216" s="27"/>
      <c r="NQ216" s="27"/>
      <c r="NR216" s="27"/>
      <c r="NS216" s="27"/>
      <c r="NT216" s="27"/>
      <c r="NU216" s="27"/>
      <c r="NV216" s="27"/>
      <c r="NW216" s="27"/>
      <c r="NX216" s="27"/>
      <c r="NY216" s="27"/>
      <c r="NZ216" s="27"/>
      <c r="OA216" s="27"/>
      <c r="OB216" s="27"/>
      <c r="OC216" s="27"/>
      <c r="OD216" s="27"/>
      <c r="OE216" s="27"/>
      <c r="OF216" s="27"/>
      <c r="OG216" s="27"/>
      <c r="OH216" s="27"/>
      <c r="OI216" s="27"/>
      <c r="OJ216" s="27"/>
      <c r="OK216" s="27"/>
      <c r="OL216" s="27"/>
      <c r="OM216" s="27"/>
      <c r="ON216" s="27"/>
      <c r="OO216" s="27"/>
      <c r="OP216" s="27"/>
      <c r="OQ216" s="27"/>
      <c r="OR216" s="27"/>
      <c r="OS216" s="27"/>
      <c r="OT216" s="27"/>
      <c r="OU216" s="27"/>
      <c r="OV216" s="27"/>
      <c r="OW216" s="27"/>
      <c r="OX216" s="27"/>
      <c r="OY216" s="27"/>
      <c r="OZ216" s="27"/>
      <c r="PA216" s="27"/>
      <c r="PB216" s="27"/>
      <c r="PC216" s="27"/>
      <c r="PD216" s="27"/>
      <c r="PE216" s="27"/>
      <c r="PF216" s="27"/>
      <c r="PG216" s="27"/>
      <c r="PH216" s="27"/>
      <c r="PI216" s="27"/>
      <c r="PJ216" s="27"/>
      <c r="PK216" s="27"/>
      <c r="PL216" s="27"/>
      <c r="PM216" s="27"/>
      <c r="PN216" s="27"/>
      <c r="PO216" s="27"/>
      <c r="PP216" s="27"/>
      <c r="PQ216" s="27"/>
      <c r="PR216" s="27"/>
      <c r="PS216" s="27"/>
      <c r="PT216" s="27"/>
      <c r="PU216" s="27"/>
      <c r="PV216" s="27"/>
      <c r="PW216" s="27"/>
      <c r="PX216" s="27"/>
      <c r="PY216" s="27"/>
      <c r="PZ216" s="27"/>
      <c r="QA216" s="27"/>
      <c r="QB216" s="27"/>
      <c r="QC216" s="27"/>
      <c r="QD216" s="27"/>
      <c r="QE216" s="27"/>
      <c r="QF216" s="27"/>
      <c r="QG216" s="27"/>
      <c r="QH216" s="27"/>
      <c r="QI216" s="27"/>
      <c r="QJ216" s="27"/>
      <c r="QK216" s="27"/>
      <c r="QL216" s="27"/>
      <c r="QM216" s="27"/>
      <c r="QN216" s="27"/>
      <c r="QO216" s="27"/>
      <c r="QP216" s="27"/>
      <c r="QQ216" s="27"/>
      <c r="QR216" s="27"/>
      <c r="QS216" s="27"/>
      <c r="QT216" s="27"/>
      <c r="QU216" s="27"/>
      <c r="QV216" s="27"/>
      <c r="QW216" s="27"/>
      <c r="QX216" s="27"/>
      <c r="QY216" s="27"/>
      <c r="QZ216" s="27"/>
      <c r="RA216" s="27"/>
      <c r="RB216" s="27"/>
      <c r="RC216" s="27"/>
      <c r="RD216" s="27"/>
      <c r="RE216" s="27"/>
      <c r="RF216" s="27"/>
      <c r="RG216" s="27"/>
      <c r="RH216" s="27"/>
      <c r="RI216" s="27"/>
      <c r="RJ216" s="27"/>
      <c r="RK216" s="27"/>
      <c r="RL216" s="27"/>
      <c r="RM216" s="27"/>
      <c r="RN216" s="27"/>
      <c r="RO216" s="27"/>
      <c r="RP216" s="27"/>
      <c r="RQ216" s="27"/>
      <c r="RR216" s="27"/>
      <c r="RS216" s="27"/>
      <c r="RT216" s="27"/>
      <c r="RU216" s="27"/>
      <c r="RV216" s="27"/>
      <c r="RW216" s="27"/>
      <c r="RX216" s="27"/>
      <c r="RY216" s="27"/>
      <c r="RZ216" s="27"/>
      <c r="SA216" s="27"/>
      <c r="SB216" s="27"/>
      <c r="SC216" s="27"/>
      <c r="SD216" s="27"/>
      <c r="SE216" s="27"/>
      <c r="SF216" s="27"/>
      <c r="SG216" s="27"/>
      <c r="SH216" s="27"/>
      <c r="SI216" s="27"/>
      <c r="SJ216" s="27"/>
      <c r="SK216" s="27"/>
      <c r="SL216" s="27"/>
      <c r="SM216" s="27"/>
      <c r="SN216" s="27"/>
      <c r="SO216" s="27"/>
      <c r="SP216" s="27"/>
      <c r="SQ216" s="27"/>
      <c r="SR216" s="27"/>
      <c r="SS216" s="27"/>
      <c r="ST216" s="27"/>
      <c r="SU216" s="27"/>
      <c r="SV216" s="27"/>
      <c r="SW216" s="27"/>
      <c r="SX216" s="27"/>
      <c r="SY216" s="27"/>
      <c r="SZ216" s="27"/>
      <c r="TA216" s="27"/>
      <c r="TB216" s="27"/>
      <c r="TC216" s="27"/>
      <c r="TD216" s="27"/>
      <c r="TE216" s="27"/>
      <c r="TF216" s="27"/>
      <c r="TG216" s="27"/>
      <c r="TH216" s="27"/>
      <c r="TI216" s="27"/>
      <c r="TJ216" s="27"/>
      <c r="TK216" s="27"/>
      <c r="TL216" s="27"/>
      <c r="TM216" s="27"/>
      <c r="TN216" s="27"/>
      <c r="TO216" s="27"/>
      <c r="TP216" s="27"/>
      <c r="TQ216" s="27"/>
      <c r="TR216" s="27"/>
      <c r="TS216" s="27"/>
      <c r="TT216" s="27"/>
      <c r="TU216" s="27"/>
      <c r="TV216" s="27"/>
      <c r="TW216" s="27"/>
      <c r="TX216" s="27"/>
      <c r="TY216" s="27"/>
      <c r="TZ216" s="27"/>
      <c r="UA216" s="27"/>
      <c r="UB216" s="27"/>
      <c r="UC216" s="27"/>
      <c r="UD216" s="27"/>
      <c r="UE216" s="27"/>
      <c r="UF216" s="27"/>
      <c r="UG216" s="27"/>
      <c r="UH216" s="27"/>
      <c r="UI216" s="27"/>
      <c r="UJ216" s="27"/>
      <c r="UK216" s="27"/>
      <c r="UL216" s="27"/>
      <c r="UM216" s="27"/>
      <c r="UN216" s="27"/>
      <c r="UO216" s="27"/>
      <c r="UP216" s="27"/>
      <c r="UQ216" s="27"/>
      <c r="UR216" s="27"/>
      <c r="US216" s="27"/>
      <c r="UT216" s="27"/>
      <c r="UU216" s="27"/>
      <c r="UV216" s="27"/>
      <c r="UW216" s="27"/>
      <c r="UX216" s="27"/>
      <c r="UY216" s="27"/>
      <c r="UZ216" s="27"/>
      <c r="VA216" s="27"/>
      <c r="VB216" s="27"/>
      <c r="VC216" s="27"/>
      <c r="VD216" s="27"/>
      <c r="VE216" s="27"/>
      <c r="VF216" s="27"/>
      <c r="VG216" s="27"/>
      <c r="VH216" s="27"/>
      <c r="VI216" s="27"/>
      <c r="VJ216" s="27"/>
      <c r="VK216" s="27"/>
      <c r="VL216" s="27"/>
      <c r="VM216" s="27"/>
      <c r="VN216" s="27"/>
      <c r="VO216" s="27"/>
      <c r="VP216" s="27"/>
      <c r="VQ216" s="27"/>
      <c r="VR216" s="27"/>
      <c r="VS216" s="27"/>
      <c r="VT216" s="27"/>
      <c r="VU216" s="27"/>
      <c r="VV216" s="27"/>
      <c r="VW216" s="27"/>
      <c r="VX216" s="27"/>
      <c r="VY216" s="27"/>
      <c r="VZ216" s="27"/>
      <c r="WA216" s="27"/>
      <c r="WB216" s="27"/>
      <c r="WC216" s="27"/>
      <c r="WD216" s="27"/>
      <c r="WE216" s="27"/>
      <c r="WF216" s="27"/>
      <c r="WG216" s="27"/>
      <c r="WH216" s="27"/>
      <c r="WI216" s="27"/>
      <c r="WJ216" s="27"/>
      <c r="WK216" s="27"/>
      <c r="WL216" s="27"/>
      <c r="WM216" s="27"/>
      <c r="WN216" s="27"/>
      <c r="WO216" s="27"/>
      <c r="WP216" s="27"/>
      <c r="WQ216" s="27"/>
      <c r="WR216" s="27"/>
      <c r="WS216" s="27"/>
      <c r="WT216" s="27"/>
      <c r="WU216" s="27"/>
      <c r="WV216" s="27"/>
      <c r="WW216" s="27"/>
      <c r="WX216" s="27"/>
      <c r="WY216" s="27"/>
      <c r="WZ216" s="27"/>
      <c r="XA216" s="27"/>
      <c r="XB216" s="27"/>
      <c r="XC216" s="27"/>
      <c r="XD216" s="27"/>
      <c r="XE216" s="27"/>
      <c r="XF216" s="27"/>
      <c r="XG216" s="27"/>
      <c r="XH216" s="27"/>
      <c r="XI216" s="27"/>
      <c r="XJ216" s="27"/>
      <c r="XK216" s="27"/>
      <c r="XL216" s="27"/>
      <c r="XM216" s="27"/>
      <c r="XN216" s="27"/>
      <c r="XO216" s="27"/>
      <c r="XP216" s="27"/>
      <c r="XQ216" s="27"/>
      <c r="XR216" s="27"/>
      <c r="XS216" s="27"/>
      <c r="XT216" s="27"/>
      <c r="XU216" s="27"/>
      <c r="XV216" s="27"/>
      <c r="XW216" s="27"/>
      <c r="XX216" s="27"/>
      <c r="XY216" s="27"/>
      <c r="XZ216" s="27"/>
      <c r="YA216" s="27"/>
      <c r="YB216" s="27"/>
      <c r="YC216" s="27"/>
      <c r="YD216" s="27"/>
      <c r="YE216" s="27"/>
      <c r="YF216" s="27"/>
      <c r="YG216" s="27"/>
      <c r="YH216" s="27"/>
      <c r="YI216" s="27"/>
      <c r="YJ216" s="27"/>
      <c r="YK216" s="27"/>
      <c r="YL216" s="27"/>
      <c r="YM216" s="27"/>
      <c r="YN216" s="27"/>
      <c r="YO216" s="27"/>
      <c r="YP216" s="27"/>
      <c r="YQ216" s="27"/>
      <c r="YR216" s="27"/>
      <c r="YS216" s="27"/>
      <c r="YT216" s="27"/>
      <c r="YU216" s="27"/>
      <c r="YV216" s="27"/>
      <c r="YW216" s="27"/>
      <c r="YX216" s="27"/>
      <c r="YY216" s="27"/>
      <c r="YZ216" s="27"/>
      <c r="ZA216" s="27"/>
      <c r="ZB216" s="27"/>
      <c r="ZC216" s="27"/>
      <c r="ZD216" s="27"/>
      <c r="ZE216" s="27"/>
      <c r="ZF216" s="27"/>
      <c r="ZG216" s="27"/>
      <c r="ZH216" s="27"/>
      <c r="ZI216" s="27"/>
      <c r="ZJ216" s="27"/>
      <c r="ZK216" s="27"/>
      <c r="ZL216" s="27"/>
      <c r="ZM216" s="27"/>
      <c r="ZN216" s="27"/>
      <c r="ZO216" s="27"/>
      <c r="ZP216" s="27"/>
      <c r="ZQ216" s="27"/>
      <c r="ZR216" s="27"/>
      <c r="ZS216" s="27"/>
      <c r="ZT216" s="27"/>
      <c r="ZU216" s="27"/>
      <c r="ZV216" s="27"/>
      <c r="ZW216" s="27"/>
      <c r="ZX216" s="27"/>
      <c r="ZY216" s="27"/>
      <c r="ZZ216" s="27"/>
      <c r="AAA216" s="27"/>
      <c r="AAB216" s="27"/>
      <c r="AAC216" s="27"/>
      <c r="AAD216" s="27"/>
      <c r="AAE216" s="27"/>
      <c r="AAF216" s="27"/>
      <c r="AAG216" s="27"/>
      <c r="AAH216" s="27"/>
      <c r="AAI216" s="27"/>
      <c r="AAJ216" s="27"/>
      <c r="AAK216" s="27"/>
      <c r="AAL216" s="27"/>
      <c r="AAM216" s="27"/>
      <c r="AAN216" s="27"/>
      <c r="AAO216" s="27"/>
      <c r="AAP216" s="27"/>
      <c r="AAQ216" s="27"/>
      <c r="AAR216" s="27"/>
      <c r="AAS216" s="27"/>
      <c r="AAT216" s="27"/>
      <c r="AAU216" s="27"/>
      <c r="AAV216" s="27"/>
      <c r="AAW216" s="27"/>
      <c r="AAX216" s="27"/>
      <c r="AAY216" s="27"/>
      <c r="AAZ216" s="27"/>
      <c r="ABA216" s="27"/>
      <c r="ABB216" s="27"/>
      <c r="ABC216" s="27"/>
      <c r="ABD216" s="27"/>
      <c r="ABE216" s="27"/>
      <c r="ABF216" s="27"/>
      <c r="ABG216" s="27"/>
      <c r="ABH216" s="27"/>
      <c r="ABI216" s="27"/>
      <c r="ABJ216" s="27"/>
      <c r="ABK216" s="27"/>
      <c r="ABL216" s="27"/>
      <c r="ABM216" s="27"/>
      <c r="ABN216" s="27"/>
      <c r="ABO216" s="27"/>
      <c r="ABP216" s="27"/>
      <c r="ABQ216" s="27"/>
      <c r="ABR216" s="27"/>
      <c r="ABS216" s="27"/>
      <c r="ABT216" s="27"/>
      <c r="ABU216" s="27"/>
      <c r="ABV216" s="27"/>
      <c r="ABW216" s="27"/>
      <c r="ABX216" s="27"/>
      <c r="ABY216" s="27"/>
      <c r="ABZ216" s="27"/>
      <c r="ACA216" s="27"/>
      <c r="ACB216" s="27"/>
      <c r="ACC216" s="27"/>
      <c r="ACD216" s="27"/>
      <c r="ACE216" s="27"/>
      <c r="ACF216" s="27"/>
      <c r="ACG216" s="27"/>
      <c r="ACH216" s="27"/>
      <c r="ACI216" s="27"/>
      <c r="ACJ216" s="27"/>
      <c r="ACK216" s="27"/>
      <c r="ACL216" s="27"/>
      <c r="ACM216" s="27"/>
      <c r="ACN216" s="27"/>
      <c r="ACO216" s="27"/>
      <c r="ACP216" s="27"/>
      <c r="ACQ216" s="27"/>
      <c r="ACR216" s="27"/>
      <c r="ACS216" s="27"/>
      <c r="ACT216" s="27"/>
      <c r="ACU216" s="27"/>
      <c r="ACV216" s="27"/>
      <c r="ACW216" s="27"/>
      <c r="ACX216" s="27"/>
      <c r="ACY216" s="27"/>
      <c r="ACZ216" s="27"/>
      <c r="ADA216" s="27"/>
      <c r="ADB216" s="27"/>
      <c r="ADC216" s="27"/>
      <c r="ADD216" s="27"/>
      <c r="ADE216" s="27"/>
      <c r="ADF216" s="27"/>
      <c r="ADG216" s="27"/>
      <c r="ADH216" s="27"/>
      <c r="ADI216" s="27"/>
      <c r="ADJ216" s="27"/>
      <c r="ADK216" s="27"/>
      <c r="ADL216" s="27"/>
      <c r="ADM216" s="27"/>
      <c r="ADN216" s="27"/>
      <c r="ADO216" s="27"/>
      <c r="ADP216" s="27"/>
      <c r="ADQ216" s="27"/>
      <c r="ADR216" s="27"/>
      <c r="ADS216" s="27"/>
      <c r="ADT216" s="27"/>
      <c r="ADU216" s="27"/>
      <c r="ADV216" s="27"/>
      <c r="ADW216" s="27"/>
      <c r="ADX216" s="27"/>
      <c r="ADY216" s="27"/>
      <c r="ADZ216" s="27"/>
      <c r="AEA216" s="27"/>
      <c r="AEB216" s="27"/>
      <c r="AEC216" s="27"/>
      <c r="AED216" s="27"/>
      <c r="AEE216" s="27"/>
      <c r="AEF216" s="27"/>
      <c r="AEG216" s="27"/>
      <c r="AEH216" s="27"/>
      <c r="AEI216" s="27"/>
      <c r="AEJ216" s="27"/>
      <c r="AEK216" s="27"/>
      <c r="AEL216" s="27"/>
      <c r="AEM216" s="27"/>
      <c r="AEN216" s="27"/>
      <c r="AEO216" s="27"/>
      <c r="AEP216" s="27"/>
      <c r="AEQ216" s="27"/>
      <c r="AER216" s="27"/>
      <c r="AES216" s="27"/>
      <c r="AET216" s="27"/>
      <c r="AEU216" s="27"/>
      <c r="AEV216" s="27"/>
      <c r="AEW216" s="27"/>
      <c r="AEX216" s="27"/>
      <c r="AEY216" s="27"/>
      <c r="AEZ216" s="27"/>
      <c r="AFA216" s="27"/>
      <c r="AFB216" s="27"/>
      <c r="AFC216" s="27"/>
      <c r="AFD216" s="27"/>
      <c r="AFE216" s="27"/>
      <c r="AFF216" s="27"/>
      <c r="AFG216" s="27"/>
      <c r="AFH216" s="27"/>
      <c r="AFI216" s="27"/>
      <c r="AFJ216" s="27"/>
      <c r="AFK216" s="27"/>
      <c r="AFL216" s="27"/>
      <c r="AFM216" s="27"/>
      <c r="AFN216" s="27"/>
      <c r="AFO216" s="27"/>
      <c r="AFP216" s="27"/>
      <c r="AFQ216" s="27"/>
      <c r="AFR216" s="27"/>
      <c r="AFS216" s="27"/>
      <c r="AFT216" s="27"/>
      <c r="AFU216" s="27"/>
      <c r="AFV216" s="27"/>
      <c r="AFW216" s="27"/>
      <c r="AFX216" s="27"/>
      <c r="AFY216" s="27"/>
      <c r="AFZ216" s="27"/>
      <c r="AGA216" s="27"/>
      <c r="AGB216" s="27"/>
      <c r="AGC216" s="27"/>
      <c r="AGD216" s="27"/>
      <c r="AGE216" s="27"/>
      <c r="AGF216" s="27"/>
      <c r="AGG216" s="27"/>
      <c r="AGH216" s="27"/>
      <c r="AGI216" s="27"/>
      <c r="AGJ216" s="27"/>
      <c r="AGK216" s="27"/>
      <c r="AGL216" s="27"/>
      <c r="AGM216" s="27"/>
      <c r="AGN216" s="27"/>
      <c r="AGO216" s="27"/>
      <c r="AGP216" s="27"/>
      <c r="AGQ216" s="27"/>
      <c r="AGR216" s="27"/>
      <c r="AGS216" s="27"/>
      <c r="AGT216" s="27"/>
      <c r="AGU216" s="27"/>
      <c r="AGV216" s="27"/>
      <c r="AGW216" s="27"/>
      <c r="AGX216" s="27"/>
      <c r="AGY216" s="27"/>
      <c r="AGZ216" s="27"/>
      <c r="AHA216" s="27"/>
      <c r="AHB216" s="27"/>
      <c r="AHC216" s="27"/>
      <c r="AHD216" s="27"/>
      <c r="AHE216" s="27"/>
      <c r="AHF216" s="27"/>
      <c r="AHG216" s="27"/>
      <c r="AHH216" s="27"/>
      <c r="AHI216" s="27"/>
      <c r="AHJ216" s="27"/>
      <c r="AHK216" s="27"/>
      <c r="AHL216" s="27"/>
      <c r="AHM216" s="27"/>
      <c r="AHN216" s="27"/>
      <c r="AHO216" s="27"/>
      <c r="AHP216" s="27"/>
      <c r="AHQ216" s="27"/>
      <c r="AHR216" s="27"/>
      <c r="AHS216" s="27"/>
      <c r="AHT216" s="27"/>
      <c r="AHU216" s="27"/>
      <c r="AHV216" s="27"/>
      <c r="AHW216" s="27"/>
      <c r="AHX216" s="27"/>
      <c r="AHY216" s="27"/>
      <c r="AHZ216" s="27"/>
      <c r="AIA216" s="27"/>
      <c r="AIB216" s="27"/>
      <c r="AIC216" s="27"/>
      <c r="AID216" s="27"/>
      <c r="AIE216" s="27"/>
      <c r="AIF216" s="27"/>
      <c r="AIG216" s="27"/>
      <c r="AIH216" s="27"/>
      <c r="AII216" s="27"/>
      <c r="AIJ216" s="27"/>
      <c r="AIK216" s="27"/>
      <c r="AIL216" s="27"/>
      <c r="AIM216" s="27"/>
      <c r="AIN216" s="27"/>
      <c r="AIO216" s="27"/>
      <c r="AIP216" s="27"/>
      <c r="AIQ216" s="27"/>
      <c r="AIR216" s="27"/>
      <c r="AIS216" s="27"/>
      <c r="AIT216" s="27"/>
      <c r="AIU216" s="27"/>
      <c r="AIV216" s="27"/>
      <c r="AIW216" s="27"/>
      <c r="AIX216" s="27"/>
      <c r="AIY216" s="27"/>
      <c r="AIZ216" s="27"/>
      <c r="AJA216" s="27"/>
      <c r="AJB216" s="27"/>
      <c r="AJC216" s="27"/>
      <c r="AJD216" s="27"/>
      <c r="AJE216" s="27"/>
      <c r="AJF216" s="27"/>
      <c r="AJG216" s="27"/>
      <c r="AJH216" s="27"/>
      <c r="AJI216" s="27"/>
      <c r="AJJ216" s="27"/>
      <c r="AJK216" s="27"/>
      <c r="AJL216" s="27"/>
      <c r="AJM216" s="27"/>
      <c r="AJN216" s="27"/>
      <c r="AJO216" s="27"/>
      <c r="AJP216" s="27"/>
      <c r="AJQ216" s="27"/>
      <c r="AJR216" s="27"/>
      <c r="AJS216" s="27"/>
      <c r="AJT216" s="27"/>
      <c r="AJU216" s="27"/>
      <c r="AJV216" s="27"/>
      <c r="AJW216" s="27"/>
      <c r="AJX216" s="27"/>
      <c r="AJY216" s="27"/>
      <c r="AJZ216" s="27"/>
      <c r="AKA216" s="27"/>
      <c r="AKB216" s="27"/>
      <c r="AKC216" s="27"/>
      <c r="AKD216" s="27"/>
      <c r="AKE216" s="27"/>
      <c r="AKF216" s="27"/>
      <c r="AKG216" s="27"/>
      <c r="AKH216" s="27"/>
      <c r="AKI216" s="27"/>
      <c r="AKJ216" s="27"/>
      <c r="AKK216" s="27"/>
      <c r="AKL216" s="27"/>
      <c r="AKM216" s="27"/>
      <c r="AKN216" s="27"/>
      <c r="AKO216" s="27"/>
      <c r="AKP216" s="27"/>
      <c r="AKQ216" s="27"/>
      <c r="AKR216" s="27"/>
      <c r="AKS216" s="27"/>
      <c r="AKT216" s="27"/>
      <c r="AKU216" s="27"/>
      <c r="AKV216" s="27"/>
      <c r="AKW216" s="27"/>
      <c r="AKX216" s="27"/>
      <c r="AKY216" s="27"/>
      <c r="AKZ216" s="27"/>
      <c r="ALA216" s="27"/>
      <c r="ALB216" s="27"/>
      <c r="ALC216" s="27"/>
      <c r="ALD216" s="27"/>
      <c r="ALE216" s="27"/>
      <c r="ALF216" s="27"/>
      <c r="ALG216" s="27"/>
      <c r="ALH216" s="27"/>
      <c r="ALI216" s="27"/>
      <c r="ALJ216" s="27"/>
      <c r="ALK216" s="27"/>
      <c r="ALL216" s="27"/>
      <c r="ALM216" s="27"/>
      <c r="ALN216" s="27"/>
      <c r="ALO216" s="27"/>
      <c r="ALP216" s="27"/>
      <c r="ALQ216" s="27"/>
      <c r="ALR216" s="27"/>
      <c r="ALS216" s="27"/>
    </row>
    <row r="217" spans="1:1007" ht="19.5" customHeight="1" thickBot="1" x14ac:dyDescent="0.25">
      <c r="A217" s="666"/>
      <c r="B217" s="677"/>
      <c r="C217" s="586"/>
      <c r="D217" s="588"/>
      <c r="E217" s="590"/>
      <c r="F217" s="584"/>
      <c r="G217" s="708"/>
      <c r="H217" s="676"/>
      <c r="I217" s="676"/>
      <c r="J217" s="582"/>
      <c r="K217" s="323" t="s">
        <v>10</v>
      </c>
      <c r="L217" s="15">
        <f t="shared" ref="L217:W217" si="51">SUM(L215:L216)</f>
        <v>0</v>
      </c>
      <c r="M217" s="321">
        <f t="shared" si="51"/>
        <v>0</v>
      </c>
      <c r="N217" s="321">
        <f t="shared" si="51"/>
        <v>0</v>
      </c>
      <c r="O217" s="16">
        <f t="shared" si="51"/>
        <v>0</v>
      </c>
      <c r="P217" s="15">
        <f t="shared" si="51"/>
        <v>0</v>
      </c>
      <c r="Q217" s="321">
        <f t="shared" si="51"/>
        <v>0</v>
      </c>
      <c r="R217" s="321">
        <f t="shared" si="51"/>
        <v>0</v>
      </c>
      <c r="S217" s="16">
        <f t="shared" si="51"/>
        <v>0</v>
      </c>
      <c r="T217" s="15">
        <f t="shared" si="51"/>
        <v>0</v>
      </c>
      <c r="U217" s="321">
        <f t="shared" si="51"/>
        <v>0</v>
      </c>
      <c r="V217" s="321">
        <f t="shared" si="51"/>
        <v>0</v>
      </c>
      <c r="W217" s="16">
        <f t="shared" si="51"/>
        <v>0</v>
      </c>
      <c r="X217" s="27"/>
      <c r="Y217" s="27"/>
      <c r="Z217" s="27"/>
      <c r="AA217" s="27"/>
      <c r="AB217" s="27"/>
      <c r="AC217" s="27"/>
      <c r="AD217" s="39"/>
      <c r="AE217" s="39"/>
      <c r="AF217" s="39"/>
      <c r="AG217" s="39"/>
      <c r="AH217" s="39"/>
      <c r="AI217" s="39"/>
      <c r="AJ217" s="39"/>
      <c r="AK217" s="39"/>
      <c r="AL217" s="39"/>
      <c r="AM217" s="39"/>
      <c r="AN217" s="39"/>
      <c r="AO217" s="39"/>
      <c r="AP217" s="39"/>
      <c r="AQ217" s="39"/>
      <c r="AR217" s="39"/>
      <c r="AS217" s="39"/>
      <c r="AT217" s="39"/>
      <c r="AU217" s="40"/>
      <c r="AV217" s="39"/>
      <c r="AW217" s="39"/>
      <c r="AX217" s="39"/>
      <c r="AY217" s="39"/>
      <c r="AZ217" s="39"/>
      <c r="BA217" s="39"/>
      <c r="BB217" s="39"/>
      <c r="BC217" s="39"/>
      <c r="BD217" s="27"/>
      <c r="BE217" s="27"/>
      <c r="BF217" s="27"/>
      <c r="BG217" s="27"/>
      <c r="BH217" s="27"/>
      <c r="BI217" s="27"/>
      <c r="BJ217" s="27"/>
      <c r="BK217" s="27"/>
      <c r="BL217" s="27"/>
      <c r="BM217" s="27"/>
      <c r="BN217" s="27"/>
      <c r="BO217" s="27"/>
      <c r="BP217" s="27"/>
      <c r="BQ217" s="27"/>
      <c r="BR217" s="27"/>
      <c r="BS217" s="27"/>
      <c r="BT217" s="27"/>
      <c r="BU217" s="27"/>
      <c r="BV217" s="27"/>
      <c r="BW217" s="27"/>
      <c r="BX217" s="27"/>
      <c r="BY217" s="27"/>
      <c r="BZ217" s="27"/>
      <c r="CA217" s="27"/>
      <c r="CB217" s="27"/>
      <c r="CC217" s="27"/>
      <c r="CD217" s="27"/>
      <c r="CE217" s="27"/>
      <c r="CF217" s="27"/>
      <c r="CG217" s="27"/>
      <c r="CH217" s="27"/>
      <c r="CI217" s="27"/>
      <c r="CJ217" s="27"/>
      <c r="CK217" s="27"/>
      <c r="CL217" s="27"/>
      <c r="CM217" s="27"/>
      <c r="CN217" s="27"/>
      <c r="CO217" s="27"/>
      <c r="CP217" s="27"/>
      <c r="CQ217" s="27"/>
      <c r="CR217" s="27"/>
      <c r="CS217" s="27"/>
      <c r="CT217" s="27"/>
      <c r="CU217" s="27"/>
      <c r="CV217" s="27"/>
      <c r="CW217" s="27"/>
      <c r="CX217" s="27"/>
      <c r="CY217" s="27"/>
      <c r="CZ217" s="27"/>
      <c r="DA217" s="27"/>
      <c r="DB217" s="27"/>
      <c r="DC217" s="27"/>
      <c r="DD217" s="27"/>
      <c r="DE217" s="27"/>
      <c r="DF217" s="27"/>
      <c r="DG217" s="27"/>
      <c r="DH217" s="27"/>
      <c r="DI217" s="27"/>
      <c r="DJ217" s="27"/>
      <c r="DK217" s="27"/>
      <c r="DL217" s="27"/>
      <c r="DM217" s="27"/>
      <c r="DN217" s="27"/>
      <c r="DO217" s="27"/>
      <c r="DP217" s="27"/>
      <c r="DQ217" s="27"/>
      <c r="DR217" s="27"/>
      <c r="DS217" s="27"/>
      <c r="DT217" s="27"/>
      <c r="DU217" s="27"/>
      <c r="DV217" s="27"/>
      <c r="DW217" s="27"/>
      <c r="DX217" s="27"/>
      <c r="DY217" s="27"/>
      <c r="DZ217" s="27"/>
      <c r="EA217" s="27"/>
      <c r="EB217" s="27"/>
      <c r="EC217" s="27"/>
      <c r="ED217" s="27"/>
      <c r="EE217" s="27"/>
      <c r="EF217" s="27"/>
      <c r="EG217" s="27"/>
      <c r="EH217" s="27"/>
      <c r="EI217" s="27"/>
      <c r="EJ217" s="27"/>
      <c r="EK217" s="27"/>
      <c r="EL217" s="27"/>
      <c r="EM217" s="27"/>
      <c r="EN217" s="27"/>
      <c r="EO217" s="27"/>
      <c r="EP217" s="27"/>
      <c r="EQ217" s="27"/>
      <c r="ER217" s="27"/>
      <c r="ES217" s="27"/>
      <c r="ET217" s="27"/>
      <c r="EU217" s="27"/>
      <c r="EV217" s="27"/>
      <c r="EW217" s="27"/>
      <c r="EX217" s="27"/>
      <c r="EY217" s="27"/>
      <c r="EZ217" s="27"/>
      <c r="FA217" s="27"/>
      <c r="FB217" s="27"/>
      <c r="FC217" s="27"/>
      <c r="FD217" s="27"/>
      <c r="FE217" s="27"/>
      <c r="FF217" s="27"/>
      <c r="FG217" s="27"/>
      <c r="FH217" s="27"/>
      <c r="FI217" s="27"/>
      <c r="FJ217" s="27"/>
      <c r="FK217" s="27"/>
      <c r="FL217" s="27"/>
      <c r="FM217" s="27"/>
      <c r="FN217" s="27"/>
      <c r="FO217" s="27"/>
      <c r="FP217" s="27"/>
      <c r="FQ217" s="27"/>
      <c r="FR217" s="27"/>
      <c r="FS217" s="27"/>
      <c r="FT217" s="27"/>
      <c r="FU217" s="27"/>
      <c r="FV217" s="27"/>
      <c r="FW217" s="27"/>
      <c r="FX217" s="27"/>
      <c r="FY217" s="27"/>
      <c r="FZ217" s="27"/>
      <c r="GA217" s="27"/>
      <c r="GB217" s="27"/>
      <c r="GC217" s="27"/>
      <c r="GD217" s="27"/>
      <c r="GE217" s="27"/>
      <c r="GF217" s="27"/>
      <c r="GG217" s="27"/>
      <c r="GH217" s="27"/>
      <c r="GI217" s="27"/>
      <c r="GJ217" s="27"/>
      <c r="GK217" s="27"/>
      <c r="GL217" s="27"/>
      <c r="GM217" s="27"/>
      <c r="GN217" s="27"/>
      <c r="GO217" s="27"/>
      <c r="GP217" s="27"/>
      <c r="GQ217" s="27"/>
      <c r="GR217" s="27"/>
      <c r="GS217" s="27"/>
      <c r="GT217" s="27"/>
      <c r="GU217" s="27"/>
      <c r="GV217" s="27"/>
      <c r="GW217" s="27"/>
      <c r="GX217" s="27"/>
      <c r="GY217" s="27"/>
      <c r="GZ217" s="27"/>
      <c r="HA217" s="27"/>
      <c r="HB217" s="27"/>
      <c r="HC217" s="27"/>
      <c r="HD217" s="27"/>
      <c r="HE217" s="27"/>
      <c r="HF217" s="27"/>
      <c r="HG217" s="27"/>
      <c r="HH217" s="27"/>
      <c r="HI217" s="27"/>
      <c r="HJ217" s="27"/>
      <c r="HK217" s="27"/>
      <c r="HL217" s="27"/>
      <c r="HM217" s="27"/>
      <c r="HN217" s="27"/>
      <c r="HO217" s="27"/>
      <c r="HP217" s="27"/>
      <c r="HQ217" s="27"/>
      <c r="HR217" s="27"/>
      <c r="HS217" s="27"/>
      <c r="HT217" s="27"/>
      <c r="HU217" s="27"/>
      <c r="HV217" s="27"/>
      <c r="HW217" s="27"/>
      <c r="HX217" s="27"/>
      <c r="HY217" s="27"/>
      <c r="HZ217" s="27"/>
      <c r="IA217" s="27"/>
      <c r="IB217" s="27"/>
      <c r="IC217" s="27"/>
      <c r="ID217" s="27"/>
      <c r="IE217" s="27"/>
      <c r="IF217" s="27"/>
      <c r="IG217" s="27"/>
      <c r="IH217" s="27"/>
      <c r="II217" s="27"/>
      <c r="IJ217" s="27"/>
      <c r="IK217" s="27"/>
      <c r="IL217" s="27"/>
      <c r="IM217" s="27"/>
      <c r="IN217" s="27"/>
      <c r="IO217" s="27"/>
      <c r="IP217" s="27"/>
      <c r="IQ217" s="27"/>
      <c r="IR217" s="27"/>
      <c r="IS217" s="27"/>
      <c r="IT217" s="27"/>
      <c r="IU217" s="27"/>
      <c r="IV217" s="27"/>
      <c r="IW217" s="27"/>
      <c r="IX217" s="27"/>
      <c r="IY217" s="27"/>
      <c r="IZ217" s="27"/>
      <c r="JA217" s="27"/>
      <c r="JB217" s="27"/>
      <c r="JC217" s="27"/>
      <c r="JD217" s="27"/>
      <c r="JE217" s="27"/>
      <c r="JF217" s="27"/>
      <c r="JG217" s="27"/>
      <c r="JH217" s="27"/>
      <c r="JI217" s="27"/>
      <c r="JJ217" s="27"/>
      <c r="JK217" s="27"/>
      <c r="JL217" s="27"/>
      <c r="JM217" s="27"/>
      <c r="JN217" s="27"/>
      <c r="JO217" s="27"/>
      <c r="JP217" s="27"/>
      <c r="JQ217" s="27"/>
      <c r="JR217" s="27"/>
      <c r="JS217" s="27"/>
      <c r="JT217" s="27"/>
      <c r="JU217" s="27"/>
      <c r="JV217" s="27"/>
      <c r="JW217" s="27"/>
      <c r="JX217" s="27"/>
      <c r="JY217" s="27"/>
      <c r="JZ217" s="27"/>
      <c r="KA217" s="27"/>
      <c r="KB217" s="27"/>
      <c r="KC217" s="27"/>
      <c r="KD217" s="27"/>
      <c r="KE217" s="27"/>
      <c r="KF217" s="27"/>
      <c r="KG217" s="27"/>
      <c r="KH217" s="27"/>
      <c r="KI217" s="27"/>
      <c r="KJ217" s="27"/>
      <c r="KK217" s="27"/>
      <c r="KL217" s="27"/>
      <c r="KM217" s="27"/>
      <c r="KN217" s="27"/>
      <c r="KO217" s="27"/>
      <c r="KP217" s="27"/>
      <c r="KQ217" s="27"/>
      <c r="KR217" s="27"/>
      <c r="KS217" s="27"/>
      <c r="KT217" s="27"/>
      <c r="KU217" s="27"/>
      <c r="KV217" s="27"/>
      <c r="KW217" s="27"/>
      <c r="KX217" s="27"/>
      <c r="KY217" s="27"/>
      <c r="KZ217" s="27"/>
      <c r="LA217" s="27"/>
      <c r="LB217" s="27"/>
      <c r="LC217" s="27"/>
      <c r="LD217" s="27"/>
      <c r="LE217" s="27"/>
      <c r="LF217" s="27"/>
      <c r="LG217" s="27"/>
      <c r="LH217" s="27"/>
      <c r="LI217" s="27"/>
      <c r="LJ217" s="27"/>
      <c r="LK217" s="27"/>
      <c r="LL217" s="27"/>
      <c r="LM217" s="27"/>
      <c r="LN217" s="27"/>
      <c r="LO217" s="27"/>
      <c r="LP217" s="27"/>
      <c r="LQ217" s="27"/>
      <c r="LR217" s="27"/>
      <c r="LS217" s="27"/>
      <c r="LT217" s="27"/>
      <c r="LU217" s="27"/>
      <c r="LV217" s="27"/>
      <c r="LW217" s="27"/>
      <c r="LX217" s="27"/>
      <c r="LY217" s="27"/>
      <c r="LZ217" s="27"/>
      <c r="MA217" s="27"/>
      <c r="MB217" s="27"/>
      <c r="MC217" s="27"/>
      <c r="MD217" s="27"/>
      <c r="ME217" s="27"/>
      <c r="MF217" s="27"/>
      <c r="MG217" s="27"/>
      <c r="MH217" s="27"/>
      <c r="MI217" s="27"/>
      <c r="MJ217" s="27"/>
      <c r="MK217" s="27"/>
      <c r="ML217" s="27"/>
      <c r="MM217" s="27"/>
      <c r="MN217" s="27"/>
      <c r="MO217" s="27"/>
      <c r="MP217" s="27"/>
      <c r="MQ217" s="27"/>
      <c r="MR217" s="27"/>
      <c r="MS217" s="27"/>
      <c r="MT217" s="27"/>
      <c r="MU217" s="27"/>
      <c r="MV217" s="27"/>
      <c r="MW217" s="27"/>
      <c r="MX217" s="27"/>
      <c r="MY217" s="27"/>
      <c r="MZ217" s="27"/>
      <c r="NA217" s="27"/>
      <c r="NB217" s="27"/>
      <c r="NC217" s="27"/>
      <c r="ND217" s="27"/>
      <c r="NE217" s="27"/>
      <c r="NF217" s="27"/>
      <c r="NG217" s="27"/>
      <c r="NH217" s="27"/>
      <c r="NI217" s="27"/>
      <c r="NJ217" s="27"/>
      <c r="NK217" s="27"/>
      <c r="NL217" s="27"/>
      <c r="NM217" s="27"/>
      <c r="NN217" s="27"/>
      <c r="NO217" s="27"/>
      <c r="NP217" s="27"/>
      <c r="NQ217" s="27"/>
      <c r="NR217" s="27"/>
      <c r="NS217" s="27"/>
      <c r="NT217" s="27"/>
      <c r="NU217" s="27"/>
      <c r="NV217" s="27"/>
      <c r="NW217" s="27"/>
      <c r="NX217" s="27"/>
      <c r="NY217" s="27"/>
      <c r="NZ217" s="27"/>
      <c r="OA217" s="27"/>
      <c r="OB217" s="27"/>
      <c r="OC217" s="27"/>
      <c r="OD217" s="27"/>
      <c r="OE217" s="27"/>
      <c r="OF217" s="27"/>
      <c r="OG217" s="27"/>
      <c r="OH217" s="27"/>
      <c r="OI217" s="27"/>
      <c r="OJ217" s="27"/>
      <c r="OK217" s="27"/>
      <c r="OL217" s="27"/>
      <c r="OM217" s="27"/>
      <c r="ON217" s="27"/>
      <c r="OO217" s="27"/>
      <c r="OP217" s="27"/>
      <c r="OQ217" s="27"/>
      <c r="OR217" s="27"/>
      <c r="OS217" s="27"/>
      <c r="OT217" s="27"/>
      <c r="OU217" s="27"/>
      <c r="OV217" s="27"/>
      <c r="OW217" s="27"/>
      <c r="OX217" s="27"/>
      <c r="OY217" s="27"/>
      <c r="OZ217" s="27"/>
      <c r="PA217" s="27"/>
      <c r="PB217" s="27"/>
      <c r="PC217" s="27"/>
      <c r="PD217" s="27"/>
      <c r="PE217" s="27"/>
      <c r="PF217" s="27"/>
      <c r="PG217" s="27"/>
      <c r="PH217" s="27"/>
      <c r="PI217" s="27"/>
      <c r="PJ217" s="27"/>
      <c r="PK217" s="27"/>
      <c r="PL217" s="27"/>
      <c r="PM217" s="27"/>
      <c r="PN217" s="27"/>
      <c r="PO217" s="27"/>
      <c r="PP217" s="27"/>
      <c r="PQ217" s="27"/>
      <c r="PR217" s="27"/>
      <c r="PS217" s="27"/>
      <c r="PT217" s="27"/>
      <c r="PU217" s="27"/>
      <c r="PV217" s="27"/>
      <c r="PW217" s="27"/>
      <c r="PX217" s="27"/>
      <c r="PY217" s="27"/>
      <c r="PZ217" s="27"/>
      <c r="QA217" s="27"/>
      <c r="QB217" s="27"/>
      <c r="QC217" s="27"/>
      <c r="QD217" s="27"/>
      <c r="QE217" s="27"/>
      <c r="QF217" s="27"/>
      <c r="QG217" s="27"/>
      <c r="QH217" s="27"/>
      <c r="QI217" s="27"/>
      <c r="QJ217" s="27"/>
      <c r="QK217" s="27"/>
      <c r="QL217" s="27"/>
      <c r="QM217" s="27"/>
      <c r="QN217" s="27"/>
      <c r="QO217" s="27"/>
      <c r="QP217" s="27"/>
      <c r="QQ217" s="27"/>
      <c r="QR217" s="27"/>
      <c r="QS217" s="27"/>
      <c r="QT217" s="27"/>
      <c r="QU217" s="27"/>
      <c r="QV217" s="27"/>
      <c r="QW217" s="27"/>
      <c r="QX217" s="27"/>
      <c r="QY217" s="27"/>
      <c r="QZ217" s="27"/>
      <c r="RA217" s="27"/>
      <c r="RB217" s="27"/>
      <c r="RC217" s="27"/>
      <c r="RD217" s="27"/>
      <c r="RE217" s="27"/>
      <c r="RF217" s="27"/>
      <c r="RG217" s="27"/>
      <c r="RH217" s="27"/>
      <c r="RI217" s="27"/>
      <c r="RJ217" s="27"/>
      <c r="RK217" s="27"/>
      <c r="RL217" s="27"/>
      <c r="RM217" s="27"/>
      <c r="RN217" s="27"/>
      <c r="RO217" s="27"/>
      <c r="RP217" s="27"/>
      <c r="RQ217" s="27"/>
      <c r="RR217" s="27"/>
      <c r="RS217" s="27"/>
      <c r="RT217" s="27"/>
      <c r="RU217" s="27"/>
      <c r="RV217" s="27"/>
      <c r="RW217" s="27"/>
      <c r="RX217" s="27"/>
      <c r="RY217" s="27"/>
      <c r="RZ217" s="27"/>
      <c r="SA217" s="27"/>
      <c r="SB217" s="27"/>
      <c r="SC217" s="27"/>
      <c r="SD217" s="27"/>
      <c r="SE217" s="27"/>
      <c r="SF217" s="27"/>
      <c r="SG217" s="27"/>
      <c r="SH217" s="27"/>
      <c r="SI217" s="27"/>
      <c r="SJ217" s="27"/>
      <c r="SK217" s="27"/>
      <c r="SL217" s="27"/>
      <c r="SM217" s="27"/>
      <c r="SN217" s="27"/>
      <c r="SO217" s="27"/>
      <c r="SP217" s="27"/>
      <c r="SQ217" s="27"/>
      <c r="SR217" s="27"/>
      <c r="SS217" s="27"/>
      <c r="ST217" s="27"/>
      <c r="SU217" s="27"/>
      <c r="SV217" s="27"/>
      <c r="SW217" s="27"/>
      <c r="SX217" s="27"/>
      <c r="SY217" s="27"/>
      <c r="SZ217" s="27"/>
      <c r="TA217" s="27"/>
      <c r="TB217" s="27"/>
      <c r="TC217" s="27"/>
      <c r="TD217" s="27"/>
      <c r="TE217" s="27"/>
      <c r="TF217" s="27"/>
      <c r="TG217" s="27"/>
      <c r="TH217" s="27"/>
      <c r="TI217" s="27"/>
      <c r="TJ217" s="27"/>
      <c r="TK217" s="27"/>
      <c r="TL217" s="27"/>
      <c r="TM217" s="27"/>
      <c r="TN217" s="27"/>
      <c r="TO217" s="27"/>
      <c r="TP217" s="27"/>
      <c r="TQ217" s="27"/>
      <c r="TR217" s="27"/>
      <c r="TS217" s="27"/>
      <c r="TT217" s="27"/>
      <c r="TU217" s="27"/>
      <c r="TV217" s="27"/>
      <c r="TW217" s="27"/>
      <c r="TX217" s="27"/>
      <c r="TY217" s="27"/>
      <c r="TZ217" s="27"/>
      <c r="UA217" s="27"/>
      <c r="UB217" s="27"/>
      <c r="UC217" s="27"/>
      <c r="UD217" s="27"/>
      <c r="UE217" s="27"/>
      <c r="UF217" s="27"/>
      <c r="UG217" s="27"/>
      <c r="UH217" s="27"/>
      <c r="UI217" s="27"/>
      <c r="UJ217" s="27"/>
      <c r="UK217" s="27"/>
      <c r="UL217" s="27"/>
      <c r="UM217" s="27"/>
      <c r="UN217" s="27"/>
      <c r="UO217" s="27"/>
      <c r="UP217" s="27"/>
      <c r="UQ217" s="27"/>
      <c r="UR217" s="27"/>
      <c r="US217" s="27"/>
      <c r="UT217" s="27"/>
      <c r="UU217" s="27"/>
      <c r="UV217" s="27"/>
      <c r="UW217" s="27"/>
      <c r="UX217" s="27"/>
      <c r="UY217" s="27"/>
      <c r="UZ217" s="27"/>
      <c r="VA217" s="27"/>
      <c r="VB217" s="27"/>
      <c r="VC217" s="27"/>
      <c r="VD217" s="27"/>
      <c r="VE217" s="27"/>
      <c r="VF217" s="27"/>
      <c r="VG217" s="27"/>
      <c r="VH217" s="27"/>
      <c r="VI217" s="27"/>
      <c r="VJ217" s="27"/>
      <c r="VK217" s="27"/>
      <c r="VL217" s="27"/>
      <c r="VM217" s="27"/>
      <c r="VN217" s="27"/>
      <c r="VO217" s="27"/>
      <c r="VP217" s="27"/>
      <c r="VQ217" s="27"/>
      <c r="VR217" s="27"/>
      <c r="VS217" s="27"/>
      <c r="VT217" s="27"/>
      <c r="VU217" s="27"/>
      <c r="VV217" s="27"/>
      <c r="VW217" s="27"/>
      <c r="VX217" s="27"/>
      <c r="VY217" s="27"/>
      <c r="VZ217" s="27"/>
      <c r="WA217" s="27"/>
      <c r="WB217" s="27"/>
      <c r="WC217" s="27"/>
      <c r="WD217" s="27"/>
      <c r="WE217" s="27"/>
      <c r="WF217" s="27"/>
      <c r="WG217" s="27"/>
      <c r="WH217" s="27"/>
      <c r="WI217" s="27"/>
      <c r="WJ217" s="27"/>
      <c r="WK217" s="27"/>
      <c r="WL217" s="27"/>
      <c r="WM217" s="27"/>
      <c r="WN217" s="27"/>
      <c r="WO217" s="27"/>
      <c r="WP217" s="27"/>
      <c r="WQ217" s="27"/>
      <c r="WR217" s="27"/>
      <c r="WS217" s="27"/>
      <c r="WT217" s="27"/>
      <c r="WU217" s="27"/>
      <c r="WV217" s="27"/>
      <c r="WW217" s="27"/>
      <c r="WX217" s="27"/>
      <c r="WY217" s="27"/>
      <c r="WZ217" s="27"/>
      <c r="XA217" s="27"/>
      <c r="XB217" s="27"/>
      <c r="XC217" s="27"/>
      <c r="XD217" s="27"/>
      <c r="XE217" s="27"/>
      <c r="XF217" s="27"/>
      <c r="XG217" s="27"/>
      <c r="XH217" s="27"/>
      <c r="XI217" s="27"/>
      <c r="XJ217" s="27"/>
      <c r="XK217" s="27"/>
      <c r="XL217" s="27"/>
      <c r="XM217" s="27"/>
      <c r="XN217" s="27"/>
      <c r="XO217" s="27"/>
      <c r="XP217" s="27"/>
      <c r="XQ217" s="27"/>
      <c r="XR217" s="27"/>
      <c r="XS217" s="27"/>
      <c r="XT217" s="27"/>
      <c r="XU217" s="27"/>
      <c r="XV217" s="27"/>
      <c r="XW217" s="27"/>
      <c r="XX217" s="27"/>
      <c r="XY217" s="27"/>
      <c r="XZ217" s="27"/>
      <c r="YA217" s="27"/>
      <c r="YB217" s="27"/>
      <c r="YC217" s="27"/>
      <c r="YD217" s="27"/>
      <c r="YE217" s="27"/>
      <c r="YF217" s="27"/>
      <c r="YG217" s="27"/>
      <c r="YH217" s="27"/>
      <c r="YI217" s="27"/>
      <c r="YJ217" s="27"/>
      <c r="YK217" s="27"/>
      <c r="YL217" s="27"/>
      <c r="YM217" s="27"/>
      <c r="YN217" s="27"/>
      <c r="YO217" s="27"/>
      <c r="YP217" s="27"/>
      <c r="YQ217" s="27"/>
      <c r="YR217" s="27"/>
      <c r="YS217" s="27"/>
      <c r="YT217" s="27"/>
      <c r="YU217" s="27"/>
      <c r="YV217" s="27"/>
      <c r="YW217" s="27"/>
      <c r="YX217" s="27"/>
      <c r="YY217" s="27"/>
      <c r="YZ217" s="27"/>
      <c r="ZA217" s="27"/>
      <c r="ZB217" s="27"/>
      <c r="ZC217" s="27"/>
      <c r="ZD217" s="27"/>
      <c r="ZE217" s="27"/>
      <c r="ZF217" s="27"/>
      <c r="ZG217" s="27"/>
      <c r="ZH217" s="27"/>
      <c r="ZI217" s="27"/>
      <c r="ZJ217" s="27"/>
      <c r="ZK217" s="27"/>
      <c r="ZL217" s="27"/>
      <c r="ZM217" s="27"/>
      <c r="ZN217" s="27"/>
      <c r="ZO217" s="27"/>
      <c r="ZP217" s="27"/>
      <c r="ZQ217" s="27"/>
      <c r="ZR217" s="27"/>
      <c r="ZS217" s="27"/>
      <c r="ZT217" s="27"/>
      <c r="ZU217" s="27"/>
      <c r="ZV217" s="27"/>
      <c r="ZW217" s="27"/>
      <c r="ZX217" s="27"/>
      <c r="ZY217" s="27"/>
      <c r="ZZ217" s="27"/>
      <c r="AAA217" s="27"/>
      <c r="AAB217" s="27"/>
      <c r="AAC217" s="27"/>
      <c r="AAD217" s="27"/>
      <c r="AAE217" s="27"/>
      <c r="AAF217" s="27"/>
      <c r="AAG217" s="27"/>
      <c r="AAH217" s="27"/>
      <c r="AAI217" s="27"/>
      <c r="AAJ217" s="27"/>
      <c r="AAK217" s="27"/>
      <c r="AAL217" s="27"/>
      <c r="AAM217" s="27"/>
      <c r="AAN217" s="27"/>
      <c r="AAO217" s="27"/>
      <c r="AAP217" s="27"/>
      <c r="AAQ217" s="27"/>
      <c r="AAR217" s="27"/>
      <c r="AAS217" s="27"/>
      <c r="AAT217" s="27"/>
      <c r="AAU217" s="27"/>
      <c r="AAV217" s="27"/>
      <c r="AAW217" s="27"/>
      <c r="AAX217" s="27"/>
      <c r="AAY217" s="27"/>
      <c r="AAZ217" s="27"/>
      <c r="ABA217" s="27"/>
      <c r="ABB217" s="27"/>
      <c r="ABC217" s="27"/>
      <c r="ABD217" s="27"/>
      <c r="ABE217" s="27"/>
      <c r="ABF217" s="27"/>
      <c r="ABG217" s="27"/>
      <c r="ABH217" s="27"/>
      <c r="ABI217" s="27"/>
      <c r="ABJ217" s="27"/>
      <c r="ABK217" s="27"/>
      <c r="ABL217" s="27"/>
      <c r="ABM217" s="27"/>
      <c r="ABN217" s="27"/>
      <c r="ABO217" s="27"/>
      <c r="ABP217" s="27"/>
      <c r="ABQ217" s="27"/>
      <c r="ABR217" s="27"/>
      <c r="ABS217" s="27"/>
      <c r="ABT217" s="27"/>
      <c r="ABU217" s="27"/>
      <c r="ABV217" s="27"/>
      <c r="ABW217" s="27"/>
      <c r="ABX217" s="27"/>
      <c r="ABY217" s="27"/>
      <c r="ABZ217" s="27"/>
      <c r="ACA217" s="27"/>
      <c r="ACB217" s="27"/>
      <c r="ACC217" s="27"/>
      <c r="ACD217" s="27"/>
      <c r="ACE217" s="27"/>
      <c r="ACF217" s="27"/>
      <c r="ACG217" s="27"/>
      <c r="ACH217" s="27"/>
      <c r="ACI217" s="27"/>
      <c r="ACJ217" s="27"/>
      <c r="ACK217" s="27"/>
      <c r="ACL217" s="27"/>
      <c r="ACM217" s="27"/>
      <c r="ACN217" s="27"/>
      <c r="ACO217" s="27"/>
      <c r="ACP217" s="27"/>
      <c r="ACQ217" s="27"/>
      <c r="ACR217" s="27"/>
      <c r="ACS217" s="27"/>
      <c r="ACT217" s="27"/>
      <c r="ACU217" s="27"/>
      <c r="ACV217" s="27"/>
      <c r="ACW217" s="27"/>
      <c r="ACX217" s="27"/>
      <c r="ACY217" s="27"/>
      <c r="ACZ217" s="27"/>
      <c r="ADA217" s="27"/>
      <c r="ADB217" s="27"/>
      <c r="ADC217" s="27"/>
      <c r="ADD217" s="27"/>
      <c r="ADE217" s="27"/>
      <c r="ADF217" s="27"/>
      <c r="ADG217" s="27"/>
      <c r="ADH217" s="27"/>
      <c r="ADI217" s="27"/>
      <c r="ADJ217" s="27"/>
      <c r="ADK217" s="27"/>
      <c r="ADL217" s="27"/>
      <c r="ADM217" s="27"/>
      <c r="ADN217" s="27"/>
      <c r="ADO217" s="27"/>
      <c r="ADP217" s="27"/>
      <c r="ADQ217" s="27"/>
      <c r="ADR217" s="27"/>
      <c r="ADS217" s="27"/>
      <c r="ADT217" s="27"/>
      <c r="ADU217" s="27"/>
      <c r="ADV217" s="27"/>
      <c r="ADW217" s="27"/>
      <c r="ADX217" s="27"/>
      <c r="ADY217" s="27"/>
      <c r="ADZ217" s="27"/>
      <c r="AEA217" s="27"/>
      <c r="AEB217" s="27"/>
      <c r="AEC217" s="27"/>
      <c r="AED217" s="27"/>
      <c r="AEE217" s="27"/>
      <c r="AEF217" s="27"/>
      <c r="AEG217" s="27"/>
      <c r="AEH217" s="27"/>
      <c r="AEI217" s="27"/>
      <c r="AEJ217" s="27"/>
      <c r="AEK217" s="27"/>
      <c r="AEL217" s="27"/>
      <c r="AEM217" s="27"/>
      <c r="AEN217" s="27"/>
      <c r="AEO217" s="27"/>
      <c r="AEP217" s="27"/>
      <c r="AEQ217" s="27"/>
      <c r="AER217" s="27"/>
      <c r="AES217" s="27"/>
      <c r="AET217" s="27"/>
      <c r="AEU217" s="27"/>
      <c r="AEV217" s="27"/>
      <c r="AEW217" s="27"/>
      <c r="AEX217" s="27"/>
      <c r="AEY217" s="27"/>
      <c r="AEZ217" s="27"/>
      <c r="AFA217" s="27"/>
      <c r="AFB217" s="27"/>
      <c r="AFC217" s="27"/>
      <c r="AFD217" s="27"/>
      <c r="AFE217" s="27"/>
      <c r="AFF217" s="27"/>
      <c r="AFG217" s="27"/>
      <c r="AFH217" s="27"/>
      <c r="AFI217" s="27"/>
      <c r="AFJ217" s="27"/>
      <c r="AFK217" s="27"/>
      <c r="AFL217" s="27"/>
      <c r="AFM217" s="27"/>
      <c r="AFN217" s="27"/>
      <c r="AFO217" s="27"/>
      <c r="AFP217" s="27"/>
      <c r="AFQ217" s="27"/>
      <c r="AFR217" s="27"/>
      <c r="AFS217" s="27"/>
      <c r="AFT217" s="27"/>
      <c r="AFU217" s="27"/>
      <c r="AFV217" s="27"/>
      <c r="AFW217" s="27"/>
      <c r="AFX217" s="27"/>
      <c r="AFY217" s="27"/>
      <c r="AFZ217" s="27"/>
      <c r="AGA217" s="27"/>
      <c r="AGB217" s="27"/>
      <c r="AGC217" s="27"/>
      <c r="AGD217" s="27"/>
      <c r="AGE217" s="27"/>
      <c r="AGF217" s="27"/>
      <c r="AGG217" s="27"/>
      <c r="AGH217" s="27"/>
      <c r="AGI217" s="27"/>
      <c r="AGJ217" s="27"/>
      <c r="AGK217" s="27"/>
      <c r="AGL217" s="27"/>
      <c r="AGM217" s="27"/>
      <c r="AGN217" s="27"/>
      <c r="AGO217" s="27"/>
      <c r="AGP217" s="27"/>
      <c r="AGQ217" s="27"/>
      <c r="AGR217" s="27"/>
      <c r="AGS217" s="27"/>
      <c r="AGT217" s="27"/>
      <c r="AGU217" s="27"/>
      <c r="AGV217" s="27"/>
      <c r="AGW217" s="27"/>
      <c r="AGX217" s="27"/>
      <c r="AGY217" s="27"/>
      <c r="AGZ217" s="27"/>
      <c r="AHA217" s="27"/>
      <c r="AHB217" s="27"/>
      <c r="AHC217" s="27"/>
      <c r="AHD217" s="27"/>
      <c r="AHE217" s="27"/>
      <c r="AHF217" s="27"/>
      <c r="AHG217" s="27"/>
      <c r="AHH217" s="27"/>
      <c r="AHI217" s="27"/>
      <c r="AHJ217" s="27"/>
      <c r="AHK217" s="27"/>
      <c r="AHL217" s="27"/>
      <c r="AHM217" s="27"/>
      <c r="AHN217" s="27"/>
      <c r="AHO217" s="27"/>
      <c r="AHP217" s="27"/>
      <c r="AHQ217" s="27"/>
      <c r="AHR217" s="27"/>
      <c r="AHS217" s="27"/>
      <c r="AHT217" s="27"/>
      <c r="AHU217" s="27"/>
      <c r="AHV217" s="27"/>
      <c r="AHW217" s="27"/>
      <c r="AHX217" s="27"/>
      <c r="AHY217" s="27"/>
      <c r="AHZ217" s="27"/>
      <c r="AIA217" s="27"/>
      <c r="AIB217" s="27"/>
      <c r="AIC217" s="27"/>
      <c r="AID217" s="27"/>
      <c r="AIE217" s="27"/>
      <c r="AIF217" s="27"/>
      <c r="AIG217" s="27"/>
      <c r="AIH217" s="27"/>
      <c r="AII217" s="27"/>
      <c r="AIJ217" s="27"/>
      <c r="AIK217" s="27"/>
      <c r="AIL217" s="27"/>
      <c r="AIM217" s="27"/>
      <c r="AIN217" s="27"/>
      <c r="AIO217" s="27"/>
      <c r="AIP217" s="27"/>
      <c r="AIQ217" s="27"/>
      <c r="AIR217" s="27"/>
      <c r="AIS217" s="27"/>
      <c r="AIT217" s="27"/>
      <c r="AIU217" s="27"/>
      <c r="AIV217" s="27"/>
      <c r="AIW217" s="27"/>
      <c r="AIX217" s="27"/>
      <c r="AIY217" s="27"/>
      <c r="AIZ217" s="27"/>
      <c r="AJA217" s="27"/>
      <c r="AJB217" s="27"/>
      <c r="AJC217" s="27"/>
      <c r="AJD217" s="27"/>
      <c r="AJE217" s="27"/>
      <c r="AJF217" s="27"/>
      <c r="AJG217" s="27"/>
      <c r="AJH217" s="27"/>
      <c r="AJI217" s="27"/>
      <c r="AJJ217" s="27"/>
      <c r="AJK217" s="27"/>
      <c r="AJL217" s="27"/>
      <c r="AJM217" s="27"/>
      <c r="AJN217" s="27"/>
      <c r="AJO217" s="27"/>
      <c r="AJP217" s="27"/>
      <c r="AJQ217" s="27"/>
      <c r="AJR217" s="27"/>
      <c r="AJS217" s="27"/>
      <c r="AJT217" s="27"/>
      <c r="AJU217" s="27"/>
      <c r="AJV217" s="27"/>
      <c r="AJW217" s="27"/>
      <c r="AJX217" s="27"/>
      <c r="AJY217" s="27"/>
      <c r="AJZ217" s="27"/>
      <c r="AKA217" s="27"/>
      <c r="AKB217" s="27"/>
      <c r="AKC217" s="27"/>
      <c r="AKD217" s="27"/>
      <c r="AKE217" s="27"/>
      <c r="AKF217" s="27"/>
      <c r="AKG217" s="27"/>
      <c r="AKH217" s="27"/>
      <c r="AKI217" s="27"/>
      <c r="AKJ217" s="27"/>
      <c r="AKK217" s="27"/>
      <c r="AKL217" s="27"/>
      <c r="AKM217" s="27"/>
      <c r="AKN217" s="27"/>
      <c r="AKO217" s="27"/>
      <c r="AKP217" s="27"/>
      <c r="AKQ217" s="27"/>
      <c r="AKR217" s="27"/>
      <c r="AKS217" s="27"/>
      <c r="AKT217" s="27"/>
      <c r="AKU217" s="27"/>
      <c r="AKV217" s="27"/>
      <c r="AKW217" s="27"/>
      <c r="AKX217" s="27"/>
      <c r="AKY217" s="27"/>
      <c r="AKZ217" s="27"/>
      <c r="ALA217" s="27"/>
      <c r="ALB217" s="27"/>
      <c r="ALC217" s="27"/>
      <c r="ALD217" s="27"/>
      <c r="ALE217" s="27"/>
      <c r="ALF217" s="27"/>
      <c r="ALG217" s="27"/>
      <c r="ALH217" s="27"/>
      <c r="ALI217" s="27"/>
      <c r="ALJ217" s="27"/>
      <c r="ALK217" s="27"/>
      <c r="ALL217" s="27"/>
      <c r="ALM217" s="27"/>
      <c r="ALN217" s="27"/>
      <c r="ALO217" s="27"/>
      <c r="ALP217" s="27"/>
      <c r="ALQ217" s="27"/>
      <c r="ALR217" s="27"/>
      <c r="ALS217" s="27"/>
    </row>
    <row r="218" spans="1:1007" ht="19.5" customHeight="1" thickBot="1" x14ac:dyDescent="0.25">
      <c r="A218" s="668" t="s">
        <v>13</v>
      </c>
      <c r="B218" s="746" t="s">
        <v>14</v>
      </c>
      <c r="C218" s="585" t="s">
        <v>14</v>
      </c>
      <c r="D218" s="587" t="s">
        <v>546</v>
      </c>
      <c r="E218" s="589" t="s">
        <v>552</v>
      </c>
      <c r="F218" s="583" t="s">
        <v>199</v>
      </c>
      <c r="G218" s="757" t="s">
        <v>113</v>
      </c>
      <c r="H218" s="754" t="s">
        <v>17</v>
      </c>
      <c r="I218" s="754" t="s">
        <v>18</v>
      </c>
      <c r="J218" s="578" t="s">
        <v>548</v>
      </c>
      <c r="K218" s="150" t="s">
        <v>21</v>
      </c>
      <c r="L218" s="151">
        <f>+M218+O218</f>
        <v>0</v>
      </c>
      <c r="M218" s="348">
        <v>0</v>
      </c>
      <c r="N218" s="348">
        <v>0</v>
      </c>
      <c r="O218" s="361">
        <v>0</v>
      </c>
      <c r="P218" s="151">
        <f>+Q218+S218</f>
        <v>0</v>
      </c>
      <c r="Q218" s="348">
        <v>0</v>
      </c>
      <c r="R218" s="348">
        <v>0</v>
      </c>
      <c r="S218" s="361">
        <v>0</v>
      </c>
      <c r="T218" s="151">
        <f>+U218+W218</f>
        <v>0</v>
      </c>
      <c r="U218" s="348">
        <v>0</v>
      </c>
      <c r="V218" s="348">
        <v>0</v>
      </c>
      <c r="W218" s="361">
        <v>0</v>
      </c>
      <c r="X218" s="27"/>
      <c r="Y218" s="27"/>
      <c r="Z218" s="27"/>
      <c r="AA218" s="27"/>
      <c r="AB218" s="27"/>
      <c r="AC218" s="27"/>
      <c r="AD218" s="39"/>
      <c r="AE218" s="39"/>
      <c r="AF218" s="39"/>
      <c r="AG218" s="39"/>
      <c r="AH218" s="39"/>
      <c r="AI218" s="39"/>
      <c r="AJ218" s="39"/>
      <c r="AK218" s="39"/>
      <c r="AL218" s="39"/>
      <c r="AM218" s="39"/>
      <c r="AN218" s="39"/>
      <c r="AO218" s="39"/>
      <c r="AP218" s="39"/>
      <c r="AQ218" s="39"/>
      <c r="AR218" s="39"/>
      <c r="AS218" s="39"/>
      <c r="AT218" s="39"/>
      <c r="AU218" s="40"/>
      <c r="AV218" s="39"/>
      <c r="AW218" s="39"/>
      <c r="AX218" s="39"/>
      <c r="AY218" s="39"/>
      <c r="AZ218" s="39"/>
      <c r="BA218" s="39"/>
      <c r="BB218" s="39"/>
      <c r="BC218" s="39"/>
      <c r="BD218" s="27"/>
      <c r="BE218" s="27"/>
      <c r="BF218" s="27"/>
      <c r="BG218" s="27"/>
      <c r="BH218" s="27"/>
      <c r="BI218" s="27"/>
      <c r="BJ218" s="27"/>
      <c r="BK218" s="27"/>
      <c r="BL218" s="27"/>
      <c r="BM218" s="27"/>
      <c r="BN218" s="27"/>
      <c r="BO218" s="27"/>
      <c r="BP218" s="27"/>
      <c r="BQ218" s="27"/>
      <c r="BR218" s="27"/>
      <c r="BS218" s="27"/>
      <c r="BT218" s="27"/>
      <c r="BU218" s="27"/>
      <c r="BV218" s="27"/>
      <c r="BW218" s="27"/>
      <c r="BX218" s="27"/>
      <c r="BY218" s="27"/>
      <c r="BZ218" s="27"/>
      <c r="CA218" s="27"/>
      <c r="CB218" s="27"/>
      <c r="CC218" s="27"/>
      <c r="CD218" s="27"/>
      <c r="CE218" s="27"/>
      <c r="CF218" s="27"/>
      <c r="CG218" s="27"/>
      <c r="CH218" s="27"/>
      <c r="CI218" s="27"/>
      <c r="CJ218" s="27"/>
      <c r="CK218" s="27"/>
      <c r="CL218" s="27"/>
      <c r="CM218" s="27"/>
      <c r="CN218" s="27"/>
      <c r="CO218" s="27"/>
      <c r="CP218" s="27"/>
      <c r="CQ218" s="27"/>
      <c r="CR218" s="27"/>
      <c r="CS218" s="27"/>
      <c r="CT218" s="27"/>
      <c r="CU218" s="27"/>
      <c r="CV218" s="27"/>
      <c r="CW218" s="27"/>
      <c r="CX218" s="27"/>
      <c r="CY218" s="27"/>
      <c r="CZ218" s="27"/>
      <c r="DA218" s="27"/>
      <c r="DB218" s="27"/>
      <c r="DC218" s="27"/>
      <c r="DD218" s="27"/>
      <c r="DE218" s="27"/>
      <c r="DF218" s="27"/>
      <c r="DG218" s="27"/>
      <c r="DH218" s="27"/>
      <c r="DI218" s="27"/>
      <c r="DJ218" s="27"/>
      <c r="DK218" s="27"/>
      <c r="DL218" s="27"/>
      <c r="DM218" s="27"/>
      <c r="DN218" s="27"/>
      <c r="DO218" s="27"/>
      <c r="DP218" s="27"/>
      <c r="DQ218" s="27"/>
      <c r="DR218" s="27"/>
      <c r="DS218" s="27"/>
      <c r="DT218" s="27"/>
      <c r="DU218" s="27"/>
      <c r="DV218" s="27"/>
      <c r="DW218" s="27"/>
      <c r="DX218" s="27"/>
      <c r="DY218" s="27"/>
      <c r="DZ218" s="27"/>
      <c r="EA218" s="27"/>
      <c r="EB218" s="27"/>
      <c r="EC218" s="27"/>
      <c r="ED218" s="27"/>
      <c r="EE218" s="27"/>
      <c r="EF218" s="27"/>
      <c r="EG218" s="27"/>
      <c r="EH218" s="27"/>
      <c r="EI218" s="27"/>
      <c r="EJ218" s="27"/>
      <c r="EK218" s="27"/>
      <c r="EL218" s="27"/>
      <c r="EM218" s="27"/>
      <c r="EN218" s="27"/>
      <c r="EO218" s="27"/>
      <c r="EP218" s="27"/>
      <c r="EQ218" s="27"/>
      <c r="ER218" s="27"/>
      <c r="ES218" s="27"/>
      <c r="ET218" s="27"/>
      <c r="EU218" s="27"/>
      <c r="EV218" s="27"/>
      <c r="EW218" s="27"/>
      <c r="EX218" s="27"/>
      <c r="EY218" s="27"/>
      <c r="EZ218" s="27"/>
      <c r="FA218" s="27"/>
      <c r="FB218" s="27"/>
      <c r="FC218" s="27"/>
      <c r="FD218" s="27"/>
      <c r="FE218" s="27"/>
      <c r="FF218" s="27"/>
      <c r="FG218" s="27"/>
      <c r="FH218" s="27"/>
      <c r="FI218" s="27"/>
      <c r="FJ218" s="27"/>
      <c r="FK218" s="27"/>
      <c r="FL218" s="27"/>
      <c r="FM218" s="27"/>
      <c r="FN218" s="27"/>
      <c r="FO218" s="27"/>
      <c r="FP218" s="27"/>
      <c r="FQ218" s="27"/>
      <c r="FR218" s="27"/>
      <c r="FS218" s="27"/>
      <c r="FT218" s="27"/>
      <c r="FU218" s="27"/>
      <c r="FV218" s="27"/>
      <c r="FW218" s="27"/>
      <c r="FX218" s="27"/>
      <c r="FY218" s="27"/>
      <c r="FZ218" s="27"/>
      <c r="GA218" s="27"/>
      <c r="GB218" s="27"/>
      <c r="GC218" s="27"/>
      <c r="GD218" s="27"/>
      <c r="GE218" s="27"/>
      <c r="GF218" s="27"/>
      <c r="GG218" s="27"/>
      <c r="GH218" s="27"/>
      <c r="GI218" s="27"/>
      <c r="GJ218" s="27"/>
      <c r="GK218" s="27"/>
      <c r="GL218" s="27"/>
      <c r="GM218" s="27"/>
      <c r="GN218" s="27"/>
      <c r="GO218" s="27"/>
      <c r="GP218" s="27"/>
      <c r="GQ218" s="27"/>
      <c r="GR218" s="27"/>
      <c r="GS218" s="27"/>
      <c r="GT218" s="27"/>
      <c r="GU218" s="27"/>
      <c r="GV218" s="27"/>
      <c r="GW218" s="27"/>
      <c r="GX218" s="27"/>
      <c r="GY218" s="27"/>
      <c r="GZ218" s="27"/>
      <c r="HA218" s="27"/>
      <c r="HB218" s="27"/>
      <c r="HC218" s="27"/>
      <c r="HD218" s="27"/>
      <c r="HE218" s="27"/>
      <c r="HF218" s="27"/>
      <c r="HG218" s="27"/>
      <c r="HH218" s="27"/>
      <c r="HI218" s="27"/>
      <c r="HJ218" s="27"/>
      <c r="HK218" s="27"/>
      <c r="HL218" s="27"/>
      <c r="HM218" s="27"/>
      <c r="HN218" s="27"/>
      <c r="HO218" s="27"/>
      <c r="HP218" s="27"/>
      <c r="HQ218" s="27"/>
      <c r="HR218" s="27"/>
      <c r="HS218" s="27"/>
      <c r="HT218" s="27"/>
      <c r="HU218" s="27"/>
      <c r="HV218" s="27"/>
      <c r="HW218" s="27"/>
      <c r="HX218" s="27"/>
      <c r="HY218" s="27"/>
      <c r="HZ218" s="27"/>
      <c r="IA218" s="27"/>
      <c r="IB218" s="27"/>
      <c r="IC218" s="27"/>
      <c r="ID218" s="27"/>
      <c r="IE218" s="27"/>
      <c r="IF218" s="27"/>
      <c r="IG218" s="27"/>
      <c r="IH218" s="27"/>
      <c r="II218" s="27"/>
      <c r="IJ218" s="27"/>
      <c r="IK218" s="27"/>
      <c r="IL218" s="27"/>
      <c r="IM218" s="27"/>
      <c r="IN218" s="27"/>
      <c r="IO218" s="27"/>
      <c r="IP218" s="27"/>
      <c r="IQ218" s="27"/>
      <c r="IR218" s="27"/>
      <c r="IS218" s="27"/>
      <c r="IT218" s="27"/>
      <c r="IU218" s="27"/>
      <c r="IV218" s="27"/>
      <c r="IW218" s="27"/>
      <c r="IX218" s="27"/>
      <c r="IY218" s="27"/>
      <c r="IZ218" s="27"/>
      <c r="JA218" s="27"/>
      <c r="JB218" s="27"/>
      <c r="JC218" s="27"/>
      <c r="JD218" s="27"/>
      <c r="JE218" s="27"/>
      <c r="JF218" s="27"/>
      <c r="JG218" s="27"/>
      <c r="JH218" s="27"/>
      <c r="JI218" s="27"/>
      <c r="JJ218" s="27"/>
      <c r="JK218" s="27"/>
      <c r="JL218" s="27"/>
      <c r="JM218" s="27"/>
      <c r="JN218" s="27"/>
      <c r="JO218" s="27"/>
      <c r="JP218" s="27"/>
      <c r="JQ218" s="27"/>
      <c r="JR218" s="27"/>
      <c r="JS218" s="27"/>
      <c r="JT218" s="27"/>
      <c r="JU218" s="27"/>
      <c r="JV218" s="27"/>
      <c r="JW218" s="27"/>
      <c r="JX218" s="27"/>
      <c r="JY218" s="27"/>
      <c r="JZ218" s="27"/>
      <c r="KA218" s="27"/>
      <c r="KB218" s="27"/>
      <c r="KC218" s="27"/>
      <c r="KD218" s="27"/>
      <c r="KE218" s="27"/>
      <c r="KF218" s="27"/>
      <c r="KG218" s="27"/>
      <c r="KH218" s="27"/>
      <c r="KI218" s="27"/>
      <c r="KJ218" s="27"/>
      <c r="KK218" s="27"/>
      <c r="KL218" s="27"/>
      <c r="KM218" s="27"/>
      <c r="KN218" s="27"/>
      <c r="KO218" s="27"/>
      <c r="KP218" s="27"/>
      <c r="KQ218" s="27"/>
      <c r="KR218" s="27"/>
      <c r="KS218" s="27"/>
      <c r="KT218" s="27"/>
      <c r="KU218" s="27"/>
      <c r="KV218" s="27"/>
      <c r="KW218" s="27"/>
      <c r="KX218" s="27"/>
      <c r="KY218" s="27"/>
      <c r="KZ218" s="27"/>
      <c r="LA218" s="27"/>
      <c r="LB218" s="27"/>
      <c r="LC218" s="27"/>
      <c r="LD218" s="27"/>
      <c r="LE218" s="27"/>
      <c r="LF218" s="27"/>
      <c r="LG218" s="27"/>
      <c r="LH218" s="27"/>
      <c r="LI218" s="27"/>
      <c r="LJ218" s="27"/>
      <c r="LK218" s="27"/>
      <c r="LL218" s="27"/>
      <c r="LM218" s="27"/>
      <c r="LN218" s="27"/>
      <c r="LO218" s="27"/>
      <c r="LP218" s="27"/>
      <c r="LQ218" s="27"/>
      <c r="LR218" s="27"/>
      <c r="LS218" s="27"/>
      <c r="LT218" s="27"/>
      <c r="LU218" s="27"/>
      <c r="LV218" s="27"/>
      <c r="LW218" s="27"/>
      <c r="LX218" s="27"/>
      <c r="LY218" s="27"/>
      <c r="LZ218" s="27"/>
      <c r="MA218" s="27"/>
      <c r="MB218" s="27"/>
      <c r="MC218" s="27"/>
      <c r="MD218" s="27"/>
      <c r="ME218" s="27"/>
      <c r="MF218" s="27"/>
      <c r="MG218" s="27"/>
      <c r="MH218" s="27"/>
      <c r="MI218" s="27"/>
      <c r="MJ218" s="27"/>
      <c r="MK218" s="27"/>
      <c r="ML218" s="27"/>
      <c r="MM218" s="27"/>
      <c r="MN218" s="27"/>
      <c r="MO218" s="27"/>
      <c r="MP218" s="27"/>
      <c r="MQ218" s="27"/>
      <c r="MR218" s="27"/>
      <c r="MS218" s="27"/>
      <c r="MT218" s="27"/>
      <c r="MU218" s="27"/>
      <c r="MV218" s="27"/>
      <c r="MW218" s="27"/>
      <c r="MX218" s="27"/>
      <c r="MY218" s="27"/>
      <c r="MZ218" s="27"/>
      <c r="NA218" s="27"/>
      <c r="NB218" s="27"/>
      <c r="NC218" s="27"/>
      <c r="ND218" s="27"/>
      <c r="NE218" s="27"/>
      <c r="NF218" s="27"/>
      <c r="NG218" s="27"/>
      <c r="NH218" s="27"/>
      <c r="NI218" s="27"/>
      <c r="NJ218" s="27"/>
      <c r="NK218" s="27"/>
      <c r="NL218" s="27"/>
      <c r="NM218" s="27"/>
      <c r="NN218" s="27"/>
      <c r="NO218" s="27"/>
      <c r="NP218" s="27"/>
      <c r="NQ218" s="27"/>
      <c r="NR218" s="27"/>
      <c r="NS218" s="27"/>
      <c r="NT218" s="27"/>
      <c r="NU218" s="27"/>
      <c r="NV218" s="27"/>
      <c r="NW218" s="27"/>
      <c r="NX218" s="27"/>
      <c r="NY218" s="27"/>
      <c r="NZ218" s="27"/>
      <c r="OA218" s="27"/>
      <c r="OB218" s="27"/>
      <c r="OC218" s="27"/>
      <c r="OD218" s="27"/>
      <c r="OE218" s="27"/>
      <c r="OF218" s="27"/>
      <c r="OG218" s="27"/>
      <c r="OH218" s="27"/>
      <c r="OI218" s="27"/>
      <c r="OJ218" s="27"/>
      <c r="OK218" s="27"/>
      <c r="OL218" s="27"/>
      <c r="OM218" s="27"/>
      <c r="ON218" s="27"/>
      <c r="OO218" s="27"/>
      <c r="OP218" s="27"/>
      <c r="OQ218" s="27"/>
      <c r="OR218" s="27"/>
      <c r="OS218" s="27"/>
      <c r="OT218" s="27"/>
      <c r="OU218" s="27"/>
      <c r="OV218" s="27"/>
      <c r="OW218" s="27"/>
      <c r="OX218" s="27"/>
      <c r="OY218" s="27"/>
      <c r="OZ218" s="27"/>
      <c r="PA218" s="27"/>
      <c r="PB218" s="27"/>
      <c r="PC218" s="27"/>
      <c r="PD218" s="27"/>
      <c r="PE218" s="27"/>
      <c r="PF218" s="27"/>
      <c r="PG218" s="27"/>
      <c r="PH218" s="27"/>
      <c r="PI218" s="27"/>
      <c r="PJ218" s="27"/>
      <c r="PK218" s="27"/>
      <c r="PL218" s="27"/>
      <c r="PM218" s="27"/>
      <c r="PN218" s="27"/>
      <c r="PO218" s="27"/>
      <c r="PP218" s="27"/>
      <c r="PQ218" s="27"/>
      <c r="PR218" s="27"/>
      <c r="PS218" s="27"/>
      <c r="PT218" s="27"/>
      <c r="PU218" s="27"/>
      <c r="PV218" s="27"/>
      <c r="PW218" s="27"/>
      <c r="PX218" s="27"/>
      <c r="PY218" s="27"/>
      <c r="PZ218" s="27"/>
      <c r="QA218" s="27"/>
      <c r="QB218" s="27"/>
      <c r="QC218" s="27"/>
      <c r="QD218" s="27"/>
      <c r="QE218" s="27"/>
      <c r="QF218" s="27"/>
      <c r="QG218" s="27"/>
      <c r="QH218" s="27"/>
      <c r="QI218" s="27"/>
      <c r="QJ218" s="27"/>
      <c r="QK218" s="27"/>
      <c r="QL218" s="27"/>
      <c r="QM218" s="27"/>
      <c r="QN218" s="27"/>
      <c r="QO218" s="27"/>
      <c r="QP218" s="27"/>
      <c r="QQ218" s="27"/>
      <c r="QR218" s="27"/>
      <c r="QS218" s="27"/>
      <c r="QT218" s="27"/>
      <c r="QU218" s="27"/>
      <c r="QV218" s="27"/>
      <c r="QW218" s="27"/>
      <c r="QX218" s="27"/>
      <c r="QY218" s="27"/>
      <c r="QZ218" s="27"/>
      <c r="RA218" s="27"/>
      <c r="RB218" s="27"/>
      <c r="RC218" s="27"/>
      <c r="RD218" s="27"/>
      <c r="RE218" s="27"/>
      <c r="RF218" s="27"/>
      <c r="RG218" s="27"/>
      <c r="RH218" s="27"/>
      <c r="RI218" s="27"/>
      <c r="RJ218" s="27"/>
      <c r="RK218" s="27"/>
      <c r="RL218" s="27"/>
      <c r="RM218" s="27"/>
      <c r="RN218" s="27"/>
      <c r="RO218" s="27"/>
      <c r="RP218" s="27"/>
      <c r="RQ218" s="27"/>
      <c r="RR218" s="27"/>
      <c r="RS218" s="27"/>
      <c r="RT218" s="27"/>
      <c r="RU218" s="27"/>
      <c r="RV218" s="27"/>
      <c r="RW218" s="27"/>
      <c r="RX218" s="27"/>
      <c r="RY218" s="27"/>
      <c r="RZ218" s="27"/>
      <c r="SA218" s="27"/>
      <c r="SB218" s="27"/>
      <c r="SC218" s="27"/>
      <c r="SD218" s="27"/>
      <c r="SE218" s="27"/>
      <c r="SF218" s="27"/>
      <c r="SG218" s="27"/>
      <c r="SH218" s="27"/>
      <c r="SI218" s="27"/>
      <c r="SJ218" s="27"/>
      <c r="SK218" s="27"/>
      <c r="SL218" s="27"/>
      <c r="SM218" s="27"/>
      <c r="SN218" s="27"/>
      <c r="SO218" s="27"/>
      <c r="SP218" s="27"/>
      <c r="SQ218" s="27"/>
      <c r="SR218" s="27"/>
      <c r="SS218" s="27"/>
      <c r="ST218" s="27"/>
      <c r="SU218" s="27"/>
      <c r="SV218" s="27"/>
      <c r="SW218" s="27"/>
      <c r="SX218" s="27"/>
      <c r="SY218" s="27"/>
      <c r="SZ218" s="27"/>
      <c r="TA218" s="27"/>
      <c r="TB218" s="27"/>
      <c r="TC218" s="27"/>
      <c r="TD218" s="27"/>
      <c r="TE218" s="27"/>
      <c r="TF218" s="27"/>
      <c r="TG218" s="27"/>
      <c r="TH218" s="27"/>
      <c r="TI218" s="27"/>
      <c r="TJ218" s="27"/>
      <c r="TK218" s="27"/>
      <c r="TL218" s="27"/>
      <c r="TM218" s="27"/>
      <c r="TN218" s="27"/>
      <c r="TO218" s="27"/>
      <c r="TP218" s="27"/>
      <c r="TQ218" s="27"/>
      <c r="TR218" s="27"/>
      <c r="TS218" s="27"/>
      <c r="TT218" s="27"/>
      <c r="TU218" s="27"/>
      <c r="TV218" s="27"/>
      <c r="TW218" s="27"/>
      <c r="TX218" s="27"/>
      <c r="TY218" s="27"/>
      <c r="TZ218" s="27"/>
      <c r="UA218" s="27"/>
      <c r="UB218" s="27"/>
      <c r="UC218" s="27"/>
      <c r="UD218" s="27"/>
      <c r="UE218" s="27"/>
      <c r="UF218" s="27"/>
      <c r="UG218" s="27"/>
      <c r="UH218" s="27"/>
      <c r="UI218" s="27"/>
      <c r="UJ218" s="27"/>
      <c r="UK218" s="27"/>
      <c r="UL218" s="27"/>
      <c r="UM218" s="27"/>
      <c r="UN218" s="27"/>
      <c r="UO218" s="27"/>
      <c r="UP218" s="27"/>
      <c r="UQ218" s="27"/>
      <c r="UR218" s="27"/>
      <c r="US218" s="27"/>
      <c r="UT218" s="27"/>
      <c r="UU218" s="27"/>
      <c r="UV218" s="27"/>
      <c r="UW218" s="27"/>
      <c r="UX218" s="27"/>
      <c r="UY218" s="27"/>
      <c r="UZ218" s="27"/>
      <c r="VA218" s="27"/>
      <c r="VB218" s="27"/>
      <c r="VC218" s="27"/>
      <c r="VD218" s="27"/>
      <c r="VE218" s="27"/>
      <c r="VF218" s="27"/>
      <c r="VG218" s="27"/>
      <c r="VH218" s="27"/>
      <c r="VI218" s="27"/>
      <c r="VJ218" s="27"/>
      <c r="VK218" s="27"/>
      <c r="VL218" s="27"/>
      <c r="VM218" s="27"/>
      <c r="VN218" s="27"/>
      <c r="VO218" s="27"/>
      <c r="VP218" s="27"/>
      <c r="VQ218" s="27"/>
      <c r="VR218" s="27"/>
      <c r="VS218" s="27"/>
      <c r="VT218" s="27"/>
      <c r="VU218" s="27"/>
      <c r="VV218" s="27"/>
      <c r="VW218" s="27"/>
      <c r="VX218" s="27"/>
      <c r="VY218" s="27"/>
      <c r="VZ218" s="27"/>
      <c r="WA218" s="27"/>
      <c r="WB218" s="27"/>
      <c r="WC218" s="27"/>
      <c r="WD218" s="27"/>
      <c r="WE218" s="27"/>
      <c r="WF218" s="27"/>
      <c r="WG218" s="27"/>
      <c r="WH218" s="27"/>
      <c r="WI218" s="27"/>
      <c r="WJ218" s="27"/>
      <c r="WK218" s="27"/>
      <c r="WL218" s="27"/>
      <c r="WM218" s="27"/>
      <c r="WN218" s="27"/>
      <c r="WO218" s="27"/>
      <c r="WP218" s="27"/>
      <c r="WQ218" s="27"/>
      <c r="WR218" s="27"/>
      <c r="WS218" s="27"/>
      <c r="WT218" s="27"/>
      <c r="WU218" s="27"/>
      <c r="WV218" s="27"/>
      <c r="WW218" s="27"/>
      <c r="WX218" s="27"/>
      <c r="WY218" s="27"/>
      <c r="WZ218" s="27"/>
      <c r="XA218" s="27"/>
      <c r="XB218" s="27"/>
      <c r="XC218" s="27"/>
      <c r="XD218" s="27"/>
      <c r="XE218" s="27"/>
      <c r="XF218" s="27"/>
      <c r="XG218" s="27"/>
      <c r="XH218" s="27"/>
      <c r="XI218" s="27"/>
      <c r="XJ218" s="27"/>
      <c r="XK218" s="27"/>
      <c r="XL218" s="27"/>
      <c r="XM218" s="27"/>
      <c r="XN218" s="27"/>
      <c r="XO218" s="27"/>
      <c r="XP218" s="27"/>
      <c r="XQ218" s="27"/>
      <c r="XR218" s="27"/>
      <c r="XS218" s="27"/>
      <c r="XT218" s="27"/>
      <c r="XU218" s="27"/>
      <c r="XV218" s="27"/>
      <c r="XW218" s="27"/>
      <c r="XX218" s="27"/>
      <c r="XY218" s="27"/>
      <c r="XZ218" s="27"/>
      <c r="YA218" s="27"/>
      <c r="YB218" s="27"/>
      <c r="YC218" s="27"/>
      <c r="YD218" s="27"/>
      <c r="YE218" s="27"/>
      <c r="YF218" s="27"/>
      <c r="YG218" s="27"/>
      <c r="YH218" s="27"/>
      <c r="YI218" s="27"/>
      <c r="YJ218" s="27"/>
      <c r="YK218" s="27"/>
      <c r="YL218" s="27"/>
      <c r="YM218" s="27"/>
      <c r="YN218" s="27"/>
      <c r="YO218" s="27"/>
      <c r="YP218" s="27"/>
      <c r="YQ218" s="27"/>
      <c r="YR218" s="27"/>
      <c r="YS218" s="27"/>
      <c r="YT218" s="27"/>
      <c r="YU218" s="27"/>
      <c r="YV218" s="27"/>
      <c r="YW218" s="27"/>
      <c r="YX218" s="27"/>
      <c r="YY218" s="27"/>
      <c r="YZ218" s="27"/>
      <c r="ZA218" s="27"/>
      <c r="ZB218" s="27"/>
      <c r="ZC218" s="27"/>
      <c r="ZD218" s="27"/>
      <c r="ZE218" s="27"/>
      <c r="ZF218" s="27"/>
      <c r="ZG218" s="27"/>
      <c r="ZH218" s="27"/>
      <c r="ZI218" s="27"/>
      <c r="ZJ218" s="27"/>
      <c r="ZK218" s="27"/>
      <c r="ZL218" s="27"/>
      <c r="ZM218" s="27"/>
      <c r="ZN218" s="27"/>
      <c r="ZO218" s="27"/>
      <c r="ZP218" s="27"/>
      <c r="ZQ218" s="27"/>
      <c r="ZR218" s="27"/>
      <c r="ZS218" s="27"/>
      <c r="ZT218" s="27"/>
      <c r="ZU218" s="27"/>
      <c r="ZV218" s="27"/>
      <c r="ZW218" s="27"/>
      <c r="ZX218" s="27"/>
      <c r="ZY218" s="27"/>
      <c r="ZZ218" s="27"/>
      <c r="AAA218" s="27"/>
      <c r="AAB218" s="27"/>
      <c r="AAC218" s="27"/>
      <c r="AAD218" s="27"/>
      <c r="AAE218" s="27"/>
      <c r="AAF218" s="27"/>
      <c r="AAG218" s="27"/>
      <c r="AAH218" s="27"/>
      <c r="AAI218" s="27"/>
      <c r="AAJ218" s="27"/>
      <c r="AAK218" s="27"/>
      <c r="AAL218" s="27"/>
      <c r="AAM218" s="27"/>
      <c r="AAN218" s="27"/>
      <c r="AAO218" s="27"/>
      <c r="AAP218" s="27"/>
      <c r="AAQ218" s="27"/>
      <c r="AAR218" s="27"/>
      <c r="AAS218" s="27"/>
      <c r="AAT218" s="27"/>
      <c r="AAU218" s="27"/>
      <c r="AAV218" s="27"/>
      <c r="AAW218" s="27"/>
      <c r="AAX218" s="27"/>
      <c r="AAY218" s="27"/>
      <c r="AAZ218" s="27"/>
      <c r="ABA218" s="27"/>
      <c r="ABB218" s="27"/>
      <c r="ABC218" s="27"/>
      <c r="ABD218" s="27"/>
      <c r="ABE218" s="27"/>
      <c r="ABF218" s="27"/>
      <c r="ABG218" s="27"/>
      <c r="ABH218" s="27"/>
      <c r="ABI218" s="27"/>
      <c r="ABJ218" s="27"/>
      <c r="ABK218" s="27"/>
      <c r="ABL218" s="27"/>
      <c r="ABM218" s="27"/>
      <c r="ABN218" s="27"/>
      <c r="ABO218" s="27"/>
      <c r="ABP218" s="27"/>
      <c r="ABQ218" s="27"/>
      <c r="ABR218" s="27"/>
      <c r="ABS218" s="27"/>
      <c r="ABT218" s="27"/>
      <c r="ABU218" s="27"/>
      <c r="ABV218" s="27"/>
      <c r="ABW218" s="27"/>
      <c r="ABX218" s="27"/>
      <c r="ABY218" s="27"/>
      <c r="ABZ218" s="27"/>
      <c r="ACA218" s="27"/>
      <c r="ACB218" s="27"/>
      <c r="ACC218" s="27"/>
      <c r="ACD218" s="27"/>
      <c r="ACE218" s="27"/>
      <c r="ACF218" s="27"/>
      <c r="ACG218" s="27"/>
      <c r="ACH218" s="27"/>
      <c r="ACI218" s="27"/>
      <c r="ACJ218" s="27"/>
      <c r="ACK218" s="27"/>
      <c r="ACL218" s="27"/>
      <c r="ACM218" s="27"/>
      <c r="ACN218" s="27"/>
      <c r="ACO218" s="27"/>
      <c r="ACP218" s="27"/>
      <c r="ACQ218" s="27"/>
      <c r="ACR218" s="27"/>
      <c r="ACS218" s="27"/>
      <c r="ACT218" s="27"/>
      <c r="ACU218" s="27"/>
      <c r="ACV218" s="27"/>
      <c r="ACW218" s="27"/>
      <c r="ACX218" s="27"/>
      <c r="ACY218" s="27"/>
      <c r="ACZ218" s="27"/>
      <c r="ADA218" s="27"/>
      <c r="ADB218" s="27"/>
      <c r="ADC218" s="27"/>
      <c r="ADD218" s="27"/>
      <c r="ADE218" s="27"/>
      <c r="ADF218" s="27"/>
      <c r="ADG218" s="27"/>
      <c r="ADH218" s="27"/>
      <c r="ADI218" s="27"/>
      <c r="ADJ218" s="27"/>
      <c r="ADK218" s="27"/>
      <c r="ADL218" s="27"/>
      <c r="ADM218" s="27"/>
      <c r="ADN218" s="27"/>
      <c r="ADO218" s="27"/>
      <c r="ADP218" s="27"/>
      <c r="ADQ218" s="27"/>
      <c r="ADR218" s="27"/>
      <c r="ADS218" s="27"/>
      <c r="ADT218" s="27"/>
      <c r="ADU218" s="27"/>
      <c r="ADV218" s="27"/>
      <c r="ADW218" s="27"/>
      <c r="ADX218" s="27"/>
      <c r="ADY218" s="27"/>
      <c r="ADZ218" s="27"/>
      <c r="AEA218" s="27"/>
      <c r="AEB218" s="27"/>
      <c r="AEC218" s="27"/>
      <c r="AED218" s="27"/>
      <c r="AEE218" s="27"/>
      <c r="AEF218" s="27"/>
      <c r="AEG218" s="27"/>
      <c r="AEH218" s="27"/>
      <c r="AEI218" s="27"/>
      <c r="AEJ218" s="27"/>
      <c r="AEK218" s="27"/>
      <c r="AEL218" s="27"/>
      <c r="AEM218" s="27"/>
      <c r="AEN218" s="27"/>
      <c r="AEO218" s="27"/>
      <c r="AEP218" s="27"/>
      <c r="AEQ218" s="27"/>
      <c r="AER218" s="27"/>
      <c r="AES218" s="27"/>
      <c r="AET218" s="27"/>
      <c r="AEU218" s="27"/>
      <c r="AEV218" s="27"/>
      <c r="AEW218" s="27"/>
      <c r="AEX218" s="27"/>
      <c r="AEY218" s="27"/>
      <c r="AEZ218" s="27"/>
      <c r="AFA218" s="27"/>
      <c r="AFB218" s="27"/>
      <c r="AFC218" s="27"/>
      <c r="AFD218" s="27"/>
      <c r="AFE218" s="27"/>
      <c r="AFF218" s="27"/>
      <c r="AFG218" s="27"/>
      <c r="AFH218" s="27"/>
      <c r="AFI218" s="27"/>
      <c r="AFJ218" s="27"/>
      <c r="AFK218" s="27"/>
      <c r="AFL218" s="27"/>
      <c r="AFM218" s="27"/>
      <c r="AFN218" s="27"/>
      <c r="AFO218" s="27"/>
      <c r="AFP218" s="27"/>
      <c r="AFQ218" s="27"/>
      <c r="AFR218" s="27"/>
      <c r="AFS218" s="27"/>
      <c r="AFT218" s="27"/>
      <c r="AFU218" s="27"/>
      <c r="AFV218" s="27"/>
      <c r="AFW218" s="27"/>
      <c r="AFX218" s="27"/>
      <c r="AFY218" s="27"/>
      <c r="AFZ218" s="27"/>
      <c r="AGA218" s="27"/>
      <c r="AGB218" s="27"/>
      <c r="AGC218" s="27"/>
      <c r="AGD218" s="27"/>
      <c r="AGE218" s="27"/>
      <c r="AGF218" s="27"/>
      <c r="AGG218" s="27"/>
      <c r="AGH218" s="27"/>
      <c r="AGI218" s="27"/>
      <c r="AGJ218" s="27"/>
      <c r="AGK218" s="27"/>
      <c r="AGL218" s="27"/>
      <c r="AGM218" s="27"/>
      <c r="AGN218" s="27"/>
      <c r="AGO218" s="27"/>
      <c r="AGP218" s="27"/>
      <c r="AGQ218" s="27"/>
      <c r="AGR218" s="27"/>
      <c r="AGS218" s="27"/>
      <c r="AGT218" s="27"/>
      <c r="AGU218" s="27"/>
      <c r="AGV218" s="27"/>
      <c r="AGW218" s="27"/>
      <c r="AGX218" s="27"/>
      <c r="AGY218" s="27"/>
      <c r="AGZ218" s="27"/>
      <c r="AHA218" s="27"/>
      <c r="AHB218" s="27"/>
      <c r="AHC218" s="27"/>
      <c r="AHD218" s="27"/>
      <c r="AHE218" s="27"/>
      <c r="AHF218" s="27"/>
      <c r="AHG218" s="27"/>
      <c r="AHH218" s="27"/>
      <c r="AHI218" s="27"/>
      <c r="AHJ218" s="27"/>
      <c r="AHK218" s="27"/>
      <c r="AHL218" s="27"/>
      <c r="AHM218" s="27"/>
      <c r="AHN218" s="27"/>
      <c r="AHO218" s="27"/>
      <c r="AHP218" s="27"/>
      <c r="AHQ218" s="27"/>
      <c r="AHR218" s="27"/>
      <c r="AHS218" s="27"/>
      <c r="AHT218" s="27"/>
      <c r="AHU218" s="27"/>
      <c r="AHV218" s="27"/>
      <c r="AHW218" s="27"/>
      <c r="AHX218" s="27"/>
      <c r="AHY218" s="27"/>
      <c r="AHZ218" s="27"/>
      <c r="AIA218" s="27"/>
      <c r="AIB218" s="27"/>
      <c r="AIC218" s="27"/>
      <c r="AID218" s="27"/>
      <c r="AIE218" s="27"/>
      <c r="AIF218" s="27"/>
      <c r="AIG218" s="27"/>
      <c r="AIH218" s="27"/>
      <c r="AII218" s="27"/>
      <c r="AIJ218" s="27"/>
      <c r="AIK218" s="27"/>
      <c r="AIL218" s="27"/>
      <c r="AIM218" s="27"/>
      <c r="AIN218" s="27"/>
      <c r="AIO218" s="27"/>
      <c r="AIP218" s="27"/>
      <c r="AIQ218" s="27"/>
      <c r="AIR218" s="27"/>
      <c r="AIS218" s="27"/>
      <c r="AIT218" s="27"/>
      <c r="AIU218" s="27"/>
      <c r="AIV218" s="27"/>
      <c r="AIW218" s="27"/>
      <c r="AIX218" s="27"/>
      <c r="AIY218" s="27"/>
      <c r="AIZ218" s="27"/>
      <c r="AJA218" s="27"/>
      <c r="AJB218" s="27"/>
      <c r="AJC218" s="27"/>
      <c r="AJD218" s="27"/>
      <c r="AJE218" s="27"/>
      <c r="AJF218" s="27"/>
      <c r="AJG218" s="27"/>
      <c r="AJH218" s="27"/>
      <c r="AJI218" s="27"/>
      <c r="AJJ218" s="27"/>
      <c r="AJK218" s="27"/>
      <c r="AJL218" s="27"/>
      <c r="AJM218" s="27"/>
      <c r="AJN218" s="27"/>
      <c r="AJO218" s="27"/>
      <c r="AJP218" s="27"/>
      <c r="AJQ218" s="27"/>
      <c r="AJR218" s="27"/>
      <c r="AJS218" s="27"/>
      <c r="AJT218" s="27"/>
      <c r="AJU218" s="27"/>
      <c r="AJV218" s="27"/>
      <c r="AJW218" s="27"/>
      <c r="AJX218" s="27"/>
      <c r="AJY218" s="27"/>
      <c r="AJZ218" s="27"/>
      <c r="AKA218" s="27"/>
      <c r="AKB218" s="27"/>
      <c r="AKC218" s="27"/>
      <c r="AKD218" s="27"/>
      <c r="AKE218" s="27"/>
      <c r="AKF218" s="27"/>
      <c r="AKG218" s="27"/>
      <c r="AKH218" s="27"/>
      <c r="AKI218" s="27"/>
      <c r="AKJ218" s="27"/>
      <c r="AKK218" s="27"/>
      <c r="AKL218" s="27"/>
      <c r="AKM218" s="27"/>
      <c r="AKN218" s="27"/>
      <c r="AKO218" s="27"/>
      <c r="AKP218" s="27"/>
      <c r="AKQ218" s="27"/>
      <c r="AKR218" s="27"/>
      <c r="AKS218" s="27"/>
      <c r="AKT218" s="27"/>
      <c r="AKU218" s="27"/>
      <c r="AKV218" s="27"/>
      <c r="AKW218" s="27"/>
      <c r="AKX218" s="27"/>
      <c r="AKY218" s="27"/>
      <c r="AKZ218" s="27"/>
      <c r="ALA218" s="27"/>
      <c r="ALB218" s="27"/>
      <c r="ALC218" s="27"/>
      <c r="ALD218" s="27"/>
      <c r="ALE218" s="27"/>
      <c r="ALF218" s="27"/>
      <c r="ALG218" s="27"/>
      <c r="ALH218" s="27"/>
      <c r="ALI218" s="27"/>
      <c r="ALJ218" s="27"/>
      <c r="ALK218" s="27"/>
      <c r="ALL218" s="27"/>
      <c r="ALM218" s="27"/>
      <c r="ALN218" s="27"/>
      <c r="ALO218" s="27"/>
      <c r="ALP218" s="27"/>
      <c r="ALQ218" s="27"/>
      <c r="ALR218" s="27"/>
      <c r="ALS218" s="27"/>
    </row>
    <row r="219" spans="1:1007" ht="19.5" customHeight="1" thickBot="1" x14ac:dyDescent="0.25">
      <c r="A219" s="666"/>
      <c r="B219" s="677"/>
      <c r="C219" s="586"/>
      <c r="D219" s="588"/>
      <c r="E219" s="590"/>
      <c r="F219" s="584"/>
      <c r="G219" s="708"/>
      <c r="H219" s="676"/>
      <c r="I219" s="676"/>
      <c r="J219" s="581"/>
      <c r="K219" s="165" t="s">
        <v>24</v>
      </c>
      <c r="L219" s="375">
        <f>M219+O219</f>
        <v>0</v>
      </c>
      <c r="M219" s="376">
        <v>0</v>
      </c>
      <c r="N219" s="376">
        <v>0</v>
      </c>
      <c r="O219" s="377">
        <v>0</v>
      </c>
      <c r="P219" s="375">
        <f>Q219+S219</f>
        <v>0</v>
      </c>
      <c r="Q219" s="376">
        <v>0</v>
      </c>
      <c r="R219" s="376">
        <v>0</v>
      </c>
      <c r="S219" s="377">
        <v>0</v>
      </c>
      <c r="T219" s="375">
        <f>U219+W219</f>
        <v>0</v>
      </c>
      <c r="U219" s="376">
        <v>0</v>
      </c>
      <c r="V219" s="376">
        <v>0</v>
      </c>
      <c r="W219" s="377">
        <v>0</v>
      </c>
      <c r="X219" s="27"/>
      <c r="Y219" s="27"/>
      <c r="Z219" s="27"/>
      <c r="AA219" s="27"/>
      <c r="AB219" s="27"/>
      <c r="AC219" s="27"/>
      <c r="AD219" s="39"/>
      <c r="AE219" s="39"/>
      <c r="AF219" s="39"/>
      <c r="AG219" s="39"/>
      <c r="AH219" s="39"/>
      <c r="AI219" s="39"/>
      <c r="AJ219" s="39"/>
      <c r="AK219" s="39"/>
      <c r="AL219" s="39"/>
      <c r="AM219" s="39"/>
      <c r="AN219" s="39"/>
      <c r="AO219" s="39"/>
      <c r="AP219" s="39"/>
      <c r="AQ219" s="39"/>
      <c r="AR219" s="39"/>
      <c r="AS219" s="39"/>
      <c r="AT219" s="39"/>
      <c r="AU219" s="40"/>
      <c r="AV219" s="39"/>
      <c r="AW219" s="39"/>
      <c r="AX219" s="39"/>
      <c r="AY219" s="39"/>
      <c r="AZ219" s="39"/>
      <c r="BA219" s="39"/>
      <c r="BB219" s="39"/>
      <c r="BC219" s="39"/>
      <c r="BD219" s="27"/>
      <c r="BE219" s="27"/>
      <c r="BF219" s="27"/>
      <c r="BG219" s="27"/>
      <c r="BH219" s="27"/>
      <c r="BI219" s="27"/>
      <c r="BJ219" s="27"/>
      <c r="BK219" s="27"/>
      <c r="BL219" s="27"/>
      <c r="BM219" s="27"/>
      <c r="BN219" s="27"/>
      <c r="BO219" s="27"/>
      <c r="BP219" s="27"/>
      <c r="BQ219" s="27"/>
      <c r="BR219" s="27"/>
      <c r="BS219" s="27"/>
      <c r="BT219" s="27"/>
      <c r="BU219" s="27"/>
      <c r="BV219" s="27"/>
      <c r="BW219" s="27"/>
      <c r="BX219" s="27"/>
      <c r="BY219" s="27"/>
      <c r="BZ219" s="27"/>
      <c r="CA219" s="27"/>
      <c r="CB219" s="27"/>
      <c r="CC219" s="27"/>
      <c r="CD219" s="27"/>
      <c r="CE219" s="27"/>
      <c r="CF219" s="27"/>
      <c r="CG219" s="27"/>
      <c r="CH219" s="27"/>
      <c r="CI219" s="27"/>
      <c r="CJ219" s="27"/>
      <c r="CK219" s="27"/>
      <c r="CL219" s="27"/>
      <c r="CM219" s="27"/>
      <c r="CN219" s="27"/>
      <c r="CO219" s="27"/>
      <c r="CP219" s="27"/>
      <c r="CQ219" s="27"/>
      <c r="CR219" s="27"/>
      <c r="CS219" s="27"/>
      <c r="CT219" s="27"/>
      <c r="CU219" s="27"/>
      <c r="CV219" s="27"/>
      <c r="CW219" s="27"/>
      <c r="CX219" s="27"/>
      <c r="CY219" s="27"/>
      <c r="CZ219" s="27"/>
      <c r="DA219" s="27"/>
      <c r="DB219" s="27"/>
      <c r="DC219" s="27"/>
      <c r="DD219" s="27"/>
      <c r="DE219" s="27"/>
      <c r="DF219" s="27"/>
      <c r="DG219" s="27"/>
      <c r="DH219" s="27"/>
      <c r="DI219" s="27"/>
      <c r="DJ219" s="27"/>
      <c r="DK219" s="27"/>
      <c r="DL219" s="27"/>
      <c r="DM219" s="27"/>
      <c r="DN219" s="27"/>
      <c r="DO219" s="27"/>
      <c r="DP219" s="27"/>
      <c r="DQ219" s="27"/>
      <c r="DR219" s="27"/>
      <c r="DS219" s="27"/>
      <c r="DT219" s="27"/>
      <c r="DU219" s="27"/>
      <c r="DV219" s="27"/>
      <c r="DW219" s="27"/>
      <c r="DX219" s="27"/>
      <c r="DY219" s="27"/>
      <c r="DZ219" s="27"/>
      <c r="EA219" s="27"/>
      <c r="EB219" s="27"/>
      <c r="EC219" s="27"/>
      <c r="ED219" s="27"/>
      <c r="EE219" s="27"/>
      <c r="EF219" s="27"/>
      <c r="EG219" s="27"/>
      <c r="EH219" s="27"/>
      <c r="EI219" s="27"/>
      <c r="EJ219" s="27"/>
      <c r="EK219" s="27"/>
      <c r="EL219" s="27"/>
      <c r="EM219" s="27"/>
      <c r="EN219" s="27"/>
      <c r="EO219" s="27"/>
      <c r="EP219" s="27"/>
      <c r="EQ219" s="27"/>
      <c r="ER219" s="27"/>
      <c r="ES219" s="27"/>
      <c r="ET219" s="27"/>
      <c r="EU219" s="27"/>
      <c r="EV219" s="27"/>
      <c r="EW219" s="27"/>
      <c r="EX219" s="27"/>
      <c r="EY219" s="27"/>
      <c r="EZ219" s="27"/>
      <c r="FA219" s="27"/>
      <c r="FB219" s="27"/>
      <c r="FC219" s="27"/>
      <c r="FD219" s="27"/>
      <c r="FE219" s="27"/>
      <c r="FF219" s="27"/>
      <c r="FG219" s="27"/>
      <c r="FH219" s="27"/>
      <c r="FI219" s="27"/>
      <c r="FJ219" s="27"/>
      <c r="FK219" s="27"/>
      <c r="FL219" s="27"/>
      <c r="FM219" s="27"/>
      <c r="FN219" s="27"/>
      <c r="FO219" s="27"/>
      <c r="FP219" s="27"/>
      <c r="FQ219" s="27"/>
      <c r="FR219" s="27"/>
      <c r="FS219" s="27"/>
      <c r="FT219" s="27"/>
      <c r="FU219" s="27"/>
      <c r="FV219" s="27"/>
      <c r="FW219" s="27"/>
      <c r="FX219" s="27"/>
      <c r="FY219" s="27"/>
      <c r="FZ219" s="27"/>
      <c r="GA219" s="27"/>
      <c r="GB219" s="27"/>
      <c r="GC219" s="27"/>
      <c r="GD219" s="27"/>
      <c r="GE219" s="27"/>
      <c r="GF219" s="27"/>
      <c r="GG219" s="27"/>
      <c r="GH219" s="27"/>
      <c r="GI219" s="27"/>
      <c r="GJ219" s="27"/>
      <c r="GK219" s="27"/>
      <c r="GL219" s="27"/>
      <c r="GM219" s="27"/>
      <c r="GN219" s="27"/>
      <c r="GO219" s="27"/>
      <c r="GP219" s="27"/>
      <c r="GQ219" s="27"/>
      <c r="GR219" s="27"/>
      <c r="GS219" s="27"/>
      <c r="GT219" s="27"/>
      <c r="GU219" s="27"/>
      <c r="GV219" s="27"/>
      <c r="GW219" s="27"/>
      <c r="GX219" s="27"/>
      <c r="GY219" s="27"/>
      <c r="GZ219" s="27"/>
      <c r="HA219" s="27"/>
      <c r="HB219" s="27"/>
      <c r="HC219" s="27"/>
      <c r="HD219" s="27"/>
      <c r="HE219" s="27"/>
      <c r="HF219" s="27"/>
      <c r="HG219" s="27"/>
      <c r="HH219" s="27"/>
      <c r="HI219" s="27"/>
      <c r="HJ219" s="27"/>
      <c r="HK219" s="27"/>
      <c r="HL219" s="27"/>
      <c r="HM219" s="27"/>
      <c r="HN219" s="27"/>
      <c r="HO219" s="27"/>
      <c r="HP219" s="27"/>
      <c r="HQ219" s="27"/>
      <c r="HR219" s="27"/>
      <c r="HS219" s="27"/>
      <c r="HT219" s="27"/>
      <c r="HU219" s="27"/>
      <c r="HV219" s="27"/>
      <c r="HW219" s="27"/>
      <c r="HX219" s="27"/>
      <c r="HY219" s="27"/>
      <c r="HZ219" s="27"/>
      <c r="IA219" s="27"/>
      <c r="IB219" s="27"/>
      <c r="IC219" s="27"/>
      <c r="ID219" s="27"/>
      <c r="IE219" s="27"/>
      <c r="IF219" s="27"/>
      <c r="IG219" s="27"/>
      <c r="IH219" s="27"/>
      <c r="II219" s="27"/>
      <c r="IJ219" s="27"/>
      <c r="IK219" s="27"/>
      <c r="IL219" s="27"/>
      <c r="IM219" s="27"/>
      <c r="IN219" s="27"/>
      <c r="IO219" s="27"/>
      <c r="IP219" s="27"/>
      <c r="IQ219" s="27"/>
      <c r="IR219" s="27"/>
      <c r="IS219" s="27"/>
      <c r="IT219" s="27"/>
      <c r="IU219" s="27"/>
      <c r="IV219" s="27"/>
      <c r="IW219" s="27"/>
      <c r="IX219" s="27"/>
      <c r="IY219" s="27"/>
      <c r="IZ219" s="27"/>
      <c r="JA219" s="27"/>
      <c r="JB219" s="27"/>
      <c r="JC219" s="27"/>
      <c r="JD219" s="27"/>
      <c r="JE219" s="27"/>
      <c r="JF219" s="27"/>
      <c r="JG219" s="27"/>
      <c r="JH219" s="27"/>
      <c r="JI219" s="27"/>
      <c r="JJ219" s="27"/>
      <c r="JK219" s="27"/>
      <c r="JL219" s="27"/>
      <c r="JM219" s="27"/>
      <c r="JN219" s="27"/>
      <c r="JO219" s="27"/>
      <c r="JP219" s="27"/>
      <c r="JQ219" s="27"/>
      <c r="JR219" s="27"/>
      <c r="JS219" s="27"/>
      <c r="JT219" s="27"/>
      <c r="JU219" s="27"/>
      <c r="JV219" s="27"/>
      <c r="JW219" s="27"/>
      <c r="JX219" s="27"/>
      <c r="JY219" s="27"/>
      <c r="JZ219" s="27"/>
      <c r="KA219" s="27"/>
      <c r="KB219" s="27"/>
      <c r="KC219" s="27"/>
      <c r="KD219" s="27"/>
      <c r="KE219" s="27"/>
      <c r="KF219" s="27"/>
      <c r="KG219" s="27"/>
      <c r="KH219" s="27"/>
      <c r="KI219" s="27"/>
      <c r="KJ219" s="27"/>
      <c r="KK219" s="27"/>
      <c r="KL219" s="27"/>
      <c r="KM219" s="27"/>
      <c r="KN219" s="27"/>
      <c r="KO219" s="27"/>
      <c r="KP219" s="27"/>
      <c r="KQ219" s="27"/>
      <c r="KR219" s="27"/>
      <c r="KS219" s="27"/>
      <c r="KT219" s="27"/>
      <c r="KU219" s="27"/>
      <c r="KV219" s="27"/>
      <c r="KW219" s="27"/>
      <c r="KX219" s="27"/>
      <c r="KY219" s="27"/>
      <c r="KZ219" s="27"/>
      <c r="LA219" s="27"/>
      <c r="LB219" s="27"/>
      <c r="LC219" s="27"/>
      <c r="LD219" s="27"/>
      <c r="LE219" s="27"/>
      <c r="LF219" s="27"/>
      <c r="LG219" s="27"/>
      <c r="LH219" s="27"/>
      <c r="LI219" s="27"/>
      <c r="LJ219" s="27"/>
      <c r="LK219" s="27"/>
      <c r="LL219" s="27"/>
      <c r="LM219" s="27"/>
      <c r="LN219" s="27"/>
      <c r="LO219" s="27"/>
      <c r="LP219" s="27"/>
      <c r="LQ219" s="27"/>
      <c r="LR219" s="27"/>
      <c r="LS219" s="27"/>
      <c r="LT219" s="27"/>
      <c r="LU219" s="27"/>
      <c r="LV219" s="27"/>
      <c r="LW219" s="27"/>
      <c r="LX219" s="27"/>
      <c r="LY219" s="27"/>
      <c r="LZ219" s="27"/>
      <c r="MA219" s="27"/>
      <c r="MB219" s="27"/>
      <c r="MC219" s="27"/>
      <c r="MD219" s="27"/>
      <c r="ME219" s="27"/>
      <c r="MF219" s="27"/>
      <c r="MG219" s="27"/>
      <c r="MH219" s="27"/>
      <c r="MI219" s="27"/>
      <c r="MJ219" s="27"/>
      <c r="MK219" s="27"/>
      <c r="ML219" s="27"/>
      <c r="MM219" s="27"/>
      <c r="MN219" s="27"/>
      <c r="MO219" s="27"/>
      <c r="MP219" s="27"/>
      <c r="MQ219" s="27"/>
      <c r="MR219" s="27"/>
      <c r="MS219" s="27"/>
      <c r="MT219" s="27"/>
      <c r="MU219" s="27"/>
      <c r="MV219" s="27"/>
      <c r="MW219" s="27"/>
      <c r="MX219" s="27"/>
      <c r="MY219" s="27"/>
      <c r="MZ219" s="27"/>
      <c r="NA219" s="27"/>
      <c r="NB219" s="27"/>
      <c r="NC219" s="27"/>
      <c r="ND219" s="27"/>
      <c r="NE219" s="27"/>
      <c r="NF219" s="27"/>
      <c r="NG219" s="27"/>
      <c r="NH219" s="27"/>
      <c r="NI219" s="27"/>
      <c r="NJ219" s="27"/>
      <c r="NK219" s="27"/>
      <c r="NL219" s="27"/>
      <c r="NM219" s="27"/>
      <c r="NN219" s="27"/>
      <c r="NO219" s="27"/>
      <c r="NP219" s="27"/>
      <c r="NQ219" s="27"/>
      <c r="NR219" s="27"/>
      <c r="NS219" s="27"/>
      <c r="NT219" s="27"/>
      <c r="NU219" s="27"/>
      <c r="NV219" s="27"/>
      <c r="NW219" s="27"/>
      <c r="NX219" s="27"/>
      <c r="NY219" s="27"/>
      <c r="NZ219" s="27"/>
      <c r="OA219" s="27"/>
      <c r="OB219" s="27"/>
      <c r="OC219" s="27"/>
      <c r="OD219" s="27"/>
      <c r="OE219" s="27"/>
      <c r="OF219" s="27"/>
      <c r="OG219" s="27"/>
      <c r="OH219" s="27"/>
      <c r="OI219" s="27"/>
      <c r="OJ219" s="27"/>
      <c r="OK219" s="27"/>
      <c r="OL219" s="27"/>
      <c r="OM219" s="27"/>
      <c r="ON219" s="27"/>
      <c r="OO219" s="27"/>
      <c r="OP219" s="27"/>
      <c r="OQ219" s="27"/>
      <c r="OR219" s="27"/>
      <c r="OS219" s="27"/>
      <c r="OT219" s="27"/>
      <c r="OU219" s="27"/>
      <c r="OV219" s="27"/>
      <c r="OW219" s="27"/>
      <c r="OX219" s="27"/>
      <c r="OY219" s="27"/>
      <c r="OZ219" s="27"/>
      <c r="PA219" s="27"/>
      <c r="PB219" s="27"/>
      <c r="PC219" s="27"/>
      <c r="PD219" s="27"/>
      <c r="PE219" s="27"/>
      <c r="PF219" s="27"/>
      <c r="PG219" s="27"/>
      <c r="PH219" s="27"/>
      <c r="PI219" s="27"/>
      <c r="PJ219" s="27"/>
      <c r="PK219" s="27"/>
      <c r="PL219" s="27"/>
      <c r="PM219" s="27"/>
      <c r="PN219" s="27"/>
      <c r="PO219" s="27"/>
      <c r="PP219" s="27"/>
      <c r="PQ219" s="27"/>
      <c r="PR219" s="27"/>
      <c r="PS219" s="27"/>
      <c r="PT219" s="27"/>
      <c r="PU219" s="27"/>
      <c r="PV219" s="27"/>
      <c r="PW219" s="27"/>
      <c r="PX219" s="27"/>
      <c r="PY219" s="27"/>
      <c r="PZ219" s="27"/>
      <c r="QA219" s="27"/>
      <c r="QB219" s="27"/>
      <c r="QC219" s="27"/>
      <c r="QD219" s="27"/>
      <c r="QE219" s="27"/>
      <c r="QF219" s="27"/>
      <c r="QG219" s="27"/>
      <c r="QH219" s="27"/>
      <c r="QI219" s="27"/>
      <c r="QJ219" s="27"/>
      <c r="QK219" s="27"/>
      <c r="QL219" s="27"/>
      <c r="QM219" s="27"/>
      <c r="QN219" s="27"/>
      <c r="QO219" s="27"/>
      <c r="QP219" s="27"/>
      <c r="QQ219" s="27"/>
      <c r="QR219" s="27"/>
      <c r="QS219" s="27"/>
      <c r="QT219" s="27"/>
      <c r="QU219" s="27"/>
      <c r="QV219" s="27"/>
      <c r="QW219" s="27"/>
      <c r="QX219" s="27"/>
      <c r="QY219" s="27"/>
      <c r="QZ219" s="27"/>
      <c r="RA219" s="27"/>
      <c r="RB219" s="27"/>
      <c r="RC219" s="27"/>
      <c r="RD219" s="27"/>
      <c r="RE219" s="27"/>
      <c r="RF219" s="27"/>
      <c r="RG219" s="27"/>
      <c r="RH219" s="27"/>
      <c r="RI219" s="27"/>
      <c r="RJ219" s="27"/>
      <c r="RK219" s="27"/>
      <c r="RL219" s="27"/>
      <c r="RM219" s="27"/>
      <c r="RN219" s="27"/>
      <c r="RO219" s="27"/>
      <c r="RP219" s="27"/>
      <c r="RQ219" s="27"/>
      <c r="RR219" s="27"/>
      <c r="RS219" s="27"/>
      <c r="RT219" s="27"/>
      <c r="RU219" s="27"/>
      <c r="RV219" s="27"/>
      <c r="RW219" s="27"/>
      <c r="RX219" s="27"/>
      <c r="RY219" s="27"/>
      <c r="RZ219" s="27"/>
      <c r="SA219" s="27"/>
      <c r="SB219" s="27"/>
      <c r="SC219" s="27"/>
      <c r="SD219" s="27"/>
      <c r="SE219" s="27"/>
      <c r="SF219" s="27"/>
      <c r="SG219" s="27"/>
      <c r="SH219" s="27"/>
      <c r="SI219" s="27"/>
      <c r="SJ219" s="27"/>
      <c r="SK219" s="27"/>
      <c r="SL219" s="27"/>
      <c r="SM219" s="27"/>
      <c r="SN219" s="27"/>
      <c r="SO219" s="27"/>
      <c r="SP219" s="27"/>
      <c r="SQ219" s="27"/>
      <c r="SR219" s="27"/>
      <c r="SS219" s="27"/>
      <c r="ST219" s="27"/>
      <c r="SU219" s="27"/>
      <c r="SV219" s="27"/>
      <c r="SW219" s="27"/>
      <c r="SX219" s="27"/>
      <c r="SY219" s="27"/>
      <c r="SZ219" s="27"/>
      <c r="TA219" s="27"/>
      <c r="TB219" s="27"/>
      <c r="TC219" s="27"/>
      <c r="TD219" s="27"/>
      <c r="TE219" s="27"/>
      <c r="TF219" s="27"/>
      <c r="TG219" s="27"/>
      <c r="TH219" s="27"/>
      <c r="TI219" s="27"/>
      <c r="TJ219" s="27"/>
      <c r="TK219" s="27"/>
      <c r="TL219" s="27"/>
      <c r="TM219" s="27"/>
      <c r="TN219" s="27"/>
      <c r="TO219" s="27"/>
      <c r="TP219" s="27"/>
      <c r="TQ219" s="27"/>
      <c r="TR219" s="27"/>
      <c r="TS219" s="27"/>
      <c r="TT219" s="27"/>
      <c r="TU219" s="27"/>
      <c r="TV219" s="27"/>
      <c r="TW219" s="27"/>
      <c r="TX219" s="27"/>
      <c r="TY219" s="27"/>
      <c r="TZ219" s="27"/>
      <c r="UA219" s="27"/>
      <c r="UB219" s="27"/>
      <c r="UC219" s="27"/>
      <c r="UD219" s="27"/>
      <c r="UE219" s="27"/>
      <c r="UF219" s="27"/>
      <c r="UG219" s="27"/>
      <c r="UH219" s="27"/>
      <c r="UI219" s="27"/>
      <c r="UJ219" s="27"/>
      <c r="UK219" s="27"/>
      <c r="UL219" s="27"/>
      <c r="UM219" s="27"/>
      <c r="UN219" s="27"/>
      <c r="UO219" s="27"/>
      <c r="UP219" s="27"/>
      <c r="UQ219" s="27"/>
      <c r="UR219" s="27"/>
      <c r="US219" s="27"/>
      <c r="UT219" s="27"/>
      <c r="UU219" s="27"/>
      <c r="UV219" s="27"/>
      <c r="UW219" s="27"/>
      <c r="UX219" s="27"/>
      <c r="UY219" s="27"/>
      <c r="UZ219" s="27"/>
      <c r="VA219" s="27"/>
      <c r="VB219" s="27"/>
      <c r="VC219" s="27"/>
      <c r="VD219" s="27"/>
      <c r="VE219" s="27"/>
      <c r="VF219" s="27"/>
      <c r="VG219" s="27"/>
      <c r="VH219" s="27"/>
      <c r="VI219" s="27"/>
      <c r="VJ219" s="27"/>
      <c r="VK219" s="27"/>
      <c r="VL219" s="27"/>
      <c r="VM219" s="27"/>
      <c r="VN219" s="27"/>
      <c r="VO219" s="27"/>
      <c r="VP219" s="27"/>
      <c r="VQ219" s="27"/>
      <c r="VR219" s="27"/>
      <c r="VS219" s="27"/>
      <c r="VT219" s="27"/>
      <c r="VU219" s="27"/>
      <c r="VV219" s="27"/>
      <c r="VW219" s="27"/>
      <c r="VX219" s="27"/>
      <c r="VY219" s="27"/>
      <c r="VZ219" s="27"/>
      <c r="WA219" s="27"/>
      <c r="WB219" s="27"/>
      <c r="WC219" s="27"/>
      <c r="WD219" s="27"/>
      <c r="WE219" s="27"/>
      <c r="WF219" s="27"/>
      <c r="WG219" s="27"/>
      <c r="WH219" s="27"/>
      <c r="WI219" s="27"/>
      <c r="WJ219" s="27"/>
      <c r="WK219" s="27"/>
      <c r="WL219" s="27"/>
      <c r="WM219" s="27"/>
      <c r="WN219" s="27"/>
      <c r="WO219" s="27"/>
      <c r="WP219" s="27"/>
      <c r="WQ219" s="27"/>
      <c r="WR219" s="27"/>
      <c r="WS219" s="27"/>
      <c r="WT219" s="27"/>
      <c r="WU219" s="27"/>
      <c r="WV219" s="27"/>
      <c r="WW219" s="27"/>
      <c r="WX219" s="27"/>
      <c r="WY219" s="27"/>
      <c r="WZ219" s="27"/>
      <c r="XA219" s="27"/>
      <c r="XB219" s="27"/>
      <c r="XC219" s="27"/>
      <c r="XD219" s="27"/>
      <c r="XE219" s="27"/>
      <c r="XF219" s="27"/>
      <c r="XG219" s="27"/>
      <c r="XH219" s="27"/>
      <c r="XI219" s="27"/>
      <c r="XJ219" s="27"/>
      <c r="XK219" s="27"/>
      <c r="XL219" s="27"/>
      <c r="XM219" s="27"/>
      <c r="XN219" s="27"/>
      <c r="XO219" s="27"/>
      <c r="XP219" s="27"/>
      <c r="XQ219" s="27"/>
      <c r="XR219" s="27"/>
      <c r="XS219" s="27"/>
      <c r="XT219" s="27"/>
      <c r="XU219" s="27"/>
      <c r="XV219" s="27"/>
      <c r="XW219" s="27"/>
      <c r="XX219" s="27"/>
      <c r="XY219" s="27"/>
      <c r="XZ219" s="27"/>
      <c r="YA219" s="27"/>
      <c r="YB219" s="27"/>
      <c r="YC219" s="27"/>
      <c r="YD219" s="27"/>
      <c r="YE219" s="27"/>
      <c r="YF219" s="27"/>
      <c r="YG219" s="27"/>
      <c r="YH219" s="27"/>
      <c r="YI219" s="27"/>
      <c r="YJ219" s="27"/>
      <c r="YK219" s="27"/>
      <c r="YL219" s="27"/>
      <c r="YM219" s="27"/>
      <c r="YN219" s="27"/>
      <c r="YO219" s="27"/>
      <c r="YP219" s="27"/>
      <c r="YQ219" s="27"/>
      <c r="YR219" s="27"/>
      <c r="YS219" s="27"/>
      <c r="YT219" s="27"/>
      <c r="YU219" s="27"/>
      <c r="YV219" s="27"/>
      <c r="YW219" s="27"/>
      <c r="YX219" s="27"/>
      <c r="YY219" s="27"/>
      <c r="YZ219" s="27"/>
      <c r="ZA219" s="27"/>
      <c r="ZB219" s="27"/>
      <c r="ZC219" s="27"/>
      <c r="ZD219" s="27"/>
      <c r="ZE219" s="27"/>
      <c r="ZF219" s="27"/>
      <c r="ZG219" s="27"/>
      <c r="ZH219" s="27"/>
      <c r="ZI219" s="27"/>
      <c r="ZJ219" s="27"/>
      <c r="ZK219" s="27"/>
      <c r="ZL219" s="27"/>
      <c r="ZM219" s="27"/>
      <c r="ZN219" s="27"/>
      <c r="ZO219" s="27"/>
      <c r="ZP219" s="27"/>
      <c r="ZQ219" s="27"/>
      <c r="ZR219" s="27"/>
      <c r="ZS219" s="27"/>
      <c r="ZT219" s="27"/>
      <c r="ZU219" s="27"/>
      <c r="ZV219" s="27"/>
      <c r="ZW219" s="27"/>
      <c r="ZX219" s="27"/>
      <c r="ZY219" s="27"/>
      <c r="ZZ219" s="27"/>
      <c r="AAA219" s="27"/>
      <c r="AAB219" s="27"/>
      <c r="AAC219" s="27"/>
      <c r="AAD219" s="27"/>
      <c r="AAE219" s="27"/>
      <c r="AAF219" s="27"/>
      <c r="AAG219" s="27"/>
      <c r="AAH219" s="27"/>
      <c r="AAI219" s="27"/>
      <c r="AAJ219" s="27"/>
      <c r="AAK219" s="27"/>
      <c r="AAL219" s="27"/>
      <c r="AAM219" s="27"/>
      <c r="AAN219" s="27"/>
      <c r="AAO219" s="27"/>
      <c r="AAP219" s="27"/>
      <c r="AAQ219" s="27"/>
      <c r="AAR219" s="27"/>
      <c r="AAS219" s="27"/>
      <c r="AAT219" s="27"/>
      <c r="AAU219" s="27"/>
      <c r="AAV219" s="27"/>
      <c r="AAW219" s="27"/>
      <c r="AAX219" s="27"/>
      <c r="AAY219" s="27"/>
      <c r="AAZ219" s="27"/>
      <c r="ABA219" s="27"/>
      <c r="ABB219" s="27"/>
      <c r="ABC219" s="27"/>
      <c r="ABD219" s="27"/>
      <c r="ABE219" s="27"/>
      <c r="ABF219" s="27"/>
      <c r="ABG219" s="27"/>
      <c r="ABH219" s="27"/>
      <c r="ABI219" s="27"/>
      <c r="ABJ219" s="27"/>
      <c r="ABK219" s="27"/>
      <c r="ABL219" s="27"/>
      <c r="ABM219" s="27"/>
      <c r="ABN219" s="27"/>
      <c r="ABO219" s="27"/>
      <c r="ABP219" s="27"/>
      <c r="ABQ219" s="27"/>
      <c r="ABR219" s="27"/>
      <c r="ABS219" s="27"/>
      <c r="ABT219" s="27"/>
      <c r="ABU219" s="27"/>
      <c r="ABV219" s="27"/>
      <c r="ABW219" s="27"/>
      <c r="ABX219" s="27"/>
      <c r="ABY219" s="27"/>
      <c r="ABZ219" s="27"/>
      <c r="ACA219" s="27"/>
      <c r="ACB219" s="27"/>
      <c r="ACC219" s="27"/>
      <c r="ACD219" s="27"/>
      <c r="ACE219" s="27"/>
      <c r="ACF219" s="27"/>
      <c r="ACG219" s="27"/>
      <c r="ACH219" s="27"/>
      <c r="ACI219" s="27"/>
      <c r="ACJ219" s="27"/>
      <c r="ACK219" s="27"/>
      <c r="ACL219" s="27"/>
      <c r="ACM219" s="27"/>
      <c r="ACN219" s="27"/>
      <c r="ACO219" s="27"/>
      <c r="ACP219" s="27"/>
      <c r="ACQ219" s="27"/>
      <c r="ACR219" s="27"/>
      <c r="ACS219" s="27"/>
      <c r="ACT219" s="27"/>
      <c r="ACU219" s="27"/>
      <c r="ACV219" s="27"/>
      <c r="ACW219" s="27"/>
      <c r="ACX219" s="27"/>
      <c r="ACY219" s="27"/>
      <c r="ACZ219" s="27"/>
      <c r="ADA219" s="27"/>
      <c r="ADB219" s="27"/>
      <c r="ADC219" s="27"/>
      <c r="ADD219" s="27"/>
      <c r="ADE219" s="27"/>
      <c r="ADF219" s="27"/>
      <c r="ADG219" s="27"/>
      <c r="ADH219" s="27"/>
      <c r="ADI219" s="27"/>
      <c r="ADJ219" s="27"/>
      <c r="ADK219" s="27"/>
      <c r="ADL219" s="27"/>
      <c r="ADM219" s="27"/>
      <c r="ADN219" s="27"/>
      <c r="ADO219" s="27"/>
      <c r="ADP219" s="27"/>
      <c r="ADQ219" s="27"/>
      <c r="ADR219" s="27"/>
      <c r="ADS219" s="27"/>
      <c r="ADT219" s="27"/>
      <c r="ADU219" s="27"/>
      <c r="ADV219" s="27"/>
      <c r="ADW219" s="27"/>
      <c r="ADX219" s="27"/>
      <c r="ADY219" s="27"/>
      <c r="ADZ219" s="27"/>
      <c r="AEA219" s="27"/>
      <c r="AEB219" s="27"/>
      <c r="AEC219" s="27"/>
      <c r="AED219" s="27"/>
      <c r="AEE219" s="27"/>
      <c r="AEF219" s="27"/>
      <c r="AEG219" s="27"/>
      <c r="AEH219" s="27"/>
      <c r="AEI219" s="27"/>
      <c r="AEJ219" s="27"/>
      <c r="AEK219" s="27"/>
      <c r="AEL219" s="27"/>
      <c r="AEM219" s="27"/>
      <c r="AEN219" s="27"/>
      <c r="AEO219" s="27"/>
      <c r="AEP219" s="27"/>
      <c r="AEQ219" s="27"/>
      <c r="AER219" s="27"/>
      <c r="AES219" s="27"/>
      <c r="AET219" s="27"/>
      <c r="AEU219" s="27"/>
      <c r="AEV219" s="27"/>
      <c r="AEW219" s="27"/>
      <c r="AEX219" s="27"/>
      <c r="AEY219" s="27"/>
      <c r="AEZ219" s="27"/>
      <c r="AFA219" s="27"/>
      <c r="AFB219" s="27"/>
      <c r="AFC219" s="27"/>
      <c r="AFD219" s="27"/>
      <c r="AFE219" s="27"/>
      <c r="AFF219" s="27"/>
      <c r="AFG219" s="27"/>
      <c r="AFH219" s="27"/>
      <c r="AFI219" s="27"/>
      <c r="AFJ219" s="27"/>
      <c r="AFK219" s="27"/>
      <c r="AFL219" s="27"/>
      <c r="AFM219" s="27"/>
      <c r="AFN219" s="27"/>
      <c r="AFO219" s="27"/>
      <c r="AFP219" s="27"/>
      <c r="AFQ219" s="27"/>
      <c r="AFR219" s="27"/>
      <c r="AFS219" s="27"/>
      <c r="AFT219" s="27"/>
      <c r="AFU219" s="27"/>
      <c r="AFV219" s="27"/>
      <c r="AFW219" s="27"/>
      <c r="AFX219" s="27"/>
      <c r="AFY219" s="27"/>
      <c r="AFZ219" s="27"/>
      <c r="AGA219" s="27"/>
      <c r="AGB219" s="27"/>
      <c r="AGC219" s="27"/>
      <c r="AGD219" s="27"/>
      <c r="AGE219" s="27"/>
      <c r="AGF219" s="27"/>
      <c r="AGG219" s="27"/>
      <c r="AGH219" s="27"/>
      <c r="AGI219" s="27"/>
      <c r="AGJ219" s="27"/>
      <c r="AGK219" s="27"/>
      <c r="AGL219" s="27"/>
      <c r="AGM219" s="27"/>
      <c r="AGN219" s="27"/>
      <c r="AGO219" s="27"/>
      <c r="AGP219" s="27"/>
      <c r="AGQ219" s="27"/>
      <c r="AGR219" s="27"/>
      <c r="AGS219" s="27"/>
      <c r="AGT219" s="27"/>
      <c r="AGU219" s="27"/>
      <c r="AGV219" s="27"/>
      <c r="AGW219" s="27"/>
      <c r="AGX219" s="27"/>
      <c r="AGY219" s="27"/>
      <c r="AGZ219" s="27"/>
      <c r="AHA219" s="27"/>
      <c r="AHB219" s="27"/>
      <c r="AHC219" s="27"/>
      <c r="AHD219" s="27"/>
      <c r="AHE219" s="27"/>
      <c r="AHF219" s="27"/>
      <c r="AHG219" s="27"/>
      <c r="AHH219" s="27"/>
      <c r="AHI219" s="27"/>
      <c r="AHJ219" s="27"/>
      <c r="AHK219" s="27"/>
      <c r="AHL219" s="27"/>
      <c r="AHM219" s="27"/>
      <c r="AHN219" s="27"/>
      <c r="AHO219" s="27"/>
      <c r="AHP219" s="27"/>
      <c r="AHQ219" s="27"/>
      <c r="AHR219" s="27"/>
      <c r="AHS219" s="27"/>
      <c r="AHT219" s="27"/>
      <c r="AHU219" s="27"/>
      <c r="AHV219" s="27"/>
      <c r="AHW219" s="27"/>
      <c r="AHX219" s="27"/>
      <c r="AHY219" s="27"/>
      <c r="AHZ219" s="27"/>
      <c r="AIA219" s="27"/>
      <c r="AIB219" s="27"/>
      <c r="AIC219" s="27"/>
      <c r="AID219" s="27"/>
      <c r="AIE219" s="27"/>
      <c r="AIF219" s="27"/>
      <c r="AIG219" s="27"/>
      <c r="AIH219" s="27"/>
      <c r="AII219" s="27"/>
      <c r="AIJ219" s="27"/>
      <c r="AIK219" s="27"/>
      <c r="AIL219" s="27"/>
      <c r="AIM219" s="27"/>
      <c r="AIN219" s="27"/>
      <c r="AIO219" s="27"/>
      <c r="AIP219" s="27"/>
      <c r="AIQ219" s="27"/>
      <c r="AIR219" s="27"/>
      <c r="AIS219" s="27"/>
      <c r="AIT219" s="27"/>
      <c r="AIU219" s="27"/>
      <c r="AIV219" s="27"/>
      <c r="AIW219" s="27"/>
      <c r="AIX219" s="27"/>
      <c r="AIY219" s="27"/>
      <c r="AIZ219" s="27"/>
      <c r="AJA219" s="27"/>
      <c r="AJB219" s="27"/>
      <c r="AJC219" s="27"/>
      <c r="AJD219" s="27"/>
      <c r="AJE219" s="27"/>
      <c r="AJF219" s="27"/>
      <c r="AJG219" s="27"/>
      <c r="AJH219" s="27"/>
      <c r="AJI219" s="27"/>
      <c r="AJJ219" s="27"/>
      <c r="AJK219" s="27"/>
      <c r="AJL219" s="27"/>
      <c r="AJM219" s="27"/>
      <c r="AJN219" s="27"/>
      <c r="AJO219" s="27"/>
      <c r="AJP219" s="27"/>
      <c r="AJQ219" s="27"/>
      <c r="AJR219" s="27"/>
      <c r="AJS219" s="27"/>
      <c r="AJT219" s="27"/>
      <c r="AJU219" s="27"/>
      <c r="AJV219" s="27"/>
      <c r="AJW219" s="27"/>
      <c r="AJX219" s="27"/>
      <c r="AJY219" s="27"/>
      <c r="AJZ219" s="27"/>
      <c r="AKA219" s="27"/>
      <c r="AKB219" s="27"/>
      <c r="AKC219" s="27"/>
      <c r="AKD219" s="27"/>
      <c r="AKE219" s="27"/>
      <c r="AKF219" s="27"/>
      <c r="AKG219" s="27"/>
      <c r="AKH219" s="27"/>
      <c r="AKI219" s="27"/>
      <c r="AKJ219" s="27"/>
      <c r="AKK219" s="27"/>
      <c r="AKL219" s="27"/>
      <c r="AKM219" s="27"/>
      <c r="AKN219" s="27"/>
      <c r="AKO219" s="27"/>
      <c r="AKP219" s="27"/>
      <c r="AKQ219" s="27"/>
      <c r="AKR219" s="27"/>
      <c r="AKS219" s="27"/>
      <c r="AKT219" s="27"/>
      <c r="AKU219" s="27"/>
      <c r="AKV219" s="27"/>
      <c r="AKW219" s="27"/>
      <c r="AKX219" s="27"/>
      <c r="AKY219" s="27"/>
      <c r="AKZ219" s="27"/>
      <c r="ALA219" s="27"/>
      <c r="ALB219" s="27"/>
      <c r="ALC219" s="27"/>
      <c r="ALD219" s="27"/>
      <c r="ALE219" s="27"/>
      <c r="ALF219" s="27"/>
      <c r="ALG219" s="27"/>
      <c r="ALH219" s="27"/>
      <c r="ALI219" s="27"/>
      <c r="ALJ219" s="27"/>
      <c r="ALK219" s="27"/>
      <c r="ALL219" s="27"/>
      <c r="ALM219" s="27"/>
      <c r="ALN219" s="27"/>
      <c r="ALO219" s="27"/>
      <c r="ALP219" s="27"/>
      <c r="ALQ219" s="27"/>
      <c r="ALR219" s="27"/>
      <c r="ALS219" s="27"/>
    </row>
    <row r="220" spans="1:1007" ht="27" customHeight="1" thickBot="1" x14ac:dyDescent="0.25">
      <c r="A220" s="666"/>
      <c r="B220" s="677"/>
      <c r="C220" s="586"/>
      <c r="D220" s="588"/>
      <c r="E220" s="590"/>
      <c r="F220" s="584"/>
      <c r="G220" s="708"/>
      <c r="H220" s="676"/>
      <c r="I220" s="676"/>
      <c r="J220" s="582"/>
      <c r="K220" s="323" t="s">
        <v>10</v>
      </c>
      <c r="L220" s="15">
        <f t="shared" ref="L220:W220" si="52">SUM(L218:L219)</f>
        <v>0</v>
      </c>
      <c r="M220" s="321">
        <f t="shared" si="52"/>
        <v>0</v>
      </c>
      <c r="N220" s="321">
        <f t="shared" si="52"/>
        <v>0</v>
      </c>
      <c r="O220" s="16">
        <f t="shared" si="52"/>
        <v>0</v>
      </c>
      <c r="P220" s="15">
        <f t="shared" si="52"/>
        <v>0</v>
      </c>
      <c r="Q220" s="321">
        <f t="shared" si="52"/>
        <v>0</v>
      </c>
      <c r="R220" s="321">
        <f t="shared" si="52"/>
        <v>0</v>
      </c>
      <c r="S220" s="16">
        <f t="shared" si="52"/>
        <v>0</v>
      </c>
      <c r="T220" s="15">
        <f t="shared" si="52"/>
        <v>0</v>
      </c>
      <c r="U220" s="321">
        <f t="shared" si="52"/>
        <v>0</v>
      </c>
      <c r="V220" s="321">
        <f t="shared" si="52"/>
        <v>0</v>
      </c>
      <c r="W220" s="16">
        <f t="shared" si="52"/>
        <v>0</v>
      </c>
      <c r="X220" s="27"/>
      <c r="Y220" s="27"/>
      <c r="Z220" s="27"/>
      <c r="AA220" s="27"/>
      <c r="AB220" s="27"/>
      <c r="AC220" s="27"/>
      <c r="AD220" s="39"/>
      <c r="AE220" s="39"/>
      <c r="AF220" s="39"/>
      <c r="AG220" s="39"/>
      <c r="AH220" s="39"/>
      <c r="AI220" s="39"/>
      <c r="AJ220" s="39"/>
      <c r="AK220" s="39"/>
      <c r="AL220" s="39"/>
      <c r="AM220" s="39"/>
      <c r="AN220" s="39"/>
      <c r="AO220" s="39"/>
      <c r="AP220" s="39"/>
      <c r="AQ220" s="39"/>
      <c r="AR220" s="39"/>
      <c r="AS220" s="39"/>
      <c r="AT220" s="39"/>
      <c r="AU220" s="40"/>
      <c r="AV220" s="39"/>
      <c r="AW220" s="39"/>
      <c r="AX220" s="39"/>
      <c r="AY220" s="39"/>
      <c r="AZ220" s="39"/>
      <c r="BA220" s="39"/>
      <c r="BB220" s="39"/>
      <c r="BC220" s="39"/>
      <c r="BD220" s="27"/>
      <c r="BE220" s="27"/>
      <c r="BF220" s="27"/>
      <c r="BG220" s="27"/>
      <c r="BH220" s="27"/>
      <c r="BI220" s="27"/>
      <c r="BJ220" s="27"/>
      <c r="BK220" s="27"/>
      <c r="BL220" s="27"/>
      <c r="BM220" s="27"/>
      <c r="BN220" s="27"/>
      <c r="BO220" s="27"/>
      <c r="BP220" s="27"/>
      <c r="BQ220" s="27"/>
      <c r="BR220" s="27"/>
      <c r="BS220" s="27"/>
      <c r="BT220" s="27"/>
      <c r="BU220" s="27"/>
      <c r="BV220" s="27"/>
      <c r="BW220" s="27"/>
      <c r="BX220" s="27"/>
      <c r="BY220" s="27"/>
      <c r="BZ220" s="27"/>
      <c r="CA220" s="27"/>
      <c r="CB220" s="27"/>
      <c r="CC220" s="27"/>
      <c r="CD220" s="27"/>
      <c r="CE220" s="27"/>
      <c r="CF220" s="27"/>
      <c r="CG220" s="27"/>
      <c r="CH220" s="27"/>
      <c r="CI220" s="27"/>
      <c r="CJ220" s="27"/>
      <c r="CK220" s="27"/>
      <c r="CL220" s="27"/>
      <c r="CM220" s="27"/>
      <c r="CN220" s="27"/>
      <c r="CO220" s="27"/>
      <c r="CP220" s="27"/>
      <c r="CQ220" s="27"/>
      <c r="CR220" s="27"/>
      <c r="CS220" s="27"/>
      <c r="CT220" s="27"/>
      <c r="CU220" s="27"/>
      <c r="CV220" s="27"/>
      <c r="CW220" s="27"/>
      <c r="CX220" s="27"/>
      <c r="CY220" s="27"/>
      <c r="CZ220" s="27"/>
      <c r="DA220" s="27"/>
      <c r="DB220" s="27"/>
      <c r="DC220" s="27"/>
      <c r="DD220" s="27"/>
      <c r="DE220" s="27"/>
      <c r="DF220" s="27"/>
      <c r="DG220" s="27"/>
      <c r="DH220" s="27"/>
      <c r="DI220" s="27"/>
      <c r="DJ220" s="27"/>
      <c r="DK220" s="27"/>
      <c r="DL220" s="27"/>
      <c r="DM220" s="27"/>
      <c r="DN220" s="27"/>
      <c r="DO220" s="27"/>
      <c r="DP220" s="27"/>
      <c r="DQ220" s="27"/>
      <c r="DR220" s="27"/>
      <c r="DS220" s="27"/>
      <c r="DT220" s="27"/>
      <c r="DU220" s="27"/>
      <c r="DV220" s="27"/>
      <c r="DW220" s="27"/>
      <c r="DX220" s="27"/>
      <c r="DY220" s="27"/>
      <c r="DZ220" s="27"/>
      <c r="EA220" s="27"/>
      <c r="EB220" s="27"/>
      <c r="EC220" s="27"/>
      <c r="ED220" s="27"/>
      <c r="EE220" s="27"/>
      <c r="EF220" s="27"/>
      <c r="EG220" s="27"/>
      <c r="EH220" s="27"/>
      <c r="EI220" s="27"/>
      <c r="EJ220" s="27"/>
      <c r="EK220" s="27"/>
      <c r="EL220" s="27"/>
      <c r="EM220" s="27"/>
      <c r="EN220" s="27"/>
      <c r="EO220" s="27"/>
      <c r="EP220" s="27"/>
      <c r="EQ220" s="27"/>
      <c r="ER220" s="27"/>
      <c r="ES220" s="27"/>
      <c r="ET220" s="27"/>
      <c r="EU220" s="27"/>
      <c r="EV220" s="27"/>
      <c r="EW220" s="27"/>
      <c r="EX220" s="27"/>
      <c r="EY220" s="27"/>
      <c r="EZ220" s="27"/>
      <c r="FA220" s="27"/>
      <c r="FB220" s="27"/>
      <c r="FC220" s="27"/>
      <c r="FD220" s="27"/>
      <c r="FE220" s="27"/>
      <c r="FF220" s="27"/>
      <c r="FG220" s="27"/>
      <c r="FH220" s="27"/>
      <c r="FI220" s="27"/>
      <c r="FJ220" s="27"/>
      <c r="FK220" s="27"/>
      <c r="FL220" s="27"/>
      <c r="FM220" s="27"/>
      <c r="FN220" s="27"/>
      <c r="FO220" s="27"/>
      <c r="FP220" s="27"/>
      <c r="FQ220" s="27"/>
      <c r="FR220" s="27"/>
      <c r="FS220" s="27"/>
      <c r="FT220" s="27"/>
      <c r="FU220" s="27"/>
      <c r="FV220" s="27"/>
      <c r="FW220" s="27"/>
      <c r="FX220" s="27"/>
      <c r="FY220" s="27"/>
      <c r="FZ220" s="27"/>
      <c r="GA220" s="27"/>
      <c r="GB220" s="27"/>
      <c r="GC220" s="27"/>
      <c r="GD220" s="27"/>
      <c r="GE220" s="27"/>
      <c r="GF220" s="27"/>
      <c r="GG220" s="27"/>
      <c r="GH220" s="27"/>
      <c r="GI220" s="27"/>
      <c r="GJ220" s="27"/>
      <c r="GK220" s="27"/>
      <c r="GL220" s="27"/>
      <c r="GM220" s="27"/>
      <c r="GN220" s="27"/>
      <c r="GO220" s="27"/>
      <c r="GP220" s="27"/>
      <c r="GQ220" s="27"/>
      <c r="GR220" s="27"/>
      <c r="GS220" s="27"/>
      <c r="GT220" s="27"/>
      <c r="GU220" s="27"/>
      <c r="GV220" s="27"/>
      <c r="GW220" s="27"/>
      <c r="GX220" s="27"/>
      <c r="GY220" s="27"/>
      <c r="GZ220" s="27"/>
      <c r="HA220" s="27"/>
      <c r="HB220" s="27"/>
      <c r="HC220" s="27"/>
      <c r="HD220" s="27"/>
      <c r="HE220" s="27"/>
      <c r="HF220" s="27"/>
      <c r="HG220" s="27"/>
      <c r="HH220" s="27"/>
      <c r="HI220" s="27"/>
      <c r="HJ220" s="27"/>
      <c r="HK220" s="27"/>
      <c r="HL220" s="27"/>
      <c r="HM220" s="27"/>
      <c r="HN220" s="27"/>
      <c r="HO220" s="27"/>
      <c r="HP220" s="27"/>
      <c r="HQ220" s="27"/>
      <c r="HR220" s="27"/>
      <c r="HS220" s="27"/>
      <c r="HT220" s="27"/>
      <c r="HU220" s="27"/>
      <c r="HV220" s="27"/>
      <c r="HW220" s="27"/>
      <c r="HX220" s="27"/>
      <c r="HY220" s="27"/>
      <c r="HZ220" s="27"/>
      <c r="IA220" s="27"/>
      <c r="IB220" s="27"/>
      <c r="IC220" s="27"/>
      <c r="ID220" s="27"/>
      <c r="IE220" s="27"/>
      <c r="IF220" s="27"/>
      <c r="IG220" s="27"/>
      <c r="IH220" s="27"/>
      <c r="II220" s="27"/>
      <c r="IJ220" s="27"/>
      <c r="IK220" s="27"/>
      <c r="IL220" s="27"/>
      <c r="IM220" s="27"/>
      <c r="IN220" s="27"/>
      <c r="IO220" s="27"/>
      <c r="IP220" s="27"/>
      <c r="IQ220" s="27"/>
      <c r="IR220" s="27"/>
      <c r="IS220" s="27"/>
      <c r="IT220" s="27"/>
      <c r="IU220" s="27"/>
      <c r="IV220" s="27"/>
      <c r="IW220" s="27"/>
      <c r="IX220" s="27"/>
      <c r="IY220" s="27"/>
      <c r="IZ220" s="27"/>
      <c r="JA220" s="27"/>
      <c r="JB220" s="27"/>
      <c r="JC220" s="27"/>
      <c r="JD220" s="27"/>
      <c r="JE220" s="27"/>
      <c r="JF220" s="27"/>
      <c r="JG220" s="27"/>
      <c r="JH220" s="27"/>
      <c r="JI220" s="27"/>
      <c r="JJ220" s="27"/>
      <c r="JK220" s="27"/>
      <c r="JL220" s="27"/>
      <c r="JM220" s="27"/>
      <c r="JN220" s="27"/>
      <c r="JO220" s="27"/>
      <c r="JP220" s="27"/>
      <c r="JQ220" s="27"/>
      <c r="JR220" s="27"/>
      <c r="JS220" s="27"/>
      <c r="JT220" s="27"/>
      <c r="JU220" s="27"/>
      <c r="JV220" s="27"/>
      <c r="JW220" s="27"/>
      <c r="JX220" s="27"/>
      <c r="JY220" s="27"/>
      <c r="JZ220" s="27"/>
      <c r="KA220" s="27"/>
      <c r="KB220" s="27"/>
      <c r="KC220" s="27"/>
      <c r="KD220" s="27"/>
      <c r="KE220" s="27"/>
      <c r="KF220" s="27"/>
      <c r="KG220" s="27"/>
      <c r="KH220" s="27"/>
      <c r="KI220" s="27"/>
      <c r="KJ220" s="27"/>
      <c r="KK220" s="27"/>
      <c r="KL220" s="27"/>
      <c r="KM220" s="27"/>
      <c r="KN220" s="27"/>
      <c r="KO220" s="27"/>
      <c r="KP220" s="27"/>
      <c r="KQ220" s="27"/>
      <c r="KR220" s="27"/>
      <c r="KS220" s="27"/>
      <c r="KT220" s="27"/>
      <c r="KU220" s="27"/>
      <c r="KV220" s="27"/>
      <c r="KW220" s="27"/>
      <c r="KX220" s="27"/>
      <c r="KY220" s="27"/>
      <c r="KZ220" s="27"/>
      <c r="LA220" s="27"/>
      <c r="LB220" s="27"/>
      <c r="LC220" s="27"/>
      <c r="LD220" s="27"/>
      <c r="LE220" s="27"/>
      <c r="LF220" s="27"/>
      <c r="LG220" s="27"/>
      <c r="LH220" s="27"/>
      <c r="LI220" s="27"/>
      <c r="LJ220" s="27"/>
      <c r="LK220" s="27"/>
      <c r="LL220" s="27"/>
      <c r="LM220" s="27"/>
      <c r="LN220" s="27"/>
      <c r="LO220" s="27"/>
      <c r="LP220" s="27"/>
      <c r="LQ220" s="27"/>
      <c r="LR220" s="27"/>
      <c r="LS220" s="27"/>
      <c r="LT220" s="27"/>
      <c r="LU220" s="27"/>
      <c r="LV220" s="27"/>
      <c r="LW220" s="27"/>
      <c r="LX220" s="27"/>
      <c r="LY220" s="27"/>
      <c r="LZ220" s="27"/>
      <c r="MA220" s="27"/>
      <c r="MB220" s="27"/>
      <c r="MC220" s="27"/>
      <c r="MD220" s="27"/>
      <c r="ME220" s="27"/>
      <c r="MF220" s="27"/>
      <c r="MG220" s="27"/>
      <c r="MH220" s="27"/>
      <c r="MI220" s="27"/>
      <c r="MJ220" s="27"/>
      <c r="MK220" s="27"/>
      <c r="ML220" s="27"/>
      <c r="MM220" s="27"/>
      <c r="MN220" s="27"/>
      <c r="MO220" s="27"/>
      <c r="MP220" s="27"/>
      <c r="MQ220" s="27"/>
      <c r="MR220" s="27"/>
      <c r="MS220" s="27"/>
      <c r="MT220" s="27"/>
      <c r="MU220" s="27"/>
      <c r="MV220" s="27"/>
      <c r="MW220" s="27"/>
      <c r="MX220" s="27"/>
      <c r="MY220" s="27"/>
      <c r="MZ220" s="27"/>
      <c r="NA220" s="27"/>
      <c r="NB220" s="27"/>
      <c r="NC220" s="27"/>
      <c r="ND220" s="27"/>
      <c r="NE220" s="27"/>
      <c r="NF220" s="27"/>
      <c r="NG220" s="27"/>
      <c r="NH220" s="27"/>
      <c r="NI220" s="27"/>
      <c r="NJ220" s="27"/>
      <c r="NK220" s="27"/>
      <c r="NL220" s="27"/>
      <c r="NM220" s="27"/>
      <c r="NN220" s="27"/>
      <c r="NO220" s="27"/>
      <c r="NP220" s="27"/>
      <c r="NQ220" s="27"/>
      <c r="NR220" s="27"/>
      <c r="NS220" s="27"/>
      <c r="NT220" s="27"/>
      <c r="NU220" s="27"/>
      <c r="NV220" s="27"/>
      <c r="NW220" s="27"/>
      <c r="NX220" s="27"/>
      <c r="NY220" s="27"/>
      <c r="NZ220" s="27"/>
      <c r="OA220" s="27"/>
      <c r="OB220" s="27"/>
      <c r="OC220" s="27"/>
      <c r="OD220" s="27"/>
      <c r="OE220" s="27"/>
      <c r="OF220" s="27"/>
      <c r="OG220" s="27"/>
      <c r="OH220" s="27"/>
      <c r="OI220" s="27"/>
      <c r="OJ220" s="27"/>
      <c r="OK220" s="27"/>
      <c r="OL220" s="27"/>
      <c r="OM220" s="27"/>
      <c r="ON220" s="27"/>
      <c r="OO220" s="27"/>
      <c r="OP220" s="27"/>
      <c r="OQ220" s="27"/>
      <c r="OR220" s="27"/>
      <c r="OS220" s="27"/>
      <c r="OT220" s="27"/>
      <c r="OU220" s="27"/>
      <c r="OV220" s="27"/>
      <c r="OW220" s="27"/>
      <c r="OX220" s="27"/>
      <c r="OY220" s="27"/>
      <c r="OZ220" s="27"/>
      <c r="PA220" s="27"/>
      <c r="PB220" s="27"/>
      <c r="PC220" s="27"/>
      <c r="PD220" s="27"/>
      <c r="PE220" s="27"/>
      <c r="PF220" s="27"/>
      <c r="PG220" s="27"/>
      <c r="PH220" s="27"/>
      <c r="PI220" s="27"/>
      <c r="PJ220" s="27"/>
      <c r="PK220" s="27"/>
      <c r="PL220" s="27"/>
      <c r="PM220" s="27"/>
      <c r="PN220" s="27"/>
      <c r="PO220" s="27"/>
      <c r="PP220" s="27"/>
      <c r="PQ220" s="27"/>
      <c r="PR220" s="27"/>
      <c r="PS220" s="27"/>
      <c r="PT220" s="27"/>
      <c r="PU220" s="27"/>
      <c r="PV220" s="27"/>
      <c r="PW220" s="27"/>
      <c r="PX220" s="27"/>
      <c r="PY220" s="27"/>
      <c r="PZ220" s="27"/>
      <c r="QA220" s="27"/>
      <c r="QB220" s="27"/>
      <c r="QC220" s="27"/>
      <c r="QD220" s="27"/>
      <c r="QE220" s="27"/>
      <c r="QF220" s="27"/>
      <c r="QG220" s="27"/>
      <c r="QH220" s="27"/>
      <c r="QI220" s="27"/>
      <c r="QJ220" s="27"/>
      <c r="QK220" s="27"/>
      <c r="QL220" s="27"/>
      <c r="QM220" s="27"/>
      <c r="QN220" s="27"/>
      <c r="QO220" s="27"/>
      <c r="QP220" s="27"/>
      <c r="QQ220" s="27"/>
      <c r="QR220" s="27"/>
      <c r="QS220" s="27"/>
      <c r="QT220" s="27"/>
      <c r="QU220" s="27"/>
      <c r="QV220" s="27"/>
      <c r="QW220" s="27"/>
      <c r="QX220" s="27"/>
      <c r="QY220" s="27"/>
      <c r="QZ220" s="27"/>
      <c r="RA220" s="27"/>
      <c r="RB220" s="27"/>
      <c r="RC220" s="27"/>
      <c r="RD220" s="27"/>
      <c r="RE220" s="27"/>
      <c r="RF220" s="27"/>
      <c r="RG220" s="27"/>
      <c r="RH220" s="27"/>
      <c r="RI220" s="27"/>
      <c r="RJ220" s="27"/>
      <c r="RK220" s="27"/>
      <c r="RL220" s="27"/>
      <c r="RM220" s="27"/>
      <c r="RN220" s="27"/>
      <c r="RO220" s="27"/>
      <c r="RP220" s="27"/>
      <c r="RQ220" s="27"/>
      <c r="RR220" s="27"/>
      <c r="RS220" s="27"/>
      <c r="RT220" s="27"/>
      <c r="RU220" s="27"/>
      <c r="RV220" s="27"/>
      <c r="RW220" s="27"/>
      <c r="RX220" s="27"/>
      <c r="RY220" s="27"/>
      <c r="RZ220" s="27"/>
      <c r="SA220" s="27"/>
      <c r="SB220" s="27"/>
      <c r="SC220" s="27"/>
      <c r="SD220" s="27"/>
      <c r="SE220" s="27"/>
      <c r="SF220" s="27"/>
      <c r="SG220" s="27"/>
      <c r="SH220" s="27"/>
      <c r="SI220" s="27"/>
      <c r="SJ220" s="27"/>
      <c r="SK220" s="27"/>
      <c r="SL220" s="27"/>
      <c r="SM220" s="27"/>
      <c r="SN220" s="27"/>
      <c r="SO220" s="27"/>
      <c r="SP220" s="27"/>
      <c r="SQ220" s="27"/>
      <c r="SR220" s="27"/>
      <c r="SS220" s="27"/>
      <c r="ST220" s="27"/>
      <c r="SU220" s="27"/>
      <c r="SV220" s="27"/>
      <c r="SW220" s="27"/>
      <c r="SX220" s="27"/>
      <c r="SY220" s="27"/>
      <c r="SZ220" s="27"/>
      <c r="TA220" s="27"/>
      <c r="TB220" s="27"/>
      <c r="TC220" s="27"/>
      <c r="TD220" s="27"/>
      <c r="TE220" s="27"/>
      <c r="TF220" s="27"/>
      <c r="TG220" s="27"/>
      <c r="TH220" s="27"/>
      <c r="TI220" s="27"/>
      <c r="TJ220" s="27"/>
      <c r="TK220" s="27"/>
      <c r="TL220" s="27"/>
      <c r="TM220" s="27"/>
      <c r="TN220" s="27"/>
      <c r="TO220" s="27"/>
      <c r="TP220" s="27"/>
      <c r="TQ220" s="27"/>
      <c r="TR220" s="27"/>
      <c r="TS220" s="27"/>
      <c r="TT220" s="27"/>
      <c r="TU220" s="27"/>
      <c r="TV220" s="27"/>
      <c r="TW220" s="27"/>
      <c r="TX220" s="27"/>
      <c r="TY220" s="27"/>
      <c r="TZ220" s="27"/>
      <c r="UA220" s="27"/>
      <c r="UB220" s="27"/>
      <c r="UC220" s="27"/>
      <c r="UD220" s="27"/>
      <c r="UE220" s="27"/>
      <c r="UF220" s="27"/>
      <c r="UG220" s="27"/>
      <c r="UH220" s="27"/>
      <c r="UI220" s="27"/>
      <c r="UJ220" s="27"/>
      <c r="UK220" s="27"/>
      <c r="UL220" s="27"/>
      <c r="UM220" s="27"/>
      <c r="UN220" s="27"/>
      <c r="UO220" s="27"/>
      <c r="UP220" s="27"/>
      <c r="UQ220" s="27"/>
      <c r="UR220" s="27"/>
      <c r="US220" s="27"/>
      <c r="UT220" s="27"/>
      <c r="UU220" s="27"/>
      <c r="UV220" s="27"/>
      <c r="UW220" s="27"/>
      <c r="UX220" s="27"/>
      <c r="UY220" s="27"/>
      <c r="UZ220" s="27"/>
      <c r="VA220" s="27"/>
      <c r="VB220" s="27"/>
      <c r="VC220" s="27"/>
      <c r="VD220" s="27"/>
      <c r="VE220" s="27"/>
      <c r="VF220" s="27"/>
      <c r="VG220" s="27"/>
      <c r="VH220" s="27"/>
      <c r="VI220" s="27"/>
      <c r="VJ220" s="27"/>
      <c r="VK220" s="27"/>
      <c r="VL220" s="27"/>
      <c r="VM220" s="27"/>
      <c r="VN220" s="27"/>
      <c r="VO220" s="27"/>
      <c r="VP220" s="27"/>
      <c r="VQ220" s="27"/>
      <c r="VR220" s="27"/>
      <c r="VS220" s="27"/>
      <c r="VT220" s="27"/>
      <c r="VU220" s="27"/>
      <c r="VV220" s="27"/>
      <c r="VW220" s="27"/>
      <c r="VX220" s="27"/>
      <c r="VY220" s="27"/>
      <c r="VZ220" s="27"/>
      <c r="WA220" s="27"/>
      <c r="WB220" s="27"/>
      <c r="WC220" s="27"/>
      <c r="WD220" s="27"/>
      <c r="WE220" s="27"/>
      <c r="WF220" s="27"/>
      <c r="WG220" s="27"/>
      <c r="WH220" s="27"/>
      <c r="WI220" s="27"/>
      <c r="WJ220" s="27"/>
      <c r="WK220" s="27"/>
      <c r="WL220" s="27"/>
      <c r="WM220" s="27"/>
      <c r="WN220" s="27"/>
      <c r="WO220" s="27"/>
      <c r="WP220" s="27"/>
      <c r="WQ220" s="27"/>
      <c r="WR220" s="27"/>
      <c r="WS220" s="27"/>
      <c r="WT220" s="27"/>
      <c r="WU220" s="27"/>
      <c r="WV220" s="27"/>
      <c r="WW220" s="27"/>
      <c r="WX220" s="27"/>
      <c r="WY220" s="27"/>
      <c r="WZ220" s="27"/>
      <c r="XA220" s="27"/>
      <c r="XB220" s="27"/>
      <c r="XC220" s="27"/>
      <c r="XD220" s="27"/>
      <c r="XE220" s="27"/>
      <c r="XF220" s="27"/>
      <c r="XG220" s="27"/>
      <c r="XH220" s="27"/>
      <c r="XI220" s="27"/>
      <c r="XJ220" s="27"/>
      <c r="XK220" s="27"/>
      <c r="XL220" s="27"/>
      <c r="XM220" s="27"/>
      <c r="XN220" s="27"/>
      <c r="XO220" s="27"/>
      <c r="XP220" s="27"/>
      <c r="XQ220" s="27"/>
      <c r="XR220" s="27"/>
      <c r="XS220" s="27"/>
      <c r="XT220" s="27"/>
      <c r="XU220" s="27"/>
      <c r="XV220" s="27"/>
      <c r="XW220" s="27"/>
      <c r="XX220" s="27"/>
      <c r="XY220" s="27"/>
      <c r="XZ220" s="27"/>
      <c r="YA220" s="27"/>
      <c r="YB220" s="27"/>
      <c r="YC220" s="27"/>
      <c r="YD220" s="27"/>
      <c r="YE220" s="27"/>
      <c r="YF220" s="27"/>
      <c r="YG220" s="27"/>
      <c r="YH220" s="27"/>
      <c r="YI220" s="27"/>
      <c r="YJ220" s="27"/>
      <c r="YK220" s="27"/>
      <c r="YL220" s="27"/>
      <c r="YM220" s="27"/>
      <c r="YN220" s="27"/>
      <c r="YO220" s="27"/>
      <c r="YP220" s="27"/>
      <c r="YQ220" s="27"/>
      <c r="YR220" s="27"/>
      <c r="YS220" s="27"/>
      <c r="YT220" s="27"/>
      <c r="YU220" s="27"/>
      <c r="YV220" s="27"/>
      <c r="YW220" s="27"/>
      <c r="YX220" s="27"/>
      <c r="YY220" s="27"/>
      <c r="YZ220" s="27"/>
      <c r="ZA220" s="27"/>
      <c r="ZB220" s="27"/>
      <c r="ZC220" s="27"/>
      <c r="ZD220" s="27"/>
      <c r="ZE220" s="27"/>
      <c r="ZF220" s="27"/>
      <c r="ZG220" s="27"/>
      <c r="ZH220" s="27"/>
      <c r="ZI220" s="27"/>
      <c r="ZJ220" s="27"/>
      <c r="ZK220" s="27"/>
      <c r="ZL220" s="27"/>
      <c r="ZM220" s="27"/>
      <c r="ZN220" s="27"/>
      <c r="ZO220" s="27"/>
      <c r="ZP220" s="27"/>
      <c r="ZQ220" s="27"/>
      <c r="ZR220" s="27"/>
      <c r="ZS220" s="27"/>
      <c r="ZT220" s="27"/>
      <c r="ZU220" s="27"/>
      <c r="ZV220" s="27"/>
      <c r="ZW220" s="27"/>
      <c r="ZX220" s="27"/>
      <c r="ZY220" s="27"/>
      <c r="ZZ220" s="27"/>
      <c r="AAA220" s="27"/>
      <c r="AAB220" s="27"/>
      <c r="AAC220" s="27"/>
      <c r="AAD220" s="27"/>
      <c r="AAE220" s="27"/>
      <c r="AAF220" s="27"/>
      <c r="AAG220" s="27"/>
      <c r="AAH220" s="27"/>
      <c r="AAI220" s="27"/>
      <c r="AAJ220" s="27"/>
      <c r="AAK220" s="27"/>
      <c r="AAL220" s="27"/>
      <c r="AAM220" s="27"/>
      <c r="AAN220" s="27"/>
      <c r="AAO220" s="27"/>
      <c r="AAP220" s="27"/>
      <c r="AAQ220" s="27"/>
      <c r="AAR220" s="27"/>
      <c r="AAS220" s="27"/>
      <c r="AAT220" s="27"/>
      <c r="AAU220" s="27"/>
      <c r="AAV220" s="27"/>
      <c r="AAW220" s="27"/>
      <c r="AAX220" s="27"/>
      <c r="AAY220" s="27"/>
      <c r="AAZ220" s="27"/>
      <c r="ABA220" s="27"/>
      <c r="ABB220" s="27"/>
      <c r="ABC220" s="27"/>
      <c r="ABD220" s="27"/>
      <c r="ABE220" s="27"/>
      <c r="ABF220" s="27"/>
      <c r="ABG220" s="27"/>
      <c r="ABH220" s="27"/>
      <c r="ABI220" s="27"/>
      <c r="ABJ220" s="27"/>
      <c r="ABK220" s="27"/>
      <c r="ABL220" s="27"/>
      <c r="ABM220" s="27"/>
      <c r="ABN220" s="27"/>
      <c r="ABO220" s="27"/>
      <c r="ABP220" s="27"/>
      <c r="ABQ220" s="27"/>
      <c r="ABR220" s="27"/>
      <c r="ABS220" s="27"/>
      <c r="ABT220" s="27"/>
      <c r="ABU220" s="27"/>
      <c r="ABV220" s="27"/>
      <c r="ABW220" s="27"/>
      <c r="ABX220" s="27"/>
      <c r="ABY220" s="27"/>
      <c r="ABZ220" s="27"/>
      <c r="ACA220" s="27"/>
      <c r="ACB220" s="27"/>
      <c r="ACC220" s="27"/>
      <c r="ACD220" s="27"/>
      <c r="ACE220" s="27"/>
      <c r="ACF220" s="27"/>
      <c r="ACG220" s="27"/>
      <c r="ACH220" s="27"/>
      <c r="ACI220" s="27"/>
      <c r="ACJ220" s="27"/>
      <c r="ACK220" s="27"/>
      <c r="ACL220" s="27"/>
      <c r="ACM220" s="27"/>
      <c r="ACN220" s="27"/>
      <c r="ACO220" s="27"/>
      <c r="ACP220" s="27"/>
      <c r="ACQ220" s="27"/>
      <c r="ACR220" s="27"/>
      <c r="ACS220" s="27"/>
      <c r="ACT220" s="27"/>
      <c r="ACU220" s="27"/>
      <c r="ACV220" s="27"/>
      <c r="ACW220" s="27"/>
      <c r="ACX220" s="27"/>
      <c r="ACY220" s="27"/>
      <c r="ACZ220" s="27"/>
      <c r="ADA220" s="27"/>
      <c r="ADB220" s="27"/>
      <c r="ADC220" s="27"/>
      <c r="ADD220" s="27"/>
      <c r="ADE220" s="27"/>
      <c r="ADF220" s="27"/>
      <c r="ADG220" s="27"/>
      <c r="ADH220" s="27"/>
      <c r="ADI220" s="27"/>
      <c r="ADJ220" s="27"/>
      <c r="ADK220" s="27"/>
      <c r="ADL220" s="27"/>
      <c r="ADM220" s="27"/>
      <c r="ADN220" s="27"/>
      <c r="ADO220" s="27"/>
      <c r="ADP220" s="27"/>
      <c r="ADQ220" s="27"/>
      <c r="ADR220" s="27"/>
      <c r="ADS220" s="27"/>
      <c r="ADT220" s="27"/>
      <c r="ADU220" s="27"/>
      <c r="ADV220" s="27"/>
      <c r="ADW220" s="27"/>
      <c r="ADX220" s="27"/>
      <c r="ADY220" s="27"/>
      <c r="ADZ220" s="27"/>
      <c r="AEA220" s="27"/>
      <c r="AEB220" s="27"/>
      <c r="AEC220" s="27"/>
      <c r="AED220" s="27"/>
      <c r="AEE220" s="27"/>
      <c r="AEF220" s="27"/>
      <c r="AEG220" s="27"/>
      <c r="AEH220" s="27"/>
      <c r="AEI220" s="27"/>
      <c r="AEJ220" s="27"/>
      <c r="AEK220" s="27"/>
      <c r="AEL220" s="27"/>
      <c r="AEM220" s="27"/>
      <c r="AEN220" s="27"/>
      <c r="AEO220" s="27"/>
      <c r="AEP220" s="27"/>
      <c r="AEQ220" s="27"/>
      <c r="AER220" s="27"/>
      <c r="AES220" s="27"/>
      <c r="AET220" s="27"/>
      <c r="AEU220" s="27"/>
      <c r="AEV220" s="27"/>
      <c r="AEW220" s="27"/>
      <c r="AEX220" s="27"/>
      <c r="AEY220" s="27"/>
      <c r="AEZ220" s="27"/>
      <c r="AFA220" s="27"/>
      <c r="AFB220" s="27"/>
      <c r="AFC220" s="27"/>
      <c r="AFD220" s="27"/>
      <c r="AFE220" s="27"/>
      <c r="AFF220" s="27"/>
      <c r="AFG220" s="27"/>
      <c r="AFH220" s="27"/>
      <c r="AFI220" s="27"/>
      <c r="AFJ220" s="27"/>
      <c r="AFK220" s="27"/>
      <c r="AFL220" s="27"/>
      <c r="AFM220" s="27"/>
      <c r="AFN220" s="27"/>
      <c r="AFO220" s="27"/>
      <c r="AFP220" s="27"/>
      <c r="AFQ220" s="27"/>
      <c r="AFR220" s="27"/>
      <c r="AFS220" s="27"/>
      <c r="AFT220" s="27"/>
      <c r="AFU220" s="27"/>
      <c r="AFV220" s="27"/>
      <c r="AFW220" s="27"/>
      <c r="AFX220" s="27"/>
      <c r="AFY220" s="27"/>
      <c r="AFZ220" s="27"/>
      <c r="AGA220" s="27"/>
      <c r="AGB220" s="27"/>
      <c r="AGC220" s="27"/>
      <c r="AGD220" s="27"/>
      <c r="AGE220" s="27"/>
      <c r="AGF220" s="27"/>
      <c r="AGG220" s="27"/>
      <c r="AGH220" s="27"/>
      <c r="AGI220" s="27"/>
      <c r="AGJ220" s="27"/>
      <c r="AGK220" s="27"/>
      <c r="AGL220" s="27"/>
      <c r="AGM220" s="27"/>
      <c r="AGN220" s="27"/>
      <c r="AGO220" s="27"/>
      <c r="AGP220" s="27"/>
      <c r="AGQ220" s="27"/>
      <c r="AGR220" s="27"/>
      <c r="AGS220" s="27"/>
      <c r="AGT220" s="27"/>
      <c r="AGU220" s="27"/>
      <c r="AGV220" s="27"/>
      <c r="AGW220" s="27"/>
      <c r="AGX220" s="27"/>
      <c r="AGY220" s="27"/>
      <c r="AGZ220" s="27"/>
      <c r="AHA220" s="27"/>
      <c r="AHB220" s="27"/>
      <c r="AHC220" s="27"/>
      <c r="AHD220" s="27"/>
      <c r="AHE220" s="27"/>
      <c r="AHF220" s="27"/>
      <c r="AHG220" s="27"/>
      <c r="AHH220" s="27"/>
      <c r="AHI220" s="27"/>
      <c r="AHJ220" s="27"/>
      <c r="AHK220" s="27"/>
      <c r="AHL220" s="27"/>
      <c r="AHM220" s="27"/>
      <c r="AHN220" s="27"/>
      <c r="AHO220" s="27"/>
      <c r="AHP220" s="27"/>
      <c r="AHQ220" s="27"/>
      <c r="AHR220" s="27"/>
      <c r="AHS220" s="27"/>
      <c r="AHT220" s="27"/>
      <c r="AHU220" s="27"/>
      <c r="AHV220" s="27"/>
      <c r="AHW220" s="27"/>
      <c r="AHX220" s="27"/>
      <c r="AHY220" s="27"/>
      <c r="AHZ220" s="27"/>
      <c r="AIA220" s="27"/>
      <c r="AIB220" s="27"/>
      <c r="AIC220" s="27"/>
      <c r="AID220" s="27"/>
      <c r="AIE220" s="27"/>
      <c r="AIF220" s="27"/>
      <c r="AIG220" s="27"/>
      <c r="AIH220" s="27"/>
      <c r="AII220" s="27"/>
      <c r="AIJ220" s="27"/>
      <c r="AIK220" s="27"/>
      <c r="AIL220" s="27"/>
      <c r="AIM220" s="27"/>
      <c r="AIN220" s="27"/>
      <c r="AIO220" s="27"/>
      <c r="AIP220" s="27"/>
      <c r="AIQ220" s="27"/>
      <c r="AIR220" s="27"/>
      <c r="AIS220" s="27"/>
      <c r="AIT220" s="27"/>
      <c r="AIU220" s="27"/>
      <c r="AIV220" s="27"/>
      <c r="AIW220" s="27"/>
      <c r="AIX220" s="27"/>
      <c r="AIY220" s="27"/>
      <c r="AIZ220" s="27"/>
      <c r="AJA220" s="27"/>
      <c r="AJB220" s="27"/>
      <c r="AJC220" s="27"/>
      <c r="AJD220" s="27"/>
      <c r="AJE220" s="27"/>
      <c r="AJF220" s="27"/>
      <c r="AJG220" s="27"/>
      <c r="AJH220" s="27"/>
      <c r="AJI220" s="27"/>
      <c r="AJJ220" s="27"/>
      <c r="AJK220" s="27"/>
      <c r="AJL220" s="27"/>
      <c r="AJM220" s="27"/>
      <c r="AJN220" s="27"/>
      <c r="AJO220" s="27"/>
      <c r="AJP220" s="27"/>
      <c r="AJQ220" s="27"/>
      <c r="AJR220" s="27"/>
      <c r="AJS220" s="27"/>
      <c r="AJT220" s="27"/>
      <c r="AJU220" s="27"/>
      <c r="AJV220" s="27"/>
      <c r="AJW220" s="27"/>
      <c r="AJX220" s="27"/>
      <c r="AJY220" s="27"/>
      <c r="AJZ220" s="27"/>
      <c r="AKA220" s="27"/>
      <c r="AKB220" s="27"/>
      <c r="AKC220" s="27"/>
      <c r="AKD220" s="27"/>
      <c r="AKE220" s="27"/>
      <c r="AKF220" s="27"/>
      <c r="AKG220" s="27"/>
      <c r="AKH220" s="27"/>
      <c r="AKI220" s="27"/>
      <c r="AKJ220" s="27"/>
      <c r="AKK220" s="27"/>
      <c r="AKL220" s="27"/>
      <c r="AKM220" s="27"/>
      <c r="AKN220" s="27"/>
      <c r="AKO220" s="27"/>
      <c r="AKP220" s="27"/>
      <c r="AKQ220" s="27"/>
      <c r="AKR220" s="27"/>
      <c r="AKS220" s="27"/>
      <c r="AKT220" s="27"/>
      <c r="AKU220" s="27"/>
      <c r="AKV220" s="27"/>
      <c r="AKW220" s="27"/>
      <c r="AKX220" s="27"/>
      <c r="AKY220" s="27"/>
      <c r="AKZ220" s="27"/>
      <c r="ALA220" s="27"/>
      <c r="ALB220" s="27"/>
      <c r="ALC220" s="27"/>
      <c r="ALD220" s="27"/>
      <c r="ALE220" s="27"/>
      <c r="ALF220" s="27"/>
      <c r="ALG220" s="27"/>
      <c r="ALH220" s="27"/>
      <c r="ALI220" s="27"/>
      <c r="ALJ220" s="27"/>
      <c r="ALK220" s="27"/>
      <c r="ALL220" s="27"/>
      <c r="ALM220" s="27"/>
      <c r="ALN220" s="27"/>
      <c r="ALO220" s="27"/>
      <c r="ALP220" s="27"/>
      <c r="ALQ220" s="27"/>
      <c r="ALR220" s="27"/>
      <c r="ALS220" s="27"/>
    </row>
    <row r="221" spans="1:1007" ht="21" customHeight="1" thickBot="1" x14ac:dyDescent="0.25">
      <c r="A221" s="668" t="s">
        <v>13</v>
      </c>
      <c r="B221" s="746" t="s">
        <v>14</v>
      </c>
      <c r="C221" s="585" t="s">
        <v>14</v>
      </c>
      <c r="D221" s="587" t="s">
        <v>577</v>
      </c>
      <c r="E221" s="589" t="s">
        <v>578</v>
      </c>
      <c r="F221" s="583" t="s">
        <v>196</v>
      </c>
      <c r="G221" s="757" t="s">
        <v>579</v>
      </c>
      <c r="H221" s="754" t="s">
        <v>17</v>
      </c>
      <c r="I221" s="754" t="s">
        <v>18</v>
      </c>
      <c r="J221" s="578" t="s">
        <v>198</v>
      </c>
      <c r="K221" s="150" t="s">
        <v>19</v>
      </c>
      <c r="L221" s="151">
        <f>+M221+O221</f>
        <v>0</v>
      </c>
      <c r="M221" s="348">
        <v>0</v>
      </c>
      <c r="N221" s="348">
        <v>0</v>
      </c>
      <c r="O221" s="361">
        <v>0</v>
      </c>
      <c r="P221" s="151">
        <f>+Q221+S221</f>
        <v>0</v>
      </c>
      <c r="Q221" s="348">
        <v>0</v>
      </c>
      <c r="R221" s="348">
        <v>0</v>
      </c>
      <c r="S221" s="361">
        <v>0</v>
      </c>
      <c r="T221" s="151">
        <f>+U221+W221</f>
        <v>0</v>
      </c>
      <c r="U221" s="348">
        <v>0</v>
      </c>
      <c r="V221" s="348">
        <v>0</v>
      </c>
      <c r="W221" s="361">
        <v>0</v>
      </c>
      <c r="X221" s="27"/>
      <c r="Y221" s="27"/>
      <c r="Z221" s="27"/>
      <c r="AA221" s="27"/>
      <c r="AB221" s="27"/>
      <c r="AC221" s="27"/>
      <c r="AD221" s="39"/>
      <c r="AE221" s="39"/>
      <c r="AF221" s="39"/>
      <c r="AG221" s="39"/>
      <c r="AH221" s="39"/>
      <c r="AI221" s="39"/>
      <c r="AJ221" s="39"/>
      <c r="AK221" s="39"/>
      <c r="AL221" s="39"/>
      <c r="AM221" s="39"/>
      <c r="AN221" s="39"/>
      <c r="AO221" s="39"/>
      <c r="AP221" s="39"/>
      <c r="AQ221" s="39"/>
      <c r="AR221" s="39"/>
      <c r="AS221" s="39"/>
      <c r="AT221" s="39"/>
      <c r="AU221" s="40"/>
      <c r="AV221" s="39"/>
      <c r="AW221" s="39"/>
      <c r="AX221" s="39"/>
      <c r="AY221" s="39"/>
      <c r="AZ221" s="39"/>
      <c r="BA221" s="39"/>
      <c r="BB221" s="39"/>
      <c r="BC221" s="39"/>
      <c r="BD221" s="27"/>
      <c r="BE221" s="27"/>
      <c r="BF221" s="27"/>
      <c r="BG221" s="27"/>
      <c r="BH221" s="27"/>
      <c r="BI221" s="27"/>
      <c r="BJ221" s="27"/>
      <c r="BK221" s="27"/>
      <c r="BL221" s="27"/>
      <c r="BM221" s="27"/>
      <c r="BN221" s="27"/>
      <c r="BO221" s="27"/>
      <c r="BP221" s="27"/>
      <c r="BQ221" s="27"/>
      <c r="BR221" s="27"/>
      <c r="BS221" s="27"/>
      <c r="BT221" s="27"/>
      <c r="BU221" s="27"/>
      <c r="BV221" s="27"/>
      <c r="BW221" s="27"/>
      <c r="BX221" s="27"/>
      <c r="BY221" s="27"/>
      <c r="BZ221" s="27"/>
      <c r="CA221" s="27"/>
      <c r="CB221" s="27"/>
      <c r="CC221" s="27"/>
      <c r="CD221" s="27"/>
      <c r="CE221" s="27"/>
      <c r="CF221" s="27"/>
      <c r="CG221" s="27"/>
      <c r="CH221" s="27"/>
      <c r="CI221" s="27"/>
      <c r="CJ221" s="27"/>
      <c r="CK221" s="27"/>
      <c r="CL221" s="27"/>
      <c r="CM221" s="27"/>
      <c r="CN221" s="27"/>
      <c r="CO221" s="27"/>
      <c r="CP221" s="27"/>
      <c r="CQ221" s="27"/>
      <c r="CR221" s="27"/>
      <c r="CS221" s="27"/>
      <c r="CT221" s="27"/>
      <c r="CU221" s="27"/>
      <c r="CV221" s="27"/>
      <c r="CW221" s="27"/>
      <c r="CX221" s="27"/>
      <c r="CY221" s="27"/>
      <c r="CZ221" s="27"/>
      <c r="DA221" s="27"/>
      <c r="DB221" s="27"/>
      <c r="DC221" s="27"/>
      <c r="DD221" s="27"/>
      <c r="DE221" s="27"/>
      <c r="DF221" s="27"/>
      <c r="DG221" s="27"/>
      <c r="DH221" s="27"/>
      <c r="DI221" s="27"/>
      <c r="DJ221" s="27"/>
      <c r="DK221" s="27"/>
      <c r="DL221" s="27"/>
      <c r="DM221" s="27"/>
      <c r="DN221" s="27"/>
      <c r="DO221" s="27"/>
      <c r="DP221" s="27"/>
      <c r="DQ221" s="27"/>
      <c r="DR221" s="27"/>
      <c r="DS221" s="27"/>
      <c r="DT221" s="27"/>
      <c r="DU221" s="27"/>
      <c r="DV221" s="27"/>
      <c r="DW221" s="27"/>
      <c r="DX221" s="27"/>
      <c r="DY221" s="27"/>
      <c r="DZ221" s="27"/>
      <c r="EA221" s="27"/>
      <c r="EB221" s="27"/>
      <c r="EC221" s="27"/>
      <c r="ED221" s="27"/>
      <c r="EE221" s="27"/>
      <c r="EF221" s="27"/>
      <c r="EG221" s="27"/>
      <c r="EH221" s="27"/>
      <c r="EI221" s="27"/>
      <c r="EJ221" s="27"/>
      <c r="EK221" s="27"/>
      <c r="EL221" s="27"/>
      <c r="EM221" s="27"/>
      <c r="EN221" s="27"/>
      <c r="EO221" s="27"/>
      <c r="EP221" s="27"/>
      <c r="EQ221" s="27"/>
      <c r="ER221" s="27"/>
      <c r="ES221" s="27"/>
      <c r="ET221" s="27"/>
      <c r="EU221" s="27"/>
      <c r="EV221" s="27"/>
      <c r="EW221" s="27"/>
      <c r="EX221" s="27"/>
      <c r="EY221" s="27"/>
      <c r="EZ221" s="27"/>
      <c r="FA221" s="27"/>
      <c r="FB221" s="27"/>
      <c r="FC221" s="27"/>
      <c r="FD221" s="27"/>
      <c r="FE221" s="27"/>
      <c r="FF221" s="27"/>
      <c r="FG221" s="27"/>
      <c r="FH221" s="27"/>
      <c r="FI221" s="27"/>
      <c r="FJ221" s="27"/>
      <c r="FK221" s="27"/>
      <c r="FL221" s="27"/>
      <c r="FM221" s="27"/>
      <c r="FN221" s="27"/>
      <c r="FO221" s="27"/>
      <c r="FP221" s="27"/>
      <c r="FQ221" s="27"/>
      <c r="FR221" s="27"/>
      <c r="FS221" s="27"/>
      <c r="FT221" s="27"/>
      <c r="FU221" s="27"/>
      <c r="FV221" s="27"/>
      <c r="FW221" s="27"/>
      <c r="FX221" s="27"/>
      <c r="FY221" s="27"/>
      <c r="FZ221" s="27"/>
      <c r="GA221" s="27"/>
      <c r="GB221" s="27"/>
      <c r="GC221" s="27"/>
      <c r="GD221" s="27"/>
      <c r="GE221" s="27"/>
      <c r="GF221" s="27"/>
      <c r="GG221" s="27"/>
      <c r="GH221" s="27"/>
      <c r="GI221" s="27"/>
      <c r="GJ221" s="27"/>
      <c r="GK221" s="27"/>
      <c r="GL221" s="27"/>
      <c r="GM221" s="27"/>
      <c r="GN221" s="27"/>
      <c r="GO221" s="27"/>
      <c r="GP221" s="27"/>
      <c r="GQ221" s="27"/>
      <c r="GR221" s="27"/>
      <c r="GS221" s="27"/>
      <c r="GT221" s="27"/>
      <c r="GU221" s="27"/>
      <c r="GV221" s="27"/>
      <c r="GW221" s="27"/>
      <c r="GX221" s="27"/>
      <c r="GY221" s="27"/>
      <c r="GZ221" s="27"/>
      <c r="HA221" s="27"/>
      <c r="HB221" s="27"/>
      <c r="HC221" s="27"/>
      <c r="HD221" s="27"/>
      <c r="HE221" s="27"/>
      <c r="HF221" s="27"/>
      <c r="HG221" s="27"/>
      <c r="HH221" s="27"/>
      <c r="HI221" s="27"/>
      <c r="HJ221" s="27"/>
      <c r="HK221" s="27"/>
      <c r="HL221" s="27"/>
      <c r="HM221" s="27"/>
      <c r="HN221" s="27"/>
      <c r="HO221" s="27"/>
      <c r="HP221" s="27"/>
      <c r="HQ221" s="27"/>
      <c r="HR221" s="27"/>
      <c r="HS221" s="27"/>
      <c r="HT221" s="27"/>
      <c r="HU221" s="27"/>
      <c r="HV221" s="27"/>
      <c r="HW221" s="27"/>
      <c r="HX221" s="27"/>
      <c r="HY221" s="27"/>
      <c r="HZ221" s="27"/>
      <c r="IA221" s="27"/>
      <c r="IB221" s="27"/>
      <c r="IC221" s="27"/>
      <c r="ID221" s="27"/>
      <c r="IE221" s="27"/>
      <c r="IF221" s="27"/>
      <c r="IG221" s="27"/>
      <c r="IH221" s="27"/>
      <c r="II221" s="27"/>
      <c r="IJ221" s="27"/>
      <c r="IK221" s="27"/>
      <c r="IL221" s="27"/>
      <c r="IM221" s="27"/>
      <c r="IN221" s="27"/>
      <c r="IO221" s="27"/>
      <c r="IP221" s="27"/>
      <c r="IQ221" s="27"/>
      <c r="IR221" s="27"/>
      <c r="IS221" s="27"/>
      <c r="IT221" s="27"/>
      <c r="IU221" s="27"/>
      <c r="IV221" s="27"/>
      <c r="IW221" s="27"/>
      <c r="IX221" s="27"/>
      <c r="IY221" s="27"/>
      <c r="IZ221" s="27"/>
      <c r="JA221" s="27"/>
      <c r="JB221" s="27"/>
      <c r="JC221" s="27"/>
      <c r="JD221" s="27"/>
      <c r="JE221" s="27"/>
      <c r="JF221" s="27"/>
      <c r="JG221" s="27"/>
      <c r="JH221" s="27"/>
      <c r="JI221" s="27"/>
      <c r="JJ221" s="27"/>
      <c r="JK221" s="27"/>
      <c r="JL221" s="27"/>
      <c r="JM221" s="27"/>
      <c r="JN221" s="27"/>
      <c r="JO221" s="27"/>
      <c r="JP221" s="27"/>
      <c r="JQ221" s="27"/>
      <c r="JR221" s="27"/>
      <c r="JS221" s="27"/>
      <c r="JT221" s="27"/>
      <c r="JU221" s="27"/>
      <c r="JV221" s="27"/>
      <c r="JW221" s="27"/>
      <c r="JX221" s="27"/>
      <c r="JY221" s="27"/>
      <c r="JZ221" s="27"/>
      <c r="KA221" s="27"/>
      <c r="KB221" s="27"/>
      <c r="KC221" s="27"/>
      <c r="KD221" s="27"/>
      <c r="KE221" s="27"/>
      <c r="KF221" s="27"/>
      <c r="KG221" s="27"/>
      <c r="KH221" s="27"/>
      <c r="KI221" s="27"/>
      <c r="KJ221" s="27"/>
      <c r="KK221" s="27"/>
      <c r="KL221" s="27"/>
      <c r="KM221" s="27"/>
      <c r="KN221" s="27"/>
      <c r="KO221" s="27"/>
      <c r="KP221" s="27"/>
      <c r="KQ221" s="27"/>
      <c r="KR221" s="27"/>
      <c r="KS221" s="27"/>
      <c r="KT221" s="27"/>
      <c r="KU221" s="27"/>
      <c r="KV221" s="27"/>
      <c r="KW221" s="27"/>
      <c r="KX221" s="27"/>
      <c r="KY221" s="27"/>
      <c r="KZ221" s="27"/>
      <c r="LA221" s="27"/>
      <c r="LB221" s="27"/>
      <c r="LC221" s="27"/>
      <c r="LD221" s="27"/>
      <c r="LE221" s="27"/>
      <c r="LF221" s="27"/>
      <c r="LG221" s="27"/>
      <c r="LH221" s="27"/>
      <c r="LI221" s="27"/>
      <c r="LJ221" s="27"/>
      <c r="LK221" s="27"/>
      <c r="LL221" s="27"/>
      <c r="LM221" s="27"/>
      <c r="LN221" s="27"/>
      <c r="LO221" s="27"/>
      <c r="LP221" s="27"/>
      <c r="LQ221" s="27"/>
      <c r="LR221" s="27"/>
      <c r="LS221" s="27"/>
      <c r="LT221" s="27"/>
      <c r="LU221" s="27"/>
      <c r="LV221" s="27"/>
      <c r="LW221" s="27"/>
      <c r="LX221" s="27"/>
      <c r="LY221" s="27"/>
      <c r="LZ221" s="27"/>
      <c r="MA221" s="27"/>
      <c r="MB221" s="27"/>
      <c r="MC221" s="27"/>
      <c r="MD221" s="27"/>
      <c r="ME221" s="27"/>
      <c r="MF221" s="27"/>
      <c r="MG221" s="27"/>
      <c r="MH221" s="27"/>
      <c r="MI221" s="27"/>
      <c r="MJ221" s="27"/>
      <c r="MK221" s="27"/>
      <c r="ML221" s="27"/>
      <c r="MM221" s="27"/>
      <c r="MN221" s="27"/>
      <c r="MO221" s="27"/>
      <c r="MP221" s="27"/>
      <c r="MQ221" s="27"/>
      <c r="MR221" s="27"/>
      <c r="MS221" s="27"/>
      <c r="MT221" s="27"/>
      <c r="MU221" s="27"/>
      <c r="MV221" s="27"/>
      <c r="MW221" s="27"/>
      <c r="MX221" s="27"/>
      <c r="MY221" s="27"/>
      <c r="MZ221" s="27"/>
      <c r="NA221" s="27"/>
      <c r="NB221" s="27"/>
      <c r="NC221" s="27"/>
      <c r="ND221" s="27"/>
      <c r="NE221" s="27"/>
      <c r="NF221" s="27"/>
      <c r="NG221" s="27"/>
      <c r="NH221" s="27"/>
      <c r="NI221" s="27"/>
      <c r="NJ221" s="27"/>
      <c r="NK221" s="27"/>
      <c r="NL221" s="27"/>
      <c r="NM221" s="27"/>
      <c r="NN221" s="27"/>
      <c r="NO221" s="27"/>
      <c r="NP221" s="27"/>
      <c r="NQ221" s="27"/>
      <c r="NR221" s="27"/>
      <c r="NS221" s="27"/>
      <c r="NT221" s="27"/>
      <c r="NU221" s="27"/>
      <c r="NV221" s="27"/>
      <c r="NW221" s="27"/>
      <c r="NX221" s="27"/>
      <c r="NY221" s="27"/>
      <c r="NZ221" s="27"/>
      <c r="OA221" s="27"/>
      <c r="OB221" s="27"/>
      <c r="OC221" s="27"/>
      <c r="OD221" s="27"/>
      <c r="OE221" s="27"/>
      <c r="OF221" s="27"/>
      <c r="OG221" s="27"/>
      <c r="OH221" s="27"/>
      <c r="OI221" s="27"/>
      <c r="OJ221" s="27"/>
      <c r="OK221" s="27"/>
      <c r="OL221" s="27"/>
      <c r="OM221" s="27"/>
      <c r="ON221" s="27"/>
      <c r="OO221" s="27"/>
      <c r="OP221" s="27"/>
      <c r="OQ221" s="27"/>
      <c r="OR221" s="27"/>
      <c r="OS221" s="27"/>
      <c r="OT221" s="27"/>
      <c r="OU221" s="27"/>
      <c r="OV221" s="27"/>
      <c r="OW221" s="27"/>
      <c r="OX221" s="27"/>
      <c r="OY221" s="27"/>
      <c r="OZ221" s="27"/>
      <c r="PA221" s="27"/>
      <c r="PB221" s="27"/>
      <c r="PC221" s="27"/>
      <c r="PD221" s="27"/>
      <c r="PE221" s="27"/>
      <c r="PF221" s="27"/>
      <c r="PG221" s="27"/>
      <c r="PH221" s="27"/>
      <c r="PI221" s="27"/>
      <c r="PJ221" s="27"/>
      <c r="PK221" s="27"/>
      <c r="PL221" s="27"/>
      <c r="PM221" s="27"/>
      <c r="PN221" s="27"/>
      <c r="PO221" s="27"/>
      <c r="PP221" s="27"/>
      <c r="PQ221" s="27"/>
      <c r="PR221" s="27"/>
      <c r="PS221" s="27"/>
      <c r="PT221" s="27"/>
      <c r="PU221" s="27"/>
      <c r="PV221" s="27"/>
      <c r="PW221" s="27"/>
      <c r="PX221" s="27"/>
      <c r="PY221" s="27"/>
      <c r="PZ221" s="27"/>
      <c r="QA221" s="27"/>
      <c r="QB221" s="27"/>
      <c r="QC221" s="27"/>
      <c r="QD221" s="27"/>
      <c r="QE221" s="27"/>
      <c r="QF221" s="27"/>
      <c r="QG221" s="27"/>
      <c r="QH221" s="27"/>
      <c r="QI221" s="27"/>
      <c r="QJ221" s="27"/>
      <c r="QK221" s="27"/>
      <c r="QL221" s="27"/>
      <c r="QM221" s="27"/>
      <c r="QN221" s="27"/>
      <c r="QO221" s="27"/>
      <c r="QP221" s="27"/>
      <c r="QQ221" s="27"/>
      <c r="QR221" s="27"/>
      <c r="QS221" s="27"/>
      <c r="QT221" s="27"/>
      <c r="QU221" s="27"/>
      <c r="QV221" s="27"/>
      <c r="QW221" s="27"/>
      <c r="QX221" s="27"/>
      <c r="QY221" s="27"/>
      <c r="QZ221" s="27"/>
      <c r="RA221" s="27"/>
      <c r="RB221" s="27"/>
      <c r="RC221" s="27"/>
      <c r="RD221" s="27"/>
      <c r="RE221" s="27"/>
      <c r="RF221" s="27"/>
      <c r="RG221" s="27"/>
      <c r="RH221" s="27"/>
      <c r="RI221" s="27"/>
      <c r="RJ221" s="27"/>
      <c r="RK221" s="27"/>
      <c r="RL221" s="27"/>
      <c r="RM221" s="27"/>
      <c r="RN221" s="27"/>
      <c r="RO221" s="27"/>
      <c r="RP221" s="27"/>
      <c r="RQ221" s="27"/>
      <c r="RR221" s="27"/>
      <c r="RS221" s="27"/>
      <c r="RT221" s="27"/>
      <c r="RU221" s="27"/>
      <c r="RV221" s="27"/>
      <c r="RW221" s="27"/>
      <c r="RX221" s="27"/>
      <c r="RY221" s="27"/>
      <c r="RZ221" s="27"/>
      <c r="SA221" s="27"/>
      <c r="SB221" s="27"/>
      <c r="SC221" s="27"/>
      <c r="SD221" s="27"/>
      <c r="SE221" s="27"/>
      <c r="SF221" s="27"/>
      <c r="SG221" s="27"/>
      <c r="SH221" s="27"/>
      <c r="SI221" s="27"/>
      <c r="SJ221" s="27"/>
      <c r="SK221" s="27"/>
      <c r="SL221" s="27"/>
      <c r="SM221" s="27"/>
      <c r="SN221" s="27"/>
      <c r="SO221" s="27"/>
      <c r="SP221" s="27"/>
      <c r="SQ221" s="27"/>
      <c r="SR221" s="27"/>
      <c r="SS221" s="27"/>
      <c r="ST221" s="27"/>
      <c r="SU221" s="27"/>
      <c r="SV221" s="27"/>
      <c r="SW221" s="27"/>
      <c r="SX221" s="27"/>
      <c r="SY221" s="27"/>
      <c r="SZ221" s="27"/>
      <c r="TA221" s="27"/>
      <c r="TB221" s="27"/>
      <c r="TC221" s="27"/>
      <c r="TD221" s="27"/>
      <c r="TE221" s="27"/>
      <c r="TF221" s="27"/>
      <c r="TG221" s="27"/>
      <c r="TH221" s="27"/>
      <c r="TI221" s="27"/>
      <c r="TJ221" s="27"/>
      <c r="TK221" s="27"/>
      <c r="TL221" s="27"/>
      <c r="TM221" s="27"/>
      <c r="TN221" s="27"/>
      <c r="TO221" s="27"/>
      <c r="TP221" s="27"/>
      <c r="TQ221" s="27"/>
      <c r="TR221" s="27"/>
      <c r="TS221" s="27"/>
      <c r="TT221" s="27"/>
      <c r="TU221" s="27"/>
      <c r="TV221" s="27"/>
      <c r="TW221" s="27"/>
      <c r="TX221" s="27"/>
      <c r="TY221" s="27"/>
      <c r="TZ221" s="27"/>
      <c r="UA221" s="27"/>
      <c r="UB221" s="27"/>
      <c r="UC221" s="27"/>
      <c r="UD221" s="27"/>
      <c r="UE221" s="27"/>
      <c r="UF221" s="27"/>
      <c r="UG221" s="27"/>
      <c r="UH221" s="27"/>
      <c r="UI221" s="27"/>
      <c r="UJ221" s="27"/>
      <c r="UK221" s="27"/>
      <c r="UL221" s="27"/>
      <c r="UM221" s="27"/>
      <c r="UN221" s="27"/>
      <c r="UO221" s="27"/>
      <c r="UP221" s="27"/>
      <c r="UQ221" s="27"/>
      <c r="UR221" s="27"/>
      <c r="US221" s="27"/>
      <c r="UT221" s="27"/>
      <c r="UU221" s="27"/>
      <c r="UV221" s="27"/>
      <c r="UW221" s="27"/>
      <c r="UX221" s="27"/>
      <c r="UY221" s="27"/>
      <c r="UZ221" s="27"/>
      <c r="VA221" s="27"/>
      <c r="VB221" s="27"/>
      <c r="VC221" s="27"/>
      <c r="VD221" s="27"/>
      <c r="VE221" s="27"/>
      <c r="VF221" s="27"/>
      <c r="VG221" s="27"/>
      <c r="VH221" s="27"/>
      <c r="VI221" s="27"/>
      <c r="VJ221" s="27"/>
      <c r="VK221" s="27"/>
      <c r="VL221" s="27"/>
      <c r="VM221" s="27"/>
      <c r="VN221" s="27"/>
      <c r="VO221" s="27"/>
      <c r="VP221" s="27"/>
      <c r="VQ221" s="27"/>
      <c r="VR221" s="27"/>
      <c r="VS221" s="27"/>
      <c r="VT221" s="27"/>
      <c r="VU221" s="27"/>
      <c r="VV221" s="27"/>
      <c r="VW221" s="27"/>
      <c r="VX221" s="27"/>
      <c r="VY221" s="27"/>
      <c r="VZ221" s="27"/>
      <c r="WA221" s="27"/>
      <c r="WB221" s="27"/>
      <c r="WC221" s="27"/>
      <c r="WD221" s="27"/>
      <c r="WE221" s="27"/>
      <c r="WF221" s="27"/>
      <c r="WG221" s="27"/>
      <c r="WH221" s="27"/>
      <c r="WI221" s="27"/>
      <c r="WJ221" s="27"/>
      <c r="WK221" s="27"/>
      <c r="WL221" s="27"/>
      <c r="WM221" s="27"/>
      <c r="WN221" s="27"/>
      <c r="WO221" s="27"/>
      <c r="WP221" s="27"/>
      <c r="WQ221" s="27"/>
      <c r="WR221" s="27"/>
      <c r="WS221" s="27"/>
      <c r="WT221" s="27"/>
      <c r="WU221" s="27"/>
      <c r="WV221" s="27"/>
      <c r="WW221" s="27"/>
      <c r="WX221" s="27"/>
      <c r="WY221" s="27"/>
      <c r="WZ221" s="27"/>
      <c r="XA221" s="27"/>
      <c r="XB221" s="27"/>
      <c r="XC221" s="27"/>
      <c r="XD221" s="27"/>
      <c r="XE221" s="27"/>
      <c r="XF221" s="27"/>
      <c r="XG221" s="27"/>
      <c r="XH221" s="27"/>
      <c r="XI221" s="27"/>
      <c r="XJ221" s="27"/>
      <c r="XK221" s="27"/>
      <c r="XL221" s="27"/>
      <c r="XM221" s="27"/>
      <c r="XN221" s="27"/>
      <c r="XO221" s="27"/>
      <c r="XP221" s="27"/>
      <c r="XQ221" s="27"/>
      <c r="XR221" s="27"/>
      <c r="XS221" s="27"/>
      <c r="XT221" s="27"/>
      <c r="XU221" s="27"/>
      <c r="XV221" s="27"/>
      <c r="XW221" s="27"/>
      <c r="XX221" s="27"/>
      <c r="XY221" s="27"/>
      <c r="XZ221" s="27"/>
      <c r="YA221" s="27"/>
      <c r="YB221" s="27"/>
      <c r="YC221" s="27"/>
      <c r="YD221" s="27"/>
      <c r="YE221" s="27"/>
      <c r="YF221" s="27"/>
      <c r="YG221" s="27"/>
      <c r="YH221" s="27"/>
      <c r="YI221" s="27"/>
      <c r="YJ221" s="27"/>
      <c r="YK221" s="27"/>
      <c r="YL221" s="27"/>
      <c r="YM221" s="27"/>
      <c r="YN221" s="27"/>
      <c r="YO221" s="27"/>
      <c r="YP221" s="27"/>
      <c r="YQ221" s="27"/>
      <c r="YR221" s="27"/>
      <c r="YS221" s="27"/>
      <c r="YT221" s="27"/>
      <c r="YU221" s="27"/>
      <c r="YV221" s="27"/>
      <c r="YW221" s="27"/>
      <c r="YX221" s="27"/>
      <c r="YY221" s="27"/>
      <c r="YZ221" s="27"/>
      <c r="ZA221" s="27"/>
      <c r="ZB221" s="27"/>
      <c r="ZC221" s="27"/>
      <c r="ZD221" s="27"/>
      <c r="ZE221" s="27"/>
      <c r="ZF221" s="27"/>
      <c r="ZG221" s="27"/>
      <c r="ZH221" s="27"/>
      <c r="ZI221" s="27"/>
      <c r="ZJ221" s="27"/>
      <c r="ZK221" s="27"/>
      <c r="ZL221" s="27"/>
      <c r="ZM221" s="27"/>
      <c r="ZN221" s="27"/>
      <c r="ZO221" s="27"/>
      <c r="ZP221" s="27"/>
      <c r="ZQ221" s="27"/>
      <c r="ZR221" s="27"/>
      <c r="ZS221" s="27"/>
      <c r="ZT221" s="27"/>
      <c r="ZU221" s="27"/>
      <c r="ZV221" s="27"/>
      <c r="ZW221" s="27"/>
      <c r="ZX221" s="27"/>
      <c r="ZY221" s="27"/>
      <c r="ZZ221" s="27"/>
      <c r="AAA221" s="27"/>
      <c r="AAB221" s="27"/>
      <c r="AAC221" s="27"/>
      <c r="AAD221" s="27"/>
      <c r="AAE221" s="27"/>
      <c r="AAF221" s="27"/>
      <c r="AAG221" s="27"/>
      <c r="AAH221" s="27"/>
      <c r="AAI221" s="27"/>
      <c r="AAJ221" s="27"/>
      <c r="AAK221" s="27"/>
      <c r="AAL221" s="27"/>
      <c r="AAM221" s="27"/>
      <c r="AAN221" s="27"/>
      <c r="AAO221" s="27"/>
      <c r="AAP221" s="27"/>
      <c r="AAQ221" s="27"/>
      <c r="AAR221" s="27"/>
      <c r="AAS221" s="27"/>
      <c r="AAT221" s="27"/>
      <c r="AAU221" s="27"/>
      <c r="AAV221" s="27"/>
      <c r="AAW221" s="27"/>
      <c r="AAX221" s="27"/>
      <c r="AAY221" s="27"/>
      <c r="AAZ221" s="27"/>
      <c r="ABA221" s="27"/>
      <c r="ABB221" s="27"/>
      <c r="ABC221" s="27"/>
      <c r="ABD221" s="27"/>
      <c r="ABE221" s="27"/>
      <c r="ABF221" s="27"/>
      <c r="ABG221" s="27"/>
      <c r="ABH221" s="27"/>
      <c r="ABI221" s="27"/>
      <c r="ABJ221" s="27"/>
      <c r="ABK221" s="27"/>
      <c r="ABL221" s="27"/>
      <c r="ABM221" s="27"/>
      <c r="ABN221" s="27"/>
      <c r="ABO221" s="27"/>
      <c r="ABP221" s="27"/>
      <c r="ABQ221" s="27"/>
      <c r="ABR221" s="27"/>
      <c r="ABS221" s="27"/>
      <c r="ABT221" s="27"/>
      <c r="ABU221" s="27"/>
      <c r="ABV221" s="27"/>
      <c r="ABW221" s="27"/>
      <c r="ABX221" s="27"/>
      <c r="ABY221" s="27"/>
      <c r="ABZ221" s="27"/>
      <c r="ACA221" s="27"/>
      <c r="ACB221" s="27"/>
      <c r="ACC221" s="27"/>
      <c r="ACD221" s="27"/>
      <c r="ACE221" s="27"/>
      <c r="ACF221" s="27"/>
      <c r="ACG221" s="27"/>
      <c r="ACH221" s="27"/>
      <c r="ACI221" s="27"/>
      <c r="ACJ221" s="27"/>
      <c r="ACK221" s="27"/>
      <c r="ACL221" s="27"/>
      <c r="ACM221" s="27"/>
      <c r="ACN221" s="27"/>
      <c r="ACO221" s="27"/>
      <c r="ACP221" s="27"/>
      <c r="ACQ221" s="27"/>
      <c r="ACR221" s="27"/>
      <c r="ACS221" s="27"/>
      <c r="ACT221" s="27"/>
      <c r="ACU221" s="27"/>
      <c r="ACV221" s="27"/>
      <c r="ACW221" s="27"/>
      <c r="ACX221" s="27"/>
      <c r="ACY221" s="27"/>
      <c r="ACZ221" s="27"/>
      <c r="ADA221" s="27"/>
      <c r="ADB221" s="27"/>
      <c r="ADC221" s="27"/>
      <c r="ADD221" s="27"/>
      <c r="ADE221" s="27"/>
      <c r="ADF221" s="27"/>
      <c r="ADG221" s="27"/>
      <c r="ADH221" s="27"/>
      <c r="ADI221" s="27"/>
      <c r="ADJ221" s="27"/>
      <c r="ADK221" s="27"/>
      <c r="ADL221" s="27"/>
      <c r="ADM221" s="27"/>
      <c r="ADN221" s="27"/>
      <c r="ADO221" s="27"/>
      <c r="ADP221" s="27"/>
      <c r="ADQ221" s="27"/>
      <c r="ADR221" s="27"/>
      <c r="ADS221" s="27"/>
      <c r="ADT221" s="27"/>
      <c r="ADU221" s="27"/>
      <c r="ADV221" s="27"/>
      <c r="ADW221" s="27"/>
      <c r="ADX221" s="27"/>
      <c r="ADY221" s="27"/>
      <c r="ADZ221" s="27"/>
      <c r="AEA221" s="27"/>
      <c r="AEB221" s="27"/>
      <c r="AEC221" s="27"/>
      <c r="AED221" s="27"/>
      <c r="AEE221" s="27"/>
      <c r="AEF221" s="27"/>
      <c r="AEG221" s="27"/>
      <c r="AEH221" s="27"/>
      <c r="AEI221" s="27"/>
      <c r="AEJ221" s="27"/>
      <c r="AEK221" s="27"/>
      <c r="AEL221" s="27"/>
      <c r="AEM221" s="27"/>
      <c r="AEN221" s="27"/>
      <c r="AEO221" s="27"/>
      <c r="AEP221" s="27"/>
      <c r="AEQ221" s="27"/>
      <c r="AER221" s="27"/>
      <c r="AES221" s="27"/>
      <c r="AET221" s="27"/>
      <c r="AEU221" s="27"/>
      <c r="AEV221" s="27"/>
      <c r="AEW221" s="27"/>
      <c r="AEX221" s="27"/>
      <c r="AEY221" s="27"/>
      <c r="AEZ221" s="27"/>
      <c r="AFA221" s="27"/>
      <c r="AFB221" s="27"/>
      <c r="AFC221" s="27"/>
      <c r="AFD221" s="27"/>
      <c r="AFE221" s="27"/>
      <c r="AFF221" s="27"/>
      <c r="AFG221" s="27"/>
      <c r="AFH221" s="27"/>
      <c r="AFI221" s="27"/>
      <c r="AFJ221" s="27"/>
      <c r="AFK221" s="27"/>
      <c r="AFL221" s="27"/>
      <c r="AFM221" s="27"/>
      <c r="AFN221" s="27"/>
      <c r="AFO221" s="27"/>
      <c r="AFP221" s="27"/>
      <c r="AFQ221" s="27"/>
      <c r="AFR221" s="27"/>
      <c r="AFS221" s="27"/>
      <c r="AFT221" s="27"/>
      <c r="AFU221" s="27"/>
      <c r="AFV221" s="27"/>
      <c r="AFW221" s="27"/>
      <c r="AFX221" s="27"/>
      <c r="AFY221" s="27"/>
      <c r="AFZ221" s="27"/>
      <c r="AGA221" s="27"/>
      <c r="AGB221" s="27"/>
      <c r="AGC221" s="27"/>
      <c r="AGD221" s="27"/>
      <c r="AGE221" s="27"/>
      <c r="AGF221" s="27"/>
      <c r="AGG221" s="27"/>
      <c r="AGH221" s="27"/>
      <c r="AGI221" s="27"/>
      <c r="AGJ221" s="27"/>
      <c r="AGK221" s="27"/>
      <c r="AGL221" s="27"/>
      <c r="AGM221" s="27"/>
      <c r="AGN221" s="27"/>
      <c r="AGO221" s="27"/>
      <c r="AGP221" s="27"/>
      <c r="AGQ221" s="27"/>
      <c r="AGR221" s="27"/>
      <c r="AGS221" s="27"/>
      <c r="AGT221" s="27"/>
      <c r="AGU221" s="27"/>
      <c r="AGV221" s="27"/>
      <c r="AGW221" s="27"/>
      <c r="AGX221" s="27"/>
      <c r="AGY221" s="27"/>
      <c r="AGZ221" s="27"/>
      <c r="AHA221" s="27"/>
      <c r="AHB221" s="27"/>
      <c r="AHC221" s="27"/>
      <c r="AHD221" s="27"/>
      <c r="AHE221" s="27"/>
      <c r="AHF221" s="27"/>
      <c r="AHG221" s="27"/>
      <c r="AHH221" s="27"/>
      <c r="AHI221" s="27"/>
      <c r="AHJ221" s="27"/>
      <c r="AHK221" s="27"/>
      <c r="AHL221" s="27"/>
      <c r="AHM221" s="27"/>
      <c r="AHN221" s="27"/>
      <c r="AHO221" s="27"/>
      <c r="AHP221" s="27"/>
      <c r="AHQ221" s="27"/>
      <c r="AHR221" s="27"/>
      <c r="AHS221" s="27"/>
      <c r="AHT221" s="27"/>
      <c r="AHU221" s="27"/>
      <c r="AHV221" s="27"/>
      <c r="AHW221" s="27"/>
      <c r="AHX221" s="27"/>
      <c r="AHY221" s="27"/>
      <c r="AHZ221" s="27"/>
      <c r="AIA221" s="27"/>
      <c r="AIB221" s="27"/>
      <c r="AIC221" s="27"/>
      <c r="AID221" s="27"/>
      <c r="AIE221" s="27"/>
      <c r="AIF221" s="27"/>
      <c r="AIG221" s="27"/>
      <c r="AIH221" s="27"/>
      <c r="AII221" s="27"/>
      <c r="AIJ221" s="27"/>
      <c r="AIK221" s="27"/>
      <c r="AIL221" s="27"/>
      <c r="AIM221" s="27"/>
      <c r="AIN221" s="27"/>
      <c r="AIO221" s="27"/>
      <c r="AIP221" s="27"/>
      <c r="AIQ221" s="27"/>
      <c r="AIR221" s="27"/>
      <c r="AIS221" s="27"/>
      <c r="AIT221" s="27"/>
      <c r="AIU221" s="27"/>
      <c r="AIV221" s="27"/>
      <c r="AIW221" s="27"/>
      <c r="AIX221" s="27"/>
      <c r="AIY221" s="27"/>
      <c r="AIZ221" s="27"/>
      <c r="AJA221" s="27"/>
      <c r="AJB221" s="27"/>
      <c r="AJC221" s="27"/>
      <c r="AJD221" s="27"/>
      <c r="AJE221" s="27"/>
      <c r="AJF221" s="27"/>
      <c r="AJG221" s="27"/>
      <c r="AJH221" s="27"/>
      <c r="AJI221" s="27"/>
      <c r="AJJ221" s="27"/>
      <c r="AJK221" s="27"/>
      <c r="AJL221" s="27"/>
      <c r="AJM221" s="27"/>
      <c r="AJN221" s="27"/>
      <c r="AJO221" s="27"/>
      <c r="AJP221" s="27"/>
      <c r="AJQ221" s="27"/>
      <c r="AJR221" s="27"/>
      <c r="AJS221" s="27"/>
      <c r="AJT221" s="27"/>
      <c r="AJU221" s="27"/>
      <c r="AJV221" s="27"/>
      <c r="AJW221" s="27"/>
      <c r="AJX221" s="27"/>
      <c r="AJY221" s="27"/>
      <c r="AJZ221" s="27"/>
      <c r="AKA221" s="27"/>
      <c r="AKB221" s="27"/>
      <c r="AKC221" s="27"/>
      <c r="AKD221" s="27"/>
      <c r="AKE221" s="27"/>
      <c r="AKF221" s="27"/>
      <c r="AKG221" s="27"/>
      <c r="AKH221" s="27"/>
      <c r="AKI221" s="27"/>
      <c r="AKJ221" s="27"/>
      <c r="AKK221" s="27"/>
      <c r="AKL221" s="27"/>
      <c r="AKM221" s="27"/>
      <c r="AKN221" s="27"/>
      <c r="AKO221" s="27"/>
      <c r="AKP221" s="27"/>
      <c r="AKQ221" s="27"/>
      <c r="AKR221" s="27"/>
      <c r="AKS221" s="27"/>
      <c r="AKT221" s="27"/>
      <c r="AKU221" s="27"/>
      <c r="AKV221" s="27"/>
      <c r="AKW221" s="27"/>
      <c r="AKX221" s="27"/>
      <c r="AKY221" s="27"/>
      <c r="AKZ221" s="27"/>
      <c r="ALA221" s="27"/>
      <c r="ALB221" s="27"/>
      <c r="ALC221" s="27"/>
      <c r="ALD221" s="27"/>
      <c r="ALE221" s="27"/>
      <c r="ALF221" s="27"/>
      <c r="ALG221" s="27"/>
      <c r="ALH221" s="27"/>
      <c r="ALI221" s="27"/>
      <c r="ALJ221" s="27"/>
      <c r="ALK221" s="27"/>
      <c r="ALL221" s="27"/>
      <c r="ALM221" s="27"/>
      <c r="ALN221" s="27"/>
      <c r="ALO221" s="27"/>
      <c r="ALP221" s="27"/>
      <c r="ALQ221" s="27"/>
      <c r="ALR221" s="27"/>
      <c r="ALS221" s="27"/>
    </row>
    <row r="222" spans="1:1007" ht="18.75" customHeight="1" thickBot="1" x14ac:dyDescent="0.25">
      <c r="A222" s="666"/>
      <c r="B222" s="677"/>
      <c r="C222" s="586"/>
      <c r="D222" s="588"/>
      <c r="E222" s="590"/>
      <c r="F222" s="584"/>
      <c r="G222" s="708"/>
      <c r="H222" s="676"/>
      <c r="I222" s="676"/>
      <c r="J222" s="581"/>
      <c r="K222" s="165" t="s">
        <v>24</v>
      </c>
      <c r="L222" s="375">
        <f>M222+O222</f>
        <v>0</v>
      </c>
      <c r="M222" s="376">
        <v>0</v>
      </c>
      <c r="N222" s="376">
        <v>0</v>
      </c>
      <c r="O222" s="377">
        <v>0</v>
      </c>
      <c r="P222" s="375">
        <f>Q222+S222</f>
        <v>89.6</v>
      </c>
      <c r="Q222" s="376">
        <v>0</v>
      </c>
      <c r="R222" s="376">
        <v>0</v>
      </c>
      <c r="S222" s="377">
        <v>89.6</v>
      </c>
      <c r="T222" s="375">
        <f>U222+W222</f>
        <v>89.6</v>
      </c>
      <c r="U222" s="376">
        <v>0</v>
      </c>
      <c r="V222" s="376">
        <v>0</v>
      </c>
      <c r="W222" s="377">
        <v>89.6</v>
      </c>
      <c r="X222" s="27"/>
      <c r="Y222" s="27"/>
      <c r="Z222" s="27"/>
      <c r="AA222" s="27"/>
      <c r="AB222" s="27"/>
      <c r="AC222" s="27"/>
      <c r="AD222" s="39"/>
      <c r="AE222" s="39"/>
      <c r="AF222" s="39"/>
      <c r="AG222" s="39"/>
      <c r="AH222" s="39"/>
      <c r="AI222" s="39"/>
      <c r="AJ222" s="39"/>
      <c r="AK222" s="39"/>
      <c r="AL222" s="39"/>
      <c r="AM222" s="39"/>
      <c r="AN222" s="39"/>
      <c r="AO222" s="39"/>
      <c r="AP222" s="39"/>
      <c r="AQ222" s="39"/>
      <c r="AR222" s="39"/>
      <c r="AS222" s="39"/>
      <c r="AT222" s="39"/>
      <c r="AU222" s="40"/>
      <c r="AV222" s="39"/>
      <c r="AW222" s="39"/>
      <c r="AX222" s="39"/>
      <c r="AY222" s="39"/>
      <c r="AZ222" s="39"/>
      <c r="BA222" s="39"/>
      <c r="BB222" s="39"/>
      <c r="BC222" s="39"/>
      <c r="BD222" s="27"/>
      <c r="BE222" s="27"/>
      <c r="BF222" s="27"/>
      <c r="BG222" s="27"/>
      <c r="BH222" s="27"/>
      <c r="BI222" s="27"/>
      <c r="BJ222" s="27"/>
      <c r="BK222" s="27"/>
      <c r="BL222" s="27"/>
      <c r="BM222" s="27"/>
      <c r="BN222" s="27"/>
      <c r="BO222" s="27"/>
      <c r="BP222" s="27"/>
      <c r="BQ222" s="27"/>
      <c r="BR222" s="27"/>
      <c r="BS222" s="27"/>
      <c r="BT222" s="27"/>
      <c r="BU222" s="27"/>
      <c r="BV222" s="27"/>
      <c r="BW222" s="27"/>
      <c r="BX222" s="27"/>
      <c r="BY222" s="27"/>
      <c r="BZ222" s="27"/>
      <c r="CA222" s="27"/>
      <c r="CB222" s="27"/>
      <c r="CC222" s="27"/>
      <c r="CD222" s="27"/>
      <c r="CE222" s="27"/>
      <c r="CF222" s="27"/>
      <c r="CG222" s="27"/>
      <c r="CH222" s="27"/>
      <c r="CI222" s="27"/>
      <c r="CJ222" s="27"/>
      <c r="CK222" s="27"/>
      <c r="CL222" s="27"/>
      <c r="CM222" s="27"/>
      <c r="CN222" s="27"/>
      <c r="CO222" s="27"/>
      <c r="CP222" s="27"/>
      <c r="CQ222" s="27"/>
      <c r="CR222" s="27"/>
      <c r="CS222" s="27"/>
      <c r="CT222" s="27"/>
      <c r="CU222" s="27"/>
      <c r="CV222" s="27"/>
      <c r="CW222" s="27"/>
      <c r="CX222" s="27"/>
      <c r="CY222" s="27"/>
      <c r="CZ222" s="27"/>
      <c r="DA222" s="27"/>
      <c r="DB222" s="27"/>
      <c r="DC222" s="27"/>
      <c r="DD222" s="27"/>
      <c r="DE222" s="27"/>
      <c r="DF222" s="27"/>
      <c r="DG222" s="27"/>
      <c r="DH222" s="27"/>
      <c r="DI222" s="27"/>
      <c r="DJ222" s="27"/>
      <c r="DK222" s="27"/>
      <c r="DL222" s="27"/>
      <c r="DM222" s="27"/>
      <c r="DN222" s="27"/>
      <c r="DO222" s="27"/>
      <c r="DP222" s="27"/>
      <c r="DQ222" s="27"/>
      <c r="DR222" s="27"/>
      <c r="DS222" s="27"/>
      <c r="DT222" s="27"/>
      <c r="DU222" s="27"/>
      <c r="DV222" s="27"/>
      <c r="DW222" s="27"/>
      <c r="DX222" s="27"/>
      <c r="DY222" s="27"/>
      <c r="DZ222" s="27"/>
      <c r="EA222" s="27"/>
      <c r="EB222" s="27"/>
      <c r="EC222" s="27"/>
      <c r="ED222" s="27"/>
      <c r="EE222" s="27"/>
      <c r="EF222" s="27"/>
      <c r="EG222" s="27"/>
      <c r="EH222" s="27"/>
      <c r="EI222" s="27"/>
      <c r="EJ222" s="27"/>
      <c r="EK222" s="27"/>
      <c r="EL222" s="27"/>
      <c r="EM222" s="27"/>
      <c r="EN222" s="27"/>
      <c r="EO222" s="27"/>
      <c r="EP222" s="27"/>
      <c r="EQ222" s="27"/>
      <c r="ER222" s="27"/>
      <c r="ES222" s="27"/>
      <c r="ET222" s="27"/>
      <c r="EU222" s="27"/>
      <c r="EV222" s="27"/>
      <c r="EW222" s="27"/>
      <c r="EX222" s="27"/>
      <c r="EY222" s="27"/>
      <c r="EZ222" s="27"/>
      <c r="FA222" s="27"/>
      <c r="FB222" s="27"/>
      <c r="FC222" s="27"/>
      <c r="FD222" s="27"/>
      <c r="FE222" s="27"/>
      <c r="FF222" s="27"/>
      <c r="FG222" s="27"/>
      <c r="FH222" s="27"/>
      <c r="FI222" s="27"/>
      <c r="FJ222" s="27"/>
      <c r="FK222" s="27"/>
      <c r="FL222" s="27"/>
      <c r="FM222" s="27"/>
      <c r="FN222" s="27"/>
      <c r="FO222" s="27"/>
      <c r="FP222" s="27"/>
      <c r="FQ222" s="27"/>
      <c r="FR222" s="27"/>
      <c r="FS222" s="27"/>
      <c r="FT222" s="27"/>
      <c r="FU222" s="27"/>
      <c r="FV222" s="27"/>
      <c r="FW222" s="27"/>
      <c r="FX222" s="27"/>
      <c r="FY222" s="27"/>
      <c r="FZ222" s="27"/>
      <c r="GA222" s="27"/>
      <c r="GB222" s="27"/>
      <c r="GC222" s="27"/>
      <c r="GD222" s="27"/>
      <c r="GE222" s="27"/>
      <c r="GF222" s="27"/>
      <c r="GG222" s="27"/>
      <c r="GH222" s="27"/>
      <c r="GI222" s="27"/>
      <c r="GJ222" s="27"/>
      <c r="GK222" s="27"/>
      <c r="GL222" s="27"/>
      <c r="GM222" s="27"/>
      <c r="GN222" s="27"/>
      <c r="GO222" s="27"/>
      <c r="GP222" s="27"/>
      <c r="GQ222" s="27"/>
      <c r="GR222" s="27"/>
      <c r="GS222" s="27"/>
      <c r="GT222" s="27"/>
      <c r="GU222" s="27"/>
      <c r="GV222" s="27"/>
      <c r="GW222" s="27"/>
      <c r="GX222" s="27"/>
      <c r="GY222" s="27"/>
      <c r="GZ222" s="27"/>
      <c r="HA222" s="27"/>
      <c r="HB222" s="27"/>
      <c r="HC222" s="27"/>
      <c r="HD222" s="27"/>
      <c r="HE222" s="27"/>
      <c r="HF222" s="27"/>
      <c r="HG222" s="27"/>
      <c r="HH222" s="27"/>
      <c r="HI222" s="27"/>
      <c r="HJ222" s="27"/>
      <c r="HK222" s="27"/>
      <c r="HL222" s="27"/>
      <c r="HM222" s="27"/>
      <c r="HN222" s="27"/>
      <c r="HO222" s="27"/>
      <c r="HP222" s="27"/>
      <c r="HQ222" s="27"/>
      <c r="HR222" s="27"/>
      <c r="HS222" s="27"/>
      <c r="HT222" s="27"/>
      <c r="HU222" s="27"/>
      <c r="HV222" s="27"/>
      <c r="HW222" s="27"/>
      <c r="HX222" s="27"/>
      <c r="HY222" s="27"/>
      <c r="HZ222" s="27"/>
      <c r="IA222" s="27"/>
      <c r="IB222" s="27"/>
      <c r="IC222" s="27"/>
      <c r="ID222" s="27"/>
      <c r="IE222" s="27"/>
      <c r="IF222" s="27"/>
      <c r="IG222" s="27"/>
      <c r="IH222" s="27"/>
      <c r="II222" s="27"/>
      <c r="IJ222" s="27"/>
      <c r="IK222" s="27"/>
      <c r="IL222" s="27"/>
      <c r="IM222" s="27"/>
      <c r="IN222" s="27"/>
      <c r="IO222" s="27"/>
      <c r="IP222" s="27"/>
      <c r="IQ222" s="27"/>
      <c r="IR222" s="27"/>
      <c r="IS222" s="27"/>
      <c r="IT222" s="27"/>
      <c r="IU222" s="27"/>
      <c r="IV222" s="27"/>
      <c r="IW222" s="27"/>
      <c r="IX222" s="27"/>
      <c r="IY222" s="27"/>
      <c r="IZ222" s="27"/>
      <c r="JA222" s="27"/>
      <c r="JB222" s="27"/>
      <c r="JC222" s="27"/>
      <c r="JD222" s="27"/>
      <c r="JE222" s="27"/>
      <c r="JF222" s="27"/>
      <c r="JG222" s="27"/>
      <c r="JH222" s="27"/>
      <c r="JI222" s="27"/>
      <c r="JJ222" s="27"/>
      <c r="JK222" s="27"/>
      <c r="JL222" s="27"/>
      <c r="JM222" s="27"/>
      <c r="JN222" s="27"/>
      <c r="JO222" s="27"/>
      <c r="JP222" s="27"/>
      <c r="JQ222" s="27"/>
      <c r="JR222" s="27"/>
      <c r="JS222" s="27"/>
      <c r="JT222" s="27"/>
      <c r="JU222" s="27"/>
      <c r="JV222" s="27"/>
      <c r="JW222" s="27"/>
      <c r="JX222" s="27"/>
      <c r="JY222" s="27"/>
      <c r="JZ222" s="27"/>
      <c r="KA222" s="27"/>
      <c r="KB222" s="27"/>
      <c r="KC222" s="27"/>
      <c r="KD222" s="27"/>
      <c r="KE222" s="27"/>
      <c r="KF222" s="27"/>
      <c r="KG222" s="27"/>
      <c r="KH222" s="27"/>
      <c r="KI222" s="27"/>
      <c r="KJ222" s="27"/>
      <c r="KK222" s="27"/>
      <c r="KL222" s="27"/>
      <c r="KM222" s="27"/>
      <c r="KN222" s="27"/>
      <c r="KO222" s="27"/>
      <c r="KP222" s="27"/>
      <c r="KQ222" s="27"/>
      <c r="KR222" s="27"/>
      <c r="KS222" s="27"/>
      <c r="KT222" s="27"/>
      <c r="KU222" s="27"/>
      <c r="KV222" s="27"/>
      <c r="KW222" s="27"/>
      <c r="KX222" s="27"/>
      <c r="KY222" s="27"/>
      <c r="KZ222" s="27"/>
      <c r="LA222" s="27"/>
      <c r="LB222" s="27"/>
      <c r="LC222" s="27"/>
      <c r="LD222" s="27"/>
      <c r="LE222" s="27"/>
      <c r="LF222" s="27"/>
      <c r="LG222" s="27"/>
      <c r="LH222" s="27"/>
      <c r="LI222" s="27"/>
      <c r="LJ222" s="27"/>
      <c r="LK222" s="27"/>
      <c r="LL222" s="27"/>
      <c r="LM222" s="27"/>
      <c r="LN222" s="27"/>
      <c r="LO222" s="27"/>
      <c r="LP222" s="27"/>
      <c r="LQ222" s="27"/>
      <c r="LR222" s="27"/>
      <c r="LS222" s="27"/>
      <c r="LT222" s="27"/>
      <c r="LU222" s="27"/>
      <c r="LV222" s="27"/>
      <c r="LW222" s="27"/>
      <c r="LX222" s="27"/>
      <c r="LY222" s="27"/>
      <c r="LZ222" s="27"/>
      <c r="MA222" s="27"/>
      <c r="MB222" s="27"/>
      <c r="MC222" s="27"/>
      <c r="MD222" s="27"/>
      <c r="ME222" s="27"/>
      <c r="MF222" s="27"/>
      <c r="MG222" s="27"/>
      <c r="MH222" s="27"/>
      <c r="MI222" s="27"/>
      <c r="MJ222" s="27"/>
      <c r="MK222" s="27"/>
      <c r="ML222" s="27"/>
      <c r="MM222" s="27"/>
      <c r="MN222" s="27"/>
      <c r="MO222" s="27"/>
      <c r="MP222" s="27"/>
      <c r="MQ222" s="27"/>
      <c r="MR222" s="27"/>
      <c r="MS222" s="27"/>
      <c r="MT222" s="27"/>
      <c r="MU222" s="27"/>
      <c r="MV222" s="27"/>
      <c r="MW222" s="27"/>
      <c r="MX222" s="27"/>
      <c r="MY222" s="27"/>
      <c r="MZ222" s="27"/>
      <c r="NA222" s="27"/>
      <c r="NB222" s="27"/>
      <c r="NC222" s="27"/>
      <c r="ND222" s="27"/>
      <c r="NE222" s="27"/>
      <c r="NF222" s="27"/>
      <c r="NG222" s="27"/>
      <c r="NH222" s="27"/>
      <c r="NI222" s="27"/>
      <c r="NJ222" s="27"/>
      <c r="NK222" s="27"/>
      <c r="NL222" s="27"/>
      <c r="NM222" s="27"/>
      <c r="NN222" s="27"/>
      <c r="NO222" s="27"/>
      <c r="NP222" s="27"/>
      <c r="NQ222" s="27"/>
      <c r="NR222" s="27"/>
      <c r="NS222" s="27"/>
      <c r="NT222" s="27"/>
      <c r="NU222" s="27"/>
      <c r="NV222" s="27"/>
      <c r="NW222" s="27"/>
      <c r="NX222" s="27"/>
      <c r="NY222" s="27"/>
      <c r="NZ222" s="27"/>
      <c r="OA222" s="27"/>
      <c r="OB222" s="27"/>
      <c r="OC222" s="27"/>
      <c r="OD222" s="27"/>
      <c r="OE222" s="27"/>
      <c r="OF222" s="27"/>
      <c r="OG222" s="27"/>
      <c r="OH222" s="27"/>
      <c r="OI222" s="27"/>
      <c r="OJ222" s="27"/>
      <c r="OK222" s="27"/>
      <c r="OL222" s="27"/>
      <c r="OM222" s="27"/>
      <c r="ON222" s="27"/>
      <c r="OO222" s="27"/>
      <c r="OP222" s="27"/>
      <c r="OQ222" s="27"/>
      <c r="OR222" s="27"/>
      <c r="OS222" s="27"/>
      <c r="OT222" s="27"/>
      <c r="OU222" s="27"/>
      <c r="OV222" s="27"/>
      <c r="OW222" s="27"/>
      <c r="OX222" s="27"/>
      <c r="OY222" s="27"/>
      <c r="OZ222" s="27"/>
      <c r="PA222" s="27"/>
      <c r="PB222" s="27"/>
      <c r="PC222" s="27"/>
      <c r="PD222" s="27"/>
      <c r="PE222" s="27"/>
      <c r="PF222" s="27"/>
      <c r="PG222" s="27"/>
      <c r="PH222" s="27"/>
      <c r="PI222" s="27"/>
      <c r="PJ222" s="27"/>
      <c r="PK222" s="27"/>
      <c r="PL222" s="27"/>
      <c r="PM222" s="27"/>
      <c r="PN222" s="27"/>
      <c r="PO222" s="27"/>
      <c r="PP222" s="27"/>
      <c r="PQ222" s="27"/>
      <c r="PR222" s="27"/>
      <c r="PS222" s="27"/>
      <c r="PT222" s="27"/>
      <c r="PU222" s="27"/>
      <c r="PV222" s="27"/>
      <c r="PW222" s="27"/>
      <c r="PX222" s="27"/>
      <c r="PY222" s="27"/>
      <c r="PZ222" s="27"/>
      <c r="QA222" s="27"/>
      <c r="QB222" s="27"/>
      <c r="QC222" s="27"/>
      <c r="QD222" s="27"/>
      <c r="QE222" s="27"/>
      <c r="QF222" s="27"/>
      <c r="QG222" s="27"/>
      <c r="QH222" s="27"/>
      <c r="QI222" s="27"/>
      <c r="QJ222" s="27"/>
      <c r="QK222" s="27"/>
      <c r="QL222" s="27"/>
      <c r="QM222" s="27"/>
      <c r="QN222" s="27"/>
      <c r="QO222" s="27"/>
      <c r="QP222" s="27"/>
      <c r="QQ222" s="27"/>
      <c r="QR222" s="27"/>
      <c r="QS222" s="27"/>
      <c r="QT222" s="27"/>
      <c r="QU222" s="27"/>
      <c r="QV222" s="27"/>
      <c r="QW222" s="27"/>
      <c r="QX222" s="27"/>
      <c r="QY222" s="27"/>
      <c r="QZ222" s="27"/>
      <c r="RA222" s="27"/>
      <c r="RB222" s="27"/>
      <c r="RC222" s="27"/>
      <c r="RD222" s="27"/>
      <c r="RE222" s="27"/>
      <c r="RF222" s="27"/>
      <c r="RG222" s="27"/>
      <c r="RH222" s="27"/>
      <c r="RI222" s="27"/>
      <c r="RJ222" s="27"/>
      <c r="RK222" s="27"/>
      <c r="RL222" s="27"/>
      <c r="RM222" s="27"/>
      <c r="RN222" s="27"/>
      <c r="RO222" s="27"/>
      <c r="RP222" s="27"/>
      <c r="RQ222" s="27"/>
      <c r="RR222" s="27"/>
      <c r="RS222" s="27"/>
      <c r="RT222" s="27"/>
      <c r="RU222" s="27"/>
      <c r="RV222" s="27"/>
      <c r="RW222" s="27"/>
      <c r="RX222" s="27"/>
      <c r="RY222" s="27"/>
      <c r="RZ222" s="27"/>
      <c r="SA222" s="27"/>
      <c r="SB222" s="27"/>
      <c r="SC222" s="27"/>
      <c r="SD222" s="27"/>
      <c r="SE222" s="27"/>
      <c r="SF222" s="27"/>
      <c r="SG222" s="27"/>
      <c r="SH222" s="27"/>
      <c r="SI222" s="27"/>
      <c r="SJ222" s="27"/>
      <c r="SK222" s="27"/>
      <c r="SL222" s="27"/>
      <c r="SM222" s="27"/>
      <c r="SN222" s="27"/>
      <c r="SO222" s="27"/>
      <c r="SP222" s="27"/>
      <c r="SQ222" s="27"/>
      <c r="SR222" s="27"/>
      <c r="SS222" s="27"/>
      <c r="ST222" s="27"/>
      <c r="SU222" s="27"/>
      <c r="SV222" s="27"/>
      <c r="SW222" s="27"/>
      <c r="SX222" s="27"/>
      <c r="SY222" s="27"/>
      <c r="SZ222" s="27"/>
      <c r="TA222" s="27"/>
      <c r="TB222" s="27"/>
      <c r="TC222" s="27"/>
      <c r="TD222" s="27"/>
      <c r="TE222" s="27"/>
      <c r="TF222" s="27"/>
      <c r="TG222" s="27"/>
      <c r="TH222" s="27"/>
      <c r="TI222" s="27"/>
      <c r="TJ222" s="27"/>
      <c r="TK222" s="27"/>
      <c r="TL222" s="27"/>
      <c r="TM222" s="27"/>
      <c r="TN222" s="27"/>
      <c r="TO222" s="27"/>
      <c r="TP222" s="27"/>
      <c r="TQ222" s="27"/>
      <c r="TR222" s="27"/>
      <c r="TS222" s="27"/>
      <c r="TT222" s="27"/>
      <c r="TU222" s="27"/>
      <c r="TV222" s="27"/>
      <c r="TW222" s="27"/>
      <c r="TX222" s="27"/>
      <c r="TY222" s="27"/>
      <c r="TZ222" s="27"/>
      <c r="UA222" s="27"/>
      <c r="UB222" s="27"/>
      <c r="UC222" s="27"/>
      <c r="UD222" s="27"/>
      <c r="UE222" s="27"/>
      <c r="UF222" s="27"/>
      <c r="UG222" s="27"/>
      <c r="UH222" s="27"/>
      <c r="UI222" s="27"/>
      <c r="UJ222" s="27"/>
      <c r="UK222" s="27"/>
      <c r="UL222" s="27"/>
      <c r="UM222" s="27"/>
      <c r="UN222" s="27"/>
      <c r="UO222" s="27"/>
      <c r="UP222" s="27"/>
      <c r="UQ222" s="27"/>
      <c r="UR222" s="27"/>
      <c r="US222" s="27"/>
      <c r="UT222" s="27"/>
      <c r="UU222" s="27"/>
      <c r="UV222" s="27"/>
      <c r="UW222" s="27"/>
      <c r="UX222" s="27"/>
      <c r="UY222" s="27"/>
      <c r="UZ222" s="27"/>
      <c r="VA222" s="27"/>
      <c r="VB222" s="27"/>
      <c r="VC222" s="27"/>
      <c r="VD222" s="27"/>
      <c r="VE222" s="27"/>
      <c r="VF222" s="27"/>
      <c r="VG222" s="27"/>
      <c r="VH222" s="27"/>
      <c r="VI222" s="27"/>
      <c r="VJ222" s="27"/>
      <c r="VK222" s="27"/>
      <c r="VL222" s="27"/>
      <c r="VM222" s="27"/>
      <c r="VN222" s="27"/>
      <c r="VO222" s="27"/>
      <c r="VP222" s="27"/>
      <c r="VQ222" s="27"/>
      <c r="VR222" s="27"/>
      <c r="VS222" s="27"/>
      <c r="VT222" s="27"/>
      <c r="VU222" s="27"/>
      <c r="VV222" s="27"/>
      <c r="VW222" s="27"/>
      <c r="VX222" s="27"/>
      <c r="VY222" s="27"/>
      <c r="VZ222" s="27"/>
      <c r="WA222" s="27"/>
      <c r="WB222" s="27"/>
      <c r="WC222" s="27"/>
      <c r="WD222" s="27"/>
      <c r="WE222" s="27"/>
      <c r="WF222" s="27"/>
      <c r="WG222" s="27"/>
      <c r="WH222" s="27"/>
      <c r="WI222" s="27"/>
      <c r="WJ222" s="27"/>
      <c r="WK222" s="27"/>
      <c r="WL222" s="27"/>
      <c r="WM222" s="27"/>
      <c r="WN222" s="27"/>
      <c r="WO222" s="27"/>
      <c r="WP222" s="27"/>
      <c r="WQ222" s="27"/>
      <c r="WR222" s="27"/>
      <c r="WS222" s="27"/>
      <c r="WT222" s="27"/>
      <c r="WU222" s="27"/>
      <c r="WV222" s="27"/>
      <c r="WW222" s="27"/>
      <c r="WX222" s="27"/>
      <c r="WY222" s="27"/>
      <c r="WZ222" s="27"/>
      <c r="XA222" s="27"/>
      <c r="XB222" s="27"/>
      <c r="XC222" s="27"/>
      <c r="XD222" s="27"/>
      <c r="XE222" s="27"/>
      <c r="XF222" s="27"/>
      <c r="XG222" s="27"/>
      <c r="XH222" s="27"/>
      <c r="XI222" s="27"/>
      <c r="XJ222" s="27"/>
      <c r="XK222" s="27"/>
      <c r="XL222" s="27"/>
      <c r="XM222" s="27"/>
      <c r="XN222" s="27"/>
      <c r="XO222" s="27"/>
      <c r="XP222" s="27"/>
      <c r="XQ222" s="27"/>
      <c r="XR222" s="27"/>
      <c r="XS222" s="27"/>
      <c r="XT222" s="27"/>
      <c r="XU222" s="27"/>
      <c r="XV222" s="27"/>
      <c r="XW222" s="27"/>
      <c r="XX222" s="27"/>
      <c r="XY222" s="27"/>
      <c r="XZ222" s="27"/>
      <c r="YA222" s="27"/>
      <c r="YB222" s="27"/>
      <c r="YC222" s="27"/>
      <c r="YD222" s="27"/>
      <c r="YE222" s="27"/>
      <c r="YF222" s="27"/>
      <c r="YG222" s="27"/>
      <c r="YH222" s="27"/>
      <c r="YI222" s="27"/>
      <c r="YJ222" s="27"/>
      <c r="YK222" s="27"/>
      <c r="YL222" s="27"/>
      <c r="YM222" s="27"/>
      <c r="YN222" s="27"/>
      <c r="YO222" s="27"/>
      <c r="YP222" s="27"/>
      <c r="YQ222" s="27"/>
      <c r="YR222" s="27"/>
      <c r="YS222" s="27"/>
      <c r="YT222" s="27"/>
      <c r="YU222" s="27"/>
      <c r="YV222" s="27"/>
      <c r="YW222" s="27"/>
      <c r="YX222" s="27"/>
      <c r="YY222" s="27"/>
      <c r="YZ222" s="27"/>
      <c r="ZA222" s="27"/>
      <c r="ZB222" s="27"/>
      <c r="ZC222" s="27"/>
      <c r="ZD222" s="27"/>
      <c r="ZE222" s="27"/>
      <c r="ZF222" s="27"/>
      <c r="ZG222" s="27"/>
      <c r="ZH222" s="27"/>
      <c r="ZI222" s="27"/>
      <c r="ZJ222" s="27"/>
      <c r="ZK222" s="27"/>
      <c r="ZL222" s="27"/>
      <c r="ZM222" s="27"/>
      <c r="ZN222" s="27"/>
      <c r="ZO222" s="27"/>
      <c r="ZP222" s="27"/>
      <c r="ZQ222" s="27"/>
      <c r="ZR222" s="27"/>
      <c r="ZS222" s="27"/>
      <c r="ZT222" s="27"/>
      <c r="ZU222" s="27"/>
      <c r="ZV222" s="27"/>
      <c r="ZW222" s="27"/>
      <c r="ZX222" s="27"/>
      <c r="ZY222" s="27"/>
      <c r="ZZ222" s="27"/>
      <c r="AAA222" s="27"/>
      <c r="AAB222" s="27"/>
      <c r="AAC222" s="27"/>
      <c r="AAD222" s="27"/>
      <c r="AAE222" s="27"/>
      <c r="AAF222" s="27"/>
      <c r="AAG222" s="27"/>
      <c r="AAH222" s="27"/>
      <c r="AAI222" s="27"/>
      <c r="AAJ222" s="27"/>
      <c r="AAK222" s="27"/>
      <c r="AAL222" s="27"/>
      <c r="AAM222" s="27"/>
      <c r="AAN222" s="27"/>
      <c r="AAO222" s="27"/>
      <c r="AAP222" s="27"/>
      <c r="AAQ222" s="27"/>
      <c r="AAR222" s="27"/>
      <c r="AAS222" s="27"/>
      <c r="AAT222" s="27"/>
      <c r="AAU222" s="27"/>
      <c r="AAV222" s="27"/>
      <c r="AAW222" s="27"/>
      <c r="AAX222" s="27"/>
      <c r="AAY222" s="27"/>
      <c r="AAZ222" s="27"/>
      <c r="ABA222" s="27"/>
      <c r="ABB222" s="27"/>
      <c r="ABC222" s="27"/>
      <c r="ABD222" s="27"/>
      <c r="ABE222" s="27"/>
      <c r="ABF222" s="27"/>
      <c r="ABG222" s="27"/>
      <c r="ABH222" s="27"/>
      <c r="ABI222" s="27"/>
      <c r="ABJ222" s="27"/>
      <c r="ABK222" s="27"/>
      <c r="ABL222" s="27"/>
      <c r="ABM222" s="27"/>
      <c r="ABN222" s="27"/>
      <c r="ABO222" s="27"/>
      <c r="ABP222" s="27"/>
      <c r="ABQ222" s="27"/>
      <c r="ABR222" s="27"/>
      <c r="ABS222" s="27"/>
      <c r="ABT222" s="27"/>
      <c r="ABU222" s="27"/>
      <c r="ABV222" s="27"/>
      <c r="ABW222" s="27"/>
      <c r="ABX222" s="27"/>
      <c r="ABY222" s="27"/>
      <c r="ABZ222" s="27"/>
      <c r="ACA222" s="27"/>
      <c r="ACB222" s="27"/>
      <c r="ACC222" s="27"/>
      <c r="ACD222" s="27"/>
      <c r="ACE222" s="27"/>
      <c r="ACF222" s="27"/>
      <c r="ACG222" s="27"/>
      <c r="ACH222" s="27"/>
      <c r="ACI222" s="27"/>
      <c r="ACJ222" s="27"/>
      <c r="ACK222" s="27"/>
      <c r="ACL222" s="27"/>
      <c r="ACM222" s="27"/>
      <c r="ACN222" s="27"/>
      <c r="ACO222" s="27"/>
      <c r="ACP222" s="27"/>
      <c r="ACQ222" s="27"/>
      <c r="ACR222" s="27"/>
      <c r="ACS222" s="27"/>
      <c r="ACT222" s="27"/>
      <c r="ACU222" s="27"/>
      <c r="ACV222" s="27"/>
      <c r="ACW222" s="27"/>
      <c r="ACX222" s="27"/>
      <c r="ACY222" s="27"/>
      <c r="ACZ222" s="27"/>
      <c r="ADA222" s="27"/>
      <c r="ADB222" s="27"/>
      <c r="ADC222" s="27"/>
      <c r="ADD222" s="27"/>
      <c r="ADE222" s="27"/>
      <c r="ADF222" s="27"/>
      <c r="ADG222" s="27"/>
      <c r="ADH222" s="27"/>
      <c r="ADI222" s="27"/>
      <c r="ADJ222" s="27"/>
      <c r="ADK222" s="27"/>
      <c r="ADL222" s="27"/>
      <c r="ADM222" s="27"/>
      <c r="ADN222" s="27"/>
      <c r="ADO222" s="27"/>
      <c r="ADP222" s="27"/>
      <c r="ADQ222" s="27"/>
      <c r="ADR222" s="27"/>
      <c r="ADS222" s="27"/>
      <c r="ADT222" s="27"/>
      <c r="ADU222" s="27"/>
      <c r="ADV222" s="27"/>
      <c r="ADW222" s="27"/>
      <c r="ADX222" s="27"/>
      <c r="ADY222" s="27"/>
      <c r="ADZ222" s="27"/>
      <c r="AEA222" s="27"/>
      <c r="AEB222" s="27"/>
      <c r="AEC222" s="27"/>
      <c r="AED222" s="27"/>
      <c r="AEE222" s="27"/>
      <c r="AEF222" s="27"/>
      <c r="AEG222" s="27"/>
      <c r="AEH222" s="27"/>
      <c r="AEI222" s="27"/>
      <c r="AEJ222" s="27"/>
      <c r="AEK222" s="27"/>
      <c r="AEL222" s="27"/>
      <c r="AEM222" s="27"/>
      <c r="AEN222" s="27"/>
      <c r="AEO222" s="27"/>
      <c r="AEP222" s="27"/>
      <c r="AEQ222" s="27"/>
      <c r="AER222" s="27"/>
      <c r="AES222" s="27"/>
      <c r="AET222" s="27"/>
      <c r="AEU222" s="27"/>
      <c r="AEV222" s="27"/>
      <c r="AEW222" s="27"/>
      <c r="AEX222" s="27"/>
      <c r="AEY222" s="27"/>
      <c r="AEZ222" s="27"/>
      <c r="AFA222" s="27"/>
      <c r="AFB222" s="27"/>
      <c r="AFC222" s="27"/>
      <c r="AFD222" s="27"/>
      <c r="AFE222" s="27"/>
      <c r="AFF222" s="27"/>
      <c r="AFG222" s="27"/>
      <c r="AFH222" s="27"/>
      <c r="AFI222" s="27"/>
      <c r="AFJ222" s="27"/>
      <c r="AFK222" s="27"/>
      <c r="AFL222" s="27"/>
      <c r="AFM222" s="27"/>
      <c r="AFN222" s="27"/>
      <c r="AFO222" s="27"/>
      <c r="AFP222" s="27"/>
      <c r="AFQ222" s="27"/>
      <c r="AFR222" s="27"/>
      <c r="AFS222" s="27"/>
      <c r="AFT222" s="27"/>
      <c r="AFU222" s="27"/>
      <c r="AFV222" s="27"/>
      <c r="AFW222" s="27"/>
      <c r="AFX222" s="27"/>
      <c r="AFY222" s="27"/>
      <c r="AFZ222" s="27"/>
      <c r="AGA222" s="27"/>
      <c r="AGB222" s="27"/>
      <c r="AGC222" s="27"/>
      <c r="AGD222" s="27"/>
      <c r="AGE222" s="27"/>
      <c r="AGF222" s="27"/>
      <c r="AGG222" s="27"/>
      <c r="AGH222" s="27"/>
      <c r="AGI222" s="27"/>
      <c r="AGJ222" s="27"/>
      <c r="AGK222" s="27"/>
      <c r="AGL222" s="27"/>
      <c r="AGM222" s="27"/>
      <c r="AGN222" s="27"/>
      <c r="AGO222" s="27"/>
      <c r="AGP222" s="27"/>
      <c r="AGQ222" s="27"/>
      <c r="AGR222" s="27"/>
      <c r="AGS222" s="27"/>
      <c r="AGT222" s="27"/>
      <c r="AGU222" s="27"/>
      <c r="AGV222" s="27"/>
      <c r="AGW222" s="27"/>
      <c r="AGX222" s="27"/>
      <c r="AGY222" s="27"/>
      <c r="AGZ222" s="27"/>
      <c r="AHA222" s="27"/>
      <c r="AHB222" s="27"/>
      <c r="AHC222" s="27"/>
      <c r="AHD222" s="27"/>
      <c r="AHE222" s="27"/>
      <c r="AHF222" s="27"/>
      <c r="AHG222" s="27"/>
      <c r="AHH222" s="27"/>
      <c r="AHI222" s="27"/>
      <c r="AHJ222" s="27"/>
      <c r="AHK222" s="27"/>
      <c r="AHL222" s="27"/>
      <c r="AHM222" s="27"/>
      <c r="AHN222" s="27"/>
      <c r="AHO222" s="27"/>
      <c r="AHP222" s="27"/>
      <c r="AHQ222" s="27"/>
      <c r="AHR222" s="27"/>
      <c r="AHS222" s="27"/>
      <c r="AHT222" s="27"/>
      <c r="AHU222" s="27"/>
      <c r="AHV222" s="27"/>
      <c r="AHW222" s="27"/>
      <c r="AHX222" s="27"/>
      <c r="AHY222" s="27"/>
      <c r="AHZ222" s="27"/>
      <c r="AIA222" s="27"/>
      <c r="AIB222" s="27"/>
      <c r="AIC222" s="27"/>
      <c r="AID222" s="27"/>
      <c r="AIE222" s="27"/>
      <c r="AIF222" s="27"/>
      <c r="AIG222" s="27"/>
      <c r="AIH222" s="27"/>
      <c r="AII222" s="27"/>
      <c r="AIJ222" s="27"/>
      <c r="AIK222" s="27"/>
      <c r="AIL222" s="27"/>
      <c r="AIM222" s="27"/>
      <c r="AIN222" s="27"/>
      <c r="AIO222" s="27"/>
      <c r="AIP222" s="27"/>
      <c r="AIQ222" s="27"/>
      <c r="AIR222" s="27"/>
      <c r="AIS222" s="27"/>
      <c r="AIT222" s="27"/>
      <c r="AIU222" s="27"/>
      <c r="AIV222" s="27"/>
      <c r="AIW222" s="27"/>
      <c r="AIX222" s="27"/>
      <c r="AIY222" s="27"/>
      <c r="AIZ222" s="27"/>
      <c r="AJA222" s="27"/>
      <c r="AJB222" s="27"/>
      <c r="AJC222" s="27"/>
      <c r="AJD222" s="27"/>
      <c r="AJE222" s="27"/>
      <c r="AJF222" s="27"/>
      <c r="AJG222" s="27"/>
      <c r="AJH222" s="27"/>
      <c r="AJI222" s="27"/>
      <c r="AJJ222" s="27"/>
      <c r="AJK222" s="27"/>
      <c r="AJL222" s="27"/>
      <c r="AJM222" s="27"/>
      <c r="AJN222" s="27"/>
      <c r="AJO222" s="27"/>
      <c r="AJP222" s="27"/>
      <c r="AJQ222" s="27"/>
      <c r="AJR222" s="27"/>
      <c r="AJS222" s="27"/>
      <c r="AJT222" s="27"/>
      <c r="AJU222" s="27"/>
      <c r="AJV222" s="27"/>
      <c r="AJW222" s="27"/>
      <c r="AJX222" s="27"/>
      <c r="AJY222" s="27"/>
      <c r="AJZ222" s="27"/>
      <c r="AKA222" s="27"/>
      <c r="AKB222" s="27"/>
      <c r="AKC222" s="27"/>
      <c r="AKD222" s="27"/>
      <c r="AKE222" s="27"/>
      <c r="AKF222" s="27"/>
      <c r="AKG222" s="27"/>
      <c r="AKH222" s="27"/>
      <c r="AKI222" s="27"/>
      <c r="AKJ222" s="27"/>
      <c r="AKK222" s="27"/>
      <c r="AKL222" s="27"/>
      <c r="AKM222" s="27"/>
      <c r="AKN222" s="27"/>
      <c r="AKO222" s="27"/>
      <c r="AKP222" s="27"/>
      <c r="AKQ222" s="27"/>
      <c r="AKR222" s="27"/>
      <c r="AKS222" s="27"/>
      <c r="AKT222" s="27"/>
      <c r="AKU222" s="27"/>
      <c r="AKV222" s="27"/>
      <c r="AKW222" s="27"/>
      <c r="AKX222" s="27"/>
      <c r="AKY222" s="27"/>
      <c r="AKZ222" s="27"/>
      <c r="ALA222" s="27"/>
      <c r="ALB222" s="27"/>
      <c r="ALC222" s="27"/>
      <c r="ALD222" s="27"/>
      <c r="ALE222" s="27"/>
      <c r="ALF222" s="27"/>
      <c r="ALG222" s="27"/>
      <c r="ALH222" s="27"/>
      <c r="ALI222" s="27"/>
      <c r="ALJ222" s="27"/>
      <c r="ALK222" s="27"/>
      <c r="ALL222" s="27"/>
      <c r="ALM222" s="27"/>
      <c r="ALN222" s="27"/>
      <c r="ALO222" s="27"/>
      <c r="ALP222" s="27"/>
      <c r="ALQ222" s="27"/>
      <c r="ALR222" s="27"/>
      <c r="ALS222" s="27"/>
    </row>
    <row r="223" spans="1:1007" ht="25.5" customHeight="1" thickBot="1" x14ac:dyDescent="0.25">
      <c r="A223" s="666"/>
      <c r="B223" s="677"/>
      <c r="C223" s="586"/>
      <c r="D223" s="588"/>
      <c r="E223" s="590"/>
      <c r="F223" s="584"/>
      <c r="G223" s="708"/>
      <c r="H223" s="676"/>
      <c r="I223" s="676"/>
      <c r="J223" s="582"/>
      <c r="K223" s="208" t="s">
        <v>10</v>
      </c>
      <c r="L223" s="159">
        <f t="shared" ref="L223:W223" si="53">SUM(L221:L222)</f>
        <v>0</v>
      </c>
      <c r="M223" s="85">
        <f t="shared" si="53"/>
        <v>0</v>
      </c>
      <c r="N223" s="85">
        <f t="shared" si="53"/>
        <v>0</v>
      </c>
      <c r="O223" s="160">
        <f t="shared" si="53"/>
        <v>0</v>
      </c>
      <c r="P223" s="159">
        <f t="shared" si="53"/>
        <v>89.6</v>
      </c>
      <c r="Q223" s="85">
        <f t="shared" si="53"/>
        <v>0</v>
      </c>
      <c r="R223" s="85">
        <f t="shared" si="53"/>
        <v>0</v>
      </c>
      <c r="S223" s="160">
        <f t="shared" si="53"/>
        <v>89.6</v>
      </c>
      <c r="T223" s="159">
        <f t="shared" si="53"/>
        <v>89.6</v>
      </c>
      <c r="U223" s="85">
        <f t="shared" si="53"/>
        <v>0</v>
      </c>
      <c r="V223" s="85">
        <f t="shared" si="53"/>
        <v>0</v>
      </c>
      <c r="W223" s="160">
        <f t="shared" si="53"/>
        <v>89.6</v>
      </c>
      <c r="X223" s="27"/>
      <c r="Y223" s="27"/>
      <c r="Z223" s="27"/>
      <c r="AA223" s="27"/>
      <c r="AB223" s="27"/>
      <c r="AC223" s="27"/>
      <c r="AD223" s="39"/>
      <c r="AE223" s="39"/>
      <c r="AF223" s="39"/>
      <c r="AG223" s="39"/>
      <c r="AH223" s="39"/>
      <c r="AI223" s="39"/>
      <c r="AJ223" s="39"/>
      <c r="AK223" s="39"/>
      <c r="AL223" s="39"/>
      <c r="AM223" s="39"/>
      <c r="AN223" s="39"/>
      <c r="AO223" s="39"/>
      <c r="AP223" s="39"/>
      <c r="AQ223" s="39"/>
      <c r="AR223" s="39"/>
      <c r="AS223" s="39"/>
      <c r="AT223" s="39"/>
      <c r="AU223" s="40"/>
      <c r="AV223" s="39"/>
      <c r="AW223" s="39"/>
      <c r="AX223" s="39"/>
      <c r="AY223" s="39"/>
      <c r="AZ223" s="39"/>
      <c r="BA223" s="39"/>
      <c r="BB223" s="39"/>
      <c r="BC223" s="39"/>
      <c r="BD223" s="27"/>
      <c r="BE223" s="27"/>
      <c r="BF223" s="27"/>
      <c r="BG223" s="27"/>
      <c r="BH223" s="27"/>
      <c r="BI223" s="27"/>
      <c r="BJ223" s="27"/>
      <c r="BK223" s="27"/>
      <c r="BL223" s="27"/>
      <c r="BM223" s="27"/>
      <c r="BN223" s="27"/>
      <c r="BO223" s="27"/>
      <c r="BP223" s="27"/>
      <c r="BQ223" s="27"/>
      <c r="BR223" s="27"/>
      <c r="BS223" s="27"/>
      <c r="BT223" s="27"/>
      <c r="BU223" s="27"/>
      <c r="BV223" s="27"/>
      <c r="BW223" s="27"/>
      <c r="BX223" s="27"/>
      <c r="BY223" s="27"/>
      <c r="BZ223" s="27"/>
      <c r="CA223" s="27"/>
      <c r="CB223" s="27"/>
      <c r="CC223" s="27"/>
      <c r="CD223" s="27"/>
      <c r="CE223" s="27"/>
      <c r="CF223" s="27"/>
      <c r="CG223" s="27"/>
      <c r="CH223" s="27"/>
      <c r="CI223" s="27"/>
      <c r="CJ223" s="27"/>
      <c r="CK223" s="27"/>
      <c r="CL223" s="27"/>
      <c r="CM223" s="27"/>
      <c r="CN223" s="27"/>
      <c r="CO223" s="27"/>
      <c r="CP223" s="27"/>
      <c r="CQ223" s="27"/>
      <c r="CR223" s="27"/>
      <c r="CS223" s="27"/>
      <c r="CT223" s="27"/>
      <c r="CU223" s="27"/>
      <c r="CV223" s="27"/>
      <c r="CW223" s="27"/>
      <c r="CX223" s="27"/>
      <c r="CY223" s="27"/>
      <c r="CZ223" s="27"/>
      <c r="DA223" s="27"/>
      <c r="DB223" s="27"/>
      <c r="DC223" s="27"/>
      <c r="DD223" s="27"/>
      <c r="DE223" s="27"/>
      <c r="DF223" s="27"/>
      <c r="DG223" s="27"/>
      <c r="DH223" s="27"/>
      <c r="DI223" s="27"/>
      <c r="DJ223" s="27"/>
      <c r="DK223" s="27"/>
      <c r="DL223" s="27"/>
      <c r="DM223" s="27"/>
      <c r="DN223" s="27"/>
      <c r="DO223" s="27"/>
      <c r="DP223" s="27"/>
      <c r="DQ223" s="27"/>
      <c r="DR223" s="27"/>
      <c r="DS223" s="27"/>
      <c r="DT223" s="27"/>
      <c r="DU223" s="27"/>
      <c r="DV223" s="27"/>
      <c r="DW223" s="27"/>
      <c r="DX223" s="27"/>
      <c r="DY223" s="27"/>
      <c r="DZ223" s="27"/>
      <c r="EA223" s="27"/>
      <c r="EB223" s="27"/>
      <c r="EC223" s="27"/>
      <c r="ED223" s="27"/>
      <c r="EE223" s="27"/>
      <c r="EF223" s="27"/>
      <c r="EG223" s="27"/>
      <c r="EH223" s="27"/>
      <c r="EI223" s="27"/>
      <c r="EJ223" s="27"/>
      <c r="EK223" s="27"/>
      <c r="EL223" s="27"/>
      <c r="EM223" s="27"/>
      <c r="EN223" s="27"/>
      <c r="EO223" s="27"/>
      <c r="EP223" s="27"/>
      <c r="EQ223" s="27"/>
      <c r="ER223" s="27"/>
      <c r="ES223" s="27"/>
      <c r="ET223" s="27"/>
      <c r="EU223" s="27"/>
      <c r="EV223" s="27"/>
      <c r="EW223" s="27"/>
      <c r="EX223" s="27"/>
      <c r="EY223" s="27"/>
      <c r="EZ223" s="27"/>
      <c r="FA223" s="27"/>
      <c r="FB223" s="27"/>
      <c r="FC223" s="27"/>
      <c r="FD223" s="27"/>
      <c r="FE223" s="27"/>
      <c r="FF223" s="27"/>
      <c r="FG223" s="27"/>
      <c r="FH223" s="27"/>
      <c r="FI223" s="27"/>
      <c r="FJ223" s="27"/>
      <c r="FK223" s="27"/>
      <c r="FL223" s="27"/>
      <c r="FM223" s="27"/>
      <c r="FN223" s="27"/>
      <c r="FO223" s="27"/>
      <c r="FP223" s="27"/>
      <c r="FQ223" s="27"/>
      <c r="FR223" s="27"/>
      <c r="FS223" s="27"/>
      <c r="FT223" s="27"/>
      <c r="FU223" s="27"/>
      <c r="FV223" s="27"/>
      <c r="FW223" s="27"/>
      <c r="FX223" s="27"/>
      <c r="FY223" s="27"/>
      <c r="FZ223" s="27"/>
      <c r="GA223" s="27"/>
      <c r="GB223" s="27"/>
      <c r="GC223" s="27"/>
      <c r="GD223" s="27"/>
      <c r="GE223" s="27"/>
      <c r="GF223" s="27"/>
      <c r="GG223" s="27"/>
      <c r="GH223" s="27"/>
      <c r="GI223" s="27"/>
      <c r="GJ223" s="27"/>
      <c r="GK223" s="27"/>
      <c r="GL223" s="27"/>
      <c r="GM223" s="27"/>
      <c r="GN223" s="27"/>
      <c r="GO223" s="27"/>
      <c r="GP223" s="27"/>
      <c r="GQ223" s="27"/>
      <c r="GR223" s="27"/>
      <c r="GS223" s="27"/>
      <c r="GT223" s="27"/>
      <c r="GU223" s="27"/>
      <c r="GV223" s="27"/>
      <c r="GW223" s="27"/>
      <c r="GX223" s="27"/>
      <c r="GY223" s="27"/>
      <c r="GZ223" s="27"/>
      <c r="HA223" s="27"/>
      <c r="HB223" s="27"/>
      <c r="HC223" s="27"/>
      <c r="HD223" s="27"/>
      <c r="HE223" s="27"/>
      <c r="HF223" s="27"/>
      <c r="HG223" s="27"/>
      <c r="HH223" s="27"/>
      <c r="HI223" s="27"/>
      <c r="HJ223" s="27"/>
      <c r="HK223" s="27"/>
      <c r="HL223" s="27"/>
      <c r="HM223" s="27"/>
      <c r="HN223" s="27"/>
      <c r="HO223" s="27"/>
      <c r="HP223" s="27"/>
      <c r="HQ223" s="27"/>
      <c r="HR223" s="27"/>
      <c r="HS223" s="27"/>
      <c r="HT223" s="27"/>
      <c r="HU223" s="27"/>
      <c r="HV223" s="27"/>
      <c r="HW223" s="27"/>
      <c r="HX223" s="27"/>
      <c r="HY223" s="27"/>
      <c r="HZ223" s="27"/>
      <c r="IA223" s="27"/>
      <c r="IB223" s="27"/>
      <c r="IC223" s="27"/>
      <c r="ID223" s="27"/>
      <c r="IE223" s="27"/>
      <c r="IF223" s="27"/>
      <c r="IG223" s="27"/>
      <c r="IH223" s="27"/>
      <c r="II223" s="27"/>
      <c r="IJ223" s="27"/>
      <c r="IK223" s="27"/>
      <c r="IL223" s="27"/>
      <c r="IM223" s="27"/>
      <c r="IN223" s="27"/>
      <c r="IO223" s="27"/>
      <c r="IP223" s="27"/>
      <c r="IQ223" s="27"/>
      <c r="IR223" s="27"/>
      <c r="IS223" s="27"/>
      <c r="IT223" s="27"/>
      <c r="IU223" s="27"/>
      <c r="IV223" s="27"/>
      <c r="IW223" s="27"/>
      <c r="IX223" s="27"/>
      <c r="IY223" s="27"/>
      <c r="IZ223" s="27"/>
      <c r="JA223" s="27"/>
      <c r="JB223" s="27"/>
      <c r="JC223" s="27"/>
      <c r="JD223" s="27"/>
      <c r="JE223" s="27"/>
      <c r="JF223" s="27"/>
      <c r="JG223" s="27"/>
      <c r="JH223" s="27"/>
      <c r="JI223" s="27"/>
      <c r="JJ223" s="27"/>
      <c r="JK223" s="27"/>
      <c r="JL223" s="27"/>
      <c r="JM223" s="27"/>
      <c r="JN223" s="27"/>
      <c r="JO223" s="27"/>
      <c r="JP223" s="27"/>
      <c r="JQ223" s="27"/>
      <c r="JR223" s="27"/>
      <c r="JS223" s="27"/>
      <c r="JT223" s="27"/>
      <c r="JU223" s="27"/>
      <c r="JV223" s="27"/>
      <c r="JW223" s="27"/>
      <c r="JX223" s="27"/>
      <c r="JY223" s="27"/>
      <c r="JZ223" s="27"/>
      <c r="KA223" s="27"/>
      <c r="KB223" s="27"/>
      <c r="KC223" s="27"/>
      <c r="KD223" s="27"/>
      <c r="KE223" s="27"/>
      <c r="KF223" s="27"/>
      <c r="KG223" s="27"/>
      <c r="KH223" s="27"/>
      <c r="KI223" s="27"/>
      <c r="KJ223" s="27"/>
      <c r="KK223" s="27"/>
      <c r="KL223" s="27"/>
      <c r="KM223" s="27"/>
      <c r="KN223" s="27"/>
      <c r="KO223" s="27"/>
      <c r="KP223" s="27"/>
      <c r="KQ223" s="27"/>
      <c r="KR223" s="27"/>
      <c r="KS223" s="27"/>
      <c r="KT223" s="27"/>
      <c r="KU223" s="27"/>
      <c r="KV223" s="27"/>
      <c r="KW223" s="27"/>
      <c r="KX223" s="27"/>
      <c r="KY223" s="27"/>
      <c r="KZ223" s="27"/>
      <c r="LA223" s="27"/>
      <c r="LB223" s="27"/>
      <c r="LC223" s="27"/>
      <c r="LD223" s="27"/>
      <c r="LE223" s="27"/>
      <c r="LF223" s="27"/>
      <c r="LG223" s="27"/>
      <c r="LH223" s="27"/>
      <c r="LI223" s="27"/>
      <c r="LJ223" s="27"/>
      <c r="LK223" s="27"/>
      <c r="LL223" s="27"/>
      <c r="LM223" s="27"/>
      <c r="LN223" s="27"/>
      <c r="LO223" s="27"/>
      <c r="LP223" s="27"/>
      <c r="LQ223" s="27"/>
      <c r="LR223" s="27"/>
      <c r="LS223" s="27"/>
      <c r="LT223" s="27"/>
      <c r="LU223" s="27"/>
      <c r="LV223" s="27"/>
      <c r="LW223" s="27"/>
      <c r="LX223" s="27"/>
      <c r="LY223" s="27"/>
      <c r="LZ223" s="27"/>
      <c r="MA223" s="27"/>
      <c r="MB223" s="27"/>
      <c r="MC223" s="27"/>
      <c r="MD223" s="27"/>
      <c r="ME223" s="27"/>
      <c r="MF223" s="27"/>
      <c r="MG223" s="27"/>
      <c r="MH223" s="27"/>
      <c r="MI223" s="27"/>
      <c r="MJ223" s="27"/>
      <c r="MK223" s="27"/>
      <c r="ML223" s="27"/>
      <c r="MM223" s="27"/>
      <c r="MN223" s="27"/>
      <c r="MO223" s="27"/>
      <c r="MP223" s="27"/>
      <c r="MQ223" s="27"/>
      <c r="MR223" s="27"/>
      <c r="MS223" s="27"/>
      <c r="MT223" s="27"/>
      <c r="MU223" s="27"/>
      <c r="MV223" s="27"/>
      <c r="MW223" s="27"/>
      <c r="MX223" s="27"/>
      <c r="MY223" s="27"/>
      <c r="MZ223" s="27"/>
      <c r="NA223" s="27"/>
      <c r="NB223" s="27"/>
      <c r="NC223" s="27"/>
      <c r="ND223" s="27"/>
      <c r="NE223" s="27"/>
      <c r="NF223" s="27"/>
      <c r="NG223" s="27"/>
      <c r="NH223" s="27"/>
      <c r="NI223" s="27"/>
      <c r="NJ223" s="27"/>
      <c r="NK223" s="27"/>
      <c r="NL223" s="27"/>
      <c r="NM223" s="27"/>
      <c r="NN223" s="27"/>
      <c r="NO223" s="27"/>
      <c r="NP223" s="27"/>
      <c r="NQ223" s="27"/>
      <c r="NR223" s="27"/>
      <c r="NS223" s="27"/>
      <c r="NT223" s="27"/>
      <c r="NU223" s="27"/>
      <c r="NV223" s="27"/>
      <c r="NW223" s="27"/>
      <c r="NX223" s="27"/>
      <c r="NY223" s="27"/>
      <c r="NZ223" s="27"/>
      <c r="OA223" s="27"/>
      <c r="OB223" s="27"/>
      <c r="OC223" s="27"/>
      <c r="OD223" s="27"/>
      <c r="OE223" s="27"/>
      <c r="OF223" s="27"/>
      <c r="OG223" s="27"/>
      <c r="OH223" s="27"/>
      <c r="OI223" s="27"/>
      <c r="OJ223" s="27"/>
      <c r="OK223" s="27"/>
      <c r="OL223" s="27"/>
      <c r="OM223" s="27"/>
      <c r="ON223" s="27"/>
      <c r="OO223" s="27"/>
      <c r="OP223" s="27"/>
      <c r="OQ223" s="27"/>
      <c r="OR223" s="27"/>
      <c r="OS223" s="27"/>
      <c r="OT223" s="27"/>
      <c r="OU223" s="27"/>
      <c r="OV223" s="27"/>
      <c r="OW223" s="27"/>
      <c r="OX223" s="27"/>
      <c r="OY223" s="27"/>
      <c r="OZ223" s="27"/>
      <c r="PA223" s="27"/>
      <c r="PB223" s="27"/>
      <c r="PC223" s="27"/>
      <c r="PD223" s="27"/>
      <c r="PE223" s="27"/>
      <c r="PF223" s="27"/>
      <c r="PG223" s="27"/>
      <c r="PH223" s="27"/>
      <c r="PI223" s="27"/>
      <c r="PJ223" s="27"/>
      <c r="PK223" s="27"/>
      <c r="PL223" s="27"/>
      <c r="PM223" s="27"/>
      <c r="PN223" s="27"/>
      <c r="PO223" s="27"/>
      <c r="PP223" s="27"/>
      <c r="PQ223" s="27"/>
      <c r="PR223" s="27"/>
      <c r="PS223" s="27"/>
      <c r="PT223" s="27"/>
      <c r="PU223" s="27"/>
      <c r="PV223" s="27"/>
      <c r="PW223" s="27"/>
      <c r="PX223" s="27"/>
      <c r="PY223" s="27"/>
      <c r="PZ223" s="27"/>
      <c r="QA223" s="27"/>
      <c r="QB223" s="27"/>
      <c r="QC223" s="27"/>
      <c r="QD223" s="27"/>
      <c r="QE223" s="27"/>
      <c r="QF223" s="27"/>
      <c r="QG223" s="27"/>
      <c r="QH223" s="27"/>
      <c r="QI223" s="27"/>
      <c r="QJ223" s="27"/>
      <c r="QK223" s="27"/>
      <c r="QL223" s="27"/>
      <c r="QM223" s="27"/>
      <c r="QN223" s="27"/>
      <c r="QO223" s="27"/>
      <c r="QP223" s="27"/>
      <c r="QQ223" s="27"/>
      <c r="QR223" s="27"/>
      <c r="QS223" s="27"/>
      <c r="QT223" s="27"/>
      <c r="QU223" s="27"/>
      <c r="QV223" s="27"/>
      <c r="QW223" s="27"/>
      <c r="QX223" s="27"/>
      <c r="QY223" s="27"/>
      <c r="QZ223" s="27"/>
      <c r="RA223" s="27"/>
      <c r="RB223" s="27"/>
      <c r="RC223" s="27"/>
      <c r="RD223" s="27"/>
      <c r="RE223" s="27"/>
      <c r="RF223" s="27"/>
      <c r="RG223" s="27"/>
      <c r="RH223" s="27"/>
      <c r="RI223" s="27"/>
      <c r="RJ223" s="27"/>
      <c r="RK223" s="27"/>
      <c r="RL223" s="27"/>
      <c r="RM223" s="27"/>
      <c r="RN223" s="27"/>
      <c r="RO223" s="27"/>
      <c r="RP223" s="27"/>
      <c r="RQ223" s="27"/>
      <c r="RR223" s="27"/>
      <c r="RS223" s="27"/>
      <c r="RT223" s="27"/>
      <c r="RU223" s="27"/>
      <c r="RV223" s="27"/>
      <c r="RW223" s="27"/>
      <c r="RX223" s="27"/>
      <c r="RY223" s="27"/>
      <c r="RZ223" s="27"/>
      <c r="SA223" s="27"/>
      <c r="SB223" s="27"/>
      <c r="SC223" s="27"/>
      <c r="SD223" s="27"/>
      <c r="SE223" s="27"/>
      <c r="SF223" s="27"/>
      <c r="SG223" s="27"/>
      <c r="SH223" s="27"/>
      <c r="SI223" s="27"/>
      <c r="SJ223" s="27"/>
      <c r="SK223" s="27"/>
      <c r="SL223" s="27"/>
      <c r="SM223" s="27"/>
      <c r="SN223" s="27"/>
      <c r="SO223" s="27"/>
      <c r="SP223" s="27"/>
      <c r="SQ223" s="27"/>
      <c r="SR223" s="27"/>
      <c r="SS223" s="27"/>
      <c r="ST223" s="27"/>
      <c r="SU223" s="27"/>
      <c r="SV223" s="27"/>
      <c r="SW223" s="27"/>
      <c r="SX223" s="27"/>
      <c r="SY223" s="27"/>
      <c r="SZ223" s="27"/>
      <c r="TA223" s="27"/>
      <c r="TB223" s="27"/>
      <c r="TC223" s="27"/>
      <c r="TD223" s="27"/>
      <c r="TE223" s="27"/>
      <c r="TF223" s="27"/>
      <c r="TG223" s="27"/>
      <c r="TH223" s="27"/>
      <c r="TI223" s="27"/>
      <c r="TJ223" s="27"/>
      <c r="TK223" s="27"/>
      <c r="TL223" s="27"/>
      <c r="TM223" s="27"/>
      <c r="TN223" s="27"/>
      <c r="TO223" s="27"/>
      <c r="TP223" s="27"/>
      <c r="TQ223" s="27"/>
      <c r="TR223" s="27"/>
      <c r="TS223" s="27"/>
      <c r="TT223" s="27"/>
      <c r="TU223" s="27"/>
      <c r="TV223" s="27"/>
      <c r="TW223" s="27"/>
      <c r="TX223" s="27"/>
      <c r="TY223" s="27"/>
      <c r="TZ223" s="27"/>
      <c r="UA223" s="27"/>
      <c r="UB223" s="27"/>
      <c r="UC223" s="27"/>
      <c r="UD223" s="27"/>
      <c r="UE223" s="27"/>
      <c r="UF223" s="27"/>
      <c r="UG223" s="27"/>
      <c r="UH223" s="27"/>
      <c r="UI223" s="27"/>
      <c r="UJ223" s="27"/>
      <c r="UK223" s="27"/>
      <c r="UL223" s="27"/>
      <c r="UM223" s="27"/>
      <c r="UN223" s="27"/>
      <c r="UO223" s="27"/>
      <c r="UP223" s="27"/>
      <c r="UQ223" s="27"/>
      <c r="UR223" s="27"/>
      <c r="US223" s="27"/>
      <c r="UT223" s="27"/>
      <c r="UU223" s="27"/>
      <c r="UV223" s="27"/>
      <c r="UW223" s="27"/>
      <c r="UX223" s="27"/>
      <c r="UY223" s="27"/>
      <c r="UZ223" s="27"/>
      <c r="VA223" s="27"/>
      <c r="VB223" s="27"/>
      <c r="VC223" s="27"/>
      <c r="VD223" s="27"/>
      <c r="VE223" s="27"/>
      <c r="VF223" s="27"/>
      <c r="VG223" s="27"/>
      <c r="VH223" s="27"/>
      <c r="VI223" s="27"/>
      <c r="VJ223" s="27"/>
      <c r="VK223" s="27"/>
      <c r="VL223" s="27"/>
      <c r="VM223" s="27"/>
      <c r="VN223" s="27"/>
      <c r="VO223" s="27"/>
      <c r="VP223" s="27"/>
      <c r="VQ223" s="27"/>
      <c r="VR223" s="27"/>
      <c r="VS223" s="27"/>
      <c r="VT223" s="27"/>
      <c r="VU223" s="27"/>
      <c r="VV223" s="27"/>
      <c r="VW223" s="27"/>
      <c r="VX223" s="27"/>
      <c r="VY223" s="27"/>
      <c r="VZ223" s="27"/>
      <c r="WA223" s="27"/>
      <c r="WB223" s="27"/>
      <c r="WC223" s="27"/>
      <c r="WD223" s="27"/>
      <c r="WE223" s="27"/>
      <c r="WF223" s="27"/>
      <c r="WG223" s="27"/>
      <c r="WH223" s="27"/>
      <c r="WI223" s="27"/>
      <c r="WJ223" s="27"/>
      <c r="WK223" s="27"/>
      <c r="WL223" s="27"/>
      <c r="WM223" s="27"/>
      <c r="WN223" s="27"/>
      <c r="WO223" s="27"/>
      <c r="WP223" s="27"/>
      <c r="WQ223" s="27"/>
      <c r="WR223" s="27"/>
      <c r="WS223" s="27"/>
      <c r="WT223" s="27"/>
      <c r="WU223" s="27"/>
      <c r="WV223" s="27"/>
      <c r="WW223" s="27"/>
      <c r="WX223" s="27"/>
      <c r="WY223" s="27"/>
      <c r="WZ223" s="27"/>
      <c r="XA223" s="27"/>
      <c r="XB223" s="27"/>
      <c r="XC223" s="27"/>
      <c r="XD223" s="27"/>
      <c r="XE223" s="27"/>
      <c r="XF223" s="27"/>
      <c r="XG223" s="27"/>
      <c r="XH223" s="27"/>
      <c r="XI223" s="27"/>
      <c r="XJ223" s="27"/>
      <c r="XK223" s="27"/>
      <c r="XL223" s="27"/>
      <c r="XM223" s="27"/>
      <c r="XN223" s="27"/>
      <c r="XO223" s="27"/>
      <c r="XP223" s="27"/>
      <c r="XQ223" s="27"/>
      <c r="XR223" s="27"/>
      <c r="XS223" s="27"/>
      <c r="XT223" s="27"/>
      <c r="XU223" s="27"/>
      <c r="XV223" s="27"/>
      <c r="XW223" s="27"/>
      <c r="XX223" s="27"/>
      <c r="XY223" s="27"/>
      <c r="XZ223" s="27"/>
      <c r="YA223" s="27"/>
      <c r="YB223" s="27"/>
      <c r="YC223" s="27"/>
      <c r="YD223" s="27"/>
      <c r="YE223" s="27"/>
      <c r="YF223" s="27"/>
      <c r="YG223" s="27"/>
      <c r="YH223" s="27"/>
      <c r="YI223" s="27"/>
      <c r="YJ223" s="27"/>
      <c r="YK223" s="27"/>
      <c r="YL223" s="27"/>
      <c r="YM223" s="27"/>
      <c r="YN223" s="27"/>
      <c r="YO223" s="27"/>
      <c r="YP223" s="27"/>
      <c r="YQ223" s="27"/>
      <c r="YR223" s="27"/>
      <c r="YS223" s="27"/>
      <c r="YT223" s="27"/>
      <c r="YU223" s="27"/>
      <c r="YV223" s="27"/>
      <c r="YW223" s="27"/>
      <c r="YX223" s="27"/>
      <c r="YY223" s="27"/>
      <c r="YZ223" s="27"/>
      <c r="ZA223" s="27"/>
      <c r="ZB223" s="27"/>
      <c r="ZC223" s="27"/>
      <c r="ZD223" s="27"/>
      <c r="ZE223" s="27"/>
      <c r="ZF223" s="27"/>
      <c r="ZG223" s="27"/>
      <c r="ZH223" s="27"/>
      <c r="ZI223" s="27"/>
      <c r="ZJ223" s="27"/>
      <c r="ZK223" s="27"/>
      <c r="ZL223" s="27"/>
      <c r="ZM223" s="27"/>
      <c r="ZN223" s="27"/>
      <c r="ZO223" s="27"/>
      <c r="ZP223" s="27"/>
      <c r="ZQ223" s="27"/>
      <c r="ZR223" s="27"/>
      <c r="ZS223" s="27"/>
      <c r="ZT223" s="27"/>
      <c r="ZU223" s="27"/>
      <c r="ZV223" s="27"/>
      <c r="ZW223" s="27"/>
      <c r="ZX223" s="27"/>
      <c r="ZY223" s="27"/>
      <c r="ZZ223" s="27"/>
      <c r="AAA223" s="27"/>
      <c r="AAB223" s="27"/>
      <c r="AAC223" s="27"/>
      <c r="AAD223" s="27"/>
      <c r="AAE223" s="27"/>
      <c r="AAF223" s="27"/>
      <c r="AAG223" s="27"/>
      <c r="AAH223" s="27"/>
      <c r="AAI223" s="27"/>
      <c r="AAJ223" s="27"/>
      <c r="AAK223" s="27"/>
      <c r="AAL223" s="27"/>
      <c r="AAM223" s="27"/>
      <c r="AAN223" s="27"/>
      <c r="AAO223" s="27"/>
      <c r="AAP223" s="27"/>
      <c r="AAQ223" s="27"/>
      <c r="AAR223" s="27"/>
      <c r="AAS223" s="27"/>
      <c r="AAT223" s="27"/>
      <c r="AAU223" s="27"/>
      <c r="AAV223" s="27"/>
      <c r="AAW223" s="27"/>
      <c r="AAX223" s="27"/>
      <c r="AAY223" s="27"/>
      <c r="AAZ223" s="27"/>
      <c r="ABA223" s="27"/>
      <c r="ABB223" s="27"/>
      <c r="ABC223" s="27"/>
      <c r="ABD223" s="27"/>
      <c r="ABE223" s="27"/>
      <c r="ABF223" s="27"/>
      <c r="ABG223" s="27"/>
      <c r="ABH223" s="27"/>
      <c r="ABI223" s="27"/>
      <c r="ABJ223" s="27"/>
      <c r="ABK223" s="27"/>
      <c r="ABL223" s="27"/>
      <c r="ABM223" s="27"/>
      <c r="ABN223" s="27"/>
      <c r="ABO223" s="27"/>
      <c r="ABP223" s="27"/>
      <c r="ABQ223" s="27"/>
      <c r="ABR223" s="27"/>
      <c r="ABS223" s="27"/>
      <c r="ABT223" s="27"/>
      <c r="ABU223" s="27"/>
      <c r="ABV223" s="27"/>
      <c r="ABW223" s="27"/>
      <c r="ABX223" s="27"/>
      <c r="ABY223" s="27"/>
      <c r="ABZ223" s="27"/>
      <c r="ACA223" s="27"/>
      <c r="ACB223" s="27"/>
      <c r="ACC223" s="27"/>
      <c r="ACD223" s="27"/>
      <c r="ACE223" s="27"/>
      <c r="ACF223" s="27"/>
      <c r="ACG223" s="27"/>
      <c r="ACH223" s="27"/>
      <c r="ACI223" s="27"/>
      <c r="ACJ223" s="27"/>
      <c r="ACK223" s="27"/>
      <c r="ACL223" s="27"/>
      <c r="ACM223" s="27"/>
      <c r="ACN223" s="27"/>
      <c r="ACO223" s="27"/>
      <c r="ACP223" s="27"/>
      <c r="ACQ223" s="27"/>
      <c r="ACR223" s="27"/>
      <c r="ACS223" s="27"/>
      <c r="ACT223" s="27"/>
      <c r="ACU223" s="27"/>
      <c r="ACV223" s="27"/>
      <c r="ACW223" s="27"/>
      <c r="ACX223" s="27"/>
      <c r="ACY223" s="27"/>
      <c r="ACZ223" s="27"/>
      <c r="ADA223" s="27"/>
      <c r="ADB223" s="27"/>
      <c r="ADC223" s="27"/>
      <c r="ADD223" s="27"/>
      <c r="ADE223" s="27"/>
      <c r="ADF223" s="27"/>
      <c r="ADG223" s="27"/>
      <c r="ADH223" s="27"/>
      <c r="ADI223" s="27"/>
      <c r="ADJ223" s="27"/>
      <c r="ADK223" s="27"/>
      <c r="ADL223" s="27"/>
      <c r="ADM223" s="27"/>
      <c r="ADN223" s="27"/>
      <c r="ADO223" s="27"/>
      <c r="ADP223" s="27"/>
      <c r="ADQ223" s="27"/>
      <c r="ADR223" s="27"/>
      <c r="ADS223" s="27"/>
      <c r="ADT223" s="27"/>
      <c r="ADU223" s="27"/>
      <c r="ADV223" s="27"/>
      <c r="ADW223" s="27"/>
      <c r="ADX223" s="27"/>
      <c r="ADY223" s="27"/>
      <c r="ADZ223" s="27"/>
      <c r="AEA223" s="27"/>
      <c r="AEB223" s="27"/>
      <c r="AEC223" s="27"/>
      <c r="AED223" s="27"/>
      <c r="AEE223" s="27"/>
      <c r="AEF223" s="27"/>
      <c r="AEG223" s="27"/>
      <c r="AEH223" s="27"/>
      <c r="AEI223" s="27"/>
      <c r="AEJ223" s="27"/>
      <c r="AEK223" s="27"/>
      <c r="AEL223" s="27"/>
      <c r="AEM223" s="27"/>
      <c r="AEN223" s="27"/>
      <c r="AEO223" s="27"/>
      <c r="AEP223" s="27"/>
      <c r="AEQ223" s="27"/>
      <c r="AER223" s="27"/>
      <c r="AES223" s="27"/>
      <c r="AET223" s="27"/>
      <c r="AEU223" s="27"/>
      <c r="AEV223" s="27"/>
      <c r="AEW223" s="27"/>
      <c r="AEX223" s="27"/>
      <c r="AEY223" s="27"/>
      <c r="AEZ223" s="27"/>
      <c r="AFA223" s="27"/>
      <c r="AFB223" s="27"/>
      <c r="AFC223" s="27"/>
      <c r="AFD223" s="27"/>
      <c r="AFE223" s="27"/>
      <c r="AFF223" s="27"/>
      <c r="AFG223" s="27"/>
      <c r="AFH223" s="27"/>
      <c r="AFI223" s="27"/>
      <c r="AFJ223" s="27"/>
      <c r="AFK223" s="27"/>
      <c r="AFL223" s="27"/>
      <c r="AFM223" s="27"/>
      <c r="AFN223" s="27"/>
      <c r="AFO223" s="27"/>
      <c r="AFP223" s="27"/>
      <c r="AFQ223" s="27"/>
      <c r="AFR223" s="27"/>
      <c r="AFS223" s="27"/>
      <c r="AFT223" s="27"/>
      <c r="AFU223" s="27"/>
      <c r="AFV223" s="27"/>
      <c r="AFW223" s="27"/>
      <c r="AFX223" s="27"/>
      <c r="AFY223" s="27"/>
      <c r="AFZ223" s="27"/>
      <c r="AGA223" s="27"/>
      <c r="AGB223" s="27"/>
      <c r="AGC223" s="27"/>
      <c r="AGD223" s="27"/>
      <c r="AGE223" s="27"/>
      <c r="AGF223" s="27"/>
      <c r="AGG223" s="27"/>
      <c r="AGH223" s="27"/>
      <c r="AGI223" s="27"/>
      <c r="AGJ223" s="27"/>
      <c r="AGK223" s="27"/>
      <c r="AGL223" s="27"/>
      <c r="AGM223" s="27"/>
      <c r="AGN223" s="27"/>
      <c r="AGO223" s="27"/>
      <c r="AGP223" s="27"/>
      <c r="AGQ223" s="27"/>
      <c r="AGR223" s="27"/>
      <c r="AGS223" s="27"/>
      <c r="AGT223" s="27"/>
      <c r="AGU223" s="27"/>
      <c r="AGV223" s="27"/>
      <c r="AGW223" s="27"/>
      <c r="AGX223" s="27"/>
      <c r="AGY223" s="27"/>
      <c r="AGZ223" s="27"/>
      <c r="AHA223" s="27"/>
      <c r="AHB223" s="27"/>
      <c r="AHC223" s="27"/>
      <c r="AHD223" s="27"/>
      <c r="AHE223" s="27"/>
      <c r="AHF223" s="27"/>
      <c r="AHG223" s="27"/>
      <c r="AHH223" s="27"/>
      <c r="AHI223" s="27"/>
      <c r="AHJ223" s="27"/>
      <c r="AHK223" s="27"/>
      <c r="AHL223" s="27"/>
      <c r="AHM223" s="27"/>
      <c r="AHN223" s="27"/>
      <c r="AHO223" s="27"/>
      <c r="AHP223" s="27"/>
      <c r="AHQ223" s="27"/>
      <c r="AHR223" s="27"/>
      <c r="AHS223" s="27"/>
      <c r="AHT223" s="27"/>
      <c r="AHU223" s="27"/>
      <c r="AHV223" s="27"/>
      <c r="AHW223" s="27"/>
      <c r="AHX223" s="27"/>
      <c r="AHY223" s="27"/>
      <c r="AHZ223" s="27"/>
      <c r="AIA223" s="27"/>
      <c r="AIB223" s="27"/>
      <c r="AIC223" s="27"/>
      <c r="AID223" s="27"/>
      <c r="AIE223" s="27"/>
      <c r="AIF223" s="27"/>
      <c r="AIG223" s="27"/>
      <c r="AIH223" s="27"/>
      <c r="AII223" s="27"/>
      <c r="AIJ223" s="27"/>
      <c r="AIK223" s="27"/>
      <c r="AIL223" s="27"/>
      <c r="AIM223" s="27"/>
      <c r="AIN223" s="27"/>
      <c r="AIO223" s="27"/>
      <c r="AIP223" s="27"/>
      <c r="AIQ223" s="27"/>
      <c r="AIR223" s="27"/>
      <c r="AIS223" s="27"/>
      <c r="AIT223" s="27"/>
      <c r="AIU223" s="27"/>
      <c r="AIV223" s="27"/>
      <c r="AIW223" s="27"/>
      <c r="AIX223" s="27"/>
      <c r="AIY223" s="27"/>
      <c r="AIZ223" s="27"/>
      <c r="AJA223" s="27"/>
      <c r="AJB223" s="27"/>
      <c r="AJC223" s="27"/>
      <c r="AJD223" s="27"/>
      <c r="AJE223" s="27"/>
      <c r="AJF223" s="27"/>
      <c r="AJG223" s="27"/>
      <c r="AJH223" s="27"/>
      <c r="AJI223" s="27"/>
      <c r="AJJ223" s="27"/>
      <c r="AJK223" s="27"/>
      <c r="AJL223" s="27"/>
      <c r="AJM223" s="27"/>
      <c r="AJN223" s="27"/>
      <c r="AJO223" s="27"/>
      <c r="AJP223" s="27"/>
      <c r="AJQ223" s="27"/>
      <c r="AJR223" s="27"/>
      <c r="AJS223" s="27"/>
      <c r="AJT223" s="27"/>
      <c r="AJU223" s="27"/>
      <c r="AJV223" s="27"/>
      <c r="AJW223" s="27"/>
      <c r="AJX223" s="27"/>
      <c r="AJY223" s="27"/>
      <c r="AJZ223" s="27"/>
      <c r="AKA223" s="27"/>
      <c r="AKB223" s="27"/>
      <c r="AKC223" s="27"/>
      <c r="AKD223" s="27"/>
      <c r="AKE223" s="27"/>
      <c r="AKF223" s="27"/>
      <c r="AKG223" s="27"/>
      <c r="AKH223" s="27"/>
      <c r="AKI223" s="27"/>
      <c r="AKJ223" s="27"/>
      <c r="AKK223" s="27"/>
      <c r="AKL223" s="27"/>
      <c r="AKM223" s="27"/>
      <c r="AKN223" s="27"/>
      <c r="AKO223" s="27"/>
      <c r="AKP223" s="27"/>
      <c r="AKQ223" s="27"/>
      <c r="AKR223" s="27"/>
      <c r="AKS223" s="27"/>
      <c r="AKT223" s="27"/>
      <c r="AKU223" s="27"/>
      <c r="AKV223" s="27"/>
      <c r="AKW223" s="27"/>
      <c r="AKX223" s="27"/>
      <c r="AKY223" s="27"/>
      <c r="AKZ223" s="27"/>
      <c r="ALA223" s="27"/>
      <c r="ALB223" s="27"/>
      <c r="ALC223" s="27"/>
      <c r="ALD223" s="27"/>
      <c r="ALE223" s="27"/>
      <c r="ALF223" s="27"/>
      <c r="ALG223" s="27"/>
      <c r="ALH223" s="27"/>
      <c r="ALI223" s="27"/>
      <c r="ALJ223" s="27"/>
      <c r="ALK223" s="27"/>
      <c r="ALL223" s="27"/>
      <c r="ALM223" s="27"/>
      <c r="ALN223" s="27"/>
      <c r="ALO223" s="27"/>
      <c r="ALP223" s="27"/>
      <c r="ALQ223" s="27"/>
      <c r="ALR223" s="27"/>
      <c r="ALS223" s="27"/>
    </row>
    <row r="224" spans="1:1007" ht="21" customHeight="1" thickBot="1" x14ac:dyDescent="0.25">
      <c r="A224" s="204" t="s">
        <v>13</v>
      </c>
      <c r="B224" s="21" t="s">
        <v>14</v>
      </c>
      <c r="C224" s="20" t="s">
        <v>14</v>
      </c>
      <c r="D224" s="876" t="s">
        <v>192</v>
      </c>
      <c r="E224" s="728"/>
      <c r="F224" s="728"/>
      <c r="G224" s="728"/>
      <c r="H224" s="728"/>
      <c r="I224" s="728"/>
      <c r="J224" s="728"/>
      <c r="K224" s="728"/>
      <c r="L224" s="24">
        <f>L18+L22+L26+L29+L32+L38+L44+L50+L55+L61+L67+L72+L77+L82+L87+L92+L97+L102+L107+L112+L117+L122+L127+L132+L136+L138+L147+L150+L153+L156+L159+L162+L165+L168+L174+L177+L180+L184+L187+L190+L193+L196+L199+L223+L171+L202+L205+L208+L211+L214+L217+L220+L144+L141</f>
        <v>4967.6000000000004</v>
      </c>
      <c r="M224" s="322">
        <f t="shared" ref="M224:W224" si="54">M18+M22+M26+M29+M32+M38+M44+M50+M55+M61+M67+M72+M77+M82+M87+M92+M97+M102+M107+M112+M117+M122+M127+M132+M136+M138+M147+M150+M153+M156+M159+M162+M165+M168+M174+M177+M180+M184+M187+M190+M193+M196+M199+M223+M171+M202+M205+M208+M211+M214+M217+M220+M144+M141</f>
        <v>208.3</v>
      </c>
      <c r="N224" s="322">
        <f t="shared" si="54"/>
        <v>0</v>
      </c>
      <c r="O224" s="25">
        <f t="shared" si="54"/>
        <v>4759.2999999999993</v>
      </c>
      <c r="P224" s="24">
        <f t="shared" si="54"/>
        <v>4155.0000000000009</v>
      </c>
      <c r="Q224" s="322">
        <f t="shared" si="54"/>
        <v>1132.6000000000001</v>
      </c>
      <c r="R224" s="322">
        <f t="shared" si="54"/>
        <v>0</v>
      </c>
      <c r="S224" s="25">
        <f t="shared" si="54"/>
        <v>3022.4</v>
      </c>
      <c r="T224" s="24">
        <f t="shared" si="54"/>
        <v>3764.4</v>
      </c>
      <c r="U224" s="322">
        <f t="shared" si="54"/>
        <v>1090.8</v>
      </c>
      <c r="V224" s="322">
        <f t="shared" si="54"/>
        <v>0</v>
      </c>
      <c r="W224" s="25">
        <f t="shared" si="54"/>
        <v>2673.6</v>
      </c>
      <c r="X224" s="305" t="e">
        <f>X18+X22+X26+#REF!+#REF!+X29+X32+X38+#REF!+X50+X55+X61+#REF!+X67+X72+X82+X87+X92+X97+#REF!+X102+#REF!+#REF!+X107+X112+#REF!+X117+X122+#REF!+X127+X132+X136+#REF!+X138+#REF!+#REF!+#REF!+#REF!+#REF!+#REF!+X147+X150+X153+X156+X159+X162+X165+X168+X180+X223+#REF!+#REF!+X77+X44</f>
        <v>#REF!</v>
      </c>
      <c r="Y224" s="304" t="e">
        <f>Y18+Y22+Y26+#REF!+#REF!+Y29+Y32+Y38+#REF!+Y50+Y55+Y61+#REF!+Y67+Y72+Y82+Y87+Y92+Y97+#REF!+Y102+#REF!+#REF!+Y107+Y112+#REF!+Y117+Y122+#REF!+Y127+Y132+Y136+#REF!+Y138+#REF!+#REF!+#REF!+#REF!+#REF!+#REF!+Y147+Y150+Y153+Y156+Y159+Y162+Y165+Y168+Y180+Y223+#REF!+#REF!+Y77+Y44</f>
        <v>#REF!</v>
      </c>
      <c r="Z224" s="304" t="e">
        <f>Z18+Z22+Z26+#REF!+#REF!+Z29+Z32+Z38+#REF!+Z50+Z55+Z61+#REF!+Z67+Z72+Z82+Z87+Z92+Z97+#REF!+Z102+#REF!+#REF!+Z107+Z112+#REF!+Z117+Z122+#REF!+Z127+Z132+Z136+#REF!+Z138+#REF!+#REF!+#REF!+#REF!+#REF!+#REF!+Z147+Z150+Z153+Z156+Z159+Z162+Z165+Z168+Z180+Z223+#REF!+#REF!+Z77+Z44</f>
        <v>#REF!</v>
      </c>
      <c r="AA224" s="304" t="e">
        <f>AA18+AA22+AA26+#REF!+#REF!+AA29+AA32+AA38+#REF!+AA50+AA55+AA61+#REF!+AA67+AA72+AA82+AA87+AA92+AA97+#REF!+AA102+#REF!+#REF!+AA107+AA112+#REF!+AA117+AA122+#REF!+AA127+AA132+AA136+#REF!+AA138+#REF!+#REF!+#REF!+#REF!+#REF!+#REF!+AA147+AA150+AA153+AA156+AA159+AA162+AA165+AA168+AA180+AA223+#REF!+#REF!+AA77+AA44</f>
        <v>#REF!</v>
      </c>
      <c r="AB224" s="304" t="e">
        <f>AB18+AB22+AB26+#REF!+#REF!+AB29+AB32+AB38+#REF!+AB50+AB55+AB61+#REF!+AB67+AB72+AB82+AB87+AB92+AB97+#REF!+AB102+#REF!+#REF!+AB107+AB112+#REF!+AB117+AB122+#REF!+AB127+AB132+AB136+#REF!+AB138+#REF!+#REF!+#REF!+#REF!+#REF!+#REF!+AB147+AB150+AB153+AB156+AB159+AB162+AB165+AB168+AB180+AB223+#REF!+#REF!+AB77+AB44</f>
        <v>#REF!</v>
      </c>
      <c r="AC224" s="304" t="e">
        <f>AC18+AC22+AC26+#REF!+#REF!+AC29+AC32+AC38+#REF!+AC50+AC55+AC61+#REF!+AC67+AC72+AC82+AC87+AC92+AC97+#REF!+AC102+#REF!+#REF!+AC107+AC112+#REF!+AC117+AC122+#REF!+AC127+AC132+AC136+#REF!+AC138+#REF!+#REF!+#REF!+#REF!+#REF!+#REF!+AC147+AC150+AC153+AC156+AC159+AC162+AC165+AC168+AC180+AC223+#REF!+#REF!+AC77+AC44</f>
        <v>#REF!</v>
      </c>
      <c r="AD224" s="39"/>
      <c r="AE224" s="39"/>
      <c r="AF224" s="39"/>
      <c r="AG224" s="39"/>
      <c r="AH224" s="39"/>
      <c r="AI224" s="39"/>
      <c r="AJ224" s="39"/>
      <c r="AK224" s="39"/>
      <c r="AL224" s="39"/>
      <c r="AM224" s="39"/>
      <c r="AN224" s="39"/>
      <c r="AO224" s="39"/>
      <c r="AP224" s="39"/>
      <c r="AQ224" s="39"/>
      <c r="AR224" s="39"/>
      <c r="AS224" s="39"/>
      <c r="AT224" s="39"/>
      <c r="AU224" s="40"/>
      <c r="AV224" s="39"/>
      <c r="AW224" s="39"/>
      <c r="AX224" s="39"/>
      <c r="AY224" s="39"/>
      <c r="AZ224" s="39"/>
      <c r="BA224" s="39"/>
      <c r="BB224" s="39"/>
      <c r="BC224" s="39"/>
      <c r="BD224" s="27"/>
      <c r="BE224" s="27"/>
      <c r="BF224" s="27"/>
      <c r="BG224" s="27"/>
      <c r="BH224" s="27"/>
      <c r="BI224" s="27"/>
      <c r="BJ224" s="27"/>
      <c r="BK224" s="27"/>
      <c r="BL224" s="27"/>
      <c r="BM224" s="27"/>
      <c r="BN224" s="27"/>
      <c r="BO224" s="27"/>
      <c r="BP224" s="27"/>
      <c r="BQ224" s="27"/>
      <c r="BR224" s="27"/>
      <c r="BS224" s="27"/>
      <c r="BT224" s="27"/>
      <c r="BU224" s="27"/>
      <c r="BV224" s="27"/>
      <c r="BW224" s="27"/>
      <c r="BX224" s="27"/>
      <c r="BY224" s="27"/>
      <c r="BZ224" s="27"/>
      <c r="CA224" s="27"/>
      <c r="CB224" s="27"/>
      <c r="CC224" s="27"/>
      <c r="CD224" s="27"/>
      <c r="CE224" s="27"/>
      <c r="CF224" s="27"/>
      <c r="CG224" s="27"/>
      <c r="CH224" s="27"/>
      <c r="CI224" s="27"/>
      <c r="CJ224" s="27"/>
      <c r="CK224" s="27"/>
      <c r="CL224" s="27"/>
      <c r="CM224" s="27"/>
      <c r="CN224" s="27"/>
      <c r="CO224" s="27"/>
      <c r="CP224" s="27"/>
      <c r="CQ224" s="27"/>
      <c r="CR224" s="27"/>
      <c r="CS224" s="27"/>
      <c r="CT224" s="27"/>
      <c r="CU224" s="27"/>
      <c r="CV224" s="27"/>
      <c r="CW224" s="27"/>
      <c r="CX224" s="27"/>
      <c r="CY224" s="27"/>
      <c r="CZ224" s="27"/>
      <c r="DA224" s="27"/>
      <c r="DB224" s="27"/>
      <c r="DC224" s="27"/>
      <c r="DD224" s="27"/>
      <c r="DE224" s="27"/>
      <c r="DF224" s="27"/>
      <c r="DG224" s="27"/>
      <c r="DH224" s="27"/>
      <c r="DI224" s="27"/>
      <c r="DJ224" s="27"/>
      <c r="DK224" s="27"/>
      <c r="DL224" s="27"/>
      <c r="DM224" s="27"/>
      <c r="DN224" s="27"/>
      <c r="DO224" s="27"/>
      <c r="DP224" s="27"/>
      <c r="DQ224" s="27"/>
      <c r="DR224" s="27"/>
      <c r="DS224" s="27"/>
      <c r="DT224" s="27"/>
      <c r="DU224" s="27"/>
      <c r="DV224" s="27"/>
      <c r="DW224" s="27"/>
      <c r="DX224" s="27"/>
      <c r="DY224" s="27"/>
      <c r="DZ224" s="27"/>
      <c r="EA224" s="27"/>
      <c r="EB224" s="27"/>
      <c r="EC224" s="27"/>
      <c r="ED224" s="27"/>
      <c r="EE224" s="27"/>
      <c r="EF224" s="27"/>
      <c r="EG224" s="27"/>
      <c r="EH224" s="27"/>
      <c r="EI224" s="27"/>
      <c r="EJ224" s="27"/>
      <c r="EK224" s="27"/>
      <c r="EL224" s="27"/>
      <c r="EM224" s="27"/>
      <c r="EN224" s="27"/>
      <c r="EO224" s="27"/>
      <c r="EP224" s="27"/>
      <c r="EQ224" s="27"/>
      <c r="ER224" s="27"/>
      <c r="ES224" s="27"/>
      <c r="ET224" s="27"/>
      <c r="EU224" s="27"/>
      <c r="EV224" s="27"/>
      <c r="EW224" s="27"/>
      <c r="EX224" s="27"/>
      <c r="EY224" s="27"/>
      <c r="EZ224" s="27"/>
      <c r="FA224" s="27"/>
      <c r="FB224" s="27"/>
      <c r="FC224" s="27"/>
      <c r="FD224" s="27"/>
      <c r="FE224" s="27"/>
      <c r="FF224" s="27"/>
      <c r="FG224" s="27"/>
      <c r="FH224" s="27"/>
      <c r="FI224" s="27"/>
      <c r="FJ224" s="27"/>
      <c r="FK224" s="27"/>
      <c r="FL224" s="27"/>
      <c r="FM224" s="27"/>
      <c r="FN224" s="27"/>
      <c r="FO224" s="27"/>
      <c r="FP224" s="27"/>
      <c r="FQ224" s="27"/>
      <c r="FR224" s="27"/>
      <c r="FS224" s="27"/>
      <c r="FT224" s="27"/>
      <c r="FU224" s="27"/>
      <c r="FV224" s="27"/>
      <c r="FW224" s="27"/>
      <c r="FX224" s="27"/>
      <c r="FY224" s="27"/>
      <c r="FZ224" s="27"/>
      <c r="GA224" s="27"/>
      <c r="GB224" s="27"/>
      <c r="GC224" s="27"/>
      <c r="GD224" s="27"/>
      <c r="GE224" s="27"/>
      <c r="GF224" s="27"/>
      <c r="GG224" s="27"/>
      <c r="GH224" s="27"/>
      <c r="GI224" s="27"/>
      <c r="GJ224" s="27"/>
      <c r="GK224" s="27"/>
      <c r="GL224" s="27"/>
      <c r="GM224" s="27"/>
      <c r="GN224" s="27"/>
      <c r="GO224" s="27"/>
      <c r="GP224" s="27"/>
      <c r="GQ224" s="27"/>
      <c r="GR224" s="27"/>
      <c r="GS224" s="27"/>
      <c r="GT224" s="27"/>
      <c r="GU224" s="27"/>
      <c r="GV224" s="27"/>
      <c r="GW224" s="27"/>
      <c r="GX224" s="27"/>
      <c r="GY224" s="27"/>
      <c r="GZ224" s="27"/>
      <c r="HA224" s="27"/>
      <c r="HB224" s="27"/>
      <c r="HC224" s="27"/>
      <c r="HD224" s="27"/>
      <c r="HE224" s="27"/>
      <c r="HF224" s="27"/>
      <c r="HG224" s="27"/>
      <c r="HH224" s="27"/>
      <c r="HI224" s="27"/>
      <c r="HJ224" s="27"/>
      <c r="HK224" s="27"/>
      <c r="HL224" s="27"/>
      <c r="HM224" s="27"/>
      <c r="HN224" s="27"/>
      <c r="HO224" s="27"/>
      <c r="HP224" s="27"/>
      <c r="HQ224" s="27"/>
      <c r="HR224" s="27"/>
      <c r="HS224" s="27"/>
      <c r="HT224" s="27"/>
      <c r="HU224" s="27"/>
      <c r="HV224" s="27"/>
      <c r="HW224" s="27"/>
      <c r="HX224" s="27"/>
      <c r="HY224" s="27"/>
      <c r="HZ224" s="27"/>
      <c r="IA224" s="27"/>
      <c r="IB224" s="27"/>
      <c r="IC224" s="27"/>
      <c r="ID224" s="27"/>
      <c r="IE224" s="27"/>
      <c r="IF224" s="27"/>
      <c r="IG224" s="27"/>
      <c r="IH224" s="27"/>
      <c r="II224" s="27"/>
      <c r="IJ224" s="27"/>
      <c r="IK224" s="27"/>
      <c r="IL224" s="27"/>
      <c r="IM224" s="27"/>
      <c r="IN224" s="27"/>
      <c r="IO224" s="27"/>
      <c r="IP224" s="27"/>
      <c r="IQ224" s="27"/>
      <c r="IR224" s="27"/>
      <c r="IS224" s="27"/>
      <c r="IT224" s="27"/>
      <c r="IU224" s="27"/>
      <c r="IV224" s="27"/>
      <c r="IW224" s="27"/>
      <c r="IX224" s="27"/>
      <c r="IY224" s="27"/>
      <c r="IZ224" s="27"/>
      <c r="JA224" s="27"/>
      <c r="JB224" s="27"/>
      <c r="JC224" s="27"/>
      <c r="JD224" s="27"/>
      <c r="JE224" s="27"/>
      <c r="JF224" s="27"/>
      <c r="JG224" s="27"/>
      <c r="JH224" s="27"/>
      <c r="JI224" s="27"/>
      <c r="JJ224" s="27"/>
      <c r="JK224" s="27"/>
      <c r="JL224" s="27"/>
      <c r="JM224" s="27"/>
      <c r="JN224" s="27"/>
      <c r="JO224" s="27"/>
      <c r="JP224" s="27"/>
      <c r="JQ224" s="27"/>
      <c r="JR224" s="27"/>
      <c r="JS224" s="27"/>
      <c r="JT224" s="27"/>
      <c r="JU224" s="27"/>
      <c r="JV224" s="27"/>
      <c r="JW224" s="27"/>
      <c r="JX224" s="27"/>
      <c r="JY224" s="27"/>
      <c r="JZ224" s="27"/>
      <c r="KA224" s="27"/>
      <c r="KB224" s="27"/>
      <c r="KC224" s="27"/>
      <c r="KD224" s="27"/>
      <c r="KE224" s="27"/>
      <c r="KF224" s="27"/>
      <c r="KG224" s="27"/>
      <c r="KH224" s="27"/>
      <c r="KI224" s="27"/>
      <c r="KJ224" s="27"/>
      <c r="KK224" s="27"/>
      <c r="KL224" s="27"/>
      <c r="KM224" s="27"/>
      <c r="KN224" s="27"/>
      <c r="KO224" s="27"/>
      <c r="KP224" s="27"/>
      <c r="KQ224" s="27"/>
      <c r="KR224" s="27"/>
      <c r="KS224" s="27"/>
      <c r="KT224" s="27"/>
      <c r="KU224" s="27"/>
      <c r="KV224" s="27"/>
      <c r="KW224" s="27"/>
      <c r="KX224" s="27"/>
      <c r="KY224" s="27"/>
      <c r="KZ224" s="27"/>
      <c r="LA224" s="27"/>
      <c r="LB224" s="27"/>
      <c r="LC224" s="27"/>
      <c r="LD224" s="27"/>
      <c r="LE224" s="27"/>
      <c r="LF224" s="27"/>
      <c r="LG224" s="27"/>
      <c r="LH224" s="27"/>
      <c r="LI224" s="27"/>
      <c r="LJ224" s="27"/>
      <c r="LK224" s="27"/>
      <c r="LL224" s="27"/>
      <c r="LM224" s="27"/>
      <c r="LN224" s="27"/>
      <c r="LO224" s="27"/>
      <c r="LP224" s="27"/>
      <c r="LQ224" s="27"/>
      <c r="LR224" s="27"/>
      <c r="LS224" s="27"/>
      <c r="LT224" s="27"/>
      <c r="LU224" s="27"/>
      <c r="LV224" s="27"/>
      <c r="LW224" s="27"/>
      <c r="LX224" s="27"/>
      <c r="LY224" s="27"/>
      <c r="LZ224" s="27"/>
      <c r="MA224" s="27"/>
      <c r="MB224" s="27"/>
      <c r="MC224" s="27"/>
      <c r="MD224" s="27"/>
      <c r="ME224" s="27"/>
      <c r="MF224" s="27"/>
      <c r="MG224" s="27"/>
      <c r="MH224" s="27"/>
      <c r="MI224" s="27"/>
      <c r="MJ224" s="27"/>
      <c r="MK224" s="27"/>
      <c r="ML224" s="27"/>
      <c r="MM224" s="27"/>
      <c r="MN224" s="27"/>
      <c r="MO224" s="27"/>
      <c r="MP224" s="27"/>
      <c r="MQ224" s="27"/>
      <c r="MR224" s="27"/>
      <c r="MS224" s="27"/>
      <c r="MT224" s="27"/>
      <c r="MU224" s="27"/>
      <c r="MV224" s="27"/>
      <c r="MW224" s="27"/>
      <c r="MX224" s="27"/>
      <c r="MY224" s="27"/>
      <c r="MZ224" s="27"/>
      <c r="NA224" s="27"/>
      <c r="NB224" s="27"/>
      <c r="NC224" s="27"/>
      <c r="ND224" s="27"/>
      <c r="NE224" s="27"/>
      <c r="NF224" s="27"/>
      <c r="NG224" s="27"/>
      <c r="NH224" s="27"/>
      <c r="NI224" s="27"/>
      <c r="NJ224" s="27"/>
      <c r="NK224" s="27"/>
      <c r="NL224" s="27"/>
      <c r="NM224" s="27"/>
      <c r="NN224" s="27"/>
      <c r="NO224" s="27"/>
      <c r="NP224" s="27"/>
      <c r="NQ224" s="27"/>
      <c r="NR224" s="27"/>
      <c r="NS224" s="27"/>
      <c r="NT224" s="27"/>
      <c r="NU224" s="27"/>
      <c r="NV224" s="27"/>
      <c r="NW224" s="27"/>
      <c r="NX224" s="27"/>
      <c r="NY224" s="27"/>
      <c r="NZ224" s="27"/>
      <c r="OA224" s="27"/>
      <c r="OB224" s="27"/>
      <c r="OC224" s="27"/>
      <c r="OD224" s="27"/>
      <c r="OE224" s="27"/>
      <c r="OF224" s="27"/>
      <c r="OG224" s="27"/>
      <c r="OH224" s="27"/>
      <c r="OI224" s="27"/>
      <c r="OJ224" s="27"/>
      <c r="OK224" s="27"/>
      <c r="OL224" s="27"/>
      <c r="OM224" s="27"/>
      <c r="ON224" s="27"/>
      <c r="OO224" s="27"/>
      <c r="OP224" s="27"/>
      <c r="OQ224" s="27"/>
      <c r="OR224" s="27"/>
      <c r="OS224" s="27"/>
      <c r="OT224" s="27"/>
      <c r="OU224" s="27"/>
      <c r="OV224" s="27"/>
      <c r="OW224" s="27"/>
      <c r="OX224" s="27"/>
      <c r="OY224" s="27"/>
      <c r="OZ224" s="27"/>
      <c r="PA224" s="27"/>
      <c r="PB224" s="27"/>
      <c r="PC224" s="27"/>
      <c r="PD224" s="27"/>
      <c r="PE224" s="27"/>
      <c r="PF224" s="27"/>
      <c r="PG224" s="27"/>
      <c r="PH224" s="27"/>
      <c r="PI224" s="27"/>
      <c r="PJ224" s="27"/>
      <c r="PK224" s="27"/>
      <c r="PL224" s="27"/>
      <c r="PM224" s="27"/>
      <c r="PN224" s="27"/>
      <c r="PO224" s="27"/>
      <c r="PP224" s="27"/>
      <c r="PQ224" s="27"/>
      <c r="PR224" s="27"/>
      <c r="PS224" s="27"/>
      <c r="PT224" s="27"/>
      <c r="PU224" s="27"/>
      <c r="PV224" s="27"/>
      <c r="PW224" s="27"/>
      <c r="PX224" s="27"/>
      <c r="PY224" s="27"/>
      <c r="PZ224" s="27"/>
      <c r="QA224" s="27"/>
      <c r="QB224" s="27"/>
      <c r="QC224" s="27"/>
      <c r="QD224" s="27"/>
      <c r="QE224" s="27"/>
      <c r="QF224" s="27"/>
      <c r="QG224" s="27"/>
      <c r="QH224" s="27"/>
      <c r="QI224" s="27"/>
      <c r="QJ224" s="27"/>
      <c r="QK224" s="27"/>
      <c r="QL224" s="27"/>
      <c r="QM224" s="27"/>
      <c r="QN224" s="27"/>
      <c r="QO224" s="27"/>
      <c r="QP224" s="27"/>
      <c r="QQ224" s="27"/>
      <c r="QR224" s="27"/>
      <c r="QS224" s="27"/>
      <c r="QT224" s="27"/>
      <c r="QU224" s="27"/>
      <c r="QV224" s="27"/>
      <c r="QW224" s="27"/>
      <c r="QX224" s="27"/>
      <c r="QY224" s="27"/>
      <c r="QZ224" s="27"/>
      <c r="RA224" s="27"/>
      <c r="RB224" s="27"/>
      <c r="RC224" s="27"/>
      <c r="RD224" s="27"/>
      <c r="RE224" s="27"/>
      <c r="RF224" s="27"/>
      <c r="RG224" s="27"/>
      <c r="RH224" s="27"/>
      <c r="RI224" s="27"/>
      <c r="RJ224" s="27"/>
      <c r="RK224" s="27"/>
      <c r="RL224" s="27"/>
      <c r="RM224" s="27"/>
      <c r="RN224" s="27"/>
      <c r="RO224" s="27"/>
      <c r="RP224" s="27"/>
      <c r="RQ224" s="27"/>
      <c r="RR224" s="27"/>
      <c r="RS224" s="27"/>
      <c r="RT224" s="27"/>
      <c r="RU224" s="27"/>
      <c r="RV224" s="27"/>
      <c r="RW224" s="27"/>
      <c r="RX224" s="27"/>
      <c r="RY224" s="27"/>
      <c r="RZ224" s="27"/>
      <c r="SA224" s="27"/>
      <c r="SB224" s="27"/>
      <c r="SC224" s="27"/>
      <c r="SD224" s="27"/>
      <c r="SE224" s="27"/>
      <c r="SF224" s="27"/>
      <c r="SG224" s="27"/>
      <c r="SH224" s="27"/>
      <c r="SI224" s="27"/>
      <c r="SJ224" s="27"/>
      <c r="SK224" s="27"/>
      <c r="SL224" s="27"/>
      <c r="SM224" s="27"/>
      <c r="SN224" s="27"/>
      <c r="SO224" s="27"/>
      <c r="SP224" s="27"/>
      <c r="SQ224" s="27"/>
      <c r="SR224" s="27"/>
      <c r="SS224" s="27"/>
      <c r="ST224" s="27"/>
      <c r="SU224" s="27"/>
      <c r="SV224" s="27"/>
      <c r="SW224" s="27"/>
      <c r="SX224" s="27"/>
      <c r="SY224" s="27"/>
      <c r="SZ224" s="27"/>
      <c r="TA224" s="27"/>
      <c r="TB224" s="27"/>
      <c r="TC224" s="27"/>
      <c r="TD224" s="27"/>
      <c r="TE224" s="27"/>
      <c r="TF224" s="27"/>
      <c r="TG224" s="27"/>
      <c r="TH224" s="27"/>
      <c r="TI224" s="27"/>
      <c r="TJ224" s="27"/>
      <c r="TK224" s="27"/>
      <c r="TL224" s="27"/>
      <c r="TM224" s="27"/>
      <c r="TN224" s="27"/>
      <c r="TO224" s="27"/>
      <c r="TP224" s="27"/>
      <c r="TQ224" s="27"/>
      <c r="TR224" s="27"/>
      <c r="TS224" s="27"/>
      <c r="TT224" s="27"/>
      <c r="TU224" s="27"/>
      <c r="TV224" s="27"/>
      <c r="TW224" s="27"/>
      <c r="TX224" s="27"/>
      <c r="TY224" s="27"/>
      <c r="TZ224" s="27"/>
      <c r="UA224" s="27"/>
      <c r="UB224" s="27"/>
      <c r="UC224" s="27"/>
      <c r="UD224" s="27"/>
      <c r="UE224" s="27"/>
      <c r="UF224" s="27"/>
      <c r="UG224" s="27"/>
      <c r="UH224" s="27"/>
      <c r="UI224" s="27"/>
      <c r="UJ224" s="27"/>
      <c r="UK224" s="27"/>
      <c r="UL224" s="27"/>
      <c r="UM224" s="27"/>
      <c r="UN224" s="27"/>
      <c r="UO224" s="27"/>
      <c r="UP224" s="27"/>
      <c r="UQ224" s="27"/>
      <c r="UR224" s="27"/>
      <c r="US224" s="27"/>
      <c r="UT224" s="27"/>
      <c r="UU224" s="27"/>
      <c r="UV224" s="27"/>
      <c r="UW224" s="27"/>
      <c r="UX224" s="27"/>
      <c r="UY224" s="27"/>
      <c r="UZ224" s="27"/>
      <c r="VA224" s="27"/>
      <c r="VB224" s="27"/>
      <c r="VC224" s="27"/>
      <c r="VD224" s="27"/>
      <c r="VE224" s="27"/>
      <c r="VF224" s="27"/>
      <c r="VG224" s="27"/>
      <c r="VH224" s="27"/>
      <c r="VI224" s="27"/>
      <c r="VJ224" s="27"/>
      <c r="VK224" s="27"/>
      <c r="VL224" s="27"/>
      <c r="VM224" s="27"/>
      <c r="VN224" s="27"/>
      <c r="VO224" s="27"/>
      <c r="VP224" s="27"/>
      <c r="VQ224" s="27"/>
      <c r="VR224" s="27"/>
      <c r="VS224" s="27"/>
      <c r="VT224" s="27"/>
      <c r="VU224" s="27"/>
      <c r="VV224" s="27"/>
      <c r="VW224" s="27"/>
      <c r="VX224" s="27"/>
      <c r="VY224" s="27"/>
      <c r="VZ224" s="27"/>
      <c r="WA224" s="27"/>
      <c r="WB224" s="27"/>
      <c r="WC224" s="27"/>
      <c r="WD224" s="27"/>
      <c r="WE224" s="27"/>
      <c r="WF224" s="27"/>
      <c r="WG224" s="27"/>
      <c r="WH224" s="27"/>
      <c r="WI224" s="27"/>
      <c r="WJ224" s="27"/>
      <c r="WK224" s="27"/>
      <c r="WL224" s="27"/>
      <c r="WM224" s="27"/>
      <c r="WN224" s="27"/>
      <c r="WO224" s="27"/>
      <c r="WP224" s="27"/>
      <c r="WQ224" s="27"/>
      <c r="WR224" s="27"/>
      <c r="WS224" s="27"/>
      <c r="WT224" s="27"/>
      <c r="WU224" s="27"/>
      <c r="WV224" s="27"/>
      <c r="WW224" s="27"/>
      <c r="WX224" s="27"/>
      <c r="WY224" s="27"/>
      <c r="WZ224" s="27"/>
      <c r="XA224" s="27"/>
      <c r="XB224" s="27"/>
      <c r="XC224" s="27"/>
      <c r="XD224" s="27"/>
      <c r="XE224" s="27"/>
      <c r="XF224" s="27"/>
      <c r="XG224" s="27"/>
      <c r="XH224" s="27"/>
      <c r="XI224" s="27"/>
      <c r="XJ224" s="27"/>
      <c r="XK224" s="27"/>
      <c r="XL224" s="27"/>
      <c r="XM224" s="27"/>
      <c r="XN224" s="27"/>
      <c r="XO224" s="27"/>
      <c r="XP224" s="27"/>
      <c r="XQ224" s="27"/>
      <c r="XR224" s="27"/>
      <c r="XS224" s="27"/>
      <c r="XT224" s="27"/>
      <c r="XU224" s="27"/>
      <c r="XV224" s="27"/>
      <c r="XW224" s="27"/>
      <c r="XX224" s="27"/>
      <c r="XY224" s="27"/>
      <c r="XZ224" s="27"/>
      <c r="YA224" s="27"/>
      <c r="YB224" s="27"/>
      <c r="YC224" s="27"/>
      <c r="YD224" s="27"/>
      <c r="YE224" s="27"/>
      <c r="YF224" s="27"/>
      <c r="YG224" s="27"/>
      <c r="YH224" s="27"/>
      <c r="YI224" s="27"/>
      <c r="YJ224" s="27"/>
      <c r="YK224" s="27"/>
      <c r="YL224" s="27"/>
      <c r="YM224" s="27"/>
      <c r="YN224" s="27"/>
      <c r="YO224" s="27"/>
      <c r="YP224" s="27"/>
      <c r="YQ224" s="27"/>
      <c r="YR224" s="27"/>
      <c r="YS224" s="27"/>
      <c r="YT224" s="27"/>
      <c r="YU224" s="27"/>
      <c r="YV224" s="27"/>
      <c r="YW224" s="27"/>
      <c r="YX224" s="27"/>
      <c r="YY224" s="27"/>
      <c r="YZ224" s="27"/>
      <c r="ZA224" s="27"/>
      <c r="ZB224" s="27"/>
      <c r="ZC224" s="27"/>
      <c r="ZD224" s="27"/>
      <c r="ZE224" s="27"/>
      <c r="ZF224" s="27"/>
      <c r="ZG224" s="27"/>
      <c r="ZH224" s="27"/>
      <c r="ZI224" s="27"/>
      <c r="ZJ224" s="27"/>
      <c r="ZK224" s="27"/>
      <c r="ZL224" s="27"/>
      <c r="ZM224" s="27"/>
      <c r="ZN224" s="27"/>
      <c r="ZO224" s="27"/>
      <c r="ZP224" s="27"/>
      <c r="ZQ224" s="27"/>
      <c r="ZR224" s="27"/>
      <c r="ZS224" s="27"/>
      <c r="ZT224" s="27"/>
      <c r="ZU224" s="27"/>
      <c r="ZV224" s="27"/>
      <c r="ZW224" s="27"/>
      <c r="ZX224" s="27"/>
      <c r="ZY224" s="27"/>
      <c r="ZZ224" s="27"/>
      <c r="AAA224" s="27"/>
      <c r="AAB224" s="27"/>
      <c r="AAC224" s="27"/>
      <c r="AAD224" s="27"/>
      <c r="AAE224" s="27"/>
      <c r="AAF224" s="27"/>
      <c r="AAG224" s="27"/>
      <c r="AAH224" s="27"/>
      <c r="AAI224" s="27"/>
      <c r="AAJ224" s="27"/>
      <c r="AAK224" s="27"/>
      <c r="AAL224" s="27"/>
      <c r="AAM224" s="27"/>
      <c r="AAN224" s="27"/>
      <c r="AAO224" s="27"/>
      <c r="AAP224" s="27"/>
      <c r="AAQ224" s="27"/>
      <c r="AAR224" s="27"/>
      <c r="AAS224" s="27"/>
      <c r="AAT224" s="27"/>
      <c r="AAU224" s="27"/>
      <c r="AAV224" s="27"/>
      <c r="AAW224" s="27"/>
      <c r="AAX224" s="27"/>
      <c r="AAY224" s="27"/>
      <c r="AAZ224" s="27"/>
      <c r="ABA224" s="27"/>
      <c r="ABB224" s="27"/>
      <c r="ABC224" s="27"/>
      <c r="ABD224" s="27"/>
      <c r="ABE224" s="27"/>
      <c r="ABF224" s="27"/>
      <c r="ABG224" s="27"/>
      <c r="ABH224" s="27"/>
      <c r="ABI224" s="27"/>
      <c r="ABJ224" s="27"/>
      <c r="ABK224" s="27"/>
      <c r="ABL224" s="27"/>
      <c r="ABM224" s="27"/>
      <c r="ABN224" s="27"/>
      <c r="ABO224" s="27"/>
      <c r="ABP224" s="27"/>
      <c r="ABQ224" s="27"/>
      <c r="ABR224" s="27"/>
      <c r="ABS224" s="27"/>
      <c r="ABT224" s="27"/>
      <c r="ABU224" s="27"/>
      <c r="ABV224" s="27"/>
      <c r="ABW224" s="27"/>
      <c r="ABX224" s="27"/>
      <c r="ABY224" s="27"/>
      <c r="ABZ224" s="27"/>
      <c r="ACA224" s="27"/>
      <c r="ACB224" s="27"/>
      <c r="ACC224" s="27"/>
      <c r="ACD224" s="27"/>
      <c r="ACE224" s="27"/>
      <c r="ACF224" s="27"/>
      <c r="ACG224" s="27"/>
      <c r="ACH224" s="27"/>
      <c r="ACI224" s="27"/>
      <c r="ACJ224" s="27"/>
      <c r="ACK224" s="27"/>
      <c r="ACL224" s="27"/>
      <c r="ACM224" s="27"/>
      <c r="ACN224" s="27"/>
      <c r="ACO224" s="27"/>
      <c r="ACP224" s="27"/>
      <c r="ACQ224" s="27"/>
      <c r="ACR224" s="27"/>
      <c r="ACS224" s="27"/>
      <c r="ACT224" s="27"/>
      <c r="ACU224" s="27"/>
      <c r="ACV224" s="27"/>
      <c r="ACW224" s="27"/>
      <c r="ACX224" s="27"/>
      <c r="ACY224" s="27"/>
      <c r="ACZ224" s="27"/>
      <c r="ADA224" s="27"/>
      <c r="ADB224" s="27"/>
      <c r="ADC224" s="27"/>
      <c r="ADD224" s="27"/>
      <c r="ADE224" s="27"/>
      <c r="ADF224" s="27"/>
      <c r="ADG224" s="27"/>
      <c r="ADH224" s="27"/>
      <c r="ADI224" s="27"/>
      <c r="ADJ224" s="27"/>
      <c r="ADK224" s="27"/>
      <c r="ADL224" s="27"/>
      <c r="ADM224" s="27"/>
      <c r="ADN224" s="27"/>
      <c r="ADO224" s="27"/>
      <c r="ADP224" s="27"/>
      <c r="ADQ224" s="27"/>
      <c r="ADR224" s="27"/>
      <c r="ADS224" s="27"/>
      <c r="ADT224" s="27"/>
      <c r="ADU224" s="27"/>
      <c r="ADV224" s="27"/>
      <c r="ADW224" s="27"/>
      <c r="ADX224" s="27"/>
      <c r="ADY224" s="27"/>
      <c r="ADZ224" s="27"/>
      <c r="AEA224" s="27"/>
      <c r="AEB224" s="27"/>
      <c r="AEC224" s="27"/>
      <c r="AED224" s="27"/>
      <c r="AEE224" s="27"/>
      <c r="AEF224" s="27"/>
      <c r="AEG224" s="27"/>
      <c r="AEH224" s="27"/>
      <c r="AEI224" s="27"/>
      <c r="AEJ224" s="27"/>
      <c r="AEK224" s="27"/>
      <c r="AEL224" s="27"/>
      <c r="AEM224" s="27"/>
      <c r="AEN224" s="27"/>
      <c r="AEO224" s="27"/>
      <c r="AEP224" s="27"/>
      <c r="AEQ224" s="27"/>
      <c r="AER224" s="27"/>
      <c r="AES224" s="27"/>
      <c r="AET224" s="27"/>
      <c r="AEU224" s="27"/>
      <c r="AEV224" s="27"/>
      <c r="AEW224" s="27"/>
      <c r="AEX224" s="27"/>
      <c r="AEY224" s="27"/>
      <c r="AEZ224" s="27"/>
      <c r="AFA224" s="27"/>
      <c r="AFB224" s="27"/>
      <c r="AFC224" s="27"/>
      <c r="AFD224" s="27"/>
      <c r="AFE224" s="27"/>
      <c r="AFF224" s="27"/>
      <c r="AFG224" s="27"/>
      <c r="AFH224" s="27"/>
      <c r="AFI224" s="27"/>
      <c r="AFJ224" s="27"/>
      <c r="AFK224" s="27"/>
      <c r="AFL224" s="27"/>
      <c r="AFM224" s="27"/>
      <c r="AFN224" s="27"/>
      <c r="AFO224" s="27"/>
      <c r="AFP224" s="27"/>
      <c r="AFQ224" s="27"/>
      <c r="AFR224" s="27"/>
      <c r="AFS224" s="27"/>
      <c r="AFT224" s="27"/>
      <c r="AFU224" s="27"/>
      <c r="AFV224" s="27"/>
      <c r="AFW224" s="27"/>
      <c r="AFX224" s="27"/>
      <c r="AFY224" s="27"/>
      <c r="AFZ224" s="27"/>
      <c r="AGA224" s="27"/>
      <c r="AGB224" s="27"/>
      <c r="AGC224" s="27"/>
      <c r="AGD224" s="27"/>
      <c r="AGE224" s="27"/>
      <c r="AGF224" s="27"/>
      <c r="AGG224" s="27"/>
      <c r="AGH224" s="27"/>
      <c r="AGI224" s="27"/>
      <c r="AGJ224" s="27"/>
      <c r="AGK224" s="27"/>
      <c r="AGL224" s="27"/>
      <c r="AGM224" s="27"/>
      <c r="AGN224" s="27"/>
      <c r="AGO224" s="27"/>
      <c r="AGP224" s="27"/>
      <c r="AGQ224" s="27"/>
      <c r="AGR224" s="27"/>
      <c r="AGS224" s="27"/>
      <c r="AGT224" s="27"/>
      <c r="AGU224" s="27"/>
      <c r="AGV224" s="27"/>
      <c r="AGW224" s="27"/>
      <c r="AGX224" s="27"/>
      <c r="AGY224" s="27"/>
      <c r="AGZ224" s="27"/>
      <c r="AHA224" s="27"/>
      <c r="AHB224" s="27"/>
      <c r="AHC224" s="27"/>
      <c r="AHD224" s="27"/>
      <c r="AHE224" s="27"/>
      <c r="AHF224" s="27"/>
      <c r="AHG224" s="27"/>
      <c r="AHH224" s="27"/>
      <c r="AHI224" s="27"/>
      <c r="AHJ224" s="27"/>
      <c r="AHK224" s="27"/>
      <c r="AHL224" s="27"/>
      <c r="AHM224" s="27"/>
      <c r="AHN224" s="27"/>
      <c r="AHO224" s="27"/>
      <c r="AHP224" s="27"/>
      <c r="AHQ224" s="27"/>
      <c r="AHR224" s="27"/>
      <c r="AHS224" s="27"/>
      <c r="AHT224" s="27"/>
      <c r="AHU224" s="27"/>
      <c r="AHV224" s="27"/>
      <c r="AHW224" s="27"/>
      <c r="AHX224" s="27"/>
      <c r="AHY224" s="27"/>
      <c r="AHZ224" s="27"/>
      <c r="AIA224" s="27"/>
      <c r="AIB224" s="27"/>
      <c r="AIC224" s="27"/>
      <c r="AID224" s="27"/>
      <c r="AIE224" s="27"/>
      <c r="AIF224" s="27"/>
      <c r="AIG224" s="27"/>
      <c r="AIH224" s="27"/>
      <c r="AII224" s="27"/>
      <c r="AIJ224" s="27"/>
      <c r="AIK224" s="27"/>
      <c r="AIL224" s="27"/>
      <c r="AIM224" s="27"/>
      <c r="AIN224" s="27"/>
      <c r="AIO224" s="27"/>
      <c r="AIP224" s="27"/>
      <c r="AIQ224" s="27"/>
      <c r="AIR224" s="27"/>
      <c r="AIS224" s="27"/>
      <c r="AIT224" s="27"/>
      <c r="AIU224" s="27"/>
      <c r="AIV224" s="27"/>
      <c r="AIW224" s="27"/>
      <c r="AIX224" s="27"/>
      <c r="AIY224" s="27"/>
      <c r="AIZ224" s="27"/>
      <c r="AJA224" s="27"/>
      <c r="AJB224" s="27"/>
      <c r="AJC224" s="27"/>
      <c r="AJD224" s="27"/>
      <c r="AJE224" s="27"/>
      <c r="AJF224" s="27"/>
      <c r="AJG224" s="27"/>
      <c r="AJH224" s="27"/>
      <c r="AJI224" s="27"/>
      <c r="AJJ224" s="27"/>
      <c r="AJK224" s="27"/>
      <c r="AJL224" s="27"/>
      <c r="AJM224" s="27"/>
      <c r="AJN224" s="27"/>
      <c r="AJO224" s="27"/>
      <c r="AJP224" s="27"/>
      <c r="AJQ224" s="27"/>
      <c r="AJR224" s="27"/>
      <c r="AJS224" s="27"/>
      <c r="AJT224" s="27"/>
      <c r="AJU224" s="27"/>
      <c r="AJV224" s="27"/>
      <c r="AJW224" s="27"/>
      <c r="AJX224" s="27"/>
      <c r="AJY224" s="27"/>
      <c r="AJZ224" s="27"/>
      <c r="AKA224" s="27"/>
      <c r="AKB224" s="27"/>
      <c r="AKC224" s="27"/>
      <c r="AKD224" s="27"/>
      <c r="AKE224" s="27"/>
      <c r="AKF224" s="27"/>
      <c r="AKG224" s="27"/>
      <c r="AKH224" s="27"/>
      <c r="AKI224" s="27"/>
      <c r="AKJ224" s="27"/>
      <c r="AKK224" s="27"/>
      <c r="AKL224" s="27"/>
      <c r="AKM224" s="27"/>
      <c r="AKN224" s="27"/>
      <c r="AKO224" s="27"/>
      <c r="AKP224" s="27"/>
      <c r="AKQ224" s="27"/>
      <c r="AKR224" s="27"/>
      <c r="AKS224" s="27"/>
      <c r="AKT224" s="27"/>
      <c r="AKU224" s="27"/>
      <c r="AKV224" s="27"/>
      <c r="AKW224" s="27"/>
      <c r="AKX224" s="27"/>
      <c r="AKY224" s="27"/>
      <c r="AKZ224" s="27"/>
      <c r="ALA224" s="27"/>
      <c r="ALB224" s="27"/>
      <c r="ALC224" s="27"/>
      <c r="ALD224" s="27"/>
      <c r="ALE224" s="27"/>
      <c r="ALF224" s="27"/>
      <c r="ALG224" s="27"/>
      <c r="ALH224" s="27"/>
      <c r="ALI224" s="27"/>
      <c r="ALJ224" s="27"/>
      <c r="ALK224" s="27"/>
      <c r="ALL224" s="27"/>
      <c r="ALM224" s="27"/>
      <c r="ALN224" s="27"/>
      <c r="ALO224" s="27"/>
      <c r="ALP224" s="27"/>
      <c r="ALQ224" s="27"/>
      <c r="ALR224" s="27"/>
      <c r="ALS224" s="27"/>
    </row>
    <row r="225" spans="1:1007" ht="19.5" customHeight="1" thickBot="1" x14ac:dyDescent="0.25">
      <c r="A225" s="751" t="s">
        <v>527</v>
      </c>
      <c r="B225" s="664"/>
      <c r="C225" s="664"/>
      <c r="D225" s="664"/>
      <c r="E225" s="664"/>
      <c r="F225" s="664"/>
      <c r="G225" s="664"/>
      <c r="H225" s="664"/>
      <c r="I225" s="664"/>
      <c r="J225" s="664"/>
      <c r="K225" s="664"/>
      <c r="L225" s="752"/>
      <c r="M225" s="752"/>
      <c r="N225" s="752"/>
      <c r="O225" s="752"/>
      <c r="P225" s="752"/>
      <c r="Q225" s="752"/>
      <c r="R225" s="752"/>
      <c r="S225" s="752"/>
      <c r="T225" s="752"/>
      <c r="U225" s="752"/>
      <c r="V225" s="752"/>
      <c r="W225" s="753"/>
      <c r="X225" s="420"/>
      <c r="Y225" s="420"/>
      <c r="Z225" s="420"/>
      <c r="AA225" s="420"/>
      <c r="AB225" s="420"/>
      <c r="AC225" s="420"/>
      <c r="AD225" s="39"/>
      <c r="AE225" s="39"/>
      <c r="AF225" s="39"/>
      <c r="AG225" s="39"/>
      <c r="AH225" s="39"/>
      <c r="AI225" s="39"/>
      <c r="AJ225" s="39"/>
      <c r="AK225" s="39"/>
      <c r="AL225" s="39"/>
      <c r="AM225" s="39"/>
      <c r="AN225" s="39"/>
      <c r="AO225" s="39"/>
      <c r="AP225" s="39"/>
      <c r="AQ225" s="39"/>
      <c r="AR225" s="39"/>
      <c r="AS225" s="39"/>
      <c r="AT225" s="39"/>
      <c r="AU225" s="40"/>
      <c r="AV225" s="39"/>
      <c r="AW225" s="39"/>
      <c r="AX225" s="39"/>
      <c r="AY225" s="39"/>
      <c r="AZ225" s="39"/>
      <c r="BA225" s="39"/>
      <c r="BB225" s="39"/>
      <c r="BC225" s="39"/>
      <c r="BD225" s="27"/>
      <c r="BE225" s="27"/>
      <c r="BF225" s="27"/>
      <c r="BG225" s="27"/>
      <c r="BH225" s="27"/>
      <c r="BI225" s="27"/>
      <c r="BJ225" s="27"/>
      <c r="BK225" s="27"/>
      <c r="BL225" s="27"/>
      <c r="BM225" s="27"/>
      <c r="BN225" s="27"/>
      <c r="BO225" s="27"/>
      <c r="BP225" s="27"/>
      <c r="BQ225" s="27"/>
      <c r="BR225" s="27"/>
      <c r="BS225" s="27"/>
      <c r="BT225" s="27"/>
      <c r="BU225" s="27"/>
      <c r="BV225" s="27"/>
      <c r="BW225" s="27"/>
      <c r="BX225" s="27"/>
      <c r="BY225" s="27"/>
      <c r="BZ225" s="27"/>
      <c r="CA225" s="27"/>
      <c r="CB225" s="27"/>
      <c r="CC225" s="27"/>
      <c r="CD225" s="27"/>
      <c r="CE225" s="27"/>
      <c r="CF225" s="27"/>
      <c r="CG225" s="27"/>
      <c r="CH225" s="27"/>
      <c r="CI225" s="27"/>
      <c r="CJ225" s="27"/>
      <c r="CK225" s="27"/>
      <c r="CL225" s="27"/>
      <c r="CM225" s="27"/>
      <c r="CN225" s="27"/>
      <c r="CO225" s="27"/>
      <c r="CP225" s="27"/>
      <c r="CQ225" s="27"/>
      <c r="CR225" s="27"/>
      <c r="CS225" s="27"/>
      <c r="CT225" s="27"/>
      <c r="CU225" s="27"/>
      <c r="CV225" s="27"/>
      <c r="CW225" s="27"/>
      <c r="CX225" s="27"/>
      <c r="CY225" s="27"/>
      <c r="CZ225" s="27"/>
      <c r="DA225" s="27"/>
      <c r="DB225" s="27"/>
      <c r="DC225" s="27"/>
      <c r="DD225" s="27"/>
      <c r="DE225" s="27"/>
      <c r="DF225" s="27"/>
      <c r="DG225" s="27"/>
      <c r="DH225" s="27"/>
      <c r="DI225" s="27"/>
      <c r="DJ225" s="27"/>
      <c r="DK225" s="27"/>
      <c r="DL225" s="27"/>
      <c r="DM225" s="27"/>
      <c r="DN225" s="27"/>
      <c r="DO225" s="27"/>
      <c r="DP225" s="27"/>
      <c r="DQ225" s="27"/>
      <c r="DR225" s="27"/>
      <c r="DS225" s="27"/>
      <c r="DT225" s="27"/>
      <c r="DU225" s="27"/>
      <c r="DV225" s="27"/>
      <c r="DW225" s="27"/>
      <c r="DX225" s="27"/>
      <c r="DY225" s="27"/>
      <c r="DZ225" s="27"/>
      <c r="EA225" s="27"/>
      <c r="EB225" s="27"/>
      <c r="EC225" s="27"/>
      <c r="ED225" s="27"/>
      <c r="EE225" s="27"/>
      <c r="EF225" s="27"/>
      <c r="EG225" s="27"/>
      <c r="EH225" s="27"/>
      <c r="EI225" s="27"/>
      <c r="EJ225" s="27"/>
      <c r="EK225" s="27"/>
      <c r="EL225" s="27"/>
      <c r="EM225" s="27"/>
      <c r="EN225" s="27"/>
      <c r="EO225" s="27"/>
      <c r="EP225" s="27"/>
      <c r="EQ225" s="27"/>
      <c r="ER225" s="27"/>
      <c r="ES225" s="27"/>
      <c r="ET225" s="27"/>
      <c r="EU225" s="27"/>
      <c r="EV225" s="27"/>
      <c r="EW225" s="27"/>
      <c r="EX225" s="27"/>
      <c r="EY225" s="27"/>
      <c r="EZ225" s="27"/>
      <c r="FA225" s="27"/>
      <c r="FB225" s="27"/>
      <c r="FC225" s="27"/>
      <c r="FD225" s="27"/>
      <c r="FE225" s="27"/>
      <c r="FF225" s="27"/>
      <c r="FG225" s="27"/>
      <c r="FH225" s="27"/>
      <c r="FI225" s="27"/>
      <c r="FJ225" s="27"/>
      <c r="FK225" s="27"/>
      <c r="FL225" s="27"/>
      <c r="FM225" s="27"/>
      <c r="FN225" s="27"/>
      <c r="FO225" s="27"/>
      <c r="FP225" s="27"/>
      <c r="FQ225" s="27"/>
      <c r="FR225" s="27"/>
      <c r="FS225" s="27"/>
      <c r="FT225" s="27"/>
      <c r="FU225" s="27"/>
      <c r="FV225" s="27"/>
      <c r="FW225" s="27"/>
      <c r="FX225" s="27"/>
      <c r="FY225" s="27"/>
      <c r="FZ225" s="27"/>
      <c r="GA225" s="27"/>
      <c r="GB225" s="27"/>
      <c r="GC225" s="27"/>
      <c r="GD225" s="27"/>
      <c r="GE225" s="27"/>
      <c r="GF225" s="27"/>
      <c r="GG225" s="27"/>
      <c r="GH225" s="27"/>
      <c r="GI225" s="27"/>
      <c r="GJ225" s="27"/>
      <c r="GK225" s="27"/>
      <c r="GL225" s="27"/>
      <c r="GM225" s="27"/>
      <c r="GN225" s="27"/>
      <c r="GO225" s="27"/>
      <c r="GP225" s="27"/>
      <c r="GQ225" s="27"/>
      <c r="GR225" s="27"/>
      <c r="GS225" s="27"/>
      <c r="GT225" s="27"/>
      <c r="GU225" s="27"/>
      <c r="GV225" s="27"/>
      <c r="GW225" s="27"/>
      <c r="GX225" s="27"/>
      <c r="GY225" s="27"/>
      <c r="GZ225" s="27"/>
      <c r="HA225" s="27"/>
      <c r="HB225" s="27"/>
      <c r="HC225" s="27"/>
      <c r="HD225" s="27"/>
      <c r="HE225" s="27"/>
      <c r="HF225" s="27"/>
      <c r="HG225" s="27"/>
      <c r="HH225" s="27"/>
      <c r="HI225" s="27"/>
      <c r="HJ225" s="27"/>
      <c r="HK225" s="27"/>
      <c r="HL225" s="27"/>
      <c r="HM225" s="27"/>
      <c r="HN225" s="27"/>
      <c r="HO225" s="27"/>
      <c r="HP225" s="27"/>
      <c r="HQ225" s="27"/>
      <c r="HR225" s="27"/>
      <c r="HS225" s="27"/>
      <c r="HT225" s="27"/>
      <c r="HU225" s="27"/>
      <c r="HV225" s="27"/>
      <c r="HW225" s="27"/>
      <c r="HX225" s="27"/>
      <c r="HY225" s="27"/>
      <c r="HZ225" s="27"/>
      <c r="IA225" s="27"/>
      <c r="IB225" s="27"/>
      <c r="IC225" s="27"/>
      <c r="ID225" s="27"/>
      <c r="IE225" s="27"/>
      <c r="IF225" s="27"/>
      <c r="IG225" s="27"/>
      <c r="IH225" s="27"/>
      <c r="II225" s="27"/>
      <c r="IJ225" s="27"/>
      <c r="IK225" s="27"/>
      <c r="IL225" s="27"/>
      <c r="IM225" s="27"/>
      <c r="IN225" s="27"/>
      <c r="IO225" s="27"/>
      <c r="IP225" s="27"/>
      <c r="IQ225" s="27"/>
      <c r="IR225" s="27"/>
      <c r="IS225" s="27"/>
      <c r="IT225" s="27"/>
      <c r="IU225" s="27"/>
      <c r="IV225" s="27"/>
      <c r="IW225" s="27"/>
      <c r="IX225" s="27"/>
      <c r="IY225" s="27"/>
      <c r="IZ225" s="27"/>
      <c r="JA225" s="27"/>
      <c r="JB225" s="27"/>
      <c r="JC225" s="27"/>
      <c r="JD225" s="27"/>
      <c r="JE225" s="27"/>
      <c r="JF225" s="27"/>
      <c r="JG225" s="27"/>
      <c r="JH225" s="27"/>
      <c r="JI225" s="27"/>
      <c r="JJ225" s="27"/>
      <c r="JK225" s="27"/>
      <c r="JL225" s="27"/>
      <c r="JM225" s="27"/>
      <c r="JN225" s="27"/>
      <c r="JO225" s="27"/>
      <c r="JP225" s="27"/>
      <c r="JQ225" s="27"/>
      <c r="JR225" s="27"/>
      <c r="JS225" s="27"/>
      <c r="JT225" s="27"/>
      <c r="JU225" s="27"/>
      <c r="JV225" s="27"/>
      <c r="JW225" s="27"/>
      <c r="JX225" s="27"/>
      <c r="JY225" s="27"/>
      <c r="JZ225" s="27"/>
      <c r="KA225" s="27"/>
      <c r="KB225" s="27"/>
      <c r="KC225" s="27"/>
      <c r="KD225" s="27"/>
      <c r="KE225" s="27"/>
      <c r="KF225" s="27"/>
      <c r="KG225" s="27"/>
      <c r="KH225" s="27"/>
      <c r="KI225" s="27"/>
      <c r="KJ225" s="27"/>
      <c r="KK225" s="27"/>
      <c r="KL225" s="27"/>
      <c r="KM225" s="27"/>
      <c r="KN225" s="27"/>
      <c r="KO225" s="27"/>
      <c r="KP225" s="27"/>
      <c r="KQ225" s="27"/>
      <c r="KR225" s="27"/>
      <c r="KS225" s="27"/>
      <c r="KT225" s="27"/>
      <c r="KU225" s="27"/>
      <c r="KV225" s="27"/>
      <c r="KW225" s="27"/>
      <c r="KX225" s="27"/>
      <c r="KY225" s="27"/>
      <c r="KZ225" s="27"/>
      <c r="LA225" s="27"/>
      <c r="LB225" s="27"/>
      <c r="LC225" s="27"/>
      <c r="LD225" s="27"/>
      <c r="LE225" s="27"/>
      <c r="LF225" s="27"/>
      <c r="LG225" s="27"/>
      <c r="LH225" s="27"/>
      <c r="LI225" s="27"/>
      <c r="LJ225" s="27"/>
      <c r="LK225" s="27"/>
      <c r="LL225" s="27"/>
      <c r="LM225" s="27"/>
      <c r="LN225" s="27"/>
      <c r="LO225" s="27"/>
      <c r="LP225" s="27"/>
      <c r="LQ225" s="27"/>
      <c r="LR225" s="27"/>
      <c r="LS225" s="27"/>
      <c r="LT225" s="27"/>
      <c r="LU225" s="27"/>
      <c r="LV225" s="27"/>
      <c r="LW225" s="27"/>
      <c r="LX225" s="27"/>
      <c r="LY225" s="27"/>
      <c r="LZ225" s="27"/>
      <c r="MA225" s="27"/>
      <c r="MB225" s="27"/>
      <c r="MC225" s="27"/>
      <c r="MD225" s="27"/>
      <c r="ME225" s="27"/>
      <c r="MF225" s="27"/>
      <c r="MG225" s="27"/>
      <c r="MH225" s="27"/>
      <c r="MI225" s="27"/>
      <c r="MJ225" s="27"/>
      <c r="MK225" s="27"/>
      <c r="ML225" s="27"/>
      <c r="MM225" s="27"/>
      <c r="MN225" s="27"/>
      <c r="MO225" s="27"/>
      <c r="MP225" s="27"/>
      <c r="MQ225" s="27"/>
      <c r="MR225" s="27"/>
      <c r="MS225" s="27"/>
      <c r="MT225" s="27"/>
      <c r="MU225" s="27"/>
      <c r="MV225" s="27"/>
      <c r="MW225" s="27"/>
      <c r="MX225" s="27"/>
      <c r="MY225" s="27"/>
      <c r="MZ225" s="27"/>
      <c r="NA225" s="27"/>
      <c r="NB225" s="27"/>
      <c r="NC225" s="27"/>
      <c r="ND225" s="27"/>
      <c r="NE225" s="27"/>
      <c r="NF225" s="27"/>
      <c r="NG225" s="27"/>
      <c r="NH225" s="27"/>
      <c r="NI225" s="27"/>
      <c r="NJ225" s="27"/>
      <c r="NK225" s="27"/>
      <c r="NL225" s="27"/>
      <c r="NM225" s="27"/>
      <c r="NN225" s="27"/>
      <c r="NO225" s="27"/>
      <c r="NP225" s="27"/>
      <c r="NQ225" s="27"/>
      <c r="NR225" s="27"/>
      <c r="NS225" s="27"/>
      <c r="NT225" s="27"/>
      <c r="NU225" s="27"/>
      <c r="NV225" s="27"/>
      <c r="NW225" s="27"/>
      <c r="NX225" s="27"/>
      <c r="NY225" s="27"/>
      <c r="NZ225" s="27"/>
      <c r="OA225" s="27"/>
      <c r="OB225" s="27"/>
      <c r="OC225" s="27"/>
      <c r="OD225" s="27"/>
      <c r="OE225" s="27"/>
      <c r="OF225" s="27"/>
      <c r="OG225" s="27"/>
      <c r="OH225" s="27"/>
      <c r="OI225" s="27"/>
      <c r="OJ225" s="27"/>
      <c r="OK225" s="27"/>
      <c r="OL225" s="27"/>
      <c r="OM225" s="27"/>
      <c r="ON225" s="27"/>
      <c r="OO225" s="27"/>
      <c r="OP225" s="27"/>
      <c r="OQ225" s="27"/>
      <c r="OR225" s="27"/>
      <c r="OS225" s="27"/>
      <c r="OT225" s="27"/>
      <c r="OU225" s="27"/>
      <c r="OV225" s="27"/>
      <c r="OW225" s="27"/>
      <c r="OX225" s="27"/>
      <c r="OY225" s="27"/>
      <c r="OZ225" s="27"/>
      <c r="PA225" s="27"/>
      <c r="PB225" s="27"/>
      <c r="PC225" s="27"/>
      <c r="PD225" s="27"/>
      <c r="PE225" s="27"/>
      <c r="PF225" s="27"/>
      <c r="PG225" s="27"/>
      <c r="PH225" s="27"/>
      <c r="PI225" s="27"/>
      <c r="PJ225" s="27"/>
      <c r="PK225" s="27"/>
      <c r="PL225" s="27"/>
      <c r="PM225" s="27"/>
      <c r="PN225" s="27"/>
      <c r="PO225" s="27"/>
      <c r="PP225" s="27"/>
      <c r="PQ225" s="27"/>
      <c r="PR225" s="27"/>
      <c r="PS225" s="27"/>
      <c r="PT225" s="27"/>
      <c r="PU225" s="27"/>
      <c r="PV225" s="27"/>
      <c r="PW225" s="27"/>
      <c r="PX225" s="27"/>
      <c r="PY225" s="27"/>
      <c r="PZ225" s="27"/>
      <c r="QA225" s="27"/>
      <c r="QB225" s="27"/>
      <c r="QC225" s="27"/>
      <c r="QD225" s="27"/>
      <c r="QE225" s="27"/>
      <c r="QF225" s="27"/>
      <c r="QG225" s="27"/>
      <c r="QH225" s="27"/>
      <c r="QI225" s="27"/>
      <c r="QJ225" s="27"/>
      <c r="QK225" s="27"/>
      <c r="QL225" s="27"/>
      <c r="QM225" s="27"/>
      <c r="QN225" s="27"/>
      <c r="QO225" s="27"/>
      <c r="QP225" s="27"/>
      <c r="QQ225" s="27"/>
      <c r="QR225" s="27"/>
      <c r="QS225" s="27"/>
      <c r="QT225" s="27"/>
      <c r="QU225" s="27"/>
      <c r="QV225" s="27"/>
      <c r="QW225" s="27"/>
      <c r="QX225" s="27"/>
      <c r="QY225" s="27"/>
      <c r="QZ225" s="27"/>
      <c r="RA225" s="27"/>
      <c r="RB225" s="27"/>
      <c r="RC225" s="27"/>
      <c r="RD225" s="27"/>
      <c r="RE225" s="27"/>
      <c r="RF225" s="27"/>
      <c r="RG225" s="27"/>
      <c r="RH225" s="27"/>
      <c r="RI225" s="27"/>
      <c r="RJ225" s="27"/>
      <c r="RK225" s="27"/>
      <c r="RL225" s="27"/>
      <c r="RM225" s="27"/>
      <c r="RN225" s="27"/>
      <c r="RO225" s="27"/>
      <c r="RP225" s="27"/>
      <c r="RQ225" s="27"/>
      <c r="RR225" s="27"/>
      <c r="RS225" s="27"/>
      <c r="RT225" s="27"/>
      <c r="RU225" s="27"/>
      <c r="RV225" s="27"/>
      <c r="RW225" s="27"/>
      <c r="RX225" s="27"/>
      <c r="RY225" s="27"/>
      <c r="RZ225" s="27"/>
      <c r="SA225" s="27"/>
      <c r="SB225" s="27"/>
      <c r="SC225" s="27"/>
      <c r="SD225" s="27"/>
      <c r="SE225" s="27"/>
      <c r="SF225" s="27"/>
      <c r="SG225" s="27"/>
      <c r="SH225" s="27"/>
      <c r="SI225" s="27"/>
      <c r="SJ225" s="27"/>
      <c r="SK225" s="27"/>
      <c r="SL225" s="27"/>
      <c r="SM225" s="27"/>
      <c r="SN225" s="27"/>
      <c r="SO225" s="27"/>
      <c r="SP225" s="27"/>
      <c r="SQ225" s="27"/>
      <c r="SR225" s="27"/>
      <c r="SS225" s="27"/>
      <c r="ST225" s="27"/>
      <c r="SU225" s="27"/>
      <c r="SV225" s="27"/>
      <c r="SW225" s="27"/>
      <c r="SX225" s="27"/>
      <c r="SY225" s="27"/>
      <c r="SZ225" s="27"/>
      <c r="TA225" s="27"/>
      <c r="TB225" s="27"/>
      <c r="TC225" s="27"/>
      <c r="TD225" s="27"/>
      <c r="TE225" s="27"/>
      <c r="TF225" s="27"/>
      <c r="TG225" s="27"/>
      <c r="TH225" s="27"/>
      <c r="TI225" s="27"/>
      <c r="TJ225" s="27"/>
      <c r="TK225" s="27"/>
      <c r="TL225" s="27"/>
      <c r="TM225" s="27"/>
      <c r="TN225" s="27"/>
      <c r="TO225" s="27"/>
      <c r="TP225" s="27"/>
      <c r="TQ225" s="27"/>
      <c r="TR225" s="27"/>
      <c r="TS225" s="27"/>
      <c r="TT225" s="27"/>
      <c r="TU225" s="27"/>
      <c r="TV225" s="27"/>
      <c r="TW225" s="27"/>
      <c r="TX225" s="27"/>
      <c r="TY225" s="27"/>
      <c r="TZ225" s="27"/>
      <c r="UA225" s="27"/>
      <c r="UB225" s="27"/>
      <c r="UC225" s="27"/>
      <c r="UD225" s="27"/>
      <c r="UE225" s="27"/>
      <c r="UF225" s="27"/>
      <c r="UG225" s="27"/>
      <c r="UH225" s="27"/>
      <c r="UI225" s="27"/>
      <c r="UJ225" s="27"/>
      <c r="UK225" s="27"/>
      <c r="UL225" s="27"/>
      <c r="UM225" s="27"/>
      <c r="UN225" s="27"/>
      <c r="UO225" s="27"/>
      <c r="UP225" s="27"/>
      <c r="UQ225" s="27"/>
      <c r="UR225" s="27"/>
      <c r="US225" s="27"/>
      <c r="UT225" s="27"/>
      <c r="UU225" s="27"/>
      <c r="UV225" s="27"/>
      <c r="UW225" s="27"/>
      <c r="UX225" s="27"/>
      <c r="UY225" s="27"/>
      <c r="UZ225" s="27"/>
      <c r="VA225" s="27"/>
      <c r="VB225" s="27"/>
      <c r="VC225" s="27"/>
      <c r="VD225" s="27"/>
      <c r="VE225" s="27"/>
      <c r="VF225" s="27"/>
      <c r="VG225" s="27"/>
      <c r="VH225" s="27"/>
      <c r="VI225" s="27"/>
      <c r="VJ225" s="27"/>
      <c r="VK225" s="27"/>
      <c r="VL225" s="27"/>
      <c r="VM225" s="27"/>
      <c r="VN225" s="27"/>
      <c r="VO225" s="27"/>
      <c r="VP225" s="27"/>
      <c r="VQ225" s="27"/>
      <c r="VR225" s="27"/>
      <c r="VS225" s="27"/>
      <c r="VT225" s="27"/>
      <c r="VU225" s="27"/>
      <c r="VV225" s="27"/>
      <c r="VW225" s="27"/>
      <c r="VX225" s="27"/>
      <c r="VY225" s="27"/>
      <c r="VZ225" s="27"/>
      <c r="WA225" s="27"/>
      <c r="WB225" s="27"/>
      <c r="WC225" s="27"/>
      <c r="WD225" s="27"/>
      <c r="WE225" s="27"/>
      <c r="WF225" s="27"/>
      <c r="WG225" s="27"/>
      <c r="WH225" s="27"/>
      <c r="WI225" s="27"/>
      <c r="WJ225" s="27"/>
      <c r="WK225" s="27"/>
      <c r="WL225" s="27"/>
      <c r="WM225" s="27"/>
      <c r="WN225" s="27"/>
      <c r="WO225" s="27"/>
      <c r="WP225" s="27"/>
      <c r="WQ225" s="27"/>
      <c r="WR225" s="27"/>
      <c r="WS225" s="27"/>
      <c r="WT225" s="27"/>
      <c r="WU225" s="27"/>
      <c r="WV225" s="27"/>
      <c r="WW225" s="27"/>
      <c r="WX225" s="27"/>
      <c r="WY225" s="27"/>
      <c r="WZ225" s="27"/>
      <c r="XA225" s="27"/>
      <c r="XB225" s="27"/>
      <c r="XC225" s="27"/>
      <c r="XD225" s="27"/>
      <c r="XE225" s="27"/>
      <c r="XF225" s="27"/>
      <c r="XG225" s="27"/>
      <c r="XH225" s="27"/>
      <c r="XI225" s="27"/>
      <c r="XJ225" s="27"/>
      <c r="XK225" s="27"/>
      <c r="XL225" s="27"/>
      <c r="XM225" s="27"/>
      <c r="XN225" s="27"/>
      <c r="XO225" s="27"/>
      <c r="XP225" s="27"/>
      <c r="XQ225" s="27"/>
      <c r="XR225" s="27"/>
      <c r="XS225" s="27"/>
      <c r="XT225" s="27"/>
      <c r="XU225" s="27"/>
      <c r="XV225" s="27"/>
      <c r="XW225" s="27"/>
      <c r="XX225" s="27"/>
      <c r="XY225" s="27"/>
      <c r="XZ225" s="27"/>
      <c r="YA225" s="27"/>
      <c r="YB225" s="27"/>
      <c r="YC225" s="27"/>
      <c r="YD225" s="27"/>
      <c r="YE225" s="27"/>
      <c r="YF225" s="27"/>
      <c r="YG225" s="27"/>
      <c r="YH225" s="27"/>
      <c r="YI225" s="27"/>
      <c r="YJ225" s="27"/>
      <c r="YK225" s="27"/>
      <c r="YL225" s="27"/>
      <c r="YM225" s="27"/>
      <c r="YN225" s="27"/>
      <c r="YO225" s="27"/>
      <c r="YP225" s="27"/>
      <c r="YQ225" s="27"/>
      <c r="YR225" s="27"/>
      <c r="YS225" s="27"/>
      <c r="YT225" s="27"/>
      <c r="YU225" s="27"/>
      <c r="YV225" s="27"/>
      <c r="YW225" s="27"/>
      <c r="YX225" s="27"/>
      <c r="YY225" s="27"/>
      <c r="YZ225" s="27"/>
      <c r="ZA225" s="27"/>
      <c r="ZB225" s="27"/>
      <c r="ZC225" s="27"/>
      <c r="ZD225" s="27"/>
      <c r="ZE225" s="27"/>
      <c r="ZF225" s="27"/>
      <c r="ZG225" s="27"/>
      <c r="ZH225" s="27"/>
      <c r="ZI225" s="27"/>
      <c r="ZJ225" s="27"/>
      <c r="ZK225" s="27"/>
      <c r="ZL225" s="27"/>
      <c r="ZM225" s="27"/>
      <c r="ZN225" s="27"/>
      <c r="ZO225" s="27"/>
      <c r="ZP225" s="27"/>
      <c r="ZQ225" s="27"/>
      <c r="ZR225" s="27"/>
      <c r="ZS225" s="27"/>
      <c r="ZT225" s="27"/>
      <c r="ZU225" s="27"/>
      <c r="ZV225" s="27"/>
      <c r="ZW225" s="27"/>
      <c r="ZX225" s="27"/>
      <c r="ZY225" s="27"/>
      <c r="ZZ225" s="27"/>
      <c r="AAA225" s="27"/>
      <c r="AAB225" s="27"/>
      <c r="AAC225" s="27"/>
      <c r="AAD225" s="27"/>
      <c r="AAE225" s="27"/>
      <c r="AAF225" s="27"/>
      <c r="AAG225" s="27"/>
      <c r="AAH225" s="27"/>
      <c r="AAI225" s="27"/>
      <c r="AAJ225" s="27"/>
      <c r="AAK225" s="27"/>
      <c r="AAL225" s="27"/>
      <c r="AAM225" s="27"/>
      <c r="AAN225" s="27"/>
      <c r="AAO225" s="27"/>
      <c r="AAP225" s="27"/>
      <c r="AAQ225" s="27"/>
      <c r="AAR225" s="27"/>
      <c r="AAS225" s="27"/>
      <c r="AAT225" s="27"/>
      <c r="AAU225" s="27"/>
      <c r="AAV225" s="27"/>
      <c r="AAW225" s="27"/>
      <c r="AAX225" s="27"/>
      <c r="AAY225" s="27"/>
      <c r="AAZ225" s="27"/>
      <c r="ABA225" s="27"/>
      <c r="ABB225" s="27"/>
      <c r="ABC225" s="27"/>
      <c r="ABD225" s="27"/>
      <c r="ABE225" s="27"/>
      <c r="ABF225" s="27"/>
      <c r="ABG225" s="27"/>
      <c r="ABH225" s="27"/>
      <c r="ABI225" s="27"/>
      <c r="ABJ225" s="27"/>
      <c r="ABK225" s="27"/>
      <c r="ABL225" s="27"/>
      <c r="ABM225" s="27"/>
      <c r="ABN225" s="27"/>
      <c r="ABO225" s="27"/>
      <c r="ABP225" s="27"/>
      <c r="ABQ225" s="27"/>
      <c r="ABR225" s="27"/>
      <c r="ABS225" s="27"/>
      <c r="ABT225" s="27"/>
      <c r="ABU225" s="27"/>
      <c r="ABV225" s="27"/>
      <c r="ABW225" s="27"/>
      <c r="ABX225" s="27"/>
      <c r="ABY225" s="27"/>
      <c r="ABZ225" s="27"/>
      <c r="ACA225" s="27"/>
      <c r="ACB225" s="27"/>
      <c r="ACC225" s="27"/>
      <c r="ACD225" s="27"/>
      <c r="ACE225" s="27"/>
      <c r="ACF225" s="27"/>
      <c r="ACG225" s="27"/>
      <c r="ACH225" s="27"/>
      <c r="ACI225" s="27"/>
      <c r="ACJ225" s="27"/>
      <c r="ACK225" s="27"/>
      <c r="ACL225" s="27"/>
      <c r="ACM225" s="27"/>
      <c r="ACN225" s="27"/>
      <c r="ACO225" s="27"/>
      <c r="ACP225" s="27"/>
      <c r="ACQ225" s="27"/>
      <c r="ACR225" s="27"/>
      <c r="ACS225" s="27"/>
      <c r="ACT225" s="27"/>
      <c r="ACU225" s="27"/>
      <c r="ACV225" s="27"/>
      <c r="ACW225" s="27"/>
      <c r="ACX225" s="27"/>
      <c r="ACY225" s="27"/>
      <c r="ACZ225" s="27"/>
      <c r="ADA225" s="27"/>
      <c r="ADB225" s="27"/>
      <c r="ADC225" s="27"/>
      <c r="ADD225" s="27"/>
      <c r="ADE225" s="27"/>
      <c r="ADF225" s="27"/>
      <c r="ADG225" s="27"/>
      <c r="ADH225" s="27"/>
      <c r="ADI225" s="27"/>
      <c r="ADJ225" s="27"/>
      <c r="ADK225" s="27"/>
      <c r="ADL225" s="27"/>
      <c r="ADM225" s="27"/>
      <c r="ADN225" s="27"/>
      <c r="ADO225" s="27"/>
      <c r="ADP225" s="27"/>
      <c r="ADQ225" s="27"/>
      <c r="ADR225" s="27"/>
      <c r="ADS225" s="27"/>
      <c r="ADT225" s="27"/>
      <c r="ADU225" s="27"/>
      <c r="ADV225" s="27"/>
      <c r="ADW225" s="27"/>
      <c r="ADX225" s="27"/>
      <c r="ADY225" s="27"/>
      <c r="ADZ225" s="27"/>
      <c r="AEA225" s="27"/>
      <c r="AEB225" s="27"/>
      <c r="AEC225" s="27"/>
      <c r="AED225" s="27"/>
      <c r="AEE225" s="27"/>
      <c r="AEF225" s="27"/>
      <c r="AEG225" s="27"/>
      <c r="AEH225" s="27"/>
      <c r="AEI225" s="27"/>
      <c r="AEJ225" s="27"/>
      <c r="AEK225" s="27"/>
      <c r="AEL225" s="27"/>
      <c r="AEM225" s="27"/>
      <c r="AEN225" s="27"/>
      <c r="AEO225" s="27"/>
      <c r="AEP225" s="27"/>
      <c r="AEQ225" s="27"/>
      <c r="AER225" s="27"/>
      <c r="AES225" s="27"/>
      <c r="AET225" s="27"/>
      <c r="AEU225" s="27"/>
      <c r="AEV225" s="27"/>
      <c r="AEW225" s="27"/>
      <c r="AEX225" s="27"/>
      <c r="AEY225" s="27"/>
      <c r="AEZ225" s="27"/>
      <c r="AFA225" s="27"/>
      <c r="AFB225" s="27"/>
      <c r="AFC225" s="27"/>
      <c r="AFD225" s="27"/>
      <c r="AFE225" s="27"/>
      <c r="AFF225" s="27"/>
      <c r="AFG225" s="27"/>
      <c r="AFH225" s="27"/>
      <c r="AFI225" s="27"/>
      <c r="AFJ225" s="27"/>
      <c r="AFK225" s="27"/>
      <c r="AFL225" s="27"/>
      <c r="AFM225" s="27"/>
      <c r="AFN225" s="27"/>
      <c r="AFO225" s="27"/>
      <c r="AFP225" s="27"/>
      <c r="AFQ225" s="27"/>
      <c r="AFR225" s="27"/>
      <c r="AFS225" s="27"/>
      <c r="AFT225" s="27"/>
      <c r="AFU225" s="27"/>
      <c r="AFV225" s="27"/>
      <c r="AFW225" s="27"/>
      <c r="AFX225" s="27"/>
      <c r="AFY225" s="27"/>
      <c r="AFZ225" s="27"/>
      <c r="AGA225" s="27"/>
      <c r="AGB225" s="27"/>
      <c r="AGC225" s="27"/>
      <c r="AGD225" s="27"/>
      <c r="AGE225" s="27"/>
      <c r="AGF225" s="27"/>
      <c r="AGG225" s="27"/>
      <c r="AGH225" s="27"/>
      <c r="AGI225" s="27"/>
      <c r="AGJ225" s="27"/>
      <c r="AGK225" s="27"/>
      <c r="AGL225" s="27"/>
      <c r="AGM225" s="27"/>
      <c r="AGN225" s="27"/>
      <c r="AGO225" s="27"/>
      <c r="AGP225" s="27"/>
      <c r="AGQ225" s="27"/>
      <c r="AGR225" s="27"/>
      <c r="AGS225" s="27"/>
      <c r="AGT225" s="27"/>
      <c r="AGU225" s="27"/>
      <c r="AGV225" s="27"/>
      <c r="AGW225" s="27"/>
      <c r="AGX225" s="27"/>
      <c r="AGY225" s="27"/>
      <c r="AGZ225" s="27"/>
      <c r="AHA225" s="27"/>
      <c r="AHB225" s="27"/>
      <c r="AHC225" s="27"/>
      <c r="AHD225" s="27"/>
      <c r="AHE225" s="27"/>
      <c r="AHF225" s="27"/>
      <c r="AHG225" s="27"/>
      <c r="AHH225" s="27"/>
      <c r="AHI225" s="27"/>
      <c r="AHJ225" s="27"/>
      <c r="AHK225" s="27"/>
      <c r="AHL225" s="27"/>
      <c r="AHM225" s="27"/>
      <c r="AHN225" s="27"/>
      <c r="AHO225" s="27"/>
      <c r="AHP225" s="27"/>
      <c r="AHQ225" s="27"/>
      <c r="AHR225" s="27"/>
      <c r="AHS225" s="27"/>
      <c r="AHT225" s="27"/>
      <c r="AHU225" s="27"/>
      <c r="AHV225" s="27"/>
      <c r="AHW225" s="27"/>
      <c r="AHX225" s="27"/>
      <c r="AHY225" s="27"/>
      <c r="AHZ225" s="27"/>
      <c r="AIA225" s="27"/>
      <c r="AIB225" s="27"/>
      <c r="AIC225" s="27"/>
      <c r="AID225" s="27"/>
      <c r="AIE225" s="27"/>
      <c r="AIF225" s="27"/>
      <c r="AIG225" s="27"/>
      <c r="AIH225" s="27"/>
      <c r="AII225" s="27"/>
      <c r="AIJ225" s="27"/>
      <c r="AIK225" s="27"/>
      <c r="AIL225" s="27"/>
      <c r="AIM225" s="27"/>
      <c r="AIN225" s="27"/>
      <c r="AIO225" s="27"/>
      <c r="AIP225" s="27"/>
      <c r="AIQ225" s="27"/>
      <c r="AIR225" s="27"/>
      <c r="AIS225" s="27"/>
      <c r="AIT225" s="27"/>
      <c r="AIU225" s="27"/>
      <c r="AIV225" s="27"/>
      <c r="AIW225" s="27"/>
      <c r="AIX225" s="27"/>
      <c r="AIY225" s="27"/>
      <c r="AIZ225" s="27"/>
      <c r="AJA225" s="27"/>
      <c r="AJB225" s="27"/>
      <c r="AJC225" s="27"/>
      <c r="AJD225" s="27"/>
      <c r="AJE225" s="27"/>
      <c r="AJF225" s="27"/>
      <c r="AJG225" s="27"/>
      <c r="AJH225" s="27"/>
      <c r="AJI225" s="27"/>
      <c r="AJJ225" s="27"/>
      <c r="AJK225" s="27"/>
      <c r="AJL225" s="27"/>
      <c r="AJM225" s="27"/>
      <c r="AJN225" s="27"/>
      <c r="AJO225" s="27"/>
      <c r="AJP225" s="27"/>
      <c r="AJQ225" s="27"/>
      <c r="AJR225" s="27"/>
      <c r="AJS225" s="27"/>
      <c r="AJT225" s="27"/>
      <c r="AJU225" s="27"/>
      <c r="AJV225" s="27"/>
      <c r="AJW225" s="27"/>
      <c r="AJX225" s="27"/>
      <c r="AJY225" s="27"/>
      <c r="AJZ225" s="27"/>
      <c r="AKA225" s="27"/>
      <c r="AKB225" s="27"/>
      <c r="AKC225" s="27"/>
      <c r="AKD225" s="27"/>
      <c r="AKE225" s="27"/>
      <c r="AKF225" s="27"/>
      <c r="AKG225" s="27"/>
      <c r="AKH225" s="27"/>
      <c r="AKI225" s="27"/>
      <c r="AKJ225" s="27"/>
      <c r="AKK225" s="27"/>
      <c r="AKL225" s="27"/>
      <c r="AKM225" s="27"/>
      <c r="AKN225" s="27"/>
      <c r="AKO225" s="27"/>
      <c r="AKP225" s="27"/>
      <c r="AKQ225" s="27"/>
      <c r="AKR225" s="27"/>
      <c r="AKS225" s="27"/>
      <c r="AKT225" s="27"/>
      <c r="AKU225" s="27"/>
      <c r="AKV225" s="27"/>
      <c r="AKW225" s="27"/>
      <c r="AKX225" s="27"/>
      <c r="AKY225" s="27"/>
      <c r="AKZ225" s="27"/>
      <c r="ALA225" s="27"/>
      <c r="ALB225" s="27"/>
      <c r="ALC225" s="27"/>
      <c r="ALD225" s="27"/>
      <c r="ALE225" s="27"/>
      <c r="ALF225" s="27"/>
      <c r="ALG225" s="27"/>
      <c r="ALH225" s="27"/>
      <c r="ALI225" s="27"/>
      <c r="ALJ225" s="27"/>
      <c r="ALK225" s="27"/>
      <c r="ALL225" s="27"/>
      <c r="ALM225" s="27"/>
      <c r="ALN225" s="27"/>
      <c r="ALO225" s="27"/>
      <c r="ALP225" s="27"/>
      <c r="ALQ225" s="27"/>
      <c r="ALR225" s="27"/>
      <c r="ALS225" s="27"/>
    </row>
    <row r="226" spans="1:1007" ht="21.75" customHeight="1" thickBot="1" x14ac:dyDescent="0.25">
      <c r="A226" s="204" t="s">
        <v>13</v>
      </c>
      <c r="B226" s="23" t="s">
        <v>14</v>
      </c>
      <c r="C226" s="205" t="s">
        <v>23</v>
      </c>
      <c r="D226" s="874" t="s">
        <v>62</v>
      </c>
      <c r="E226" s="874"/>
      <c r="F226" s="874"/>
      <c r="G226" s="874"/>
      <c r="H226" s="874"/>
      <c r="I226" s="874"/>
      <c r="J226" s="874"/>
      <c r="K226" s="874"/>
      <c r="L226" s="875"/>
      <c r="M226" s="875"/>
      <c r="N226" s="875"/>
      <c r="O226" s="875"/>
      <c r="P226" s="875"/>
      <c r="Q226" s="875"/>
      <c r="R226" s="875"/>
      <c r="S226" s="875"/>
      <c r="T226" s="875"/>
      <c r="U226" s="875"/>
      <c r="V226" s="875"/>
      <c r="W226" s="875"/>
      <c r="X226" s="27"/>
      <c r="Y226" s="27"/>
      <c r="Z226" s="27"/>
      <c r="AA226" s="27"/>
      <c r="AB226" s="27"/>
      <c r="AC226" s="27"/>
      <c r="AD226" s="39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27"/>
      <c r="AQ226" s="27"/>
      <c r="AR226" s="27"/>
      <c r="AS226" s="27"/>
      <c r="AT226" s="27"/>
      <c r="AU226" s="36"/>
      <c r="AV226" s="27"/>
      <c r="AW226" s="27"/>
      <c r="AX226" s="27"/>
      <c r="AY226" s="27"/>
      <c r="AZ226" s="27"/>
      <c r="BA226" s="27"/>
      <c r="BB226" s="27"/>
      <c r="BC226" s="27"/>
      <c r="BD226" s="27"/>
      <c r="BE226" s="27"/>
      <c r="BF226" s="27"/>
      <c r="BG226" s="27"/>
      <c r="BH226" s="27"/>
      <c r="BI226" s="27"/>
      <c r="BJ226" s="27"/>
      <c r="BK226" s="27"/>
      <c r="BL226" s="27"/>
      <c r="BM226" s="27"/>
      <c r="BN226" s="27"/>
      <c r="BO226" s="27"/>
      <c r="BP226" s="27"/>
      <c r="BQ226" s="27"/>
      <c r="BR226" s="27"/>
      <c r="BS226" s="27"/>
      <c r="BT226" s="27"/>
      <c r="BU226" s="27"/>
      <c r="BV226" s="27"/>
      <c r="BW226" s="27"/>
      <c r="BX226" s="27"/>
      <c r="BY226" s="27"/>
      <c r="BZ226" s="27"/>
      <c r="CA226" s="27"/>
      <c r="CB226" s="27"/>
      <c r="CC226" s="27"/>
      <c r="CD226" s="27"/>
      <c r="CE226" s="27"/>
      <c r="CF226" s="27"/>
      <c r="CG226" s="27"/>
      <c r="CH226" s="27"/>
      <c r="CI226" s="27"/>
      <c r="CJ226" s="27"/>
      <c r="CK226" s="27"/>
      <c r="CL226" s="27"/>
      <c r="CM226" s="27"/>
      <c r="CN226" s="27"/>
      <c r="CO226" s="27"/>
      <c r="CP226" s="27"/>
      <c r="CQ226" s="27"/>
      <c r="CR226" s="27"/>
      <c r="CS226" s="27"/>
      <c r="CT226" s="27"/>
      <c r="CU226" s="27"/>
      <c r="CV226" s="27"/>
      <c r="CW226" s="27"/>
      <c r="CX226" s="27"/>
      <c r="CY226" s="27"/>
      <c r="CZ226" s="27"/>
      <c r="DA226" s="27"/>
      <c r="DB226" s="27"/>
      <c r="DC226" s="27"/>
      <c r="DD226" s="27"/>
      <c r="DE226" s="27"/>
      <c r="DF226" s="27"/>
      <c r="DG226" s="27"/>
      <c r="DH226" s="27"/>
      <c r="DI226" s="27"/>
      <c r="DJ226" s="27"/>
      <c r="DK226" s="27"/>
      <c r="DL226" s="27"/>
      <c r="DM226" s="27"/>
      <c r="DN226" s="27"/>
      <c r="DO226" s="27"/>
      <c r="DP226" s="27"/>
      <c r="DQ226" s="27"/>
      <c r="DR226" s="27"/>
      <c r="DS226" s="27"/>
      <c r="DT226" s="27"/>
      <c r="DU226" s="27"/>
      <c r="DV226" s="27"/>
      <c r="DW226" s="27"/>
      <c r="DX226" s="27"/>
      <c r="DY226" s="27"/>
      <c r="DZ226" s="27"/>
      <c r="EA226" s="27"/>
      <c r="EB226" s="27"/>
      <c r="EC226" s="27"/>
      <c r="ED226" s="27"/>
      <c r="EE226" s="27"/>
      <c r="EF226" s="27"/>
      <c r="EG226" s="27"/>
      <c r="EH226" s="27"/>
      <c r="EI226" s="27"/>
      <c r="EJ226" s="27"/>
      <c r="EK226" s="27"/>
      <c r="EL226" s="27"/>
      <c r="EM226" s="27"/>
      <c r="EN226" s="27"/>
      <c r="EO226" s="27"/>
      <c r="EP226" s="27"/>
      <c r="EQ226" s="27"/>
      <c r="ER226" s="27"/>
      <c r="ES226" s="27"/>
      <c r="ET226" s="27"/>
      <c r="EU226" s="27"/>
      <c r="EV226" s="27"/>
      <c r="EW226" s="27"/>
      <c r="EX226" s="27"/>
      <c r="EY226" s="27"/>
      <c r="EZ226" s="27"/>
      <c r="FA226" s="27"/>
      <c r="FB226" s="27"/>
      <c r="FC226" s="27"/>
      <c r="FD226" s="27"/>
      <c r="FE226" s="27"/>
      <c r="FF226" s="27"/>
      <c r="FG226" s="27"/>
      <c r="FH226" s="27"/>
      <c r="FI226" s="27"/>
      <c r="FJ226" s="27"/>
      <c r="FK226" s="27"/>
      <c r="FL226" s="27"/>
      <c r="FM226" s="27"/>
      <c r="FN226" s="27"/>
      <c r="FO226" s="27"/>
      <c r="FP226" s="27"/>
      <c r="FQ226" s="27"/>
      <c r="FR226" s="27"/>
      <c r="FS226" s="27"/>
      <c r="FT226" s="27"/>
      <c r="FU226" s="27"/>
      <c r="FV226" s="27"/>
      <c r="FW226" s="27"/>
      <c r="FX226" s="27"/>
      <c r="FY226" s="27"/>
      <c r="FZ226" s="27"/>
      <c r="GA226" s="27"/>
      <c r="GB226" s="27"/>
      <c r="GC226" s="27"/>
      <c r="GD226" s="27"/>
      <c r="GE226" s="27"/>
      <c r="GF226" s="27"/>
      <c r="GG226" s="27"/>
      <c r="GH226" s="27"/>
      <c r="GI226" s="27"/>
      <c r="GJ226" s="27"/>
      <c r="GK226" s="27"/>
      <c r="GL226" s="27"/>
      <c r="GM226" s="27"/>
      <c r="GN226" s="27"/>
      <c r="GO226" s="27"/>
      <c r="GP226" s="27"/>
      <c r="GQ226" s="27"/>
      <c r="GR226" s="27"/>
      <c r="GS226" s="27"/>
      <c r="GT226" s="27"/>
      <c r="GU226" s="27"/>
      <c r="GV226" s="27"/>
      <c r="GW226" s="27"/>
      <c r="GX226" s="27"/>
      <c r="GY226" s="27"/>
      <c r="GZ226" s="27"/>
      <c r="HA226" s="27"/>
      <c r="HB226" s="27"/>
      <c r="HC226" s="27"/>
      <c r="HD226" s="27"/>
      <c r="HE226" s="27"/>
      <c r="HF226" s="27"/>
      <c r="HG226" s="27"/>
      <c r="HH226" s="27"/>
      <c r="HI226" s="27"/>
      <c r="HJ226" s="27"/>
      <c r="HK226" s="27"/>
      <c r="HL226" s="27"/>
      <c r="HM226" s="27"/>
      <c r="HN226" s="27"/>
      <c r="HO226" s="27"/>
      <c r="HP226" s="27"/>
      <c r="HQ226" s="27"/>
      <c r="HR226" s="27"/>
      <c r="HS226" s="27"/>
      <c r="HT226" s="27"/>
      <c r="HU226" s="27"/>
      <c r="HV226" s="27"/>
      <c r="HW226" s="27"/>
      <c r="HX226" s="27"/>
      <c r="HY226" s="27"/>
      <c r="HZ226" s="27"/>
      <c r="IA226" s="27"/>
      <c r="IB226" s="27"/>
      <c r="IC226" s="27"/>
      <c r="ID226" s="27"/>
      <c r="IE226" s="27"/>
      <c r="IF226" s="27"/>
      <c r="IG226" s="27"/>
      <c r="IH226" s="27"/>
      <c r="II226" s="27"/>
      <c r="IJ226" s="27"/>
      <c r="IK226" s="27"/>
      <c r="IL226" s="27"/>
      <c r="IM226" s="27"/>
      <c r="IN226" s="27"/>
      <c r="IO226" s="27"/>
      <c r="IP226" s="27"/>
      <c r="IQ226" s="27"/>
      <c r="IR226" s="27"/>
      <c r="IS226" s="27"/>
      <c r="IT226" s="27"/>
      <c r="IU226" s="27"/>
      <c r="IV226" s="27"/>
      <c r="IW226" s="27"/>
      <c r="IX226" s="27"/>
      <c r="IY226" s="27"/>
      <c r="IZ226" s="27"/>
      <c r="JA226" s="27"/>
      <c r="JB226" s="27"/>
      <c r="JC226" s="27"/>
      <c r="JD226" s="27"/>
      <c r="JE226" s="27"/>
      <c r="JF226" s="27"/>
      <c r="JG226" s="27"/>
      <c r="JH226" s="27"/>
      <c r="JI226" s="27"/>
      <c r="JJ226" s="27"/>
      <c r="JK226" s="27"/>
      <c r="JL226" s="27"/>
      <c r="JM226" s="27"/>
      <c r="JN226" s="27"/>
      <c r="JO226" s="27"/>
      <c r="JP226" s="27"/>
      <c r="JQ226" s="27"/>
      <c r="JR226" s="27"/>
      <c r="JS226" s="27"/>
      <c r="JT226" s="27"/>
      <c r="JU226" s="27"/>
      <c r="JV226" s="27"/>
      <c r="JW226" s="27"/>
      <c r="JX226" s="27"/>
      <c r="JY226" s="27"/>
      <c r="JZ226" s="27"/>
      <c r="KA226" s="27"/>
      <c r="KB226" s="27"/>
      <c r="KC226" s="27"/>
      <c r="KD226" s="27"/>
      <c r="KE226" s="27"/>
      <c r="KF226" s="27"/>
      <c r="KG226" s="27"/>
      <c r="KH226" s="27"/>
      <c r="KI226" s="27"/>
      <c r="KJ226" s="27"/>
      <c r="KK226" s="27"/>
      <c r="KL226" s="27"/>
      <c r="KM226" s="27"/>
      <c r="KN226" s="27"/>
      <c r="KO226" s="27"/>
      <c r="KP226" s="27"/>
      <c r="KQ226" s="27"/>
      <c r="KR226" s="27"/>
      <c r="KS226" s="27"/>
      <c r="KT226" s="27"/>
      <c r="KU226" s="27"/>
      <c r="KV226" s="27"/>
      <c r="KW226" s="27"/>
      <c r="KX226" s="27"/>
      <c r="KY226" s="27"/>
      <c r="KZ226" s="27"/>
      <c r="LA226" s="27"/>
      <c r="LB226" s="27"/>
      <c r="LC226" s="27"/>
      <c r="LD226" s="27"/>
      <c r="LE226" s="27"/>
      <c r="LF226" s="27"/>
      <c r="LG226" s="27"/>
      <c r="LH226" s="27"/>
      <c r="LI226" s="27"/>
      <c r="LJ226" s="27"/>
      <c r="LK226" s="27"/>
      <c r="LL226" s="27"/>
      <c r="LM226" s="27"/>
      <c r="LN226" s="27"/>
      <c r="LO226" s="27"/>
      <c r="LP226" s="27"/>
      <c r="LQ226" s="27"/>
      <c r="LR226" s="27"/>
      <c r="LS226" s="27"/>
      <c r="LT226" s="27"/>
      <c r="LU226" s="27"/>
      <c r="LV226" s="27"/>
      <c r="LW226" s="27"/>
      <c r="LX226" s="27"/>
      <c r="LY226" s="27"/>
      <c r="LZ226" s="27"/>
      <c r="MA226" s="27"/>
      <c r="MB226" s="27"/>
      <c r="MC226" s="27"/>
      <c r="MD226" s="27"/>
      <c r="ME226" s="27"/>
      <c r="MF226" s="27"/>
      <c r="MG226" s="27"/>
      <c r="MH226" s="27"/>
      <c r="MI226" s="27"/>
      <c r="MJ226" s="27"/>
      <c r="MK226" s="27"/>
      <c r="ML226" s="27"/>
      <c r="MM226" s="27"/>
      <c r="MN226" s="27"/>
      <c r="MO226" s="27"/>
      <c r="MP226" s="27"/>
      <c r="MQ226" s="27"/>
      <c r="MR226" s="27"/>
      <c r="MS226" s="27"/>
      <c r="MT226" s="27"/>
      <c r="MU226" s="27"/>
      <c r="MV226" s="27"/>
      <c r="MW226" s="27"/>
      <c r="MX226" s="27"/>
      <c r="MY226" s="27"/>
      <c r="MZ226" s="27"/>
      <c r="NA226" s="27"/>
      <c r="NB226" s="27"/>
      <c r="NC226" s="27"/>
      <c r="ND226" s="27"/>
      <c r="NE226" s="27"/>
      <c r="NF226" s="27"/>
      <c r="NG226" s="27"/>
      <c r="NH226" s="27"/>
      <c r="NI226" s="27"/>
      <c r="NJ226" s="27"/>
      <c r="NK226" s="27"/>
      <c r="NL226" s="27"/>
      <c r="NM226" s="27"/>
      <c r="NN226" s="27"/>
      <c r="NO226" s="27"/>
      <c r="NP226" s="27"/>
      <c r="NQ226" s="27"/>
      <c r="NR226" s="27"/>
      <c r="NS226" s="27"/>
      <c r="NT226" s="27"/>
      <c r="NU226" s="27"/>
      <c r="NV226" s="27"/>
      <c r="NW226" s="27"/>
      <c r="NX226" s="27"/>
      <c r="NY226" s="27"/>
      <c r="NZ226" s="27"/>
      <c r="OA226" s="27"/>
      <c r="OB226" s="27"/>
      <c r="OC226" s="27"/>
      <c r="OD226" s="27"/>
      <c r="OE226" s="27"/>
      <c r="OF226" s="27"/>
      <c r="OG226" s="27"/>
      <c r="OH226" s="27"/>
      <c r="OI226" s="27"/>
      <c r="OJ226" s="27"/>
      <c r="OK226" s="27"/>
      <c r="OL226" s="27"/>
      <c r="OM226" s="27"/>
      <c r="ON226" s="27"/>
      <c r="OO226" s="27"/>
      <c r="OP226" s="27"/>
      <c r="OQ226" s="27"/>
      <c r="OR226" s="27"/>
      <c r="OS226" s="27"/>
      <c r="OT226" s="27"/>
      <c r="OU226" s="27"/>
      <c r="OV226" s="27"/>
      <c r="OW226" s="27"/>
      <c r="OX226" s="27"/>
      <c r="OY226" s="27"/>
      <c r="OZ226" s="27"/>
      <c r="PA226" s="27"/>
      <c r="PB226" s="27"/>
      <c r="PC226" s="27"/>
      <c r="PD226" s="27"/>
      <c r="PE226" s="27"/>
      <c r="PF226" s="27"/>
      <c r="PG226" s="27"/>
      <c r="PH226" s="27"/>
      <c r="PI226" s="27"/>
      <c r="PJ226" s="27"/>
      <c r="PK226" s="27"/>
      <c r="PL226" s="27"/>
      <c r="PM226" s="27"/>
      <c r="PN226" s="27"/>
      <c r="PO226" s="27"/>
      <c r="PP226" s="27"/>
      <c r="PQ226" s="27"/>
      <c r="PR226" s="27"/>
      <c r="PS226" s="27"/>
      <c r="PT226" s="27"/>
      <c r="PU226" s="27"/>
      <c r="PV226" s="27"/>
      <c r="PW226" s="27"/>
      <c r="PX226" s="27"/>
      <c r="PY226" s="27"/>
      <c r="PZ226" s="27"/>
      <c r="QA226" s="27"/>
      <c r="QB226" s="27"/>
      <c r="QC226" s="27"/>
      <c r="QD226" s="27"/>
      <c r="QE226" s="27"/>
      <c r="QF226" s="27"/>
      <c r="QG226" s="27"/>
      <c r="QH226" s="27"/>
      <c r="QI226" s="27"/>
      <c r="QJ226" s="27"/>
      <c r="QK226" s="27"/>
      <c r="QL226" s="27"/>
      <c r="QM226" s="27"/>
      <c r="QN226" s="27"/>
      <c r="QO226" s="27"/>
      <c r="QP226" s="27"/>
      <c r="QQ226" s="27"/>
      <c r="QR226" s="27"/>
      <c r="QS226" s="27"/>
      <c r="QT226" s="27"/>
      <c r="QU226" s="27"/>
      <c r="QV226" s="27"/>
      <c r="QW226" s="27"/>
      <c r="QX226" s="27"/>
      <c r="QY226" s="27"/>
      <c r="QZ226" s="27"/>
      <c r="RA226" s="27"/>
      <c r="RB226" s="27"/>
      <c r="RC226" s="27"/>
      <c r="RD226" s="27"/>
      <c r="RE226" s="27"/>
      <c r="RF226" s="27"/>
      <c r="RG226" s="27"/>
      <c r="RH226" s="27"/>
      <c r="RI226" s="27"/>
      <c r="RJ226" s="27"/>
      <c r="RK226" s="27"/>
      <c r="RL226" s="27"/>
      <c r="RM226" s="27"/>
      <c r="RN226" s="27"/>
      <c r="RO226" s="27"/>
      <c r="RP226" s="27"/>
      <c r="RQ226" s="27"/>
      <c r="RR226" s="27"/>
      <c r="RS226" s="27"/>
      <c r="RT226" s="27"/>
      <c r="RU226" s="27"/>
      <c r="RV226" s="27"/>
      <c r="RW226" s="27"/>
      <c r="RX226" s="27"/>
      <c r="RY226" s="27"/>
      <c r="RZ226" s="27"/>
      <c r="SA226" s="27"/>
      <c r="SB226" s="27"/>
      <c r="SC226" s="27"/>
      <c r="SD226" s="27"/>
      <c r="SE226" s="27"/>
      <c r="SF226" s="27"/>
      <c r="SG226" s="27"/>
      <c r="SH226" s="27"/>
      <c r="SI226" s="27"/>
      <c r="SJ226" s="27"/>
      <c r="SK226" s="27"/>
      <c r="SL226" s="27"/>
      <c r="SM226" s="27"/>
      <c r="SN226" s="27"/>
      <c r="SO226" s="27"/>
      <c r="SP226" s="27"/>
      <c r="SQ226" s="27"/>
      <c r="SR226" s="27"/>
      <c r="SS226" s="27"/>
      <c r="ST226" s="27"/>
      <c r="SU226" s="27"/>
      <c r="SV226" s="27"/>
      <c r="SW226" s="27"/>
      <c r="SX226" s="27"/>
      <c r="SY226" s="27"/>
      <c r="SZ226" s="27"/>
      <c r="TA226" s="27"/>
      <c r="TB226" s="27"/>
      <c r="TC226" s="27"/>
      <c r="TD226" s="27"/>
      <c r="TE226" s="27"/>
      <c r="TF226" s="27"/>
      <c r="TG226" s="27"/>
      <c r="TH226" s="27"/>
      <c r="TI226" s="27"/>
      <c r="TJ226" s="27"/>
      <c r="TK226" s="27"/>
      <c r="TL226" s="27"/>
      <c r="TM226" s="27"/>
      <c r="TN226" s="27"/>
      <c r="TO226" s="27"/>
      <c r="TP226" s="27"/>
      <c r="TQ226" s="27"/>
      <c r="TR226" s="27"/>
      <c r="TS226" s="27"/>
      <c r="TT226" s="27"/>
      <c r="TU226" s="27"/>
      <c r="TV226" s="27"/>
      <c r="TW226" s="27"/>
      <c r="TX226" s="27"/>
      <c r="TY226" s="27"/>
      <c r="TZ226" s="27"/>
      <c r="UA226" s="27"/>
      <c r="UB226" s="27"/>
      <c r="UC226" s="27"/>
      <c r="UD226" s="27"/>
      <c r="UE226" s="27"/>
      <c r="UF226" s="27"/>
      <c r="UG226" s="27"/>
      <c r="UH226" s="27"/>
      <c r="UI226" s="27"/>
      <c r="UJ226" s="27"/>
      <c r="UK226" s="27"/>
      <c r="UL226" s="27"/>
      <c r="UM226" s="27"/>
      <c r="UN226" s="27"/>
      <c r="UO226" s="27"/>
      <c r="UP226" s="27"/>
      <c r="UQ226" s="27"/>
      <c r="UR226" s="27"/>
      <c r="US226" s="27"/>
      <c r="UT226" s="27"/>
      <c r="UU226" s="27"/>
      <c r="UV226" s="27"/>
      <c r="UW226" s="27"/>
      <c r="UX226" s="27"/>
      <c r="UY226" s="27"/>
      <c r="UZ226" s="27"/>
      <c r="VA226" s="27"/>
      <c r="VB226" s="27"/>
      <c r="VC226" s="27"/>
      <c r="VD226" s="27"/>
      <c r="VE226" s="27"/>
      <c r="VF226" s="27"/>
      <c r="VG226" s="27"/>
      <c r="VH226" s="27"/>
      <c r="VI226" s="27"/>
      <c r="VJ226" s="27"/>
      <c r="VK226" s="27"/>
      <c r="VL226" s="27"/>
      <c r="VM226" s="27"/>
      <c r="VN226" s="27"/>
      <c r="VO226" s="27"/>
      <c r="VP226" s="27"/>
      <c r="VQ226" s="27"/>
      <c r="VR226" s="27"/>
      <c r="VS226" s="27"/>
      <c r="VT226" s="27"/>
      <c r="VU226" s="27"/>
      <c r="VV226" s="27"/>
      <c r="VW226" s="27"/>
      <c r="VX226" s="27"/>
      <c r="VY226" s="27"/>
      <c r="VZ226" s="27"/>
      <c r="WA226" s="27"/>
      <c r="WB226" s="27"/>
      <c r="WC226" s="27"/>
      <c r="WD226" s="27"/>
      <c r="WE226" s="27"/>
      <c r="WF226" s="27"/>
      <c r="WG226" s="27"/>
      <c r="WH226" s="27"/>
      <c r="WI226" s="27"/>
      <c r="WJ226" s="27"/>
      <c r="WK226" s="27"/>
      <c r="WL226" s="27"/>
      <c r="WM226" s="27"/>
      <c r="WN226" s="27"/>
      <c r="WO226" s="27"/>
      <c r="WP226" s="27"/>
      <c r="WQ226" s="27"/>
      <c r="WR226" s="27"/>
      <c r="WS226" s="27"/>
      <c r="WT226" s="27"/>
      <c r="WU226" s="27"/>
      <c r="WV226" s="27"/>
      <c r="WW226" s="27"/>
      <c r="WX226" s="27"/>
      <c r="WY226" s="27"/>
      <c r="WZ226" s="27"/>
      <c r="XA226" s="27"/>
      <c r="XB226" s="27"/>
      <c r="XC226" s="27"/>
      <c r="XD226" s="27"/>
      <c r="XE226" s="27"/>
      <c r="XF226" s="27"/>
      <c r="XG226" s="27"/>
      <c r="XH226" s="27"/>
      <c r="XI226" s="27"/>
      <c r="XJ226" s="27"/>
      <c r="XK226" s="27"/>
      <c r="XL226" s="27"/>
      <c r="XM226" s="27"/>
      <c r="XN226" s="27"/>
      <c r="XO226" s="27"/>
      <c r="XP226" s="27"/>
      <c r="XQ226" s="27"/>
      <c r="XR226" s="27"/>
      <c r="XS226" s="27"/>
      <c r="XT226" s="27"/>
      <c r="XU226" s="27"/>
      <c r="XV226" s="27"/>
      <c r="XW226" s="27"/>
      <c r="XX226" s="27"/>
      <c r="XY226" s="27"/>
      <c r="XZ226" s="27"/>
      <c r="YA226" s="27"/>
      <c r="YB226" s="27"/>
      <c r="YC226" s="27"/>
      <c r="YD226" s="27"/>
      <c r="YE226" s="27"/>
      <c r="YF226" s="27"/>
      <c r="YG226" s="27"/>
      <c r="YH226" s="27"/>
      <c r="YI226" s="27"/>
      <c r="YJ226" s="27"/>
      <c r="YK226" s="27"/>
      <c r="YL226" s="27"/>
      <c r="YM226" s="27"/>
      <c r="YN226" s="27"/>
      <c r="YO226" s="27"/>
      <c r="YP226" s="27"/>
      <c r="YQ226" s="27"/>
      <c r="YR226" s="27"/>
      <c r="YS226" s="27"/>
      <c r="YT226" s="27"/>
      <c r="YU226" s="27"/>
      <c r="YV226" s="27"/>
      <c r="YW226" s="27"/>
      <c r="YX226" s="27"/>
      <c r="YY226" s="27"/>
      <c r="YZ226" s="27"/>
      <c r="ZA226" s="27"/>
      <c r="ZB226" s="27"/>
      <c r="ZC226" s="27"/>
      <c r="ZD226" s="27"/>
      <c r="ZE226" s="27"/>
      <c r="ZF226" s="27"/>
      <c r="ZG226" s="27"/>
      <c r="ZH226" s="27"/>
      <c r="ZI226" s="27"/>
      <c r="ZJ226" s="27"/>
      <c r="ZK226" s="27"/>
      <c r="ZL226" s="27"/>
      <c r="ZM226" s="27"/>
      <c r="ZN226" s="27"/>
      <c r="ZO226" s="27"/>
      <c r="ZP226" s="27"/>
      <c r="ZQ226" s="27"/>
      <c r="ZR226" s="27"/>
      <c r="ZS226" s="27"/>
      <c r="ZT226" s="27"/>
      <c r="ZU226" s="27"/>
      <c r="ZV226" s="27"/>
      <c r="ZW226" s="27"/>
      <c r="ZX226" s="27"/>
      <c r="ZY226" s="27"/>
      <c r="ZZ226" s="27"/>
      <c r="AAA226" s="27"/>
      <c r="AAB226" s="27"/>
      <c r="AAC226" s="27"/>
      <c r="AAD226" s="27"/>
      <c r="AAE226" s="27"/>
      <c r="AAF226" s="27"/>
      <c r="AAG226" s="27"/>
      <c r="AAH226" s="27"/>
      <c r="AAI226" s="27"/>
      <c r="AAJ226" s="27"/>
      <c r="AAK226" s="27"/>
      <c r="AAL226" s="27"/>
      <c r="AAM226" s="27"/>
      <c r="AAN226" s="27"/>
      <c r="AAO226" s="27"/>
      <c r="AAP226" s="27"/>
      <c r="AAQ226" s="27"/>
      <c r="AAR226" s="27"/>
      <c r="AAS226" s="27"/>
      <c r="AAT226" s="27"/>
      <c r="AAU226" s="27"/>
      <c r="AAV226" s="27"/>
      <c r="AAW226" s="27"/>
      <c r="AAX226" s="27"/>
      <c r="AAY226" s="27"/>
      <c r="AAZ226" s="27"/>
      <c r="ABA226" s="27"/>
      <c r="ABB226" s="27"/>
      <c r="ABC226" s="27"/>
      <c r="ABD226" s="27"/>
      <c r="ABE226" s="27"/>
      <c r="ABF226" s="27"/>
      <c r="ABG226" s="27"/>
      <c r="ABH226" s="27"/>
      <c r="ABI226" s="27"/>
      <c r="ABJ226" s="27"/>
      <c r="ABK226" s="27"/>
      <c r="ABL226" s="27"/>
      <c r="ABM226" s="27"/>
      <c r="ABN226" s="27"/>
      <c r="ABO226" s="27"/>
      <c r="ABP226" s="27"/>
      <c r="ABQ226" s="27"/>
      <c r="ABR226" s="27"/>
      <c r="ABS226" s="27"/>
      <c r="ABT226" s="27"/>
      <c r="ABU226" s="27"/>
      <c r="ABV226" s="27"/>
      <c r="ABW226" s="27"/>
      <c r="ABX226" s="27"/>
      <c r="ABY226" s="27"/>
      <c r="ABZ226" s="27"/>
      <c r="ACA226" s="27"/>
      <c r="ACB226" s="27"/>
      <c r="ACC226" s="27"/>
      <c r="ACD226" s="27"/>
      <c r="ACE226" s="27"/>
      <c r="ACF226" s="27"/>
      <c r="ACG226" s="27"/>
      <c r="ACH226" s="27"/>
      <c r="ACI226" s="27"/>
      <c r="ACJ226" s="27"/>
      <c r="ACK226" s="27"/>
      <c r="ACL226" s="27"/>
      <c r="ACM226" s="27"/>
      <c r="ACN226" s="27"/>
      <c r="ACO226" s="27"/>
      <c r="ACP226" s="27"/>
      <c r="ACQ226" s="27"/>
      <c r="ACR226" s="27"/>
      <c r="ACS226" s="27"/>
      <c r="ACT226" s="27"/>
      <c r="ACU226" s="27"/>
      <c r="ACV226" s="27"/>
      <c r="ACW226" s="27"/>
      <c r="ACX226" s="27"/>
      <c r="ACY226" s="27"/>
      <c r="ACZ226" s="27"/>
      <c r="ADA226" s="27"/>
      <c r="ADB226" s="27"/>
      <c r="ADC226" s="27"/>
      <c r="ADD226" s="27"/>
      <c r="ADE226" s="27"/>
      <c r="ADF226" s="27"/>
      <c r="ADG226" s="27"/>
      <c r="ADH226" s="27"/>
      <c r="ADI226" s="27"/>
      <c r="ADJ226" s="27"/>
      <c r="ADK226" s="27"/>
      <c r="ADL226" s="27"/>
      <c r="ADM226" s="27"/>
      <c r="ADN226" s="27"/>
      <c r="ADO226" s="27"/>
      <c r="ADP226" s="27"/>
      <c r="ADQ226" s="27"/>
      <c r="ADR226" s="27"/>
      <c r="ADS226" s="27"/>
      <c r="ADT226" s="27"/>
      <c r="ADU226" s="27"/>
      <c r="ADV226" s="27"/>
      <c r="ADW226" s="27"/>
      <c r="ADX226" s="27"/>
      <c r="ADY226" s="27"/>
      <c r="ADZ226" s="27"/>
      <c r="AEA226" s="27"/>
      <c r="AEB226" s="27"/>
      <c r="AEC226" s="27"/>
      <c r="AED226" s="27"/>
      <c r="AEE226" s="27"/>
      <c r="AEF226" s="27"/>
      <c r="AEG226" s="27"/>
      <c r="AEH226" s="27"/>
      <c r="AEI226" s="27"/>
      <c r="AEJ226" s="27"/>
      <c r="AEK226" s="27"/>
      <c r="AEL226" s="27"/>
      <c r="AEM226" s="27"/>
      <c r="AEN226" s="27"/>
      <c r="AEO226" s="27"/>
      <c r="AEP226" s="27"/>
      <c r="AEQ226" s="27"/>
      <c r="AER226" s="27"/>
      <c r="AES226" s="27"/>
      <c r="AET226" s="27"/>
      <c r="AEU226" s="27"/>
      <c r="AEV226" s="27"/>
      <c r="AEW226" s="27"/>
      <c r="AEX226" s="27"/>
      <c r="AEY226" s="27"/>
      <c r="AEZ226" s="27"/>
      <c r="AFA226" s="27"/>
      <c r="AFB226" s="27"/>
      <c r="AFC226" s="27"/>
      <c r="AFD226" s="27"/>
      <c r="AFE226" s="27"/>
      <c r="AFF226" s="27"/>
      <c r="AFG226" s="27"/>
      <c r="AFH226" s="27"/>
      <c r="AFI226" s="27"/>
      <c r="AFJ226" s="27"/>
      <c r="AFK226" s="27"/>
      <c r="AFL226" s="27"/>
      <c r="AFM226" s="27"/>
      <c r="AFN226" s="27"/>
      <c r="AFO226" s="27"/>
      <c r="AFP226" s="27"/>
      <c r="AFQ226" s="27"/>
      <c r="AFR226" s="27"/>
      <c r="AFS226" s="27"/>
      <c r="AFT226" s="27"/>
      <c r="AFU226" s="27"/>
      <c r="AFV226" s="27"/>
      <c r="AFW226" s="27"/>
      <c r="AFX226" s="27"/>
      <c r="AFY226" s="27"/>
      <c r="AFZ226" s="27"/>
      <c r="AGA226" s="27"/>
      <c r="AGB226" s="27"/>
      <c r="AGC226" s="27"/>
      <c r="AGD226" s="27"/>
      <c r="AGE226" s="27"/>
      <c r="AGF226" s="27"/>
      <c r="AGG226" s="27"/>
      <c r="AGH226" s="27"/>
      <c r="AGI226" s="27"/>
      <c r="AGJ226" s="27"/>
      <c r="AGK226" s="27"/>
      <c r="AGL226" s="27"/>
      <c r="AGM226" s="27"/>
      <c r="AGN226" s="27"/>
      <c r="AGO226" s="27"/>
      <c r="AGP226" s="27"/>
      <c r="AGQ226" s="27"/>
      <c r="AGR226" s="27"/>
      <c r="AGS226" s="27"/>
      <c r="AGT226" s="27"/>
      <c r="AGU226" s="27"/>
      <c r="AGV226" s="27"/>
      <c r="AGW226" s="27"/>
      <c r="AGX226" s="27"/>
      <c r="AGY226" s="27"/>
      <c r="AGZ226" s="27"/>
      <c r="AHA226" s="27"/>
      <c r="AHB226" s="27"/>
      <c r="AHC226" s="27"/>
      <c r="AHD226" s="27"/>
      <c r="AHE226" s="27"/>
      <c r="AHF226" s="27"/>
      <c r="AHG226" s="27"/>
      <c r="AHH226" s="27"/>
      <c r="AHI226" s="27"/>
      <c r="AHJ226" s="27"/>
      <c r="AHK226" s="27"/>
      <c r="AHL226" s="27"/>
      <c r="AHM226" s="27"/>
      <c r="AHN226" s="27"/>
      <c r="AHO226" s="27"/>
      <c r="AHP226" s="27"/>
      <c r="AHQ226" s="27"/>
      <c r="AHR226" s="27"/>
      <c r="AHS226" s="27"/>
      <c r="AHT226" s="27"/>
      <c r="AHU226" s="27"/>
      <c r="AHV226" s="27"/>
      <c r="AHW226" s="27"/>
      <c r="AHX226" s="27"/>
      <c r="AHY226" s="27"/>
      <c r="AHZ226" s="27"/>
      <c r="AIA226" s="27"/>
      <c r="AIB226" s="27"/>
      <c r="AIC226" s="27"/>
      <c r="AID226" s="27"/>
      <c r="AIE226" s="27"/>
      <c r="AIF226" s="27"/>
      <c r="AIG226" s="27"/>
      <c r="AIH226" s="27"/>
      <c r="AII226" s="27"/>
      <c r="AIJ226" s="27"/>
      <c r="AIK226" s="27"/>
      <c r="AIL226" s="27"/>
      <c r="AIM226" s="27"/>
      <c r="AIN226" s="27"/>
      <c r="AIO226" s="27"/>
      <c r="AIP226" s="27"/>
      <c r="AIQ226" s="27"/>
      <c r="AIR226" s="27"/>
      <c r="AIS226" s="27"/>
      <c r="AIT226" s="27"/>
      <c r="AIU226" s="27"/>
      <c r="AIV226" s="27"/>
      <c r="AIW226" s="27"/>
      <c r="AIX226" s="27"/>
      <c r="AIY226" s="27"/>
      <c r="AIZ226" s="27"/>
      <c r="AJA226" s="27"/>
      <c r="AJB226" s="27"/>
      <c r="AJC226" s="27"/>
      <c r="AJD226" s="27"/>
      <c r="AJE226" s="27"/>
      <c r="AJF226" s="27"/>
      <c r="AJG226" s="27"/>
      <c r="AJH226" s="27"/>
      <c r="AJI226" s="27"/>
      <c r="AJJ226" s="27"/>
      <c r="AJK226" s="27"/>
      <c r="AJL226" s="27"/>
      <c r="AJM226" s="27"/>
      <c r="AJN226" s="27"/>
      <c r="AJO226" s="27"/>
      <c r="AJP226" s="27"/>
      <c r="AJQ226" s="27"/>
      <c r="AJR226" s="27"/>
      <c r="AJS226" s="27"/>
      <c r="AJT226" s="27"/>
      <c r="AJU226" s="27"/>
      <c r="AJV226" s="27"/>
      <c r="AJW226" s="27"/>
      <c r="AJX226" s="27"/>
      <c r="AJY226" s="27"/>
      <c r="AJZ226" s="27"/>
      <c r="AKA226" s="27"/>
      <c r="AKB226" s="27"/>
      <c r="AKC226" s="27"/>
      <c r="AKD226" s="27"/>
      <c r="AKE226" s="27"/>
      <c r="AKF226" s="27"/>
      <c r="AKG226" s="27"/>
      <c r="AKH226" s="27"/>
      <c r="AKI226" s="27"/>
      <c r="AKJ226" s="27"/>
      <c r="AKK226" s="27"/>
      <c r="AKL226" s="27"/>
      <c r="AKM226" s="27"/>
      <c r="AKN226" s="27"/>
      <c r="AKO226" s="27"/>
      <c r="AKP226" s="27"/>
      <c r="AKQ226" s="27"/>
      <c r="AKR226" s="27"/>
      <c r="AKS226" s="27"/>
      <c r="AKT226" s="27"/>
      <c r="AKU226" s="27"/>
      <c r="AKV226" s="27"/>
      <c r="AKW226" s="27"/>
      <c r="AKX226" s="27"/>
      <c r="AKY226" s="27"/>
      <c r="AKZ226" s="27"/>
      <c r="ALA226" s="27"/>
      <c r="ALB226" s="27"/>
      <c r="ALC226" s="27"/>
      <c r="ALD226" s="27"/>
      <c r="ALE226" s="27"/>
      <c r="ALF226" s="27"/>
      <c r="ALG226" s="27"/>
      <c r="ALH226" s="27"/>
      <c r="ALI226" s="27"/>
      <c r="ALJ226" s="27"/>
      <c r="ALK226" s="27"/>
      <c r="ALL226" s="27"/>
      <c r="ALM226" s="27"/>
      <c r="ALN226" s="27"/>
      <c r="ALO226" s="27"/>
      <c r="ALP226" s="27"/>
      <c r="ALQ226" s="27"/>
      <c r="ALR226" s="27"/>
      <c r="ALS226" s="27"/>
    </row>
    <row r="227" spans="1:1007" ht="16.5" customHeight="1" x14ac:dyDescent="0.2">
      <c r="A227" s="616" t="s">
        <v>13</v>
      </c>
      <c r="B227" s="595" t="s">
        <v>14</v>
      </c>
      <c r="C227" s="592" t="s">
        <v>23</v>
      </c>
      <c r="D227" s="724" t="s">
        <v>26</v>
      </c>
      <c r="E227" s="887" t="s">
        <v>63</v>
      </c>
      <c r="F227" s="709" t="s">
        <v>197</v>
      </c>
      <c r="G227" s="649" t="s">
        <v>165</v>
      </c>
      <c r="H227" s="568" t="s">
        <v>17</v>
      </c>
      <c r="I227" s="634" t="s">
        <v>29</v>
      </c>
      <c r="J227" s="562" t="s">
        <v>500</v>
      </c>
      <c r="K227" s="123" t="s">
        <v>20</v>
      </c>
      <c r="L227" s="94">
        <f>+M227+O227</f>
        <v>0</v>
      </c>
      <c r="M227" s="11">
        <v>0</v>
      </c>
      <c r="N227" s="11">
        <v>0</v>
      </c>
      <c r="O227" s="69">
        <v>0</v>
      </c>
      <c r="P227" s="97">
        <f>+Q227+S227</f>
        <v>38.5</v>
      </c>
      <c r="Q227" s="157">
        <v>0</v>
      </c>
      <c r="R227" s="157">
        <v>0</v>
      </c>
      <c r="S227" s="126">
        <v>38.5</v>
      </c>
      <c r="T227" s="97">
        <f>+U227+W227</f>
        <v>38.5</v>
      </c>
      <c r="U227" s="11">
        <v>0</v>
      </c>
      <c r="V227" s="11">
        <v>0</v>
      </c>
      <c r="W227" s="69">
        <v>38.5</v>
      </c>
      <c r="X227" s="27"/>
      <c r="Y227" s="27"/>
      <c r="Z227" s="27"/>
      <c r="AA227" s="27"/>
      <c r="AB227" s="27"/>
      <c r="AC227" s="27"/>
      <c r="AD227" s="39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  <c r="AQ227" s="27"/>
      <c r="AR227" s="27"/>
      <c r="AS227" s="27"/>
      <c r="AT227" s="27"/>
      <c r="AU227" s="36"/>
      <c r="AV227" s="27"/>
      <c r="AW227" s="27"/>
      <c r="AX227" s="27"/>
      <c r="AY227" s="27"/>
      <c r="AZ227" s="27"/>
      <c r="BA227" s="27"/>
      <c r="BB227" s="27"/>
      <c r="BC227" s="27"/>
      <c r="BD227" s="27"/>
      <c r="BE227" s="27"/>
      <c r="BF227" s="27"/>
      <c r="BG227" s="27"/>
      <c r="BH227" s="27"/>
      <c r="BI227" s="27"/>
      <c r="BJ227" s="27"/>
      <c r="BK227" s="27"/>
      <c r="BL227" s="27"/>
      <c r="BM227" s="27"/>
      <c r="BN227" s="27"/>
      <c r="BO227" s="27"/>
      <c r="BP227" s="27"/>
      <c r="BQ227" s="27"/>
      <c r="BR227" s="27"/>
      <c r="BS227" s="27"/>
      <c r="BT227" s="27"/>
      <c r="BU227" s="27"/>
      <c r="BV227" s="27"/>
      <c r="BW227" s="27"/>
      <c r="BX227" s="27"/>
      <c r="BY227" s="27"/>
      <c r="BZ227" s="27"/>
      <c r="CA227" s="27"/>
      <c r="CB227" s="27"/>
      <c r="CC227" s="27"/>
      <c r="CD227" s="27"/>
      <c r="CE227" s="27"/>
      <c r="CF227" s="27"/>
      <c r="CG227" s="27"/>
      <c r="CH227" s="27"/>
      <c r="CI227" s="27"/>
      <c r="CJ227" s="27"/>
      <c r="CK227" s="27"/>
      <c r="CL227" s="27"/>
      <c r="CM227" s="27"/>
      <c r="CN227" s="27"/>
      <c r="CO227" s="27"/>
      <c r="CP227" s="27"/>
      <c r="CQ227" s="27"/>
      <c r="CR227" s="27"/>
      <c r="CS227" s="27"/>
      <c r="CT227" s="27"/>
      <c r="CU227" s="27"/>
      <c r="CV227" s="27"/>
      <c r="CW227" s="27"/>
      <c r="CX227" s="27"/>
      <c r="CY227" s="27"/>
      <c r="CZ227" s="27"/>
      <c r="DA227" s="27"/>
      <c r="DB227" s="27"/>
      <c r="DC227" s="27"/>
      <c r="DD227" s="27"/>
      <c r="DE227" s="27"/>
      <c r="DF227" s="27"/>
      <c r="DG227" s="27"/>
      <c r="DH227" s="27"/>
      <c r="DI227" s="27"/>
      <c r="DJ227" s="27"/>
      <c r="DK227" s="27"/>
      <c r="DL227" s="27"/>
      <c r="DM227" s="27"/>
      <c r="DN227" s="27"/>
      <c r="DO227" s="27"/>
      <c r="DP227" s="27"/>
      <c r="DQ227" s="27"/>
      <c r="DR227" s="27"/>
      <c r="DS227" s="27"/>
      <c r="DT227" s="27"/>
      <c r="DU227" s="27"/>
      <c r="DV227" s="27"/>
      <c r="DW227" s="27"/>
      <c r="DX227" s="27"/>
      <c r="DY227" s="27"/>
      <c r="DZ227" s="27"/>
      <c r="EA227" s="27"/>
      <c r="EB227" s="27"/>
      <c r="EC227" s="27"/>
      <c r="ED227" s="27"/>
      <c r="EE227" s="27"/>
      <c r="EF227" s="27"/>
      <c r="EG227" s="27"/>
      <c r="EH227" s="27"/>
      <c r="EI227" s="27"/>
      <c r="EJ227" s="27"/>
      <c r="EK227" s="27"/>
      <c r="EL227" s="27"/>
      <c r="EM227" s="27"/>
      <c r="EN227" s="27"/>
      <c r="EO227" s="27"/>
      <c r="EP227" s="27"/>
      <c r="EQ227" s="27"/>
      <c r="ER227" s="27"/>
      <c r="ES227" s="27"/>
      <c r="ET227" s="27"/>
      <c r="EU227" s="27"/>
      <c r="EV227" s="27"/>
      <c r="EW227" s="27"/>
      <c r="EX227" s="27"/>
      <c r="EY227" s="27"/>
      <c r="EZ227" s="27"/>
      <c r="FA227" s="27"/>
      <c r="FB227" s="27"/>
      <c r="FC227" s="27"/>
      <c r="FD227" s="27"/>
      <c r="FE227" s="27"/>
      <c r="FF227" s="27"/>
      <c r="FG227" s="27"/>
      <c r="FH227" s="27"/>
      <c r="FI227" s="27"/>
      <c r="FJ227" s="27"/>
      <c r="FK227" s="27"/>
      <c r="FL227" s="27"/>
      <c r="FM227" s="27"/>
      <c r="FN227" s="27"/>
      <c r="FO227" s="27"/>
      <c r="FP227" s="27"/>
      <c r="FQ227" s="27"/>
      <c r="FR227" s="27"/>
      <c r="FS227" s="27"/>
      <c r="FT227" s="27"/>
      <c r="FU227" s="27"/>
      <c r="FV227" s="27"/>
      <c r="FW227" s="27"/>
      <c r="FX227" s="27"/>
      <c r="FY227" s="27"/>
      <c r="FZ227" s="27"/>
      <c r="GA227" s="27"/>
      <c r="GB227" s="27"/>
      <c r="GC227" s="27"/>
      <c r="GD227" s="27"/>
      <c r="GE227" s="27"/>
      <c r="GF227" s="27"/>
      <c r="GG227" s="27"/>
      <c r="GH227" s="27"/>
      <c r="GI227" s="27"/>
      <c r="GJ227" s="27"/>
      <c r="GK227" s="27"/>
      <c r="GL227" s="27"/>
      <c r="GM227" s="27"/>
      <c r="GN227" s="27"/>
      <c r="GO227" s="27"/>
      <c r="GP227" s="27"/>
      <c r="GQ227" s="27"/>
      <c r="GR227" s="27"/>
      <c r="GS227" s="27"/>
      <c r="GT227" s="27"/>
      <c r="GU227" s="27"/>
      <c r="GV227" s="27"/>
      <c r="GW227" s="27"/>
      <c r="GX227" s="27"/>
      <c r="GY227" s="27"/>
      <c r="GZ227" s="27"/>
      <c r="HA227" s="27"/>
      <c r="HB227" s="27"/>
      <c r="HC227" s="27"/>
      <c r="HD227" s="27"/>
      <c r="HE227" s="27"/>
      <c r="HF227" s="27"/>
      <c r="HG227" s="27"/>
      <c r="HH227" s="27"/>
      <c r="HI227" s="27"/>
      <c r="HJ227" s="27"/>
      <c r="HK227" s="27"/>
      <c r="HL227" s="27"/>
      <c r="HM227" s="27"/>
      <c r="HN227" s="27"/>
      <c r="HO227" s="27"/>
      <c r="HP227" s="27"/>
      <c r="HQ227" s="27"/>
      <c r="HR227" s="27"/>
      <c r="HS227" s="27"/>
      <c r="HT227" s="27"/>
      <c r="HU227" s="27"/>
      <c r="HV227" s="27"/>
      <c r="HW227" s="27"/>
      <c r="HX227" s="27"/>
      <c r="HY227" s="27"/>
      <c r="HZ227" s="27"/>
      <c r="IA227" s="27"/>
      <c r="IB227" s="27"/>
      <c r="IC227" s="27"/>
      <c r="ID227" s="27"/>
      <c r="IE227" s="27"/>
      <c r="IF227" s="27"/>
      <c r="IG227" s="27"/>
      <c r="IH227" s="27"/>
      <c r="II227" s="27"/>
      <c r="IJ227" s="27"/>
      <c r="IK227" s="27"/>
      <c r="IL227" s="27"/>
      <c r="IM227" s="27"/>
      <c r="IN227" s="27"/>
      <c r="IO227" s="27"/>
      <c r="IP227" s="27"/>
      <c r="IQ227" s="27"/>
      <c r="IR227" s="27"/>
      <c r="IS227" s="27"/>
      <c r="IT227" s="27"/>
      <c r="IU227" s="27"/>
      <c r="IV227" s="27"/>
      <c r="IW227" s="27"/>
      <c r="IX227" s="27"/>
      <c r="IY227" s="27"/>
      <c r="IZ227" s="27"/>
      <c r="JA227" s="27"/>
      <c r="JB227" s="27"/>
      <c r="JC227" s="27"/>
      <c r="JD227" s="27"/>
      <c r="JE227" s="27"/>
      <c r="JF227" s="27"/>
      <c r="JG227" s="27"/>
      <c r="JH227" s="27"/>
      <c r="JI227" s="27"/>
      <c r="JJ227" s="27"/>
      <c r="JK227" s="27"/>
      <c r="JL227" s="27"/>
      <c r="JM227" s="27"/>
      <c r="JN227" s="27"/>
      <c r="JO227" s="27"/>
      <c r="JP227" s="27"/>
      <c r="JQ227" s="27"/>
      <c r="JR227" s="27"/>
      <c r="JS227" s="27"/>
      <c r="JT227" s="27"/>
      <c r="JU227" s="27"/>
      <c r="JV227" s="27"/>
      <c r="JW227" s="27"/>
      <c r="JX227" s="27"/>
      <c r="JY227" s="27"/>
      <c r="JZ227" s="27"/>
      <c r="KA227" s="27"/>
      <c r="KB227" s="27"/>
      <c r="KC227" s="27"/>
      <c r="KD227" s="27"/>
      <c r="KE227" s="27"/>
      <c r="KF227" s="27"/>
      <c r="KG227" s="27"/>
      <c r="KH227" s="27"/>
      <c r="KI227" s="27"/>
      <c r="KJ227" s="27"/>
      <c r="KK227" s="27"/>
      <c r="KL227" s="27"/>
      <c r="KM227" s="27"/>
      <c r="KN227" s="27"/>
      <c r="KO227" s="27"/>
      <c r="KP227" s="27"/>
      <c r="KQ227" s="27"/>
      <c r="KR227" s="27"/>
      <c r="KS227" s="27"/>
      <c r="KT227" s="27"/>
      <c r="KU227" s="27"/>
      <c r="KV227" s="27"/>
      <c r="KW227" s="27"/>
      <c r="KX227" s="27"/>
      <c r="KY227" s="27"/>
      <c r="KZ227" s="27"/>
      <c r="LA227" s="27"/>
      <c r="LB227" s="27"/>
      <c r="LC227" s="27"/>
      <c r="LD227" s="27"/>
      <c r="LE227" s="27"/>
      <c r="LF227" s="27"/>
      <c r="LG227" s="27"/>
      <c r="LH227" s="27"/>
      <c r="LI227" s="27"/>
      <c r="LJ227" s="27"/>
      <c r="LK227" s="27"/>
      <c r="LL227" s="27"/>
      <c r="LM227" s="27"/>
      <c r="LN227" s="27"/>
      <c r="LO227" s="27"/>
      <c r="LP227" s="27"/>
      <c r="LQ227" s="27"/>
      <c r="LR227" s="27"/>
      <c r="LS227" s="27"/>
      <c r="LT227" s="27"/>
      <c r="LU227" s="27"/>
      <c r="LV227" s="27"/>
      <c r="LW227" s="27"/>
      <c r="LX227" s="27"/>
      <c r="LY227" s="27"/>
      <c r="LZ227" s="27"/>
      <c r="MA227" s="27"/>
      <c r="MB227" s="27"/>
      <c r="MC227" s="27"/>
      <c r="MD227" s="27"/>
      <c r="ME227" s="27"/>
      <c r="MF227" s="27"/>
      <c r="MG227" s="27"/>
      <c r="MH227" s="27"/>
      <c r="MI227" s="27"/>
      <c r="MJ227" s="27"/>
      <c r="MK227" s="27"/>
      <c r="ML227" s="27"/>
      <c r="MM227" s="27"/>
      <c r="MN227" s="27"/>
      <c r="MO227" s="27"/>
      <c r="MP227" s="27"/>
      <c r="MQ227" s="27"/>
      <c r="MR227" s="27"/>
      <c r="MS227" s="27"/>
      <c r="MT227" s="27"/>
      <c r="MU227" s="27"/>
      <c r="MV227" s="27"/>
      <c r="MW227" s="27"/>
      <c r="MX227" s="27"/>
      <c r="MY227" s="27"/>
      <c r="MZ227" s="27"/>
      <c r="NA227" s="27"/>
      <c r="NB227" s="27"/>
      <c r="NC227" s="27"/>
      <c r="ND227" s="27"/>
      <c r="NE227" s="27"/>
      <c r="NF227" s="27"/>
      <c r="NG227" s="27"/>
      <c r="NH227" s="27"/>
      <c r="NI227" s="27"/>
      <c r="NJ227" s="27"/>
      <c r="NK227" s="27"/>
      <c r="NL227" s="27"/>
      <c r="NM227" s="27"/>
      <c r="NN227" s="27"/>
      <c r="NO227" s="27"/>
      <c r="NP227" s="27"/>
      <c r="NQ227" s="27"/>
      <c r="NR227" s="27"/>
      <c r="NS227" s="27"/>
      <c r="NT227" s="27"/>
      <c r="NU227" s="27"/>
      <c r="NV227" s="27"/>
      <c r="NW227" s="27"/>
      <c r="NX227" s="27"/>
      <c r="NY227" s="27"/>
      <c r="NZ227" s="27"/>
      <c r="OA227" s="27"/>
      <c r="OB227" s="27"/>
      <c r="OC227" s="27"/>
      <c r="OD227" s="27"/>
      <c r="OE227" s="27"/>
      <c r="OF227" s="27"/>
      <c r="OG227" s="27"/>
      <c r="OH227" s="27"/>
      <c r="OI227" s="27"/>
      <c r="OJ227" s="27"/>
      <c r="OK227" s="27"/>
      <c r="OL227" s="27"/>
      <c r="OM227" s="27"/>
      <c r="ON227" s="27"/>
      <c r="OO227" s="27"/>
      <c r="OP227" s="27"/>
      <c r="OQ227" s="27"/>
      <c r="OR227" s="27"/>
      <c r="OS227" s="27"/>
      <c r="OT227" s="27"/>
      <c r="OU227" s="27"/>
      <c r="OV227" s="27"/>
      <c r="OW227" s="27"/>
      <c r="OX227" s="27"/>
      <c r="OY227" s="27"/>
      <c r="OZ227" s="27"/>
      <c r="PA227" s="27"/>
      <c r="PB227" s="27"/>
      <c r="PC227" s="27"/>
      <c r="PD227" s="27"/>
      <c r="PE227" s="27"/>
      <c r="PF227" s="27"/>
      <c r="PG227" s="27"/>
      <c r="PH227" s="27"/>
      <c r="PI227" s="27"/>
      <c r="PJ227" s="27"/>
      <c r="PK227" s="27"/>
      <c r="PL227" s="27"/>
      <c r="PM227" s="27"/>
      <c r="PN227" s="27"/>
      <c r="PO227" s="27"/>
      <c r="PP227" s="27"/>
      <c r="PQ227" s="27"/>
      <c r="PR227" s="27"/>
      <c r="PS227" s="27"/>
      <c r="PT227" s="27"/>
      <c r="PU227" s="27"/>
      <c r="PV227" s="27"/>
      <c r="PW227" s="27"/>
      <c r="PX227" s="27"/>
      <c r="PY227" s="27"/>
      <c r="PZ227" s="27"/>
      <c r="QA227" s="27"/>
      <c r="QB227" s="27"/>
      <c r="QC227" s="27"/>
      <c r="QD227" s="27"/>
      <c r="QE227" s="27"/>
      <c r="QF227" s="27"/>
      <c r="QG227" s="27"/>
      <c r="QH227" s="27"/>
      <c r="QI227" s="27"/>
      <c r="QJ227" s="27"/>
      <c r="QK227" s="27"/>
      <c r="QL227" s="27"/>
      <c r="QM227" s="27"/>
      <c r="QN227" s="27"/>
      <c r="QO227" s="27"/>
      <c r="QP227" s="27"/>
      <c r="QQ227" s="27"/>
      <c r="QR227" s="27"/>
      <c r="QS227" s="27"/>
      <c r="QT227" s="27"/>
      <c r="QU227" s="27"/>
      <c r="QV227" s="27"/>
      <c r="QW227" s="27"/>
      <c r="QX227" s="27"/>
      <c r="QY227" s="27"/>
      <c r="QZ227" s="27"/>
      <c r="RA227" s="27"/>
      <c r="RB227" s="27"/>
      <c r="RC227" s="27"/>
      <c r="RD227" s="27"/>
      <c r="RE227" s="27"/>
      <c r="RF227" s="27"/>
      <c r="RG227" s="27"/>
      <c r="RH227" s="27"/>
      <c r="RI227" s="27"/>
      <c r="RJ227" s="27"/>
      <c r="RK227" s="27"/>
      <c r="RL227" s="27"/>
      <c r="RM227" s="27"/>
      <c r="RN227" s="27"/>
      <c r="RO227" s="27"/>
      <c r="RP227" s="27"/>
      <c r="RQ227" s="27"/>
      <c r="RR227" s="27"/>
      <c r="RS227" s="27"/>
      <c r="RT227" s="27"/>
      <c r="RU227" s="27"/>
      <c r="RV227" s="27"/>
      <c r="RW227" s="27"/>
      <c r="RX227" s="27"/>
      <c r="RY227" s="27"/>
      <c r="RZ227" s="27"/>
      <c r="SA227" s="27"/>
      <c r="SB227" s="27"/>
      <c r="SC227" s="27"/>
      <c r="SD227" s="27"/>
      <c r="SE227" s="27"/>
      <c r="SF227" s="27"/>
      <c r="SG227" s="27"/>
      <c r="SH227" s="27"/>
      <c r="SI227" s="27"/>
      <c r="SJ227" s="27"/>
      <c r="SK227" s="27"/>
      <c r="SL227" s="27"/>
      <c r="SM227" s="27"/>
      <c r="SN227" s="27"/>
      <c r="SO227" s="27"/>
      <c r="SP227" s="27"/>
      <c r="SQ227" s="27"/>
      <c r="SR227" s="27"/>
      <c r="SS227" s="27"/>
      <c r="ST227" s="27"/>
      <c r="SU227" s="27"/>
      <c r="SV227" s="27"/>
      <c r="SW227" s="27"/>
      <c r="SX227" s="27"/>
      <c r="SY227" s="27"/>
      <c r="SZ227" s="27"/>
      <c r="TA227" s="27"/>
      <c r="TB227" s="27"/>
      <c r="TC227" s="27"/>
      <c r="TD227" s="27"/>
      <c r="TE227" s="27"/>
      <c r="TF227" s="27"/>
      <c r="TG227" s="27"/>
      <c r="TH227" s="27"/>
      <c r="TI227" s="27"/>
      <c r="TJ227" s="27"/>
      <c r="TK227" s="27"/>
      <c r="TL227" s="27"/>
      <c r="TM227" s="27"/>
      <c r="TN227" s="27"/>
      <c r="TO227" s="27"/>
      <c r="TP227" s="27"/>
      <c r="TQ227" s="27"/>
      <c r="TR227" s="27"/>
      <c r="TS227" s="27"/>
      <c r="TT227" s="27"/>
      <c r="TU227" s="27"/>
      <c r="TV227" s="27"/>
      <c r="TW227" s="27"/>
      <c r="TX227" s="27"/>
      <c r="TY227" s="27"/>
      <c r="TZ227" s="27"/>
      <c r="UA227" s="27"/>
      <c r="UB227" s="27"/>
      <c r="UC227" s="27"/>
      <c r="UD227" s="27"/>
      <c r="UE227" s="27"/>
      <c r="UF227" s="27"/>
      <c r="UG227" s="27"/>
      <c r="UH227" s="27"/>
      <c r="UI227" s="27"/>
      <c r="UJ227" s="27"/>
      <c r="UK227" s="27"/>
      <c r="UL227" s="27"/>
      <c r="UM227" s="27"/>
      <c r="UN227" s="27"/>
      <c r="UO227" s="27"/>
      <c r="UP227" s="27"/>
      <c r="UQ227" s="27"/>
      <c r="UR227" s="27"/>
      <c r="US227" s="27"/>
      <c r="UT227" s="27"/>
      <c r="UU227" s="27"/>
      <c r="UV227" s="27"/>
      <c r="UW227" s="27"/>
      <c r="UX227" s="27"/>
      <c r="UY227" s="27"/>
      <c r="UZ227" s="27"/>
      <c r="VA227" s="27"/>
      <c r="VB227" s="27"/>
      <c r="VC227" s="27"/>
      <c r="VD227" s="27"/>
      <c r="VE227" s="27"/>
      <c r="VF227" s="27"/>
      <c r="VG227" s="27"/>
      <c r="VH227" s="27"/>
      <c r="VI227" s="27"/>
      <c r="VJ227" s="27"/>
      <c r="VK227" s="27"/>
      <c r="VL227" s="27"/>
      <c r="VM227" s="27"/>
      <c r="VN227" s="27"/>
      <c r="VO227" s="27"/>
      <c r="VP227" s="27"/>
      <c r="VQ227" s="27"/>
      <c r="VR227" s="27"/>
      <c r="VS227" s="27"/>
      <c r="VT227" s="27"/>
      <c r="VU227" s="27"/>
      <c r="VV227" s="27"/>
      <c r="VW227" s="27"/>
      <c r="VX227" s="27"/>
      <c r="VY227" s="27"/>
      <c r="VZ227" s="27"/>
      <c r="WA227" s="27"/>
      <c r="WB227" s="27"/>
      <c r="WC227" s="27"/>
      <c r="WD227" s="27"/>
      <c r="WE227" s="27"/>
      <c r="WF227" s="27"/>
      <c r="WG227" s="27"/>
      <c r="WH227" s="27"/>
      <c r="WI227" s="27"/>
      <c r="WJ227" s="27"/>
      <c r="WK227" s="27"/>
      <c r="WL227" s="27"/>
      <c r="WM227" s="27"/>
      <c r="WN227" s="27"/>
      <c r="WO227" s="27"/>
      <c r="WP227" s="27"/>
      <c r="WQ227" s="27"/>
      <c r="WR227" s="27"/>
      <c r="WS227" s="27"/>
      <c r="WT227" s="27"/>
      <c r="WU227" s="27"/>
      <c r="WV227" s="27"/>
      <c r="WW227" s="27"/>
      <c r="WX227" s="27"/>
      <c r="WY227" s="27"/>
      <c r="WZ227" s="27"/>
      <c r="XA227" s="27"/>
      <c r="XB227" s="27"/>
      <c r="XC227" s="27"/>
      <c r="XD227" s="27"/>
      <c r="XE227" s="27"/>
      <c r="XF227" s="27"/>
      <c r="XG227" s="27"/>
      <c r="XH227" s="27"/>
      <c r="XI227" s="27"/>
      <c r="XJ227" s="27"/>
      <c r="XK227" s="27"/>
      <c r="XL227" s="27"/>
      <c r="XM227" s="27"/>
      <c r="XN227" s="27"/>
      <c r="XO227" s="27"/>
      <c r="XP227" s="27"/>
      <c r="XQ227" s="27"/>
      <c r="XR227" s="27"/>
      <c r="XS227" s="27"/>
      <c r="XT227" s="27"/>
      <c r="XU227" s="27"/>
      <c r="XV227" s="27"/>
      <c r="XW227" s="27"/>
      <c r="XX227" s="27"/>
      <c r="XY227" s="27"/>
      <c r="XZ227" s="27"/>
      <c r="YA227" s="27"/>
      <c r="YB227" s="27"/>
      <c r="YC227" s="27"/>
      <c r="YD227" s="27"/>
      <c r="YE227" s="27"/>
      <c r="YF227" s="27"/>
      <c r="YG227" s="27"/>
      <c r="YH227" s="27"/>
      <c r="YI227" s="27"/>
      <c r="YJ227" s="27"/>
      <c r="YK227" s="27"/>
      <c r="YL227" s="27"/>
      <c r="YM227" s="27"/>
      <c r="YN227" s="27"/>
      <c r="YO227" s="27"/>
      <c r="YP227" s="27"/>
      <c r="YQ227" s="27"/>
      <c r="YR227" s="27"/>
      <c r="YS227" s="27"/>
      <c r="YT227" s="27"/>
      <c r="YU227" s="27"/>
      <c r="YV227" s="27"/>
      <c r="YW227" s="27"/>
      <c r="YX227" s="27"/>
      <c r="YY227" s="27"/>
      <c r="YZ227" s="27"/>
      <c r="ZA227" s="27"/>
      <c r="ZB227" s="27"/>
      <c r="ZC227" s="27"/>
      <c r="ZD227" s="27"/>
      <c r="ZE227" s="27"/>
      <c r="ZF227" s="27"/>
      <c r="ZG227" s="27"/>
      <c r="ZH227" s="27"/>
      <c r="ZI227" s="27"/>
      <c r="ZJ227" s="27"/>
      <c r="ZK227" s="27"/>
      <c r="ZL227" s="27"/>
      <c r="ZM227" s="27"/>
      <c r="ZN227" s="27"/>
      <c r="ZO227" s="27"/>
      <c r="ZP227" s="27"/>
      <c r="ZQ227" s="27"/>
      <c r="ZR227" s="27"/>
      <c r="ZS227" s="27"/>
      <c r="ZT227" s="27"/>
      <c r="ZU227" s="27"/>
      <c r="ZV227" s="27"/>
      <c r="ZW227" s="27"/>
      <c r="ZX227" s="27"/>
      <c r="ZY227" s="27"/>
      <c r="ZZ227" s="27"/>
      <c r="AAA227" s="27"/>
      <c r="AAB227" s="27"/>
      <c r="AAC227" s="27"/>
      <c r="AAD227" s="27"/>
      <c r="AAE227" s="27"/>
      <c r="AAF227" s="27"/>
      <c r="AAG227" s="27"/>
      <c r="AAH227" s="27"/>
      <c r="AAI227" s="27"/>
      <c r="AAJ227" s="27"/>
      <c r="AAK227" s="27"/>
      <c r="AAL227" s="27"/>
      <c r="AAM227" s="27"/>
      <c r="AAN227" s="27"/>
      <c r="AAO227" s="27"/>
      <c r="AAP227" s="27"/>
      <c r="AAQ227" s="27"/>
      <c r="AAR227" s="27"/>
      <c r="AAS227" s="27"/>
      <c r="AAT227" s="27"/>
      <c r="AAU227" s="27"/>
      <c r="AAV227" s="27"/>
      <c r="AAW227" s="27"/>
      <c r="AAX227" s="27"/>
      <c r="AAY227" s="27"/>
      <c r="AAZ227" s="27"/>
      <c r="ABA227" s="27"/>
      <c r="ABB227" s="27"/>
      <c r="ABC227" s="27"/>
      <c r="ABD227" s="27"/>
      <c r="ABE227" s="27"/>
      <c r="ABF227" s="27"/>
      <c r="ABG227" s="27"/>
      <c r="ABH227" s="27"/>
      <c r="ABI227" s="27"/>
      <c r="ABJ227" s="27"/>
      <c r="ABK227" s="27"/>
      <c r="ABL227" s="27"/>
      <c r="ABM227" s="27"/>
      <c r="ABN227" s="27"/>
      <c r="ABO227" s="27"/>
      <c r="ABP227" s="27"/>
      <c r="ABQ227" s="27"/>
      <c r="ABR227" s="27"/>
      <c r="ABS227" s="27"/>
      <c r="ABT227" s="27"/>
      <c r="ABU227" s="27"/>
      <c r="ABV227" s="27"/>
      <c r="ABW227" s="27"/>
      <c r="ABX227" s="27"/>
      <c r="ABY227" s="27"/>
      <c r="ABZ227" s="27"/>
      <c r="ACA227" s="27"/>
      <c r="ACB227" s="27"/>
      <c r="ACC227" s="27"/>
      <c r="ACD227" s="27"/>
      <c r="ACE227" s="27"/>
      <c r="ACF227" s="27"/>
      <c r="ACG227" s="27"/>
      <c r="ACH227" s="27"/>
      <c r="ACI227" s="27"/>
      <c r="ACJ227" s="27"/>
      <c r="ACK227" s="27"/>
      <c r="ACL227" s="27"/>
      <c r="ACM227" s="27"/>
      <c r="ACN227" s="27"/>
      <c r="ACO227" s="27"/>
      <c r="ACP227" s="27"/>
      <c r="ACQ227" s="27"/>
      <c r="ACR227" s="27"/>
      <c r="ACS227" s="27"/>
      <c r="ACT227" s="27"/>
      <c r="ACU227" s="27"/>
      <c r="ACV227" s="27"/>
      <c r="ACW227" s="27"/>
      <c r="ACX227" s="27"/>
      <c r="ACY227" s="27"/>
      <c r="ACZ227" s="27"/>
      <c r="ADA227" s="27"/>
      <c r="ADB227" s="27"/>
      <c r="ADC227" s="27"/>
      <c r="ADD227" s="27"/>
      <c r="ADE227" s="27"/>
      <c r="ADF227" s="27"/>
      <c r="ADG227" s="27"/>
      <c r="ADH227" s="27"/>
      <c r="ADI227" s="27"/>
      <c r="ADJ227" s="27"/>
      <c r="ADK227" s="27"/>
      <c r="ADL227" s="27"/>
      <c r="ADM227" s="27"/>
      <c r="ADN227" s="27"/>
      <c r="ADO227" s="27"/>
      <c r="ADP227" s="27"/>
      <c r="ADQ227" s="27"/>
      <c r="ADR227" s="27"/>
      <c r="ADS227" s="27"/>
      <c r="ADT227" s="27"/>
      <c r="ADU227" s="27"/>
      <c r="ADV227" s="27"/>
      <c r="ADW227" s="27"/>
      <c r="ADX227" s="27"/>
      <c r="ADY227" s="27"/>
      <c r="ADZ227" s="27"/>
      <c r="AEA227" s="27"/>
      <c r="AEB227" s="27"/>
      <c r="AEC227" s="27"/>
      <c r="AED227" s="27"/>
      <c r="AEE227" s="27"/>
      <c r="AEF227" s="27"/>
      <c r="AEG227" s="27"/>
      <c r="AEH227" s="27"/>
      <c r="AEI227" s="27"/>
      <c r="AEJ227" s="27"/>
      <c r="AEK227" s="27"/>
      <c r="AEL227" s="27"/>
      <c r="AEM227" s="27"/>
      <c r="AEN227" s="27"/>
      <c r="AEO227" s="27"/>
      <c r="AEP227" s="27"/>
      <c r="AEQ227" s="27"/>
      <c r="AER227" s="27"/>
      <c r="AES227" s="27"/>
      <c r="AET227" s="27"/>
      <c r="AEU227" s="27"/>
      <c r="AEV227" s="27"/>
      <c r="AEW227" s="27"/>
      <c r="AEX227" s="27"/>
      <c r="AEY227" s="27"/>
      <c r="AEZ227" s="27"/>
      <c r="AFA227" s="27"/>
      <c r="AFB227" s="27"/>
      <c r="AFC227" s="27"/>
      <c r="AFD227" s="27"/>
      <c r="AFE227" s="27"/>
      <c r="AFF227" s="27"/>
      <c r="AFG227" s="27"/>
      <c r="AFH227" s="27"/>
      <c r="AFI227" s="27"/>
      <c r="AFJ227" s="27"/>
      <c r="AFK227" s="27"/>
      <c r="AFL227" s="27"/>
      <c r="AFM227" s="27"/>
      <c r="AFN227" s="27"/>
      <c r="AFO227" s="27"/>
      <c r="AFP227" s="27"/>
      <c r="AFQ227" s="27"/>
      <c r="AFR227" s="27"/>
      <c r="AFS227" s="27"/>
      <c r="AFT227" s="27"/>
      <c r="AFU227" s="27"/>
      <c r="AFV227" s="27"/>
      <c r="AFW227" s="27"/>
      <c r="AFX227" s="27"/>
      <c r="AFY227" s="27"/>
      <c r="AFZ227" s="27"/>
      <c r="AGA227" s="27"/>
      <c r="AGB227" s="27"/>
      <c r="AGC227" s="27"/>
      <c r="AGD227" s="27"/>
      <c r="AGE227" s="27"/>
      <c r="AGF227" s="27"/>
      <c r="AGG227" s="27"/>
      <c r="AGH227" s="27"/>
      <c r="AGI227" s="27"/>
      <c r="AGJ227" s="27"/>
      <c r="AGK227" s="27"/>
      <c r="AGL227" s="27"/>
      <c r="AGM227" s="27"/>
      <c r="AGN227" s="27"/>
      <c r="AGO227" s="27"/>
      <c r="AGP227" s="27"/>
      <c r="AGQ227" s="27"/>
      <c r="AGR227" s="27"/>
      <c r="AGS227" s="27"/>
      <c r="AGT227" s="27"/>
      <c r="AGU227" s="27"/>
      <c r="AGV227" s="27"/>
      <c r="AGW227" s="27"/>
      <c r="AGX227" s="27"/>
      <c r="AGY227" s="27"/>
      <c r="AGZ227" s="27"/>
      <c r="AHA227" s="27"/>
      <c r="AHB227" s="27"/>
      <c r="AHC227" s="27"/>
      <c r="AHD227" s="27"/>
      <c r="AHE227" s="27"/>
      <c r="AHF227" s="27"/>
      <c r="AHG227" s="27"/>
      <c r="AHH227" s="27"/>
      <c r="AHI227" s="27"/>
      <c r="AHJ227" s="27"/>
      <c r="AHK227" s="27"/>
      <c r="AHL227" s="27"/>
      <c r="AHM227" s="27"/>
      <c r="AHN227" s="27"/>
      <c r="AHO227" s="27"/>
      <c r="AHP227" s="27"/>
      <c r="AHQ227" s="27"/>
      <c r="AHR227" s="27"/>
      <c r="AHS227" s="27"/>
      <c r="AHT227" s="27"/>
      <c r="AHU227" s="27"/>
      <c r="AHV227" s="27"/>
      <c r="AHW227" s="27"/>
      <c r="AHX227" s="27"/>
      <c r="AHY227" s="27"/>
      <c r="AHZ227" s="27"/>
      <c r="AIA227" s="27"/>
      <c r="AIB227" s="27"/>
      <c r="AIC227" s="27"/>
      <c r="AID227" s="27"/>
      <c r="AIE227" s="27"/>
      <c r="AIF227" s="27"/>
      <c r="AIG227" s="27"/>
      <c r="AIH227" s="27"/>
      <c r="AII227" s="27"/>
      <c r="AIJ227" s="27"/>
      <c r="AIK227" s="27"/>
      <c r="AIL227" s="27"/>
      <c r="AIM227" s="27"/>
      <c r="AIN227" s="27"/>
      <c r="AIO227" s="27"/>
      <c r="AIP227" s="27"/>
      <c r="AIQ227" s="27"/>
      <c r="AIR227" s="27"/>
      <c r="AIS227" s="27"/>
      <c r="AIT227" s="27"/>
      <c r="AIU227" s="27"/>
      <c r="AIV227" s="27"/>
      <c r="AIW227" s="27"/>
      <c r="AIX227" s="27"/>
      <c r="AIY227" s="27"/>
      <c r="AIZ227" s="27"/>
      <c r="AJA227" s="27"/>
      <c r="AJB227" s="27"/>
      <c r="AJC227" s="27"/>
      <c r="AJD227" s="27"/>
      <c r="AJE227" s="27"/>
      <c r="AJF227" s="27"/>
      <c r="AJG227" s="27"/>
      <c r="AJH227" s="27"/>
      <c r="AJI227" s="27"/>
      <c r="AJJ227" s="27"/>
      <c r="AJK227" s="27"/>
      <c r="AJL227" s="27"/>
      <c r="AJM227" s="27"/>
      <c r="AJN227" s="27"/>
      <c r="AJO227" s="27"/>
      <c r="AJP227" s="27"/>
      <c r="AJQ227" s="27"/>
      <c r="AJR227" s="27"/>
      <c r="AJS227" s="27"/>
      <c r="AJT227" s="27"/>
      <c r="AJU227" s="27"/>
      <c r="AJV227" s="27"/>
      <c r="AJW227" s="27"/>
      <c r="AJX227" s="27"/>
      <c r="AJY227" s="27"/>
      <c r="AJZ227" s="27"/>
      <c r="AKA227" s="27"/>
      <c r="AKB227" s="27"/>
      <c r="AKC227" s="27"/>
      <c r="AKD227" s="27"/>
      <c r="AKE227" s="27"/>
      <c r="AKF227" s="27"/>
      <c r="AKG227" s="27"/>
      <c r="AKH227" s="27"/>
      <c r="AKI227" s="27"/>
      <c r="AKJ227" s="27"/>
      <c r="AKK227" s="27"/>
      <c r="AKL227" s="27"/>
      <c r="AKM227" s="27"/>
      <c r="AKN227" s="27"/>
      <c r="AKO227" s="27"/>
      <c r="AKP227" s="27"/>
      <c r="AKQ227" s="27"/>
      <c r="AKR227" s="27"/>
      <c r="AKS227" s="27"/>
      <c r="AKT227" s="27"/>
      <c r="AKU227" s="27"/>
      <c r="AKV227" s="27"/>
      <c r="AKW227" s="27"/>
      <c r="AKX227" s="27"/>
      <c r="AKY227" s="27"/>
      <c r="AKZ227" s="27"/>
      <c r="ALA227" s="27"/>
      <c r="ALB227" s="27"/>
      <c r="ALC227" s="27"/>
      <c r="ALD227" s="27"/>
      <c r="ALE227" s="27"/>
      <c r="ALF227" s="27"/>
      <c r="ALG227" s="27"/>
      <c r="ALH227" s="27"/>
      <c r="ALI227" s="27"/>
      <c r="ALJ227" s="27"/>
      <c r="ALK227" s="27"/>
      <c r="ALL227" s="27"/>
      <c r="ALM227" s="27"/>
      <c r="ALN227" s="27"/>
      <c r="ALO227" s="27"/>
      <c r="ALP227" s="27"/>
      <c r="ALQ227" s="27"/>
      <c r="ALR227" s="27"/>
      <c r="ALS227" s="27"/>
    </row>
    <row r="228" spans="1:1007" ht="18" customHeight="1" thickBot="1" x14ac:dyDescent="0.25">
      <c r="A228" s="667"/>
      <c r="B228" s="598"/>
      <c r="C228" s="593"/>
      <c r="D228" s="725"/>
      <c r="E228" s="909"/>
      <c r="F228" s="710"/>
      <c r="G228" s="682"/>
      <c r="H228" s="712"/>
      <c r="I228" s="635"/>
      <c r="J228" s="563"/>
      <c r="K228" s="166" t="s">
        <v>24</v>
      </c>
      <c r="L228" s="109">
        <f>+M228+O228</f>
        <v>50</v>
      </c>
      <c r="M228" s="63">
        <v>0</v>
      </c>
      <c r="N228" s="63">
        <v>0</v>
      </c>
      <c r="O228" s="141">
        <v>50</v>
      </c>
      <c r="P228" s="114">
        <f>Q228+S228</f>
        <v>50</v>
      </c>
      <c r="Q228" s="62">
        <v>0</v>
      </c>
      <c r="R228" s="62">
        <v>0</v>
      </c>
      <c r="S228" s="142">
        <v>50</v>
      </c>
      <c r="T228" s="114">
        <f>+U228+W228</f>
        <v>50</v>
      </c>
      <c r="U228" s="63">
        <v>0</v>
      </c>
      <c r="V228" s="63">
        <v>0</v>
      </c>
      <c r="W228" s="141">
        <v>50</v>
      </c>
      <c r="X228" s="27"/>
      <c r="Y228" s="27"/>
      <c r="Z228" s="27"/>
      <c r="AA228" s="27"/>
      <c r="AB228" s="27"/>
      <c r="AC228" s="27"/>
      <c r="AD228" s="39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  <c r="AR228" s="27"/>
      <c r="AS228" s="27"/>
      <c r="AT228" s="27"/>
      <c r="AU228" s="36"/>
      <c r="AV228" s="27"/>
      <c r="AW228" s="27"/>
      <c r="AX228" s="27"/>
      <c r="AY228" s="27"/>
      <c r="AZ228" s="27"/>
      <c r="BA228" s="27"/>
      <c r="BB228" s="27"/>
      <c r="BC228" s="27"/>
      <c r="BD228" s="27"/>
      <c r="BE228" s="27"/>
      <c r="BF228" s="27"/>
      <c r="BG228" s="27"/>
      <c r="BH228" s="27"/>
      <c r="BI228" s="27"/>
      <c r="BJ228" s="27"/>
      <c r="BK228" s="27"/>
      <c r="BL228" s="27"/>
      <c r="BM228" s="27"/>
      <c r="BN228" s="27"/>
      <c r="BO228" s="27"/>
      <c r="BP228" s="27"/>
      <c r="BQ228" s="27"/>
      <c r="BR228" s="27"/>
      <c r="BS228" s="27"/>
      <c r="BT228" s="27"/>
      <c r="BU228" s="27"/>
      <c r="BV228" s="27"/>
      <c r="BW228" s="27"/>
      <c r="BX228" s="27"/>
      <c r="BY228" s="27"/>
      <c r="BZ228" s="27"/>
      <c r="CA228" s="27"/>
      <c r="CB228" s="27"/>
      <c r="CC228" s="27"/>
      <c r="CD228" s="27"/>
      <c r="CE228" s="27"/>
      <c r="CF228" s="27"/>
      <c r="CG228" s="27"/>
      <c r="CH228" s="27"/>
      <c r="CI228" s="27"/>
      <c r="CJ228" s="27"/>
      <c r="CK228" s="27"/>
      <c r="CL228" s="27"/>
      <c r="CM228" s="27"/>
      <c r="CN228" s="27"/>
      <c r="CO228" s="27"/>
      <c r="CP228" s="27"/>
      <c r="CQ228" s="27"/>
      <c r="CR228" s="27"/>
      <c r="CS228" s="27"/>
      <c r="CT228" s="27"/>
      <c r="CU228" s="27"/>
      <c r="CV228" s="27"/>
      <c r="CW228" s="27"/>
      <c r="CX228" s="27"/>
      <c r="CY228" s="27"/>
      <c r="CZ228" s="27"/>
      <c r="DA228" s="27"/>
      <c r="DB228" s="27"/>
      <c r="DC228" s="27"/>
      <c r="DD228" s="27"/>
      <c r="DE228" s="27"/>
      <c r="DF228" s="27"/>
      <c r="DG228" s="27"/>
      <c r="DH228" s="27"/>
      <c r="DI228" s="27"/>
      <c r="DJ228" s="27"/>
      <c r="DK228" s="27"/>
      <c r="DL228" s="27"/>
      <c r="DM228" s="27"/>
      <c r="DN228" s="27"/>
      <c r="DO228" s="27"/>
      <c r="DP228" s="27"/>
      <c r="DQ228" s="27"/>
      <c r="DR228" s="27"/>
      <c r="DS228" s="27"/>
      <c r="DT228" s="27"/>
      <c r="DU228" s="27"/>
      <c r="DV228" s="27"/>
      <c r="DW228" s="27"/>
      <c r="DX228" s="27"/>
      <c r="DY228" s="27"/>
      <c r="DZ228" s="27"/>
      <c r="EA228" s="27"/>
      <c r="EB228" s="27"/>
      <c r="EC228" s="27"/>
      <c r="ED228" s="27"/>
      <c r="EE228" s="27"/>
      <c r="EF228" s="27"/>
      <c r="EG228" s="27"/>
      <c r="EH228" s="27"/>
      <c r="EI228" s="27"/>
      <c r="EJ228" s="27"/>
      <c r="EK228" s="27"/>
      <c r="EL228" s="27"/>
      <c r="EM228" s="27"/>
      <c r="EN228" s="27"/>
      <c r="EO228" s="27"/>
      <c r="EP228" s="27"/>
      <c r="EQ228" s="27"/>
      <c r="ER228" s="27"/>
      <c r="ES228" s="27"/>
      <c r="ET228" s="27"/>
      <c r="EU228" s="27"/>
      <c r="EV228" s="27"/>
      <c r="EW228" s="27"/>
      <c r="EX228" s="27"/>
      <c r="EY228" s="27"/>
      <c r="EZ228" s="27"/>
      <c r="FA228" s="27"/>
      <c r="FB228" s="27"/>
      <c r="FC228" s="27"/>
      <c r="FD228" s="27"/>
      <c r="FE228" s="27"/>
      <c r="FF228" s="27"/>
      <c r="FG228" s="27"/>
      <c r="FH228" s="27"/>
      <c r="FI228" s="27"/>
      <c r="FJ228" s="27"/>
      <c r="FK228" s="27"/>
      <c r="FL228" s="27"/>
      <c r="FM228" s="27"/>
      <c r="FN228" s="27"/>
      <c r="FO228" s="27"/>
      <c r="FP228" s="27"/>
      <c r="FQ228" s="27"/>
      <c r="FR228" s="27"/>
      <c r="FS228" s="27"/>
      <c r="FT228" s="27"/>
      <c r="FU228" s="27"/>
      <c r="FV228" s="27"/>
      <c r="FW228" s="27"/>
      <c r="FX228" s="27"/>
      <c r="FY228" s="27"/>
      <c r="FZ228" s="27"/>
      <c r="GA228" s="27"/>
      <c r="GB228" s="27"/>
      <c r="GC228" s="27"/>
      <c r="GD228" s="27"/>
      <c r="GE228" s="27"/>
      <c r="GF228" s="27"/>
      <c r="GG228" s="27"/>
      <c r="GH228" s="27"/>
      <c r="GI228" s="27"/>
      <c r="GJ228" s="27"/>
      <c r="GK228" s="27"/>
      <c r="GL228" s="27"/>
      <c r="GM228" s="27"/>
      <c r="GN228" s="27"/>
      <c r="GO228" s="27"/>
      <c r="GP228" s="27"/>
      <c r="GQ228" s="27"/>
      <c r="GR228" s="27"/>
      <c r="GS228" s="27"/>
      <c r="GT228" s="27"/>
      <c r="GU228" s="27"/>
      <c r="GV228" s="27"/>
      <c r="GW228" s="27"/>
      <c r="GX228" s="27"/>
      <c r="GY228" s="27"/>
      <c r="GZ228" s="27"/>
      <c r="HA228" s="27"/>
      <c r="HB228" s="27"/>
      <c r="HC228" s="27"/>
      <c r="HD228" s="27"/>
      <c r="HE228" s="27"/>
      <c r="HF228" s="27"/>
      <c r="HG228" s="27"/>
      <c r="HH228" s="27"/>
      <c r="HI228" s="27"/>
      <c r="HJ228" s="27"/>
      <c r="HK228" s="27"/>
      <c r="HL228" s="27"/>
      <c r="HM228" s="27"/>
      <c r="HN228" s="27"/>
      <c r="HO228" s="27"/>
      <c r="HP228" s="27"/>
      <c r="HQ228" s="27"/>
      <c r="HR228" s="27"/>
      <c r="HS228" s="27"/>
      <c r="HT228" s="27"/>
      <c r="HU228" s="27"/>
      <c r="HV228" s="27"/>
      <c r="HW228" s="27"/>
      <c r="HX228" s="27"/>
      <c r="HY228" s="27"/>
      <c r="HZ228" s="27"/>
      <c r="IA228" s="27"/>
      <c r="IB228" s="27"/>
      <c r="IC228" s="27"/>
      <c r="ID228" s="27"/>
      <c r="IE228" s="27"/>
      <c r="IF228" s="27"/>
      <c r="IG228" s="27"/>
      <c r="IH228" s="27"/>
      <c r="II228" s="27"/>
      <c r="IJ228" s="27"/>
      <c r="IK228" s="27"/>
      <c r="IL228" s="27"/>
      <c r="IM228" s="27"/>
      <c r="IN228" s="27"/>
      <c r="IO228" s="27"/>
      <c r="IP228" s="27"/>
      <c r="IQ228" s="27"/>
      <c r="IR228" s="27"/>
      <c r="IS228" s="27"/>
      <c r="IT228" s="27"/>
      <c r="IU228" s="27"/>
      <c r="IV228" s="27"/>
      <c r="IW228" s="27"/>
      <c r="IX228" s="27"/>
      <c r="IY228" s="27"/>
      <c r="IZ228" s="27"/>
      <c r="JA228" s="27"/>
      <c r="JB228" s="27"/>
      <c r="JC228" s="27"/>
      <c r="JD228" s="27"/>
      <c r="JE228" s="27"/>
      <c r="JF228" s="27"/>
      <c r="JG228" s="27"/>
      <c r="JH228" s="27"/>
      <c r="JI228" s="27"/>
      <c r="JJ228" s="27"/>
      <c r="JK228" s="27"/>
      <c r="JL228" s="27"/>
      <c r="JM228" s="27"/>
      <c r="JN228" s="27"/>
      <c r="JO228" s="27"/>
      <c r="JP228" s="27"/>
      <c r="JQ228" s="27"/>
      <c r="JR228" s="27"/>
      <c r="JS228" s="27"/>
      <c r="JT228" s="27"/>
      <c r="JU228" s="27"/>
      <c r="JV228" s="27"/>
      <c r="JW228" s="27"/>
      <c r="JX228" s="27"/>
      <c r="JY228" s="27"/>
      <c r="JZ228" s="27"/>
      <c r="KA228" s="27"/>
      <c r="KB228" s="27"/>
      <c r="KC228" s="27"/>
      <c r="KD228" s="27"/>
      <c r="KE228" s="27"/>
      <c r="KF228" s="27"/>
      <c r="KG228" s="27"/>
      <c r="KH228" s="27"/>
      <c r="KI228" s="27"/>
      <c r="KJ228" s="27"/>
      <c r="KK228" s="27"/>
      <c r="KL228" s="27"/>
      <c r="KM228" s="27"/>
      <c r="KN228" s="27"/>
      <c r="KO228" s="27"/>
      <c r="KP228" s="27"/>
      <c r="KQ228" s="27"/>
      <c r="KR228" s="27"/>
      <c r="KS228" s="27"/>
      <c r="KT228" s="27"/>
      <c r="KU228" s="27"/>
      <c r="KV228" s="27"/>
      <c r="KW228" s="27"/>
      <c r="KX228" s="27"/>
      <c r="KY228" s="27"/>
      <c r="KZ228" s="27"/>
      <c r="LA228" s="27"/>
      <c r="LB228" s="27"/>
      <c r="LC228" s="27"/>
      <c r="LD228" s="27"/>
      <c r="LE228" s="27"/>
      <c r="LF228" s="27"/>
      <c r="LG228" s="27"/>
      <c r="LH228" s="27"/>
      <c r="LI228" s="27"/>
      <c r="LJ228" s="27"/>
      <c r="LK228" s="27"/>
      <c r="LL228" s="27"/>
      <c r="LM228" s="27"/>
      <c r="LN228" s="27"/>
      <c r="LO228" s="27"/>
      <c r="LP228" s="27"/>
      <c r="LQ228" s="27"/>
      <c r="LR228" s="27"/>
      <c r="LS228" s="27"/>
      <c r="LT228" s="27"/>
      <c r="LU228" s="27"/>
      <c r="LV228" s="27"/>
      <c r="LW228" s="27"/>
      <c r="LX228" s="27"/>
      <c r="LY228" s="27"/>
      <c r="LZ228" s="27"/>
      <c r="MA228" s="27"/>
      <c r="MB228" s="27"/>
      <c r="MC228" s="27"/>
      <c r="MD228" s="27"/>
      <c r="ME228" s="27"/>
      <c r="MF228" s="27"/>
      <c r="MG228" s="27"/>
      <c r="MH228" s="27"/>
      <c r="MI228" s="27"/>
      <c r="MJ228" s="27"/>
      <c r="MK228" s="27"/>
      <c r="ML228" s="27"/>
      <c r="MM228" s="27"/>
      <c r="MN228" s="27"/>
      <c r="MO228" s="27"/>
      <c r="MP228" s="27"/>
      <c r="MQ228" s="27"/>
      <c r="MR228" s="27"/>
      <c r="MS228" s="27"/>
      <c r="MT228" s="27"/>
      <c r="MU228" s="27"/>
      <c r="MV228" s="27"/>
      <c r="MW228" s="27"/>
      <c r="MX228" s="27"/>
      <c r="MY228" s="27"/>
      <c r="MZ228" s="27"/>
      <c r="NA228" s="27"/>
      <c r="NB228" s="27"/>
      <c r="NC228" s="27"/>
      <c r="ND228" s="27"/>
      <c r="NE228" s="27"/>
      <c r="NF228" s="27"/>
      <c r="NG228" s="27"/>
      <c r="NH228" s="27"/>
      <c r="NI228" s="27"/>
      <c r="NJ228" s="27"/>
      <c r="NK228" s="27"/>
      <c r="NL228" s="27"/>
      <c r="NM228" s="27"/>
      <c r="NN228" s="27"/>
      <c r="NO228" s="27"/>
      <c r="NP228" s="27"/>
      <c r="NQ228" s="27"/>
      <c r="NR228" s="27"/>
      <c r="NS228" s="27"/>
      <c r="NT228" s="27"/>
      <c r="NU228" s="27"/>
      <c r="NV228" s="27"/>
      <c r="NW228" s="27"/>
      <c r="NX228" s="27"/>
      <c r="NY228" s="27"/>
      <c r="NZ228" s="27"/>
      <c r="OA228" s="27"/>
      <c r="OB228" s="27"/>
      <c r="OC228" s="27"/>
      <c r="OD228" s="27"/>
      <c r="OE228" s="27"/>
      <c r="OF228" s="27"/>
      <c r="OG228" s="27"/>
      <c r="OH228" s="27"/>
      <c r="OI228" s="27"/>
      <c r="OJ228" s="27"/>
      <c r="OK228" s="27"/>
      <c r="OL228" s="27"/>
      <c r="OM228" s="27"/>
      <c r="ON228" s="27"/>
      <c r="OO228" s="27"/>
      <c r="OP228" s="27"/>
      <c r="OQ228" s="27"/>
      <c r="OR228" s="27"/>
      <c r="OS228" s="27"/>
      <c r="OT228" s="27"/>
      <c r="OU228" s="27"/>
      <c r="OV228" s="27"/>
      <c r="OW228" s="27"/>
      <c r="OX228" s="27"/>
      <c r="OY228" s="27"/>
      <c r="OZ228" s="27"/>
      <c r="PA228" s="27"/>
      <c r="PB228" s="27"/>
      <c r="PC228" s="27"/>
      <c r="PD228" s="27"/>
      <c r="PE228" s="27"/>
      <c r="PF228" s="27"/>
      <c r="PG228" s="27"/>
      <c r="PH228" s="27"/>
      <c r="PI228" s="27"/>
      <c r="PJ228" s="27"/>
      <c r="PK228" s="27"/>
      <c r="PL228" s="27"/>
      <c r="PM228" s="27"/>
      <c r="PN228" s="27"/>
      <c r="PO228" s="27"/>
      <c r="PP228" s="27"/>
      <c r="PQ228" s="27"/>
      <c r="PR228" s="27"/>
      <c r="PS228" s="27"/>
      <c r="PT228" s="27"/>
      <c r="PU228" s="27"/>
      <c r="PV228" s="27"/>
      <c r="PW228" s="27"/>
      <c r="PX228" s="27"/>
      <c r="PY228" s="27"/>
      <c r="PZ228" s="27"/>
      <c r="QA228" s="27"/>
      <c r="QB228" s="27"/>
      <c r="QC228" s="27"/>
      <c r="QD228" s="27"/>
      <c r="QE228" s="27"/>
      <c r="QF228" s="27"/>
      <c r="QG228" s="27"/>
      <c r="QH228" s="27"/>
      <c r="QI228" s="27"/>
      <c r="QJ228" s="27"/>
      <c r="QK228" s="27"/>
      <c r="QL228" s="27"/>
      <c r="QM228" s="27"/>
      <c r="QN228" s="27"/>
      <c r="QO228" s="27"/>
      <c r="QP228" s="27"/>
      <c r="QQ228" s="27"/>
      <c r="QR228" s="27"/>
      <c r="QS228" s="27"/>
      <c r="QT228" s="27"/>
      <c r="QU228" s="27"/>
      <c r="QV228" s="27"/>
      <c r="QW228" s="27"/>
      <c r="QX228" s="27"/>
      <c r="QY228" s="27"/>
      <c r="QZ228" s="27"/>
      <c r="RA228" s="27"/>
      <c r="RB228" s="27"/>
      <c r="RC228" s="27"/>
      <c r="RD228" s="27"/>
      <c r="RE228" s="27"/>
      <c r="RF228" s="27"/>
      <c r="RG228" s="27"/>
      <c r="RH228" s="27"/>
      <c r="RI228" s="27"/>
      <c r="RJ228" s="27"/>
      <c r="RK228" s="27"/>
      <c r="RL228" s="27"/>
      <c r="RM228" s="27"/>
      <c r="RN228" s="27"/>
      <c r="RO228" s="27"/>
      <c r="RP228" s="27"/>
      <c r="RQ228" s="27"/>
      <c r="RR228" s="27"/>
      <c r="RS228" s="27"/>
      <c r="RT228" s="27"/>
      <c r="RU228" s="27"/>
      <c r="RV228" s="27"/>
      <c r="RW228" s="27"/>
      <c r="RX228" s="27"/>
      <c r="RY228" s="27"/>
      <c r="RZ228" s="27"/>
      <c r="SA228" s="27"/>
      <c r="SB228" s="27"/>
      <c r="SC228" s="27"/>
      <c r="SD228" s="27"/>
      <c r="SE228" s="27"/>
      <c r="SF228" s="27"/>
      <c r="SG228" s="27"/>
      <c r="SH228" s="27"/>
      <c r="SI228" s="27"/>
      <c r="SJ228" s="27"/>
      <c r="SK228" s="27"/>
      <c r="SL228" s="27"/>
      <c r="SM228" s="27"/>
      <c r="SN228" s="27"/>
      <c r="SO228" s="27"/>
      <c r="SP228" s="27"/>
      <c r="SQ228" s="27"/>
      <c r="SR228" s="27"/>
      <c r="SS228" s="27"/>
      <c r="ST228" s="27"/>
      <c r="SU228" s="27"/>
      <c r="SV228" s="27"/>
      <c r="SW228" s="27"/>
      <c r="SX228" s="27"/>
      <c r="SY228" s="27"/>
      <c r="SZ228" s="27"/>
      <c r="TA228" s="27"/>
      <c r="TB228" s="27"/>
      <c r="TC228" s="27"/>
      <c r="TD228" s="27"/>
      <c r="TE228" s="27"/>
      <c r="TF228" s="27"/>
      <c r="TG228" s="27"/>
      <c r="TH228" s="27"/>
      <c r="TI228" s="27"/>
      <c r="TJ228" s="27"/>
      <c r="TK228" s="27"/>
      <c r="TL228" s="27"/>
      <c r="TM228" s="27"/>
      <c r="TN228" s="27"/>
      <c r="TO228" s="27"/>
      <c r="TP228" s="27"/>
      <c r="TQ228" s="27"/>
      <c r="TR228" s="27"/>
      <c r="TS228" s="27"/>
      <c r="TT228" s="27"/>
      <c r="TU228" s="27"/>
      <c r="TV228" s="27"/>
      <c r="TW228" s="27"/>
      <c r="TX228" s="27"/>
      <c r="TY228" s="27"/>
      <c r="TZ228" s="27"/>
      <c r="UA228" s="27"/>
      <c r="UB228" s="27"/>
      <c r="UC228" s="27"/>
      <c r="UD228" s="27"/>
      <c r="UE228" s="27"/>
      <c r="UF228" s="27"/>
      <c r="UG228" s="27"/>
      <c r="UH228" s="27"/>
      <c r="UI228" s="27"/>
      <c r="UJ228" s="27"/>
      <c r="UK228" s="27"/>
      <c r="UL228" s="27"/>
      <c r="UM228" s="27"/>
      <c r="UN228" s="27"/>
      <c r="UO228" s="27"/>
      <c r="UP228" s="27"/>
      <c r="UQ228" s="27"/>
      <c r="UR228" s="27"/>
      <c r="US228" s="27"/>
      <c r="UT228" s="27"/>
      <c r="UU228" s="27"/>
      <c r="UV228" s="27"/>
      <c r="UW228" s="27"/>
      <c r="UX228" s="27"/>
      <c r="UY228" s="27"/>
      <c r="UZ228" s="27"/>
      <c r="VA228" s="27"/>
      <c r="VB228" s="27"/>
      <c r="VC228" s="27"/>
      <c r="VD228" s="27"/>
      <c r="VE228" s="27"/>
      <c r="VF228" s="27"/>
      <c r="VG228" s="27"/>
      <c r="VH228" s="27"/>
      <c r="VI228" s="27"/>
      <c r="VJ228" s="27"/>
      <c r="VK228" s="27"/>
      <c r="VL228" s="27"/>
      <c r="VM228" s="27"/>
      <c r="VN228" s="27"/>
      <c r="VO228" s="27"/>
      <c r="VP228" s="27"/>
      <c r="VQ228" s="27"/>
      <c r="VR228" s="27"/>
      <c r="VS228" s="27"/>
      <c r="VT228" s="27"/>
      <c r="VU228" s="27"/>
      <c r="VV228" s="27"/>
      <c r="VW228" s="27"/>
      <c r="VX228" s="27"/>
      <c r="VY228" s="27"/>
      <c r="VZ228" s="27"/>
      <c r="WA228" s="27"/>
      <c r="WB228" s="27"/>
      <c r="WC228" s="27"/>
      <c r="WD228" s="27"/>
      <c r="WE228" s="27"/>
      <c r="WF228" s="27"/>
      <c r="WG228" s="27"/>
      <c r="WH228" s="27"/>
      <c r="WI228" s="27"/>
      <c r="WJ228" s="27"/>
      <c r="WK228" s="27"/>
      <c r="WL228" s="27"/>
      <c r="WM228" s="27"/>
      <c r="WN228" s="27"/>
      <c r="WO228" s="27"/>
      <c r="WP228" s="27"/>
      <c r="WQ228" s="27"/>
      <c r="WR228" s="27"/>
      <c r="WS228" s="27"/>
      <c r="WT228" s="27"/>
      <c r="WU228" s="27"/>
      <c r="WV228" s="27"/>
      <c r="WW228" s="27"/>
      <c r="WX228" s="27"/>
      <c r="WY228" s="27"/>
      <c r="WZ228" s="27"/>
      <c r="XA228" s="27"/>
      <c r="XB228" s="27"/>
      <c r="XC228" s="27"/>
      <c r="XD228" s="27"/>
      <c r="XE228" s="27"/>
      <c r="XF228" s="27"/>
      <c r="XG228" s="27"/>
      <c r="XH228" s="27"/>
      <c r="XI228" s="27"/>
      <c r="XJ228" s="27"/>
      <c r="XK228" s="27"/>
      <c r="XL228" s="27"/>
      <c r="XM228" s="27"/>
      <c r="XN228" s="27"/>
      <c r="XO228" s="27"/>
      <c r="XP228" s="27"/>
      <c r="XQ228" s="27"/>
      <c r="XR228" s="27"/>
      <c r="XS228" s="27"/>
      <c r="XT228" s="27"/>
      <c r="XU228" s="27"/>
      <c r="XV228" s="27"/>
      <c r="XW228" s="27"/>
      <c r="XX228" s="27"/>
      <c r="XY228" s="27"/>
      <c r="XZ228" s="27"/>
      <c r="YA228" s="27"/>
      <c r="YB228" s="27"/>
      <c r="YC228" s="27"/>
      <c r="YD228" s="27"/>
      <c r="YE228" s="27"/>
      <c r="YF228" s="27"/>
      <c r="YG228" s="27"/>
      <c r="YH228" s="27"/>
      <c r="YI228" s="27"/>
      <c r="YJ228" s="27"/>
      <c r="YK228" s="27"/>
      <c r="YL228" s="27"/>
      <c r="YM228" s="27"/>
      <c r="YN228" s="27"/>
      <c r="YO228" s="27"/>
      <c r="YP228" s="27"/>
      <c r="YQ228" s="27"/>
      <c r="YR228" s="27"/>
      <c r="YS228" s="27"/>
      <c r="YT228" s="27"/>
      <c r="YU228" s="27"/>
      <c r="YV228" s="27"/>
      <c r="YW228" s="27"/>
      <c r="YX228" s="27"/>
      <c r="YY228" s="27"/>
      <c r="YZ228" s="27"/>
      <c r="ZA228" s="27"/>
      <c r="ZB228" s="27"/>
      <c r="ZC228" s="27"/>
      <c r="ZD228" s="27"/>
      <c r="ZE228" s="27"/>
      <c r="ZF228" s="27"/>
      <c r="ZG228" s="27"/>
      <c r="ZH228" s="27"/>
      <c r="ZI228" s="27"/>
      <c r="ZJ228" s="27"/>
      <c r="ZK228" s="27"/>
      <c r="ZL228" s="27"/>
      <c r="ZM228" s="27"/>
      <c r="ZN228" s="27"/>
      <c r="ZO228" s="27"/>
      <c r="ZP228" s="27"/>
      <c r="ZQ228" s="27"/>
      <c r="ZR228" s="27"/>
      <c r="ZS228" s="27"/>
      <c r="ZT228" s="27"/>
      <c r="ZU228" s="27"/>
      <c r="ZV228" s="27"/>
      <c r="ZW228" s="27"/>
      <c r="ZX228" s="27"/>
      <c r="ZY228" s="27"/>
      <c r="ZZ228" s="27"/>
      <c r="AAA228" s="27"/>
      <c r="AAB228" s="27"/>
      <c r="AAC228" s="27"/>
      <c r="AAD228" s="27"/>
      <c r="AAE228" s="27"/>
      <c r="AAF228" s="27"/>
      <c r="AAG228" s="27"/>
      <c r="AAH228" s="27"/>
      <c r="AAI228" s="27"/>
      <c r="AAJ228" s="27"/>
      <c r="AAK228" s="27"/>
      <c r="AAL228" s="27"/>
      <c r="AAM228" s="27"/>
      <c r="AAN228" s="27"/>
      <c r="AAO228" s="27"/>
      <c r="AAP228" s="27"/>
      <c r="AAQ228" s="27"/>
      <c r="AAR228" s="27"/>
      <c r="AAS228" s="27"/>
      <c r="AAT228" s="27"/>
      <c r="AAU228" s="27"/>
      <c r="AAV228" s="27"/>
      <c r="AAW228" s="27"/>
      <c r="AAX228" s="27"/>
      <c r="AAY228" s="27"/>
      <c r="AAZ228" s="27"/>
      <c r="ABA228" s="27"/>
      <c r="ABB228" s="27"/>
      <c r="ABC228" s="27"/>
      <c r="ABD228" s="27"/>
      <c r="ABE228" s="27"/>
      <c r="ABF228" s="27"/>
      <c r="ABG228" s="27"/>
      <c r="ABH228" s="27"/>
      <c r="ABI228" s="27"/>
      <c r="ABJ228" s="27"/>
      <c r="ABK228" s="27"/>
      <c r="ABL228" s="27"/>
      <c r="ABM228" s="27"/>
      <c r="ABN228" s="27"/>
      <c r="ABO228" s="27"/>
      <c r="ABP228" s="27"/>
      <c r="ABQ228" s="27"/>
      <c r="ABR228" s="27"/>
      <c r="ABS228" s="27"/>
      <c r="ABT228" s="27"/>
      <c r="ABU228" s="27"/>
      <c r="ABV228" s="27"/>
      <c r="ABW228" s="27"/>
      <c r="ABX228" s="27"/>
      <c r="ABY228" s="27"/>
      <c r="ABZ228" s="27"/>
      <c r="ACA228" s="27"/>
      <c r="ACB228" s="27"/>
      <c r="ACC228" s="27"/>
      <c r="ACD228" s="27"/>
      <c r="ACE228" s="27"/>
      <c r="ACF228" s="27"/>
      <c r="ACG228" s="27"/>
      <c r="ACH228" s="27"/>
      <c r="ACI228" s="27"/>
      <c r="ACJ228" s="27"/>
      <c r="ACK228" s="27"/>
      <c r="ACL228" s="27"/>
      <c r="ACM228" s="27"/>
      <c r="ACN228" s="27"/>
      <c r="ACO228" s="27"/>
      <c r="ACP228" s="27"/>
      <c r="ACQ228" s="27"/>
      <c r="ACR228" s="27"/>
      <c r="ACS228" s="27"/>
      <c r="ACT228" s="27"/>
      <c r="ACU228" s="27"/>
      <c r="ACV228" s="27"/>
      <c r="ACW228" s="27"/>
      <c r="ACX228" s="27"/>
      <c r="ACY228" s="27"/>
      <c r="ACZ228" s="27"/>
      <c r="ADA228" s="27"/>
      <c r="ADB228" s="27"/>
      <c r="ADC228" s="27"/>
      <c r="ADD228" s="27"/>
      <c r="ADE228" s="27"/>
      <c r="ADF228" s="27"/>
      <c r="ADG228" s="27"/>
      <c r="ADH228" s="27"/>
      <c r="ADI228" s="27"/>
      <c r="ADJ228" s="27"/>
      <c r="ADK228" s="27"/>
      <c r="ADL228" s="27"/>
      <c r="ADM228" s="27"/>
      <c r="ADN228" s="27"/>
      <c r="ADO228" s="27"/>
      <c r="ADP228" s="27"/>
      <c r="ADQ228" s="27"/>
      <c r="ADR228" s="27"/>
      <c r="ADS228" s="27"/>
      <c r="ADT228" s="27"/>
      <c r="ADU228" s="27"/>
      <c r="ADV228" s="27"/>
      <c r="ADW228" s="27"/>
      <c r="ADX228" s="27"/>
      <c r="ADY228" s="27"/>
      <c r="ADZ228" s="27"/>
      <c r="AEA228" s="27"/>
      <c r="AEB228" s="27"/>
      <c r="AEC228" s="27"/>
      <c r="AED228" s="27"/>
      <c r="AEE228" s="27"/>
      <c r="AEF228" s="27"/>
      <c r="AEG228" s="27"/>
      <c r="AEH228" s="27"/>
      <c r="AEI228" s="27"/>
      <c r="AEJ228" s="27"/>
      <c r="AEK228" s="27"/>
      <c r="AEL228" s="27"/>
      <c r="AEM228" s="27"/>
      <c r="AEN228" s="27"/>
      <c r="AEO228" s="27"/>
      <c r="AEP228" s="27"/>
      <c r="AEQ228" s="27"/>
      <c r="AER228" s="27"/>
      <c r="AES228" s="27"/>
      <c r="AET228" s="27"/>
      <c r="AEU228" s="27"/>
      <c r="AEV228" s="27"/>
      <c r="AEW228" s="27"/>
      <c r="AEX228" s="27"/>
      <c r="AEY228" s="27"/>
      <c r="AEZ228" s="27"/>
      <c r="AFA228" s="27"/>
      <c r="AFB228" s="27"/>
      <c r="AFC228" s="27"/>
      <c r="AFD228" s="27"/>
      <c r="AFE228" s="27"/>
      <c r="AFF228" s="27"/>
      <c r="AFG228" s="27"/>
      <c r="AFH228" s="27"/>
      <c r="AFI228" s="27"/>
      <c r="AFJ228" s="27"/>
      <c r="AFK228" s="27"/>
      <c r="AFL228" s="27"/>
      <c r="AFM228" s="27"/>
      <c r="AFN228" s="27"/>
      <c r="AFO228" s="27"/>
      <c r="AFP228" s="27"/>
      <c r="AFQ228" s="27"/>
      <c r="AFR228" s="27"/>
      <c r="AFS228" s="27"/>
      <c r="AFT228" s="27"/>
      <c r="AFU228" s="27"/>
      <c r="AFV228" s="27"/>
      <c r="AFW228" s="27"/>
      <c r="AFX228" s="27"/>
      <c r="AFY228" s="27"/>
      <c r="AFZ228" s="27"/>
      <c r="AGA228" s="27"/>
      <c r="AGB228" s="27"/>
      <c r="AGC228" s="27"/>
      <c r="AGD228" s="27"/>
      <c r="AGE228" s="27"/>
      <c r="AGF228" s="27"/>
      <c r="AGG228" s="27"/>
      <c r="AGH228" s="27"/>
      <c r="AGI228" s="27"/>
      <c r="AGJ228" s="27"/>
      <c r="AGK228" s="27"/>
      <c r="AGL228" s="27"/>
      <c r="AGM228" s="27"/>
      <c r="AGN228" s="27"/>
      <c r="AGO228" s="27"/>
      <c r="AGP228" s="27"/>
      <c r="AGQ228" s="27"/>
      <c r="AGR228" s="27"/>
      <c r="AGS228" s="27"/>
      <c r="AGT228" s="27"/>
      <c r="AGU228" s="27"/>
      <c r="AGV228" s="27"/>
      <c r="AGW228" s="27"/>
      <c r="AGX228" s="27"/>
      <c r="AGY228" s="27"/>
      <c r="AGZ228" s="27"/>
      <c r="AHA228" s="27"/>
      <c r="AHB228" s="27"/>
      <c r="AHC228" s="27"/>
      <c r="AHD228" s="27"/>
      <c r="AHE228" s="27"/>
      <c r="AHF228" s="27"/>
      <c r="AHG228" s="27"/>
      <c r="AHH228" s="27"/>
      <c r="AHI228" s="27"/>
      <c r="AHJ228" s="27"/>
      <c r="AHK228" s="27"/>
      <c r="AHL228" s="27"/>
      <c r="AHM228" s="27"/>
      <c r="AHN228" s="27"/>
      <c r="AHO228" s="27"/>
      <c r="AHP228" s="27"/>
      <c r="AHQ228" s="27"/>
      <c r="AHR228" s="27"/>
      <c r="AHS228" s="27"/>
      <c r="AHT228" s="27"/>
      <c r="AHU228" s="27"/>
      <c r="AHV228" s="27"/>
      <c r="AHW228" s="27"/>
      <c r="AHX228" s="27"/>
      <c r="AHY228" s="27"/>
      <c r="AHZ228" s="27"/>
      <c r="AIA228" s="27"/>
      <c r="AIB228" s="27"/>
      <c r="AIC228" s="27"/>
      <c r="AID228" s="27"/>
      <c r="AIE228" s="27"/>
      <c r="AIF228" s="27"/>
      <c r="AIG228" s="27"/>
      <c r="AIH228" s="27"/>
      <c r="AII228" s="27"/>
      <c r="AIJ228" s="27"/>
      <c r="AIK228" s="27"/>
      <c r="AIL228" s="27"/>
      <c r="AIM228" s="27"/>
      <c r="AIN228" s="27"/>
      <c r="AIO228" s="27"/>
      <c r="AIP228" s="27"/>
      <c r="AIQ228" s="27"/>
      <c r="AIR228" s="27"/>
      <c r="AIS228" s="27"/>
      <c r="AIT228" s="27"/>
      <c r="AIU228" s="27"/>
      <c r="AIV228" s="27"/>
      <c r="AIW228" s="27"/>
      <c r="AIX228" s="27"/>
      <c r="AIY228" s="27"/>
      <c r="AIZ228" s="27"/>
      <c r="AJA228" s="27"/>
      <c r="AJB228" s="27"/>
      <c r="AJC228" s="27"/>
      <c r="AJD228" s="27"/>
      <c r="AJE228" s="27"/>
      <c r="AJF228" s="27"/>
      <c r="AJG228" s="27"/>
      <c r="AJH228" s="27"/>
      <c r="AJI228" s="27"/>
      <c r="AJJ228" s="27"/>
      <c r="AJK228" s="27"/>
      <c r="AJL228" s="27"/>
      <c r="AJM228" s="27"/>
      <c r="AJN228" s="27"/>
      <c r="AJO228" s="27"/>
      <c r="AJP228" s="27"/>
      <c r="AJQ228" s="27"/>
      <c r="AJR228" s="27"/>
      <c r="AJS228" s="27"/>
      <c r="AJT228" s="27"/>
      <c r="AJU228" s="27"/>
      <c r="AJV228" s="27"/>
      <c r="AJW228" s="27"/>
      <c r="AJX228" s="27"/>
      <c r="AJY228" s="27"/>
      <c r="AJZ228" s="27"/>
      <c r="AKA228" s="27"/>
      <c r="AKB228" s="27"/>
      <c r="AKC228" s="27"/>
      <c r="AKD228" s="27"/>
      <c r="AKE228" s="27"/>
      <c r="AKF228" s="27"/>
      <c r="AKG228" s="27"/>
      <c r="AKH228" s="27"/>
      <c r="AKI228" s="27"/>
      <c r="AKJ228" s="27"/>
      <c r="AKK228" s="27"/>
      <c r="AKL228" s="27"/>
      <c r="AKM228" s="27"/>
      <c r="AKN228" s="27"/>
      <c r="AKO228" s="27"/>
      <c r="AKP228" s="27"/>
      <c r="AKQ228" s="27"/>
      <c r="AKR228" s="27"/>
      <c r="AKS228" s="27"/>
      <c r="AKT228" s="27"/>
      <c r="AKU228" s="27"/>
      <c r="AKV228" s="27"/>
      <c r="AKW228" s="27"/>
      <c r="AKX228" s="27"/>
      <c r="AKY228" s="27"/>
      <c r="AKZ228" s="27"/>
      <c r="ALA228" s="27"/>
      <c r="ALB228" s="27"/>
      <c r="ALC228" s="27"/>
      <c r="ALD228" s="27"/>
      <c r="ALE228" s="27"/>
      <c r="ALF228" s="27"/>
      <c r="ALG228" s="27"/>
      <c r="ALH228" s="27"/>
      <c r="ALI228" s="27"/>
      <c r="ALJ228" s="27"/>
      <c r="ALK228" s="27"/>
      <c r="ALL228" s="27"/>
      <c r="ALM228" s="27"/>
      <c r="ALN228" s="27"/>
      <c r="ALO228" s="27"/>
      <c r="ALP228" s="27"/>
      <c r="ALQ228" s="27"/>
      <c r="ALR228" s="27"/>
      <c r="ALS228" s="27"/>
    </row>
    <row r="229" spans="1:1007" ht="17.25" customHeight="1" thickBot="1" x14ac:dyDescent="0.25">
      <c r="A229" s="612"/>
      <c r="B229" s="596"/>
      <c r="C229" s="594"/>
      <c r="D229" s="726"/>
      <c r="E229" s="910"/>
      <c r="F229" s="711"/>
      <c r="G229" s="927"/>
      <c r="H229" s="574"/>
      <c r="I229" s="564"/>
      <c r="J229" s="564"/>
      <c r="K229" s="81" t="s">
        <v>10</v>
      </c>
      <c r="L229" s="15">
        <f>SUM(L227:L228)</f>
        <v>50</v>
      </c>
      <c r="M229" s="3">
        <f>SUM(M227:M228)</f>
        <v>0</v>
      </c>
      <c r="N229" s="3">
        <f>SUM(N227)</f>
        <v>0</v>
      </c>
      <c r="O229" s="16">
        <f t="shared" ref="O229:W229" si="55">SUM(O227:O228)</f>
        <v>50</v>
      </c>
      <c r="P229" s="8">
        <f t="shared" si="55"/>
        <v>88.5</v>
      </c>
      <c r="Q229" s="2">
        <f t="shared" si="55"/>
        <v>0</v>
      </c>
      <c r="R229" s="2">
        <f t="shared" si="55"/>
        <v>0</v>
      </c>
      <c r="S229" s="10">
        <f t="shared" si="55"/>
        <v>88.5</v>
      </c>
      <c r="T229" s="8">
        <f t="shared" si="55"/>
        <v>88.5</v>
      </c>
      <c r="U229" s="2">
        <f t="shared" si="55"/>
        <v>0</v>
      </c>
      <c r="V229" s="2">
        <f t="shared" si="55"/>
        <v>0</v>
      </c>
      <c r="W229" s="10">
        <f t="shared" si="55"/>
        <v>88.5</v>
      </c>
      <c r="X229" s="27"/>
      <c r="Y229" s="27"/>
      <c r="Z229" s="27"/>
      <c r="AA229" s="27"/>
      <c r="AB229" s="27"/>
      <c r="AC229" s="27"/>
      <c r="AD229" s="39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  <c r="AP229" s="27"/>
      <c r="AQ229" s="27"/>
      <c r="AR229" s="27"/>
      <c r="AS229" s="27"/>
      <c r="AT229" s="27"/>
      <c r="AU229" s="36"/>
      <c r="AV229" s="27"/>
      <c r="AW229" s="27"/>
      <c r="AX229" s="27"/>
      <c r="AY229" s="27"/>
      <c r="AZ229" s="27"/>
      <c r="BA229" s="27"/>
      <c r="BB229" s="27"/>
      <c r="BC229" s="27"/>
      <c r="BD229" s="27"/>
      <c r="BE229" s="27"/>
      <c r="BF229" s="27"/>
      <c r="BG229" s="27"/>
      <c r="BH229" s="27"/>
      <c r="BI229" s="27"/>
      <c r="BJ229" s="27"/>
      <c r="BK229" s="27"/>
      <c r="BL229" s="27"/>
      <c r="BM229" s="27"/>
      <c r="BN229" s="27"/>
      <c r="BO229" s="27"/>
      <c r="BP229" s="27"/>
      <c r="BQ229" s="27"/>
      <c r="BR229" s="27"/>
      <c r="BS229" s="27"/>
      <c r="BT229" s="27"/>
      <c r="BU229" s="27"/>
      <c r="BV229" s="27"/>
      <c r="BW229" s="27"/>
      <c r="BX229" s="27"/>
      <c r="BY229" s="27"/>
      <c r="BZ229" s="27"/>
      <c r="CA229" s="27"/>
      <c r="CB229" s="27"/>
      <c r="CC229" s="27"/>
      <c r="CD229" s="27"/>
      <c r="CE229" s="27"/>
      <c r="CF229" s="27"/>
      <c r="CG229" s="27"/>
      <c r="CH229" s="27"/>
      <c r="CI229" s="27"/>
      <c r="CJ229" s="27"/>
      <c r="CK229" s="27"/>
      <c r="CL229" s="27"/>
      <c r="CM229" s="27"/>
      <c r="CN229" s="27"/>
      <c r="CO229" s="27"/>
      <c r="CP229" s="27"/>
      <c r="CQ229" s="27"/>
      <c r="CR229" s="27"/>
      <c r="CS229" s="27"/>
      <c r="CT229" s="27"/>
      <c r="CU229" s="27"/>
      <c r="CV229" s="27"/>
      <c r="CW229" s="27"/>
      <c r="CX229" s="27"/>
      <c r="CY229" s="27"/>
      <c r="CZ229" s="27"/>
      <c r="DA229" s="27"/>
      <c r="DB229" s="27"/>
      <c r="DC229" s="27"/>
      <c r="DD229" s="27"/>
      <c r="DE229" s="27"/>
      <c r="DF229" s="27"/>
      <c r="DG229" s="27"/>
      <c r="DH229" s="27"/>
      <c r="DI229" s="27"/>
      <c r="DJ229" s="27"/>
      <c r="DK229" s="27"/>
      <c r="DL229" s="27"/>
      <c r="DM229" s="27"/>
      <c r="DN229" s="27"/>
      <c r="DO229" s="27"/>
      <c r="DP229" s="27"/>
      <c r="DQ229" s="27"/>
      <c r="DR229" s="27"/>
      <c r="DS229" s="27"/>
      <c r="DT229" s="27"/>
      <c r="DU229" s="27"/>
      <c r="DV229" s="27"/>
      <c r="DW229" s="27"/>
      <c r="DX229" s="27"/>
      <c r="DY229" s="27"/>
      <c r="DZ229" s="27"/>
      <c r="EA229" s="27"/>
      <c r="EB229" s="27"/>
      <c r="EC229" s="27"/>
      <c r="ED229" s="27"/>
      <c r="EE229" s="27"/>
      <c r="EF229" s="27"/>
      <c r="EG229" s="27"/>
      <c r="EH229" s="27"/>
      <c r="EI229" s="27"/>
      <c r="EJ229" s="27"/>
      <c r="EK229" s="27"/>
      <c r="EL229" s="27"/>
      <c r="EM229" s="27"/>
      <c r="EN229" s="27"/>
      <c r="EO229" s="27"/>
      <c r="EP229" s="27"/>
      <c r="EQ229" s="27"/>
      <c r="ER229" s="27"/>
      <c r="ES229" s="27"/>
      <c r="ET229" s="27"/>
      <c r="EU229" s="27"/>
      <c r="EV229" s="27"/>
      <c r="EW229" s="27"/>
      <c r="EX229" s="27"/>
      <c r="EY229" s="27"/>
      <c r="EZ229" s="27"/>
      <c r="FA229" s="27"/>
      <c r="FB229" s="27"/>
      <c r="FC229" s="27"/>
      <c r="FD229" s="27"/>
      <c r="FE229" s="27"/>
      <c r="FF229" s="27"/>
      <c r="FG229" s="27"/>
      <c r="FH229" s="27"/>
      <c r="FI229" s="27"/>
      <c r="FJ229" s="27"/>
      <c r="FK229" s="27"/>
      <c r="FL229" s="27"/>
      <c r="FM229" s="27"/>
      <c r="FN229" s="27"/>
      <c r="FO229" s="27"/>
      <c r="FP229" s="27"/>
      <c r="FQ229" s="27"/>
      <c r="FR229" s="27"/>
      <c r="FS229" s="27"/>
      <c r="FT229" s="27"/>
      <c r="FU229" s="27"/>
      <c r="FV229" s="27"/>
      <c r="FW229" s="27"/>
      <c r="FX229" s="27"/>
      <c r="FY229" s="27"/>
      <c r="FZ229" s="27"/>
      <c r="GA229" s="27"/>
      <c r="GB229" s="27"/>
      <c r="GC229" s="27"/>
      <c r="GD229" s="27"/>
      <c r="GE229" s="27"/>
      <c r="GF229" s="27"/>
      <c r="GG229" s="27"/>
      <c r="GH229" s="27"/>
      <c r="GI229" s="27"/>
      <c r="GJ229" s="27"/>
      <c r="GK229" s="27"/>
      <c r="GL229" s="27"/>
      <c r="GM229" s="27"/>
      <c r="GN229" s="27"/>
      <c r="GO229" s="27"/>
      <c r="GP229" s="27"/>
      <c r="GQ229" s="27"/>
      <c r="GR229" s="27"/>
      <c r="GS229" s="27"/>
      <c r="GT229" s="27"/>
      <c r="GU229" s="27"/>
      <c r="GV229" s="27"/>
      <c r="GW229" s="27"/>
      <c r="GX229" s="27"/>
      <c r="GY229" s="27"/>
      <c r="GZ229" s="27"/>
      <c r="HA229" s="27"/>
      <c r="HB229" s="27"/>
      <c r="HC229" s="27"/>
      <c r="HD229" s="27"/>
      <c r="HE229" s="27"/>
      <c r="HF229" s="27"/>
      <c r="HG229" s="27"/>
      <c r="HH229" s="27"/>
      <c r="HI229" s="27"/>
      <c r="HJ229" s="27"/>
      <c r="HK229" s="27"/>
      <c r="HL229" s="27"/>
      <c r="HM229" s="27"/>
      <c r="HN229" s="27"/>
      <c r="HO229" s="27"/>
      <c r="HP229" s="27"/>
      <c r="HQ229" s="27"/>
      <c r="HR229" s="27"/>
      <c r="HS229" s="27"/>
      <c r="HT229" s="27"/>
      <c r="HU229" s="27"/>
      <c r="HV229" s="27"/>
      <c r="HW229" s="27"/>
      <c r="HX229" s="27"/>
      <c r="HY229" s="27"/>
      <c r="HZ229" s="27"/>
      <c r="IA229" s="27"/>
      <c r="IB229" s="27"/>
      <c r="IC229" s="27"/>
      <c r="ID229" s="27"/>
      <c r="IE229" s="27"/>
      <c r="IF229" s="27"/>
      <c r="IG229" s="27"/>
      <c r="IH229" s="27"/>
      <c r="II229" s="27"/>
      <c r="IJ229" s="27"/>
      <c r="IK229" s="27"/>
      <c r="IL229" s="27"/>
      <c r="IM229" s="27"/>
      <c r="IN229" s="27"/>
      <c r="IO229" s="27"/>
      <c r="IP229" s="27"/>
      <c r="IQ229" s="27"/>
      <c r="IR229" s="27"/>
      <c r="IS229" s="27"/>
      <c r="IT229" s="27"/>
      <c r="IU229" s="27"/>
      <c r="IV229" s="27"/>
      <c r="IW229" s="27"/>
      <c r="IX229" s="27"/>
      <c r="IY229" s="27"/>
      <c r="IZ229" s="27"/>
      <c r="JA229" s="27"/>
      <c r="JB229" s="27"/>
      <c r="JC229" s="27"/>
      <c r="JD229" s="27"/>
      <c r="JE229" s="27"/>
      <c r="JF229" s="27"/>
      <c r="JG229" s="27"/>
      <c r="JH229" s="27"/>
      <c r="JI229" s="27"/>
      <c r="JJ229" s="27"/>
      <c r="JK229" s="27"/>
      <c r="JL229" s="27"/>
      <c r="JM229" s="27"/>
      <c r="JN229" s="27"/>
      <c r="JO229" s="27"/>
      <c r="JP229" s="27"/>
      <c r="JQ229" s="27"/>
      <c r="JR229" s="27"/>
      <c r="JS229" s="27"/>
      <c r="JT229" s="27"/>
      <c r="JU229" s="27"/>
      <c r="JV229" s="27"/>
      <c r="JW229" s="27"/>
      <c r="JX229" s="27"/>
      <c r="JY229" s="27"/>
      <c r="JZ229" s="27"/>
      <c r="KA229" s="27"/>
      <c r="KB229" s="27"/>
      <c r="KC229" s="27"/>
      <c r="KD229" s="27"/>
      <c r="KE229" s="27"/>
      <c r="KF229" s="27"/>
      <c r="KG229" s="27"/>
      <c r="KH229" s="27"/>
      <c r="KI229" s="27"/>
      <c r="KJ229" s="27"/>
      <c r="KK229" s="27"/>
      <c r="KL229" s="27"/>
      <c r="KM229" s="27"/>
      <c r="KN229" s="27"/>
      <c r="KO229" s="27"/>
      <c r="KP229" s="27"/>
      <c r="KQ229" s="27"/>
      <c r="KR229" s="27"/>
      <c r="KS229" s="27"/>
      <c r="KT229" s="27"/>
      <c r="KU229" s="27"/>
      <c r="KV229" s="27"/>
      <c r="KW229" s="27"/>
      <c r="KX229" s="27"/>
      <c r="KY229" s="27"/>
      <c r="KZ229" s="27"/>
      <c r="LA229" s="27"/>
      <c r="LB229" s="27"/>
      <c r="LC229" s="27"/>
      <c r="LD229" s="27"/>
      <c r="LE229" s="27"/>
      <c r="LF229" s="27"/>
      <c r="LG229" s="27"/>
      <c r="LH229" s="27"/>
      <c r="LI229" s="27"/>
      <c r="LJ229" s="27"/>
      <c r="LK229" s="27"/>
      <c r="LL229" s="27"/>
      <c r="LM229" s="27"/>
      <c r="LN229" s="27"/>
      <c r="LO229" s="27"/>
      <c r="LP229" s="27"/>
      <c r="LQ229" s="27"/>
      <c r="LR229" s="27"/>
      <c r="LS229" s="27"/>
      <c r="LT229" s="27"/>
      <c r="LU229" s="27"/>
      <c r="LV229" s="27"/>
      <c r="LW229" s="27"/>
      <c r="LX229" s="27"/>
      <c r="LY229" s="27"/>
      <c r="LZ229" s="27"/>
      <c r="MA229" s="27"/>
      <c r="MB229" s="27"/>
      <c r="MC229" s="27"/>
      <c r="MD229" s="27"/>
      <c r="ME229" s="27"/>
      <c r="MF229" s="27"/>
      <c r="MG229" s="27"/>
      <c r="MH229" s="27"/>
      <c r="MI229" s="27"/>
      <c r="MJ229" s="27"/>
      <c r="MK229" s="27"/>
      <c r="ML229" s="27"/>
      <c r="MM229" s="27"/>
      <c r="MN229" s="27"/>
      <c r="MO229" s="27"/>
      <c r="MP229" s="27"/>
      <c r="MQ229" s="27"/>
      <c r="MR229" s="27"/>
      <c r="MS229" s="27"/>
      <c r="MT229" s="27"/>
      <c r="MU229" s="27"/>
      <c r="MV229" s="27"/>
      <c r="MW229" s="27"/>
      <c r="MX229" s="27"/>
      <c r="MY229" s="27"/>
      <c r="MZ229" s="27"/>
      <c r="NA229" s="27"/>
      <c r="NB229" s="27"/>
      <c r="NC229" s="27"/>
      <c r="ND229" s="27"/>
      <c r="NE229" s="27"/>
      <c r="NF229" s="27"/>
      <c r="NG229" s="27"/>
      <c r="NH229" s="27"/>
      <c r="NI229" s="27"/>
      <c r="NJ229" s="27"/>
      <c r="NK229" s="27"/>
      <c r="NL229" s="27"/>
      <c r="NM229" s="27"/>
      <c r="NN229" s="27"/>
      <c r="NO229" s="27"/>
      <c r="NP229" s="27"/>
      <c r="NQ229" s="27"/>
      <c r="NR229" s="27"/>
      <c r="NS229" s="27"/>
      <c r="NT229" s="27"/>
      <c r="NU229" s="27"/>
      <c r="NV229" s="27"/>
      <c r="NW229" s="27"/>
      <c r="NX229" s="27"/>
      <c r="NY229" s="27"/>
      <c r="NZ229" s="27"/>
      <c r="OA229" s="27"/>
      <c r="OB229" s="27"/>
      <c r="OC229" s="27"/>
      <c r="OD229" s="27"/>
      <c r="OE229" s="27"/>
      <c r="OF229" s="27"/>
      <c r="OG229" s="27"/>
      <c r="OH229" s="27"/>
      <c r="OI229" s="27"/>
      <c r="OJ229" s="27"/>
      <c r="OK229" s="27"/>
      <c r="OL229" s="27"/>
      <c r="OM229" s="27"/>
      <c r="ON229" s="27"/>
      <c r="OO229" s="27"/>
      <c r="OP229" s="27"/>
      <c r="OQ229" s="27"/>
      <c r="OR229" s="27"/>
      <c r="OS229" s="27"/>
      <c r="OT229" s="27"/>
      <c r="OU229" s="27"/>
      <c r="OV229" s="27"/>
      <c r="OW229" s="27"/>
      <c r="OX229" s="27"/>
      <c r="OY229" s="27"/>
      <c r="OZ229" s="27"/>
      <c r="PA229" s="27"/>
      <c r="PB229" s="27"/>
      <c r="PC229" s="27"/>
      <c r="PD229" s="27"/>
      <c r="PE229" s="27"/>
      <c r="PF229" s="27"/>
      <c r="PG229" s="27"/>
      <c r="PH229" s="27"/>
      <c r="PI229" s="27"/>
      <c r="PJ229" s="27"/>
      <c r="PK229" s="27"/>
      <c r="PL229" s="27"/>
      <c r="PM229" s="27"/>
      <c r="PN229" s="27"/>
      <c r="PO229" s="27"/>
      <c r="PP229" s="27"/>
      <c r="PQ229" s="27"/>
      <c r="PR229" s="27"/>
      <c r="PS229" s="27"/>
      <c r="PT229" s="27"/>
      <c r="PU229" s="27"/>
      <c r="PV229" s="27"/>
      <c r="PW229" s="27"/>
      <c r="PX229" s="27"/>
      <c r="PY229" s="27"/>
      <c r="PZ229" s="27"/>
      <c r="QA229" s="27"/>
      <c r="QB229" s="27"/>
      <c r="QC229" s="27"/>
      <c r="QD229" s="27"/>
      <c r="QE229" s="27"/>
      <c r="QF229" s="27"/>
      <c r="QG229" s="27"/>
      <c r="QH229" s="27"/>
      <c r="QI229" s="27"/>
      <c r="QJ229" s="27"/>
      <c r="QK229" s="27"/>
      <c r="QL229" s="27"/>
      <c r="QM229" s="27"/>
      <c r="QN229" s="27"/>
      <c r="QO229" s="27"/>
      <c r="QP229" s="27"/>
      <c r="QQ229" s="27"/>
      <c r="QR229" s="27"/>
      <c r="QS229" s="27"/>
      <c r="QT229" s="27"/>
      <c r="QU229" s="27"/>
      <c r="QV229" s="27"/>
      <c r="QW229" s="27"/>
      <c r="QX229" s="27"/>
      <c r="QY229" s="27"/>
      <c r="QZ229" s="27"/>
      <c r="RA229" s="27"/>
      <c r="RB229" s="27"/>
      <c r="RC229" s="27"/>
      <c r="RD229" s="27"/>
      <c r="RE229" s="27"/>
      <c r="RF229" s="27"/>
      <c r="RG229" s="27"/>
      <c r="RH229" s="27"/>
      <c r="RI229" s="27"/>
      <c r="RJ229" s="27"/>
      <c r="RK229" s="27"/>
      <c r="RL229" s="27"/>
      <c r="RM229" s="27"/>
      <c r="RN229" s="27"/>
      <c r="RO229" s="27"/>
      <c r="RP229" s="27"/>
      <c r="RQ229" s="27"/>
      <c r="RR229" s="27"/>
      <c r="RS229" s="27"/>
      <c r="RT229" s="27"/>
      <c r="RU229" s="27"/>
      <c r="RV229" s="27"/>
      <c r="RW229" s="27"/>
      <c r="RX229" s="27"/>
      <c r="RY229" s="27"/>
      <c r="RZ229" s="27"/>
      <c r="SA229" s="27"/>
      <c r="SB229" s="27"/>
      <c r="SC229" s="27"/>
      <c r="SD229" s="27"/>
      <c r="SE229" s="27"/>
      <c r="SF229" s="27"/>
      <c r="SG229" s="27"/>
      <c r="SH229" s="27"/>
      <c r="SI229" s="27"/>
      <c r="SJ229" s="27"/>
      <c r="SK229" s="27"/>
      <c r="SL229" s="27"/>
      <c r="SM229" s="27"/>
      <c r="SN229" s="27"/>
      <c r="SO229" s="27"/>
      <c r="SP229" s="27"/>
      <c r="SQ229" s="27"/>
      <c r="SR229" s="27"/>
      <c r="SS229" s="27"/>
      <c r="ST229" s="27"/>
      <c r="SU229" s="27"/>
      <c r="SV229" s="27"/>
      <c r="SW229" s="27"/>
      <c r="SX229" s="27"/>
      <c r="SY229" s="27"/>
      <c r="SZ229" s="27"/>
      <c r="TA229" s="27"/>
      <c r="TB229" s="27"/>
      <c r="TC229" s="27"/>
      <c r="TD229" s="27"/>
      <c r="TE229" s="27"/>
      <c r="TF229" s="27"/>
      <c r="TG229" s="27"/>
      <c r="TH229" s="27"/>
      <c r="TI229" s="27"/>
      <c r="TJ229" s="27"/>
      <c r="TK229" s="27"/>
      <c r="TL229" s="27"/>
      <c r="TM229" s="27"/>
      <c r="TN229" s="27"/>
      <c r="TO229" s="27"/>
      <c r="TP229" s="27"/>
      <c r="TQ229" s="27"/>
      <c r="TR229" s="27"/>
      <c r="TS229" s="27"/>
      <c r="TT229" s="27"/>
      <c r="TU229" s="27"/>
      <c r="TV229" s="27"/>
      <c r="TW229" s="27"/>
      <c r="TX229" s="27"/>
      <c r="TY229" s="27"/>
      <c r="TZ229" s="27"/>
      <c r="UA229" s="27"/>
      <c r="UB229" s="27"/>
      <c r="UC229" s="27"/>
      <c r="UD229" s="27"/>
      <c r="UE229" s="27"/>
      <c r="UF229" s="27"/>
      <c r="UG229" s="27"/>
      <c r="UH229" s="27"/>
      <c r="UI229" s="27"/>
      <c r="UJ229" s="27"/>
      <c r="UK229" s="27"/>
      <c r="UL229" s="27"/>
      <c r="UM229" s="27"/>
      <c r="UN229" s="27"/>
      <c r="UO229" s="27"/>
      <c r="UP229" s="27"/>
      <c r="UQ229" s="27"/>
      <c r="UR229" s="27"/>
      <c r="US229" s="27"/>
      <c r="UT229" s="27"/>
      <c r="UU229" s="27"/>
      <c r="UV229" s="27"/>
      <c r="UW229" s="27"/>
      <c r="UX229" s="27"/>
      <c r="UY229" s="27"/>
      <c r="UZ229" s="27"/>
      <c r="VA229" s="27"/>
      <c r="VB229" s="27"/>
      <c r="VC229" s="27"/>
      <c r="VD229" s="27"/>
      <c r="VE229" s="27"/>
      <c r="VF229" s="27"/>
      <c r="VG229" s="27"/>
      <c r="VH229" s="27"/>
      <c r="VI229" s="27"/>
      <c r="VJ229" s="27"/>
      <c r="VK229" s="27"/>
      <c r="VL229" s="27"/>
      <c r="VM229" s="27"/>
      <c r="VN229" s="27"/>
      <c r="VO229" s="27"/>
      <c r="VP229" s="27"/>
      <c r="VQ229" s="27"/>
      <c r="VR229" s="27"/>
      <c r="VS229" s="27"/>
      <c r="VT229" s="27"/>
      <c r="VU229" s="27"/>
      <c r="VV229" s="27"/>
      <c r="VW229" s="27"/>
      <c r="VX229" s="27"/>
      <c r="VY229" s="27"/>
      <c r="VZ229" s="27"/>
      <c r="WA229" s="27"/>
      <c r="WB229" s="27"/>
      <c r="WC229" s="27"/>
      <c r="WD229" s="27"/>
      <c r="WE229" s="27"/>
      <c r="WF229" s="27"/>
      <c r="WG229" s="27"/>
      <c r="WH229" s="27"/>
      <c r="WI229" s="27"/>
      <c r="WJ229" s="27"/>
      <c r="WK229" s="27"/>
      <c r="WL229" s="27"/>
      <c r="WM229" s="27"/>
      <c r="WN229" s="27"/>
      <c r="WO229" s="27"/>
      <c r="WP229" s="27"/>
      <c r="WQ229" s="27"/>
      <c r="WR229" s="27"/>
      <c r="WS229" s="27"/>
      <c r="WT229" s="27"/>
      <c r="WU229" s="27"/>
      <c r="WV229" s="27"/>
      <c r="WW229" s="27"/>
      <c r="WX229" s="27"/>
      <c r="WY229" s="27"/>
      <c r="WZ229" s="27"/>
      <c r="XA229" s="27"/>
      <c r="XB229" s="27"/>
      <c r="XC229" s="27"/>
      <c r="XD229" s="27"/>
      <c r="XE229" s="27"/>
      <c r="XF229" s="27"/>
      <c r="XG229" s="27"/>
      <c r="XH229" s="27"/>
      <c r="XI229" s="27"/>
      <c r="XJ229" s="27"/>
      <c r="XK229" s="27"/>
      <c r="XL229" s="27"/>
      <c r="XM229" s="27"/>
      <c r="XN229" s="27"/>
      <c r="XO229" s="27"/>
      <c r="XP229" s="27"/>
      <c r="XQ229" s="27"/>
      <c r="XR229" s="27"/>
      <c r="XS229" s="27"/>
      <c r="XT229" s="27"/>
      <c r="XU229" s="27"/>
      <c r="XV229" s="27"/>
      <c r="XW229" s="27"/>
      <c r="XX229" s="27"/>
      <c r="XY229" s="27"/>
      <c r="XZ229" s="27"/>
      <c r="YA229" s="27"/>
      <c r="YB229" s="27"/>
      <c r="YC229" s="27"/>
      <c r="YD229" s="27"/>
      <c r="YE229" s="27"/>
      <c r="YF229" s="27"/>
      <c r="YG229" s="27"/>
      <c r="YH229" s="27"/>
      <c r="YI229" s="27"/>
      <c r="YJ229" s="27"/>
      <c r="YK229" s="27"/>
      <c r="YL229" s="27"/>
      <c r="YM229" s="27"/>
      <c r="YN229" s="27"/>
      <c r="YO229" s="27"/>
      <c r="YP229" s="27"/>
      <c r="YQ229" s="27"/>
      <c r="YR229" s="27"/>
      <c r="YS229" s="27"/>
      <c r="YT229" s="27"/>
      <c r="YU229" s="27"/>
      <c r="YV229" s="27"/>
      <c r="YW229" s="27"/>
      <c r="YX229" s="27"/>
      <c r="YY229" s="27"/>
      <c r="YZ229" s="27"/>
      <c r="ZA229" s="27"/>
      <c r="ZB229" s="27"/>
      <c r="ZC229" s="27"/>
      <c r="ZD229" s="27"/>
      <c r="ZE229" s="27"/>
      <c r="ZF229" s="27"/>
      <c r="ZG229" s="27"/>
      <c r="ZH229" s="27"/>
      <c r="ZI229" s="27"/>
      <c r="ZJ229" s="27"/>
      <c r="ZK229" s="27"/>
      <c r="ZL229" s="27"/>
      <c r="ZM229" s="27"/>
      <c r="ZN229" s="27"/>
      <c r="ZO229" s="27"/>
      <c r="ZP229" s="27"/>
      <c r="ZQ229" s="27"/>
      <c r="ZR229" s="27"/>
      <c r="ZS229" s="27"/>
      <c r="ZT229" s="27"/>
      <c r="ZU229" s="27"/>
      <c r="ZV229" s="27"/>
      <c r="ZW229" s="27"/>
      <c r="ZX229" s="27"/>
      <c r="ZY229" s="27"/>
      <c r="ZZ229" s="27"/>
      <c r="AAA229" s="27"/>
      <c r="AAB229" s="27"/>
      <c r="AAC229" s="27"/>
      <c r="AAD229" s="27"/>
      <c r="AAE229" s="27"/>
      <c r="AAF229" s="27"/>
      <c r="AAG229" s="27"/>
      <c r="AAH229" s="27"/>
      <c r="AAI229" s="27"/>
      <c r="AAJ229" s="27"/>
      <c r="AAK229" s="27"/>
      <c r="AAL229" s="27"/>
      <c r="AAM229" s="27"/>
      <c r="AAN229" s="27"/>
      <c r="AAO229" s="27"/>
      <c r="AAP229" s="27"/>
      <c r="AAQ229" s="27"/>
      <c r="AAR229" s="27"/>
      <c r="AAS229" s="27"/>
      <c r="AAT229" s="27"/>
      <c r="AAU229" s="27"/>
      <c r="AAV229" s="27"/>
      <c r="AAW229" s="27"/>
      <c r="AAX229" s="27"/>
      <c r="AAY229" s="27"/>
      <c r="AAZ229" s="27"/>
      <c r="ABA229" s="27"/>
      <c r="ABB229" s="27"/>
      <c r="ABC229" s="27"/>
      <c r="ABD229" s="27"/>
      <c r="ABE229" s="27"/>
      <c r="ABF229" s="27"/>
      <c r="ABG229" s="27"/>
      <c r="ABH229" s="27"/>
      <c r="ABI229" s="27"/>
      <c r="ABJ229" s="27"/>
      <c r="ABK229" s="27"/>
      <c r="ABL229" s="27"/>
      <c r="ABM229" s="27"/>
      <c r="ABN229" s="27"/>
      <c r="ABO229" s="27"/>
      <c r="ABP229" s="27"/>
      <c r="ABQ229" s="27"/>
      <c r="ABR229" s="27"/>
      <c r="ABS229" s="27"/>
      <c r="ABT229" s="27"/>
      <c r="ABU229" s="27"/>
      <c r="ABV229" s="27"/>
      <c r="ABW229" s="27"/>
      <c r="ABX229" s="27"/>
      <c r="ABY229" s="27"/>
      <c r="ABZ229" s="27"/>
      <c r="ACA229" s="27"/>
      <c r="ACB229" s="27"/>
      <c r="ACC229" s="27"/>
      <c r="ACD229" s="27"/>
      <c r="ACE229" s="27"/>
      <c r="ACF229" s="27"/>
      <c r="ACG229" s="27"/>
      <c r="ACH229" s="27"/>
      <c r="ACI229" s="27"/>
      <c r="ACJ229" s="27"/>
      <c r="ACK229" s="27"/>
      <c r="ACL229" s="27"/>
      <c r="ACM229" s="27"/>
      <c r="ACN229" s="27"/>
      <c r="ACO229" s="27"/>
      <c r="ACP229" s="27"/>
      <c r="ACQ229" s="27"/>
      <c r="ACR229" s="27"/>
      <c r="ACS229" s="27"/>
      <c r="ACT229" s="27"/>
      <c r="ACU229" s="27"/>
      <c r="ACV229" s="27"/>
      <c r="ACW229" s="27"/>
      <c r="ACX229" s="27"/>
      <c r="ACY229" s="27"/>
      <c r="ACZ229" s="27"/>
      <c r="ADA229" s="27"/>
      <c r="ADB229" s="27"/>
      <c r="ADC229" s="27"/>
      <c r="ADD229" s="27"/>
      <c r="ADE229" s="27"/>
      <c r="ADF229" s="27"/>
      <c r="ADG229" s="27"/>
      <c r="ADH229" s="27"/>
      <c r="ADI229" s="27"/>
      <c r="ADJ229" s="27"/>
      <c r="ADK229" s="27"/>
      <c r="ADL229" s="27"/>
      <c r="ADM229" s="27"/>
      <c r="ADN229" s="27"/>
      <c r="ADO229" s="27"/>
      <c r="ADP229" s="27"/>
      <c r="ADQ229" s="27"/>
      <c r="ADR229" s="27"/>
      <c r="ADS229" s="27"/>
      <c r="ADT229" s="27"/>
      <c r="ADU229" s="27"/>
      <c r="ADV229" s="27"/>
      <c r="ADW229" s="27"/>
      <c r="ADX229" s="27"/>
      <c r="ADY229" s="27"/>
      <c r="ADZ229" s="27"/>
      <c r="AEA229" s="27"/>
      <c r="AEB229" s="27"/>
      <c r="AEC229" s="27"/>
      <c r="AED229" s="27"/>
      <c r="AEE229" s="27"/>
      <c r="AEF229" s="27"/>
      <c r="AEG229" s="27"/>
      <c r="AEH229" s="27"/>
      <c r="AEI229" s="27"/>
      <c r="AEJ229" s="27"/>
      <c r="AEK229" s="27"/>
      <c r="AEL229" s="27"/>
      <c r="AEM229" s="27"/>
      <c r="AEN229" s="27"/>
      <c r="AEO229" s="27"/>
      <c r="AEP229" s="27"/>
      <c r="AEQ229" s="27"/>
      <c r="AER229" s="27"/>
      <c r="AES229" s="27"/>
      <c r="AET229" s="27"/>
      <c r="AEU229" s="27"/>
      <c r="AEV229" s="27"/>
      <c r="AEW229" s="27"/>
      <c r="AEX229" s="27"/>
      <c r="AEY229" s="27"/>
      <c r="AEZ229" s="27"/>
      <c r="AFA229" s="27"/>
      <c r="AFB229" s="27"/>
      <c r="AFC229" s="27"/>
      <c r="AFD229" s="27"/>
      <c r="AFE229" s="27"/>
      <c r="AFF229" s="27"/>
      <c r="AFG229" s="27"/>
      <c r="AFH229" s="27"/>
      <c r="AFI229" s="27"/>
      <c r="AFJ229" s="27"/>
      <c r="AFK229" s="27"/>
      <c r="AFL229" s="27"/>
      <c r="AFM229" s="27"/>
      <c r="AFN229" s="27"/>
      <c r="AFO229" s="27"/>
      <c r="AFP229" s="27"/>
      <c r="AFQ229" s="27"/>
      <c r="AFR229" s="27"/>
      <c r="AFS229" s="27"/>
      <c r="AFT229" s="27"/>
      <c r="AFU229" s="27"/>
      <c r="AFV229" s="27"/>
      <c r="AFW229" s="27"/>
      <c r="AFX229" s="27"/>
      <c r="AFY229" s="27"/>
      <c r="AFZ229" s="27"/>
      <c r="AGA229" s="27"/>
      <c r="AGB229" s="27"/>
      <c r="AGC229" s="27"/>
      <c r="AGD229" s="27"/>
      <c r="AGE229" s="27"/>
      <c r="AGF229" s="27"/>
      <c r="AGG229" s="27"/>
      <c r="AGH229" s="27"/>
      <c r="AGI229" s="27"/>
      <c r="AGJ229" s="27"/>
      <c r="AGK229" s="27"/>
      <c r="AGL229" s="27"/>
      <c r="AGM229" s="27"/>
      <c r="AGN229" s="27"/>
      <c r="AGO229" s="27"/>
      <c r="AGP229" s="27"/>
      <c r="AGQ229" s="27"/>
      <c r="AGR229" s="27"/>
      <c r="AGS229" s="27"/>
      <c r="AGT229" s="27"/>
      <c r="AGU229" s="27"/>
      <c r="AGV229" s="27"/>
      <c r="AGW229" s="27"/>
      <c r="AGX229" s="27"/>
      <c r="AGY229" s="27"/>
      <c r="AGZ229" s="27"/>
      <c r="AHA229" s="27"/>
      <c r="AHB229" s="27"/>
      <c r="AHC229" s="27"/>
      <c r="AHD229" s="27"/>
      <c r="AHE229" s="27"/>
      <c r="AHF229" s="27"/>
      <c r="AHG229" s="27"/>
      <c r="AHH229" s="27"/>
      <c r="AHI229" s="27"/>
      <c r="AHJ229" s="27"/>
      <c r="AHK229" s="27"/>
      <c r="AHL229" s="27"/>
      <c r="AHM229" s="27"/>
      <c r="AHN229" s="27"/>
      <c r="AHO229" s="27"/>
      <c r="AHP229" s="27"/>
      <c r="AHQ229" s="27"/>
      <c r="AHR229" s="27"/>
      <c r="AHS229" s="27"/>
      <c r="AHT229" s="27"/>
      <c r="AHU229" s="27"/>
      <c r="AHV229" s="27"/>
      <c r="AHW229" s="27"/>
      <c r="AHX229" s="27"/>
      <c r="AHY229" s="27"/>
      <c r="AHZ229" s="27"/>
      <c r="AIA229" s="27"/>
      <c r="AIB229" s="27"/>
      <c r="AIC229" s="27"/>
      <c r="AID229" s="27"/>
      <c r="AIE229" s="27"/>
      <c r="AIF229" s="27"/>
      <c r="AIG229" s="27"/>
      <c r="AIH229" s="27"/>
      <c r="AII229" s="27"/>
      <c r="AIJ229" s="27"/>
      <c r="AIK229" s="27"/>
      <c r="AIL229" s="27"/>
      <c r="AIM229" s="27"/>
      <c r="AIN229" s="27"/>
      <c r="AIO229" s="27"/>
      <c r="AIP229" s="27"/>
      <c r="AIQ229" s="27"/>
      <c r="AIR229" s="27"/>
      <c r="AIS229" s="27"/>
      <c r="AIT229" s="27"/>
      <c r="AIU229" s="27"/>
      <c r="AIV229" s="27"/>
      <c r="AIW229" s="27"/>
      <c r="AIX229" s="27"/>
      <c r="AIY229" s="27"/>
      <c r="AIZ229" s="27"/>
      <c r="AJA229" s="27"/>
      <c r="AJB229" s="27"/>
      <c r="AJC229" s="27"/>
      <c r="AJD229" s="27"/>
      <c r="AJE229" s="27"/>
      <c r="AJF229" s="27"/>
      <c r="AJG229" s="27"/>
      <c r="AJH229" s="27"/>
      <c r="AJI229" s="27"/>
      <c r="AJJ229" s="27"/>
      <c r="AJK229" s="27"/>
      <c r="AJL229" s="27"/>
      <c r="AJM229" s="27"/>
      <c r="AJN229" s="27"/>
      <c r="AJO229" s="27"/>
      <c r="AJP229" s="27"/>
      <c r="AJQ229" s="27"/>
      <c r="AJR229" s="27"/>
      <c r="AJS229" s="27"/>
      <c r="AJT229" s="27"/>
      <c r="AJU229" s="27"/>
      <c r="AJV229" s="27"/>
      <c r="AJW229" s="27"/>
      <c r="AJX229" s="27"/>
      <c r="AJY229" s="27"/>
      <c r="AJZ229" s="27"/>
      <c r="AKA229" s="27"/>
      <c r="AKB229" s="27"/>
      <c r="AKC229" s="27"/>
      <c r="AKD229" s="27"/>
      <c r="AKE229" s="27"/>
      <c r="AKF229" s="27"/>
      <c r="AKG229" s="27"/>
      <c r="AKH229" s="27"/>
      <c r="AKI229" s="27"/>
      <c r="AKJ229" s="27"/>
      <c r="AKK229" s="27"/>
      <c r="AKL229" s="27"/>
      <c r="AKM229" s="27"/>
      <c r="AKN229" s="27"/>
      <c r="AKO229" s="27"/>
      <c r="AKP229" s="27"/>
      <c r="AKQ229" s="27"/>
      <c r="AKR229" s="27"/>
      <c r="AKS229" s="27"/>
      <c r="AKT229" s="27"/>
      <c r="AKU229" s="27"/>
      <c r="AKV229" s="27"/>
      <c r="AKW229" s="27"/>
      <c r="AKX229" s="27"/>
      <c r="AKY229" s="27"/>
      <c r="AKZ229" s="27"/>
      <c r="ALA229" s="27"/>
      <c r="ALB229" s="27"/>
      <c r="ALC229" s="27"/>
      <c r="ALD229" s="27"/>
      <c r="ALE229" s="27"/>
      <c r="ALF229" s="27"/>
      <c r="ALG229" s="27"/>
      <c r="ALH229" s="27"/>
      <c r="ALI229" s="27"/>
      <c r="ALJ229" s="27"/>
      <c r="ALK229" s="27"/>
      <c r="ALL229" s="27"/>
      <c r="ALM229" s="27"/>
      <c r="ALN229" s="27"/>
      <c r="ALO229" s="27"/>
      <c r="ALP229" s="27"/>
      <c r="ALQ229" s="27"/>
      <c r="ALR229" s="27"/>
      <c r="ALS229" s="27"/>
    </row>
    <row r="230" spans="1:1007" ht="15.75" customHeight="1" x14ac:dyDescent="0.2">
      <c r="A230" s="616" t="s">
        <v>13</v>
      </c>
      <c r="B230" s="592" t="s">
        <v>14</v>
      </c>
      <c r="C230" s="592" t="s">
        <v>23</v>
      </c>
      <c r="D230" s="747" t="s">
        <v>25</v>
      </c>
      <c r="E230" s="907" t="s">
        <v>168</v>
      </c>
      <c r="F230" s="694" t="s">
        <v>197</v>
      </c>
      <c r="G230" s="924" t="s">
        <v>141</v>
      </c>
      <c r="H230" s="914">
        <v>188723322</v>
      </c>
      <c r="I230" s="912" t="s">
        <v>29</v>
      </c>
      <c r="J230" s="578" t="s">
        <v>500</v>
      </c>
      <c r="K230" s="150" t="s">
        <v>20</v>
      </c>
      <c r="L230" s="151">
        <f>+M230+O230</f>
        <v>0</v>
      </c>
      <c r="M230" s="348">
        <v>0</v>
      </c>
      <c r="N230" s="348">
        <v>0</v>
      </c>
      <c r="O230" s="350">
        <v>0</v>
      </c>
      <c r="P230" s="161">
        <f>+Q230+S230</f>
        <v>0</v>
      </c>
      <c r="Q230" s="378">
        <v>0</v>
      </c>
      <c r="R230" s="378">
        <v>0</v>
      </c>
      <c r="S230" s="379">
        <v>0</v>
      </c>
      <c r="T230" s="380">
        <f>+U230+W230</f>
        <v>0</v>
      </c>
      <c r="U230" s="357">
        <v>0</v>
      </c>
      <c r="V230" s="357">
        <v>0</v>
      </c>
      <c r="W230" s="359">
        <v>0</v>
      </c>
      <c r="X230" s="27"/>
      <c r="Y230" s="27"/>
      <c r="Z230" s="27"/>
      <c r="AA230" s="27"/>
      <c r="AB230" s="27"/>
      <c r="AC230" s="27"/>
      <c r="AD230" s="39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  <c r="AQ230" s="27"/>
      <c r="AR230" s="27"/>
      <c r="AS230" s="27"/>
      <c r="AT230" s="27"/>
      <c r="AU230" s="36"/>
      <c r="AV230" s="27"/>
      <c r="AW230" s="27"/>
      <c r="AX230" s="27"/>
      <c r="AY230" s="27"/>
      <c r="AZ230" s="27"/>
      <c r="BA230" s="27"/>
      <c r="BB230" s="27"/>
      <c r="BC230" s="27"/>
      <c r="BD230" s="27"/>
      <c r="BE230" s="27"/>
      <c r="BF230" s="27"/>
      <c r="BG230" s="27"/>
      <c r="BH230" s="27"/>
      <c r="BI230" s="27"/>
      <c r="BJ230" s="27"/>
      <c r="BK230" s="27"/>
      <c r="BL230" s="27"/>
      <c r="BM230" s="27"/>
      <c r="BN230" s="27"/>
      <c r="BO230" s="27"/>
      <c r="BP230" s="27"/>
      <c r="BQ230" s="27"/>
      <c r="BR230" s="27"/>
      <c r="BS230" s="27"/>
      <c r="BT230" s="27"/>
      <c r="BU230" s="27"/>
      <c r="BV230" s="27"/>
      <c r="BW230" s="27"/>
      <c r="BX230" s="27"/>
      <c r="BY230" s="27"/>
      <c r="BZ230" s="27"/>
      <c r="CA230" s="27"/>
      <c r="CB230" s="27"/>
      <c r="CC230" s="27"/>
      <c r="CD230" s="27"/>
      <c r="CE230" s="27"/>
      <c r="CF230" s="27"/>
      <c r="CG230" s="27"/>
      <c r="CH230" s="27"/>
      <c r="CI230" s="27"/>
      <c r="CJ230" s="27"/>
      <c r="CK230" s="27"/>
      <c r="CL230" s="27"/>
      <c r="CM230" s="27"/>
      <c r="CN230" s="27"/>
      <c r="CO230" s="27"/>
      <c r="CP230" s="27"/>
      <c r="CQ230" s="27"/>
      <c r="CR230" s="27"/>
      <c r="CS230" s="27"/>
      <c r="CT230" s="27"/>
      <c r="CU230" s="27"/>
      <c r="CV230" s="27"/>
      <c r="CW230" s="27"/>
      <c r="CX230" s="27"/>
      <c r="CY230" s="27"/>
      <c r="CZ230" s="27"/>
      <c r="DA230" s="27"/>
      <c r="DB230" s="27"/>
      <c r="DC230" s="27"/>
      <c r="DD230" s="27"/>
      <c r="DE230" s="27"/>
      <c r="DF230" s="27"/>
      <c r="DG230" s="27"/>
      <c r="DH230" s="27"/>
      <c r="DI230" s="27"/>
      <c r="DJ230" s="27"/>
      <c r="DK230" s="27"/>
      <c r="DL230" s="27"/>
      <c r="DM230" s="27"/>
      <c r="DN230" s="27"/>
      <c r="DO230" s="27"/>
      <c r="DP230" s="27"/>
      <c r="DQ230" s="27"/>
      <c r="DR230" s="27"/>
      <c r="DS230" s="27"/>
      <c r="DT230" s="27"/>
      <c r="DU230" s="27"/>
      <c r="DV230" s="27"/>
      <c r="DW230" s="27"/>
      <c r="DX230" s="27"/>
      <c r="DY230" s="27"/>
      <c r="DZ230" s="27"/>
      <c r="EA230" s="27"/>
      <c r="EB230" s="27"/>
      <c r="EC230" s="27"/>
      <c r="ED230" s="27"/>
      <c r="EE230" s="27"/>
      <c r="EF230" s="27"/>
      <c r="EG230" s="27"/>
      <c r="EH230" s="27"/>
      <c r="EI230" s="27"/>
      <c r="EJ230" s="27"/>
      <c r="EK230" s="27"/>
      <c r="EL230" s="27"/>
      <c r="EM230" s="27"/>
      <c r="EN230" s="27"/>
      <c r="EO230" s="27"/>
      <c r="EP230" s="27"/>
      <c r="EQ230" s="27"/>
      <c r="ER230" s="27"/>
      <c r="ES230" s="27"/>
      <c r="ET230" s="27"/>
      <c r="EU230" s="27"/>
      <c r="EV230" s="27"/>
      <c r="EW230" s="27"/>
      <c r="EX230" s="27"/>
      <c r="EY230" s="27"/>
      <c r="EZ230" s="27"/>
      <c r="FA230" s="27"/>
      <c r="FB230" s="27"/>
      <c r="FC230" s="27"/>
      <c r="FD230" s="27"/>
      <c r="FE230" s="27"/>
      <c r="FF230" s="27"/>
      <c r="FG230" s="27"/>
      <c r="FH230" s="27"/>
      <c r="FI230" s="27"/>
      <c r="FJ230" s="27"/>
      <c r="FK230" s="27"/>
      <c r="FL230" s="27"/>
      <c r="FM230" s="27"/>
      <c r="FN230" s="27"/>
      <c r="FO230" s="27"/>
      <c r="FP230" s="27"/>
      <c r="FQ230" s="27"/>
      <c r="FR230" s="27"/>
      <c r="FS230" s="27"/>
      <c r="FT230" s="27"/>
      <c r="FU230" s="27"/>
      <c r="FV230" s="27"/>
      <c r="FW230" s="27"/>
      <c r="FX230" s="27"/>
      <c r="FY230" s="27"/>
      <c r="FZ230" s="27"/>
      <c r="GA230" s="27"/>
      <c r="GB230" s="27"/>
      <c r="GC230" s="27"/>
      <c r="GD230" s="27"/>
      <c r="GE230" s="27"/>
      <c r="GF230" s="27"/>
      <c r="GG230" s="27"/>
      <c r="GH230" s="27"/>
      <c r="GI230" s="27"/>
      <c r="GJ230" s="27"/>
      <c r="GK230" s="27"/>
      <c r="GL230" s="27"/>
      <c r="GM230" s="27"/>
      <c r="GN230" s="27"/>
      <c r="GO230" s="27"/>
      <c r="GP230" s="27"/>
      <c r="GQ230" s="27"/>
      <c r="GR230" s="27"/>
      <c r="GS230" s="27"/>
      <c r="GT230" s="27"/>
      <c r="GU230" s="27"/>
      <c r="GV230" s="27"/>
      <c r="GW230" s="27"/>
      <c r="GX230" s="27"/>
      <c r="GY230" s="27"/>
      <c r="GZ230" s="27"/>
      <c r="HA230" s="27"/>
      <c r="HB230" s="27"/>
      <c r="HC230" s="27"/>
      <c r="HD230" s="27"/>
      <c r="HE230" s="27"/>
      <c r="HF230" s="27"/>
      <c r="HG230" s="27"/>
      <c r="HH230" s="27"/>
      <c r="HI230" s="27"/>
      <c r="HJ230" s="27"/>
      <c r="HK230" s="27"/>
      <c r="HL230" s="27"/>
      <c r="HM230" s="27"/>
      <c r="HN230" s="27"/>
      <c r="HO230" s="27"/>
      <c r="HP230" s="27"/>
      <c r="HQ230" s="27"/>
      <c r="HR230" s="27"/>
      <c r="HS230" s="27"/>
      <c r="HT230" s="27"/>
      <c r="HU230" s="27"/>
      <c r="HV230" s="27"/>
      <c r="HW230" s="27"/>
      <c r="HX230" s="27"/>
      <c r="HY230" s="27"/>
      <c r="HZ230" s="27"/>
      <c r="IA230" s="27"/>
      <c r="IB230" s="27"/>
      <c r="IC230" s="27"/>
      <c r="ID230" s="27"/>
      <c r="IE230" s="27"/>
      <c r="IF230" s="27"/>
      <c r="IG230" s="27"/>
      <c r="IH230" s="27"/>
      <c r="II230" s="27"/>
      <c r="IJ230" s="27"/>
      <c r="IK230" s="27"/>
      <c r="IL230" s="27"/>
      <c r="IM230" s="27"/>
      <c r="IN230" s="27"/>
      <c r="IO230" s="27"/>
      <c r="IP230" s="27"/>
      <c r="IQ230" s="27"/>
      <c r="IR230" s="27"/>
      <c r="IS230" s="27"/>
      <c r="IT230" s="27"/>
      <c r="IU230" s="27"/>
      <c r="IV230" s="27"/>
      <c r="IW230" s="27"/>
      <c r="IX230" s="27"/>
      <c r="IY230" s="27"/>
      <c r="IZ230" s="27"/>
      <c r="JA230" s="27"/>
      <c r="JB230" s="27"/>
      <c r="JC230" s="27"/>
      <c r="JD230" s="27"/>
      <c r="JE230" s="27"/>
      <c r="JF230" s="27"/>
      <c r="JG230" s="27"/>
      <c r="JH230" s="27"/>
      <c r="JI230" s="27"/>
      <c r="JJ230" s="27"/>
      <c r="JK230" s="27"/>
      <c r="JL230" s="27"/>
      <c r="JM230" s="27"/>
      <c r="JN230" s="27"/>
      <c r="JO230" s="27"/>
      <c r="JP230" s="27"/>
      <c r="JQ230" s="27"/>
      <c r="JR230" s="27"/>
      <c r="JS230" s="27"/>
      <c r="JT230" s="27"/>
      <c r="JU230" s="27"/>
      <c r="JV230" s="27"/>
      <c r="JW230" s="27"/>
      <c r="JX230" s="27"/>
      <c r="JY230" s="27"/>
      <c r="JZ230" s="27"/>
      <c r="KA230" s="27"/>
      <c r="KB230" s="27"/>
      <c r="KC230" s="27"/>
      <c r="KD230" s="27"/>
      <c r="KE230" s="27"/>
      <c r="KF230" s="27"/>
      <c r="KG230" s="27"/>
      <c r="KH230" s="27"/>
      <c r="KI230" s="27"/>
      <c r="KJ230" s="27"/>
      <c r="KK230" s="27"/>
      <c r="KL230" s="27"/>
      <c r="KM230" s="27"/>
      <c r="KN230" s="27"/>
      <c r="KO230" s="27"/>
      <c r="KP230" s="27"/>
      <c r="KQ230" s="27"/>
      <c r="KR230" s="27"/>
      <c r="KS230" s="27"/>
      <c r="KT230" s="27"/>
      <c r="KU230" s="27"/>
      <c r="KV230" s="27"/>
      <c r="KW230" s="27"/>
      <c r="KX230" s="27"/>
      <c r="KY230" s="27"/>
      <c r="KZ230" s="27"/>
      <c r="LA230" s="27"/>
      <c r="LB230" s="27"/>
      <c r="LC230" s="27"/>
      <c r="LD230" s="27"/>
      <c r="LE230" s="27"/>
      <c r="LF230" s="27"/>
      <c r="LG230" s="27"/>
      <c r="LH230" s="27"/>
      <c r="LI230" s="27"/>
      <c r="LJ230" s="27"/>
      <c r="LK230" s="27"/>
      <c r="LL230" s="27"/>
      <c r="LM230" s="27"/>
      <c r="LN230" s="27"/>
      <c r="LO230" s="27"/>
      <c r="LP230" s="27"/>
      <c r="LQ230" s="27"/>
      <c r="LR230" s="27"/>
      <c r="LS230" s="27"/>
      <c r="LT230" s="27"/>
      <c r="LU230" s="27"/>
      <c r="LV230" s="27"/>
      <c r="LW230" s="27"/>
      <c r="LX230" s="27"/>
      <c r="LY230" s="27"/>
      <c r="LZ230" s="27"/>
      <c r="MA230" s="27"/>
      <c r="MB230" s="27"/>
      <c r="MC230" s="27"/>
      <c r="MD230" s="27"/>
      <c r="ME230" s="27"/>
      <c r="MF230" s="27"/>
      <c r="MG230" s="27"/>
      <c r="MH230" s="27"/>
      <c r="MI230" s="27"/>
      <c r="MJ230" s="27"/>
      <c r="MK230" s="27"/>
      <c r="ML230" s="27"/>
      <c r="MM230" s="27"/>
      <c r="MN230" s="27"/>
      <c r="MO230" s="27"/>
      <c r="MP230" s="27"/>
      <c r="MQ230" s="27"/>
      <c r="MR230" s="27"/>
      <c r="MS230" s="27"/>
      <c r="MT230" s="27"/>
      <c r="MU230" s="27"/>
      <c r="MV230" s="27"/>
      <c r="MW230" s="27"/>
      <c r="MX230" s="27"/>
      <c r="MY230" s="27"/>
      <c r="MZ230" s="27"/>
      <c r="NA230" s="27"/>
      <c r="NB230" s="27"/>
      <c r="NC230" s="27"/>
      <c r="ND230" s="27"/>
      <c r="NE230" s="27"/>
      <c r="NF230" s="27"/>
      <c r="NG230" s="27"/>
      <c r="NH230" s="27"/>
      <c r="NI230" s="27"/>
      <c r="NJ230" s="27"/>
      <c r="NK230" s="27"/>
      <c r="NL230" s="27"/>
      <c r="NM230" s="27"/>
      <c r="NN230" s="27"/>
      <c r="NO230" s="27"/>
      <c r="NP230" s="27"/>
      <c r="NQ230" s="27"/>
      <c r="NR230" s="27"/>
      <c r="NS230" s="27"/>
      <c r="NT230" s="27"/>
      <c r="NU230" s="27"/>
      <c r="NV230" s="27"/>
      <c r="NW230" s="27"/>
      <c r="NX230" s="27"/>
      <c r="NY230" s="27"/>
      <c r="NZ230" s="27"/>
      <c r="OA230" s="27"/>
      <c r="OB230" s="27"/>
      <c r="OC230" s="27"/>
      <c r="OD230" s="27"/>
      <c r="OE230" s="27"/>
      <c r="OF230" s="27"/>
      <c r="OG230" s="27"/>
      <c r="OH230" s="27"/>
      <c r="OI230" s="27"/>
      <c r="OJ230" s="27"/>
      <c r="OK230" s="27"/>
      <c r="OL230" s="27"/>
      <c r="OM230" s="27"/>
      <c r="ON230" s="27"/>
      <c r="OO230" s="27"/>
      <c r="OP230" s="27"/>
      <c r="OQ230" s="27"/>
      <c r="OR230" s="27"/>
      <c r="OS230" s="27"/>
      <c r="OT230" s="27"/>
      <c r="OU230" s="27"/>
      <c r="OV230" s="27"/>
      <c r="OW230" s="27"/>
      <c r="OX230" s="27"/>
      <c r="OY230" s="27"/>
      <c r="OZ230" s="27"/>
      <c r="PA230" s="27"/>
      <c r="PB230" s="27"/>
      <c r="PC230" s="27"/>
      <c r="PD230" s="27"/>
      <c r="PE230" s="27"/>
      <c r="PF230" s="27"/>
      <c r="PG230" s="27"/>
      <c r="PH230" s="27"/>
      <c r="PI230" s="27"/>
      <c r="PJ230" s="27"/>
      <c r="PK230" s="27"/>
      <c r="PL230" s="27"/>
      <c r="PM230" s="27"/>
      <c r="PN230" s="27"/>
      <c r="PO230" s="27"/>
      <c r="PP230" s="27"/>
      <c r="PQ230" s="27"/>
      <c r="PR230" s="27"/>
      <c r="PS230" s="27"/>
      <c r="PT230" s="27"/>
      <c r="PU230" s="27"/>
      <c r="PV230" s="27"/>
      <c r="PW230" s="27"/>
      <c r="PX230" s="27"/>
      <c r="PY230" s="27"/>
      <c r="PZ230" s="27"/>
      <c r="QA230" s="27"/>
      <c r="QB230" s="27"/>
      <c r="QC230" s="27"/>
      <c r="QD230" s="27"/>
      <c r="QE230" s="27"/>
      <c r="QF230" s="27"/>
      <c r="QG230" s="27"/>
      <c r="QH230" s="27"/>
      <c r="QI230" s="27"/>
      <c r="QJ230" s="27"/>
      <c r="QK230" s="27"/>
      <c r="QL230" s="27"/>
      <c r="QM230" s="27"/>
      <c r="QN230" s="27"/>
      <c r="QO230" s="27"/>
      <c r="QP230" s="27"/>
      <c r="QQ230" s="27"/>
      <c r="QR230" s="27"/>
      <c r="QS230" s="27"/>
      <c r="QT230" s="27"/>
      <c r="QU230" s="27"/>
      <c r="QV230" s="27"/>
      <c r="QW230" s="27"/>
      <c r="QX230" s="27"/>
      <c r="QY230" s="27"/>
      <c r="QZ230" s="27"/>
      <c r="RA230" s="27"/>
      <c r="RB230" s="27"/>
      <c r="RC230" s="27"/>
      <c r="RD230" s="27"/>
      <c r="RE230" s="27"/>
      <c r="RF230" s="27"/>
      <c r="RG230" s="27"/>
      <c r="RH230" s="27"/>
      <c r="RI230" s="27"/>
      <c r="RJ230" s="27"/>
      <c r="RK230" s="27"/>
      <c r="RL230" s="27"/>
      <c r="RM230" s="27"/>
      <c r="RN230" s="27"/>
      <c r="RO230" s="27"/>
      <c r="RP230" s="27"/>
      <c r="RQ230" s="27"/>
      <c r="RR230" s="27"/>
      <c r="RS230" s="27"/>
      <c r="RT230" s="27"/>
      <c r="RU230" s="27"/>
      <c r="RV230" s="27"/>
      <c r="RW230" s="27"/>
      <c r="RX230" s="27"/>
      <c r="RY230" s="27"/>
      <c r="RZ230" s="27"/>
      <c r="SA230" s="27"/>
      <c r="SB230" s="27"/>
      <c r="SC230" s="27"/>
      <c r="SD230" s="27"/>
      <c r="SE230" s="27"/>
      <c r="SF230" s="27"/>
      <c r="SG230" s="27"/>
      <c r="SH230" s="27"/>
      <c r="SI230" s="27"/>
      <c r="SJ230" s="27"/>
      <c r="SK230" s="27"/>
      <c r="SL230" s="27"/>
      <c r="SM230" s="27"/>
      <c r="SN230" s="27"/>
      <c r="SO230" s="27"/>
      <c r="SP230" s="27"/>
      <c r="SQ230" s="27"/>
      <c r="SR230" s="27"/>
      <c r="SS230" s="27"/>
      <c r="ST230" s="27"/>
      <c r="SU230" s="27"/>
      <c r="SV230" s="27"/>
      <c r="SW230" s="27"/>
      <c r="SX230" s="27"/>
      <c r="SY230" s="27"/>
      <c r="SZ230" s="27"/>
      <c r="TA230" s="27"/>
      <c r="TB230" s="27"/>
      <c r="TC230" s="27"/>
      <c r="TD230" s="27"/>
      <c r="TE230" s="27"/>
      <c r="TF230" s="27"/>
      <c r="TG230" s="27"/>
      <c r="TH230" s="27"/>
      <c r="TI230" s="27"/>
      <c r="TJ230" s="27"/>
      <c r="TK230" s="27"/>
      <c r="TL230" s="27"/>
      <c r="TM230" s="27"/>
      <c r="TN230" s="27"/>
      <c r="TO230" s="27"/>
      <c r="TP230" s="27"/>
      <c r="TQ230" s="27"/>
      <c r="TR230" s="27"/>
      <c r="TS230" s="27"/>
      <c r="TT230" s="27"/>
      <c r="TU230" s="27"/>
      <c r="TV230" s="27"/>
      <c r="TW230" s="27"/>
      <c r="TX230" s="27"/>
      <c r="TY230" s="27"/>
      <c r="TZ230" s="27"/>
      <c r="UA230" s="27"/>
      <c r="UB230" s="27"/>
      <c r="UC230" s="27"/>
      <c r="UD230" s="27"/>
      <c r="UE230" s="27"/>
      <c r="UF230" s="27"/>
      <c r="UG230" s="27"/>
      <c r="UH230" s="27"/>
      <c r="UI230" s="27"/>
      <c r="UJ230" s="27"/>
      <c r="UK230" s="27"/>
      <c r="UL230" s="27"/>
      <c r="UM230" s="27"/>
      <c r="UN230" s="27"/>
      <c r="UO230" s="27"/>
      <c r="UP230" s="27"/>
      <c r="UQ230" s="27"/>
      <c r="UR230" s="27"/>
      <c r="US230" s="27"/>
      <c r="UT230" s="27"/>
      <c r="UU230" s="27"/>
      <c r="UV230" s="27"/>
      <c r="UW230" s="27"/>
      <c r="UX230" s="27"/>
      <c r="UY230" s="27"/>
      <c r="UZ230" s="27"/>
      <c r="VA230" s="27"/>
      <c r="VB230" s="27"/>
      <c r="VC230" s="27"/>
      <c r="VD230" s="27"/>
      <c r="VE230" s="27"/>
      <c r="VF230" s="27"/>
      <c r="VG230" s="27"/>
      <c r="VH230" s="27"/>
      <c r="VI230" s="27"/>
      <c r="VJ230" s="27"/>
      <c r="VK230" s="27"/>
      <c r="VL230" s="27"/>
      <c r="VM230" s="27"/>
      <c r="VN230" s="27"/>
      <c r="VO230" s="27"/>
      <c r="VP230" s="27"/>
      <c r="VQ230" s="27"/>
      <c r="VR230" s="27"/>
      <c r="VS230" s="27"/>
      <c r="VT230" s="27"/>
      <c r="VU230" s="27"/>
      <c r="VV230" s="27"/>
      <c r="VW230" s="27"/>
      <c r="VX230" s="27"/>
      <c r="VY230" s="27"/>
      <c r="VZ230" s="27"/>
      <c r="WA230" s="27"/>
      <c r="WB230" s="27"/>
      <c r="WC230" s="27"/>
      <c r="WD230" s="27"/>
      <c r="WE230" s="27"/>
      <c r="WF230" s="27"/>
      <c r="WG230" s="27"/>
      <c r="WH230" s="27"/>
      <c r="WI230" s="27"/>
      <c r="WJ230" s="27"/>
      <c r="WK230" s="27"/>
      <c r="WL230" s="27"/>
      <c r="WM230" s="27"/>
      <c r="WN230" s="27"/>
      <c r="WO230" s="27"/>
      <c r="WP230" s="27"/>
      <c r="WQ230" s="27"/>
      <c r="WR230" s="27"/>
      <c r="WS230" s="27"/>
      <c r="WT230" s="27"/>
      <c r="WU230" s="27"/>
      <c r="WV230" s="27"/>
      <c r="WW230" s="27"/>
      <c r="WX230" s="27"/>
      <c r="WY230" s="27"/>
      <c r="WZ230" s="27"/>
      <c r="XA230" s="27"/>
      <c r="XB230" s="27"/>
      <c r="XC230" s="27"/>
      <c r="XD230" s="27"/>
      <c r="XE230" s="27"/>
      <c r="XF230" s="27"/>
      <c r="XG230" s="27"/>
      <c r="XH230" s="27"/>
      <c r="XI230" s="27"/>
      <c r="XJ230" s="27"/>
      <c r="XK230" s="27"/>
      <c r="XL230" s="27"/>
      <c r="XM230" s="27"/>
      <c r="XN230" s="27"/>
      <c r="XO230" s="27"/>
      <c r="XP230" s="27"/>
      <c r="XQ230" s="27"/>
      <c r="XR230" s="27"/>
      <c r="XS230" s="27"/>
      <c r="XT230" s="27"/>
      <c r="XU230" s="27"/>
      <c r="XV230" s="27"/>
      <c r="XW230" s="27"/>
      <c r="XX230" s="27"/>
      <c r="XY230" s="27"/>
      <c r="XZ230" s="27"/>
      <c r="YA230" s="27"/>
      <c r="YB230" s="27"/>
      <c r="YC230" s="27"/>
      <c r="YD230" s="27"/>
      <c r="YE230" s="27"/>
      <c r="YF230" s="27"/>
      <c r="YG230" s="27"/>
      <c r="YH230" s="27"/>
      <c r="YI230" s="27"/>
      <c r="YJ230" s="27"/>
      <c r="YK230" s="27"/>
      <c r="YL230" s="27"/>
      <c r="YM230" s="27"/>
      <c r="YN230" s="27"/>
      <c r="YO230" s="27"/>
      <c r="YP230" s="27"/>
      <c r="YQ230" s="27"/>
      <c r="YR230" s="27"/>
      <c r="YS230" s="27"/>
      <c r="YT230" s="27"/>
      <c r="YU230" s="27"/>
      <c r="YV230" s="27"/>
      <c r="YW230" s="27"/>
      <c r="YX230" s="27"/>
      <c r="YY230" s="27"/>
      <c r="YZ230" s="27"/>
      <c r="ZA230" s="27"/>
      <c r="ZB230" s="27"/>
      <c r="ZC230" s="27"/>
      <c r="ZD230" s="27"/>
      <c r="ZE230" s="27"/>
      <c r="ZF230" s="27"/>
      <c r="ZG230" s="27"/>
      <c r="ZH230" s="27"/>
      <c r="ZI230" s="27"/>
      <c r="ZJ230" s="27"/>
      <c r="ZK230" s="27"/>
      <c r="ZL230" s="27"/>
      <c r="ZM230" s="27"/>
      <c r="ZN230" s="27"/>
      <c r="ZO230" s="27"/>
      <c r="ZP230" s="27"/>
      <c r="ZQ230" s="27"/>
      <c r="ZR230" s="27"/>
      <c r="ZS230" s="27"/>
      <c r="ZT230" s="27"/>
      <c r="ZU230" s="27"/>
      <c r="ZV230" s="27"/>
      <c r="ZW230" s="27"/>
      <c r="ZX230" s="27"/>
      <c r="ZY230" s="27"/>
      <c r="ZZ230" s="27"/>
      <c r="AAA230" s="27"/>
      <c r="AAB230" s="27"/>
      <c r="AAC230" s="27"/>
      <c r="AAD230" s="27"/>
      <c r="AAE230" s="27"/>
      <c r="AAF230" s="27"/>
      <c r="AAG230" s="27"/>
      <c r="AAH230" s="27"/>
      <c r="AAI230" s="27"/>
      <c r="AAJ230" s="27"/>
      <c r="AAK230" s="27"/>
      <c r="AAL230" s="27"/>
      <c r="AAM230" s="27"/>
      <c r="AAN230" s="27"/>
      <c r="AAO230" s="27"/>
      <c r="AAP230" s="27"/>
      <c r="AAQ230" s="27"/>
      <c r="AAR230" s="27"/>
      <c r="AAS230" s="27"/>
      <c r="AAT230" s="27"/>
      <c r="AAU230" s="27"/>
      <c r="AAV230" s="27"/>
      <c r="AAW230" s="27"/>
      <c r="AAX230" s="27"/>
      <c r="AAY230" s="27"/>
      <c r="AAZ230" s="27"/>
      <c r="ABA230" s="27"/>
      <c r="ABB230" s="27"/>
      <c r="ABC230" s="27"/>
      <c r="ABD230" s="27"/>
      <c r="ABE230" s="27"/>
      <c r="ABF230" s="27"/>
      <c r="ABG230" s="27"/>
      <c r="ABH230" s="27"/>
      <c r="ABI230" s="27"/>
      <c r="ABJ230" s="27"/>
      <c r="ABK230" s="27"/>
      <c r="ABL230" s="27"/>
      <c r="ABM230" s="27"/>
      <c r="ABN230" s="27"/>
      <c r="ABO230" s="27"/>
      <c r="ABP230" s="27"/>
      <c r="ABQ230" s="27"/>
      <c r="ABR230" s="27"/>
      <c r="ABS230" s="27"/>
      <c r="ABT230" s="27"/>
      <c r="ABU230" s="27"/>
      <c r="ABV230" s="27"/>
      <c r="ABW230" s="27"/>
      <c r="ABX230" s="27"/>
      <c r="ABY230" s="27"/>
      <c r="ABZ230" s="27"/>
      <c r="ACA230" s="27"/>
      <c r="ACB230" s="27"/>
      <c r="ACC230" s="27"/>
      <c r="ACD230" s="27"/>
      <c r="ACE230" s="27"/>
      <c r="ACF230" s="27"/>
      <c r="ACG230" s="27"/>
      <c r="ACH230" s="27"/>
      <c r="ACI230" s="27"/>
      <c r="ACJ230" s="27"/>
      <c r="ACK230" s="27"/>
      <c r="ACL230" s="27"/>
      <c r="ACM230" s="27"/>
      <c r="ACN230" s="27"/>
      <c r="ACO230" s="27"/>
      <c r="ACP230" s="27"/>
      <c r="ACQ230" s="27"/>
      <c r="ACR230" s="27"/>
      <c r="ACS230" s="27"/>
      <c r="ACT230" s="27"/>
      <c r="ACU230" s="27"/>
      <c r="ACV230" s="27"/>
      <c r="ACW230" s="27"/>
      <c r="ACX230" s="27"/>
      <c r="ACY230" s="27"/>
      <c r="ACZ230" s="27"/>
      <c r="ADA230" s="27"/>
      <c r="ADB230" s="27"/>
      <c r="ADC230" s="27"/>
      <c r="ADD230" s="27"/>
      <c r="ADE230" s="27"/>
      <c r="ADF230" s="27"/>
      <c r="ADG230" s="27"/>
      <c r="ADH230" s="27"/>
      <c r="ADI230" s="27"/>
      <c r="ADJ230" s="27"/>
      <c r="ADK230" s="27"/>
      <c r="ADL230" s="27"/>
      <c r="ADM230" s="27"/>
      <c r="ADN230" s="27"/>
      <c r="ADO230" s="27"/>
      <c r="ADP230" s="27"/>
      <c r="ADQ230" s="27"/>
      <c r="ADR230" s="27"/>
      <c r="ADS230" s="27"/>
      <c r="ADT230" s="27"/>
      <c r="ADU230" s="27"/>
      <c r="ADV230" s="27"/>
      <c r="ADW230" s="27"/>
      <c r="ADX230" s="27"/>
      <c r="ADY230" s="27"/>
      <c r="ADZ230" s="27"/>
      <c r="AEA230" s="27"/>
      <c r="AEB230" s="27"/>
      <c r="AEC230" s="27"/>
      <c r="AED230" s="27"/>
      <c r="AEE230" s="27"/>
      <c r="AEF230" s="27"/>
      <c r="AEG230" s="27"/>
      <c r="AEH230" s="27"/>
      <c r="AEI230" s="27"/>
      <c r="AEJ230" s="27"/>
      <c r="AEK230" s="27"/>
      <c r="AEL230" s="27"/>
      <c r="AEM230" s="27"/>
      <c r="AEN230" s="27"/>
      <c r="AEO230" s="27"/>
      <c r="AEP230" s="27"/>
      <c r="AEQ230" s="27"/>
      <c r="AER230" s="27"/>
      <c r="AES230" s="27"/>
      <c r="AET230" s="27"/>
      <c r="AEU230" s="27"/>
      <c r="AEV230" s="27"/>
      <c r="AEW230" s="27"/>
      <c r="AEX230" s="27"/>
      <c r="AEY230" s="27"/>
      <c r="AEZ230" s="27"/>
      <c r="AFA230" s="27"/>
      <c r="AFB230" s="27"/>
      <c r="AFC230" s="27"/>
      <c r="AFD230" s="27"/>
      <c r="AFE230" s="27"/>
      <c r="AFF230" s="27"/>
      <c r="AFG230" s="27"/>
      <c r="AFH230" s="27"/>
      <c r="AFI230" s="27"/>
      <c r="AFJ230" s="27"/>
      <c r="AFK230" s="27"/>
      <c r="AFL230" s="27"/>
      <c r="AFM230" s="27"/>
      <c r="AFN230" s="27"/>
      <c r="AFO230" s="27"/>
      <c r="AFP230" s="27"/>
      <c r="AFQ230" s="27"/>
      <c r="AFR230" s="27"/>
      <c r="AFS230" s="27"/>
      <c r="AFT230" s="27"/>
      <c r="AFU230" s="27"/>
      <c r="AFV230" s="27"/>
      <c r="AFW230" s="27"/>
      <c r="AFX230" s="27"/>
      <c r="AFY230" s="27"/>
      <c r="AFZ230" s="27"/>
      <c r="AGA230" s="27"/>
      <c r="AGB230" s="27"/>
      <c r="AGC230" s="27"/>
      <c r="AGD230" s="27"/>
      <c r="AGE230" s="27"/>
      <c r="AGF230" s="27"/>
      <c r="AGG230" s="27"/>
      <c r="AGH230" s="27"/>
      <c r="AGI230" s="27"/>
      <c r="AGJ230" s="27"/>
      <c r="AGK230" s="27"/>
      <c r="AGL230" s="27"/>
      <c r="AGM230" s="27"/>
      <c r="AGN230" s="27"/>
      <c r="AGO230" s="27"/>
      <c r="AGP230" s="27"/>
      <c r="AGQ230" s="27"/>
      <c r="AGR230" s="27"/>
      <c r="AGS230" s="27"/>
      <c r="AGT230" s="27"/>
      <c r="AGU230" s="27"/>
      <c r="AGV230" s="27"/>
      <c r="AGW230" s="27"/>
      <c r="AGX230" s="27"/>
      <c r="AGY230" s="27"/>
      <c r="AGZ230" s="27"/>
      <c r="AHA230" s="27"/>
      <c r="AHB230" s="27"/>
      <c r="AHC230" s="27"/>
      <c r="AHD230" s="27"/>
      <c r="AHE230" s="27"/>
      <c r="AHF230" s="27"/>
      <c r="AHG230" s="27"/>
      <c r="AHH230" s="27"/>
      <c r="AHI230" s="27"/>
      <c r="AHJ230" s="27"/>
      <c r="AHK230" s="27"/>
      <c r="AHL230" s="27"/>
      <c r="AHM230" s="27"/>
      <c r="AHN230" s="27"/>
      <c r="AHO230" s="27"/>
      <c r="AHP230" s="27"/>
      <c r="AHQ230" s="27"/>
      <c r="AHR230" s="27"/>
      <c r="AHS230" s="27"/>
      <c r="AHT230" s="27"/>
      <c r="AHU230" s="27"/>
      <c r="AHV230" s="27"/>
      <c r="AHW230" s="27"/>
      <c r="AHX230" s="27"/>
      <c r="AHY230" s="27"/>
      <c r="AHZ230" s="27"/>
      <c r="AIA230" s="27"/>
      <c r="AIB230" s="27"/>
      <c r="AIC230" s="27"/>
      <c r="AID230" s="27"/>
      <c r="AIE230" s="27"/>
      <c r="AIF230" s="27"/>
      <c r="AIG230" s="27"/>
      <c r="AIH230" s="27"/>
      <c r="AII230" s="27"/>
      <c r="AIJ230" s="27"/>
      <c r="AIK230" s="27"/>
      <c r="AIL230" s="27"/>
      <c r="AIM230" s="27"/>
      <c r="AIN230" s="27"/>
      <c r="AIO230" s="27"/>
      <c r="AIP230" s="27"/>
      <c r="AIQ230" s="27"/>
      <c r="AIR230" s="27"/>
      <c r="AIS230" s="27"/>
      <c r="AIT230" s="27"/>
      <c r="AIU230" s="27"/>
      <c r="AIV230" s="27"/>
      <c r="AIW230" s="27"/>
      <c r="AIX230" s="27"/>
      <c r="AIY230" s="27"/>
      <c r="AIZ230" s="27"/>
      <c r="AJA230" s="27"/>
      <c r="AJB230" s="27"/>
      <c r="AJC230" s="27"/>
      <c r="AJD230" s="27"/>
      <c r="AJE230" s="27"/>
      <c r="AJF230" s="27"/>
      <c r="AJG230" s="27"/>
      <c r="AJH230" s="27"/>
      <c r="AJI230" s="27"/>
      <c r="AJJ230" s="27"/>
      <c r="AJK230" s="27"/>
      <c r="AJL230" s="27"/>
      <c r="AJM230" s="27"/>
      <c r="AJN230" s="27"/>
      <c r="AJO230" s="27"/>
      <c r="AJP230" s="27"/>
      <c r="AJQ230" s="27"/>
      <c r="AJR230" s="27"/>
      <c r="AJS230" s="27"/>
      <c r="AJT230" s="27"/>
      <c r="AJU230" s="27"/>
      <c r="AJV230" s="27"/>
      <c r="AJW230" s="27"/>
      <c r="AJX230" s="27"/>
      <c r="AJY230" s="27"/>
      <c r="AJZ230" s="27"/>
      <c r="AKA230" s="27"/>
      <c r="AKB230" s="27"/>
      <c r="AKC230" s="27"/>
      <c r="AKD230" s="27"/>
      <c r="AKE230" s="27"/>
      <c r="AKF230" s="27"/>
      <c r="AKG230" s="27"/>
      <c r="AKH230" s="27"/>
      <c r="AKI230" s="27"/>
      <c r="AKJ230" s="27"/>
      <c r="AKK230" s="27"/>
      <c r="AKL230" s="27"/>
      <c r="AKM230" s="27"/>
      <c r="AKN230" s="27"/>
      <c r="AKO230" s="27"/>
      <c r="AKP230" s="27"/>
      <c r="AKQ230" s="27"/>
      <c r="AKR230" s="27"/>
      <c r="AKS230" s="27"/>
      <c r="AKT230" s="27"/>
      <c r="AKU230" s="27"/>
      <c r="AKV230" s="27"/>
      <c r="AKW230" s="27"/>
      <c r="AKX230" s="27"/>
      <c r="AKY230" s="27"/>
      <c r="AKZ230" s="27"/>
      <c r="ALA230" s="27"/>
      <c r="ALB230" s="27"/>
      <c r="ALC230" s="27"/>
      <c r="ALD230" s="27"/>
      <c r="ALE230" s="27"/>
      <c r="ALF230" s="27"/>
      <c r="ALG230" s="27"/>
      <c r="ALH230" s="27"/>
      <c r="ALI230" s="27"/>
      <c r="ALJ230" s="27"/>
      <c r="ALK230" s="27"/>
      <c r="ALL230" s="27"/>
      <c r="ALM230" s="27"/>
      <c r="ALN230" s="27"/>
      <c r="ALO230" s="27"/>
      <c r="ALP230" s="27"/>
      <c r="ALQ230" s="27"/>
      <c r="ALR230" s="27"/>
      <c r="ALS230" s="27"/>
    </row>
    <row r="231" spans="1:1007" ht="15" customHeight="1" x14ac:dyDescent="0.2">
      <c r="A231" s="673"/>
      <c r="B231" s="593"/>
      <c r="C231" s="593"/>
      <c r="D231" s="748"/>
      <c r="E231" s="908"/>
      <c r="F231" s="721"/>
      <c r="G231" s="925"/>
      <c r="H231" s="915"/>
      <c r="I231" s="913"/>
      <c r="J231" s="581"/>
      <c r="K231" s="165" t="s">
        <v>24</v>
      </c>
      <c r="L231" s="381">
        <f>+M231+O231</f>
        <v>0</v>
      </c>
      <c r="M231" s="382">
        <v>0</v>
      </c>
      <c r="N231" s="382">
        <v>0</v>
      </c>
      <c r="O231" s="383">
        <v>0</v>
      </c>
      <c r="P231" s="381">
        <f>+Q231+S231</f>
        <v>0</v>
      </c>
      <c r="Q231" s="382">
        <v>0</v>
      </c>
      <c r="R231" s="382">
        <v>0</v>
      </c>
      <c r="S231" s="383">
        <v>0</v>
      </c>
      <c r="T231" s="384">
        <f>+U231+W231</f>
        <v>0</v>
      </c>
      <c r="U231" s="382">
        <v>0</v>
      </c>
      <c r="V231" s="382">
        <v>0</v>
      </c>
      <c r="W231" s="385">
        <v>0</v>
      </c>
      <c r="X231" s="27"/>
      <c r="Y231" s="27"/>
      <c r="Z231" s="27"/>
      <c r="AA231" s="27"/>
      <c r="AB231" s="27"/>
      <c r="AC231" s="27"/>
      <c r="AD231" s="39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  <c r="AP231" s="27"/>
      <c r="AQ231" s="27"/>
      <c r="AR231" s="27"/>
      <c r="AS231" s="27"/>
      <c r="AT231" s="27"/>
      <c r="AU231" s="36"/>
      <c r="AV231" s="27"/>
      <c r="AW231" s="27"/>
      <c r="AX231" s="27"/>
      <c r="AY231" s="27"/>
      <c r="AZ231" s="27"/>
      <c r="BA231" s="27"/>
      <c r="BB231" s="27"/>
      <c r="BC231" s="27"/>
      <c r="BD231" s="27"/>
      <c r="BE231" s="27"/>
      <c r="BF231" s="27"/>
      <c r="BG231" s="27"/>
      <c r="BH231" s="27"/>
      <c r="BI231" s="27"/>
      <c r="BJ231" s="27"/>
      <c r="BK231" s="27"/>
      <c r="BL231" s="27"/>
      <c r="BM231" s="27"/>
      <c r="BN231" s="27"/>
      <c r="BO231" s="27"/>
      <c r="BP231" s="27"/>
      <c r="BQ231" s="27"/>
      <c r="BR231" s="27"/>
      <c r="BS231" s="27"/>
      <c r="BT231" s="27"/>
      <c r="BU231" s="27"/>
      <c r="BV231" s="27"/>
      <c r="BW231" s="27"/>
      <c r="BX231" s="27"/>
      <c r="BY231" s="27"/>
      <c r="BZ231" s="27"/>
      <c r="CA231" s="27"/>
      <c r="CB231" s="27"/>
      <c r="CC231" s="27"/>
      <c r="CD231" s="27"/>
      <c r="CE231" s="27"/>
      <c r="CF231" s="27"/>
      <c r="CG231" s="27"/>
      <c r="CH231" s="27"/>
      <c r="CI231" s="27"/>
      <c r="CJ231" s="27"/>
      <c r="CK231" s="27"/>
      <c r="CL231" s="27"/>
      <c r="CM231" s="27"/>
      <c r="CN231" s="27"/>
      <c r="CO231" s="27"/>
      <c r="CP231" s="27"/>
      <c r="CQ231" s="27"/>
      <c r="CR231" s="27"/>
      <c r="CS231" s="27"/>
      <c r="CT231" s="27"/>
      <c r="CU231" s="27"/>
      <c r="CV231" s="27"/>
      <c r="CW231" s="27"/>
      <c r="CX231" s="27"/>
      <c r="CY231" s="27"/>
      <c r="CZ231" s="27"/>
      <c r="DA231" s="27"/>
      <c r="DB231" s="27"/>
      <c r="DC231" s="27"/>
      <c r="DD231" s="27"/>
      <c r="DE231" s="27"/>
      <c r="DF231" s="27"/>
      <c r="DG231" s="27"/>
      <c r="DH231" s="27"/>
      <c r="DI231" s="27"/>
      <c r="DJ231" s="27"/>
      <c r="DK231" s="27"/>
      <c r="DL231" s="27"/>
      <c r="DM231" s="27"/>
      <c r="DN231" s="27"/>
      <c r="DO231" s="27"/>
      <c r="DP231" s="27"/>
      <c r="DQ231" s="27"/>
      <c r="DR231" s="27"/>
      <c r="DS231" s="27"/>
      <c r="DT231" s="27"/>
      <c r="DU231" s="27"/>
      <c r="DV231" s="27"/>
      <c r="DW231" s="27"/>
      <c r="DX231" s="27"/>
      <c r="DY231" s="27"/>
      <c r="DZ231" s="27"/>
      <c r="EA231" s="27"/>
      <c r="EB231" s="27"/>
      <c r="EC231" s="27"/>
      <c r="ED231" s="27"/>
      <c r="EE231" s="27"/>
      <c r="EF231" s="27"/>
      <c r="EG231" s="27"/>
      <c r="EH231" s="27"/>
      <c r="EI231" s="27"/>
      <c r="EJ231" s="27"/>
      <c r="EK231" s="27"/>
      <c r="EL231" s="27"/>
      <c r="EM231" s="27"/>
      <c r="EN231" s="27"/>
      <c r="EO231" s="27"/>
      <c r="EP231" s="27"/>
      <c r="EQ231" s="27"/>
      <c r="ER231" s="27"/>
      <c r="ES231" s="27"/>
      <c r="ET231" s="27"/>
      <c r="EU231" s="27"/>
      <c r="EV231" s="27"/>
      <c r="EW231" s="27"/>
      <c r="EX231" s="27"/>
      <c r="EY231" s="27"/>
      <c r="EZ231" s="27"/>
      <c r="FA231" s="27"/>
      <c r="FB231" s="27"/>
      <c r="FC231" s="27"/>
      <c r="FD231" s="27"/>
      <c r="FE231" s="27"/>
      <c r="FF231" s="27"/>
      <c r="FG231" s="27"/>
      <c r="FH231" s="27"/>
      <c r="FI231" s="27"/>
      <c r="FJ231" s="27"/>
      <c r="FK231" s="27"/>
      <c r="FL231" s="27"/>
      <c r="FM231" s="27"/>
      <c r="FN231" s="27"/>
      <c r="FO231" s="27"/>
      <c r="FP231" s="27"/>
      <c r="FQ231" s="27"/>
      <c r="FR231" s="27"/>
      <c r="FS231" s="27"/>
      <c r="FT231" s="27"/>
      <c r="FU231" s="27"/>
      <c r="FV231" s="27"/>
      <c r="FW231" s="27"/>
      <c r="FX231" s="27"/>
      <c r="FY231" s="27"/>
      <c r="FZ231" s="27"/>
      <c r="GA231" s="27"/>
      <c r="GB231" s="27"/>
      <c r="GC231" s="27"/>
      <c r="GD231" s="27"/>
      <c r="GE231" s="27"/>
      <c r="GF231" s="27"/>
      <c r="GG231" s="27"/>
      <c r="GH231" s="27"/>
      <c r="GI231" s="27"/>
      <c r="GJ231" s="27"/>
      <c r="GK231" s="27"/>
      <c r="GL231" s="27"/>
      <c r="GM231" s="27"/>
      <c r="GN231" s="27"/>
      <c r="GO231" s="27"/>
      <c r="GP231" s="27"/>
      <c r="GQ231" s="27"/>
      <c r="GR231" s="27"/>
      <c r="GS231" s="27"/>
      <c r="GT231" s="27"/>
      <c r="GU231" s="27"/>
      <c r="GV231" s="27"/>
      <c r="GW231" s="27"/>
      <c r="GX231" s="27"/>
      <c r="GY231" s="27"/>
      <c r="GZ231" s="27"/>
      <c r="HA231" s="27"/>
      <c r="HB231" s="27"/>
      <c r="HC231" s="27"/>
      <c r="HD231" s="27"/>
      <c r="HE231" s="27"/>
      <c r="HF231" s="27"/>
      <c r="HG231" s="27"/>
      <c r="HH231" s="27"/>
      <c r="HI231" s="27"/>
      <c r="HJ231" s="27"/>
      <c r="HK231" s="27"/>
      <c r="HL231" s="27"/>
      <c r="HM231" s="27"/>
      <c r="HN231" s="27"/>
      <c r="HO231" s="27"/>
      <c r="HP231" s="27"/>
      <c r="HQ231" s="27"/>
      <c r="HR231" s="27"/>
      <c r="HS231" s="27"/>
      <c r="HT231" s="27"/>
      <c r="HU231" s="27"/>
      <c r="HV231" s="27"/>
      <c r="HW231" s="27"/>
      <c r="HX231" s="27"/>
      <c r="HY231" s="27"/>
      <c r="HZ231" s="27"/>
      <c r="IA231" s="27"/>
      <c r="IB231" s="27"/>
      <c r="IC231" s="27"/>
      <c r="ID231" s="27"/>
      <c r="IE231" s="27"/>
      <c r="IF231" s="27"/>
      <c r="IG231" s="27"/>
      <c r="IH231" s="27"/>
      <c r="II231" s="27"/>
      <c r="IJ231" s="27"/>
      <c r="IK231" s="27"/>
      <c r="IL231" s="27"/>
      <c r="IM231" s="27"/>
      <c r="IN231" s="27"/>
      <c r="IO231" s="27"/>
      <c r="IP231" s="27"/>
      <c r="IQ231" s="27"/>
      <c r="IR231" s="27"/>
      <c r="IS231" s="27"/>
      <c r="IT231" s="27"/>
      <c r="IU231" s="27"/>
      <c r="IV231" s="27"/>
      <c r="IW231" s="27"/>
      <c r="IX231" s="27"/>
      <c r="IY231" s="27"/>
      <c r="IZ231" s="27"/>
      <c r="JA231" s="27"/>
      <c r="JB231" s="27"/>
      <c r="JC231" s="27"/>
      <c r="JD231" s="27"/>
      <c r="JE231" s="27"/>
      <c r="JF231" s="27"/>
      <c r="JG231" s="27"/>
      <c r="JH231" s="27"/>
      <c r="JI231" s="27"/>
      <c r="JJ231" s="27"/>
      <c r="JK231" s="27"/>
      <c r="JL231" s="27"/>
      <c r="JM231" s="27"/>
      <c r="JN231" s="27"/>
      <c r="JO231" s="27"/>
      <c r="JP231" s="27"/>
      <c r="JQ231" s="27"/>
      <c r="JR231" s="27"/>
      <c r="JS231" s="27"/>
      <c r="JT231" s="27"/>
      <c r="JU231" s="27"/>
      <c r="JV231" s="27"/>
      <c r="JW231" s="27"/>
      <c r="JX231" s="27"/>
      <c r="JY231" s="27"/>
      <c r="JZ231" s="27"/>
      <c r="KA231" s="27"/>
      <c r="KB231" s="27"/>
      <c r="KC231" s="27"/>
      <c r="KD231" s="27"/>
      <c r="KE231" s="27"/>
      <c r="KF231" s="27"/>
      <c r="KG231" s="27"/>
      <c r="KH231" s="27"/>
      <c r="KI231" s="27"/>
      <c r="KJ231" s="27"/>
      <c r="KK231" s="27"/>
      <c r="KL231" s="27"/>
      <c r="KM231" s="27"/>
      <c r="KN231" s="27"/>
      <c r="KO231" s="27"/>
      <c r="KP231" s="27"/>
      <c r="KQ231" s="27"/>
      <c r="KR231" s="27"/>
      <c r="KS231" s="27"/>
      <c r="KT231" s="27"/>
      <c r="KU231" s="27"/>
      <c r="KV231" s="27"/>
      <c r="KW231" s="27"/>
      <c r="KX231" s="27"/>
      <c r="KY231" s="27"/>
      <c r="KZ231" s="27"/>
      <c r="LA231" s="27"/>
      <c r="LB231" s="27"/>
      <c r="LC231" s="27"/>
      <c r="LD231" s="27"/>
      <c r="LE231" s="27"/>
      <c r="LF231" s="27"/>
      <c r="LG231" s="27"/>
      <c r="LH231" s="27"/>
      <c r="LI231" s="27"/>
      <c r="LJ231" s="27"/>
      <c r="LK231" s="27"/>
      <c r="LL231" s="27"/>
      <c r="LM231" s="27"/>
      <c r="LN231" s="27"/>
      <c r="LO231" s="27"/>
      <c r="LP231" s="27"/>
      <c r="LQ231" s="27"/>
      <c r="LR231" s="27"/>
      <c r="LS231" s="27"/>
      <c r="LT231" s="27"/>
      <c r="LU231" s="27"/>
      <c r="LV231" s="27"/>
      <c r="LW231" s="27"/>
      <c r="LX231" s="27"/>
      <c r="LY231" s="27"/>
      <c r="LZ231" s="27"/>
      <c r="MA231" s="27"/>
      <c r="MB231" s="27"/>
      <c r="MC231" s="27"/>
      <c r="MD231" s="27"/>
      <c r="ME231" s="27"/>
      <c r="MF231" s="27"/>
      <c r="MG231" s="27"/>
      <c r="MH231" s="27"/>
      <c r="MI231" s="27"/>
      <c r="MJ231" s="27"/>
      <c r="MK231" s="27"/>
      <c r="ML231" s="27"/>
      <c r="MM231" s="27"/>
      <c r="MN231" s="27"/>
      <c r="MO231" s="27"/>
      <c r="MP231" s="27"/>
      <c r="MQ231" s="27"/>
      <c r="MR231" s="27"/>
      <c r="MS231" s="27"/>
      <c r="MT231" s="27"/>
      <c r="MU231" s="27"/>
      <c r="MV231" s="27"/>
      <c r="MW231" s="27"/>
      <c r="MX231" s="27"/>
      <c r="MY231" s="27"/>
      <c r="MZ231" s="27"/>
      <c r="NA231" s="27"/>
      <c r="NB231" s="27"/>
      <c r="NC231" s="27"/>
      <c r="ND231" s="27"/>
      <c r="NE231" s="27"/>
      <c r="NF231" s="27"/>
      <c r="NG231" s="27"/>
      <c r="NH231" s="27"/>
      <c r="NI231" s="27"/>
      <c r="NJ231" s="27"/>
      <c r="NK231" s="27"/>
      <c r="NL231" s="27"/>
      <c r="NM231" s="27"/>
      <c r="NN231" s="27"/>
      <c r="NO231" s="27"/>
      <c r="NP231" s="27"/>
      <c r="NQ231" s="27"/>
      <c r="NR231" s="27"/>
      <c r="NS231" s="27"/>
      <c r="NT231" s="27"/>
      <c r="NU231" s="27"/>
      <c r="NV231" s="27"/>
      <c r="NW231" s="27"/>
      <c r="NX231" s="27"/>
      <c r="NY231" s="27"/>
      <c r="NZ231" s="27"/>
      <c r="OA231" s="27"/>
      <c r="OB231" s="27"/>
      <c r="OC231" s="27"/>
      <c r="OD231" s="27"/>
      <c r="OE231" s="27"/>
      <c r="OF231" s="27"/>
      <c r="OG231" s="27"/>
      <c r="OH231" s="27"/>
      <c r="OI231" s="27"/>
      <c r="OJ231" s="27"/>
      <c r="OK231" s="27"/>
      <c r="OL231" s="27"/>
      <c r="OM231" s="27"/>
      <c r="ON231" s="27"/>
      <c r="OO231" s="27"/>
      <c r="OP231" s="27"/>
      <c r="OQ231" s="27"/>
      <c r="OR231" s="27"/>
      <c r="OS231" s="27"/>
      <c r="OT231" s="27"/>
      <c r="OU231" s="27"/>
      <c r="OV231" s="27"/>
      <c r="OW231" s="27"/>
      <c r="OX231" s="27"/>
      <c r="OY231" s="27"/>
      <c r="OZ231" s="27"/>
      <c r="PA231" s="27"/>
      <c r="PB231" s="27"/>
      <c r="PC231" s="27"/>
      <c r="PD231" s="27"/>
      <c r="PE231" s="27"/>
      <c r="PF231" s="27"/>
      <c r="PG231" s="27"/>
      <c r="PH231" s="27"/>
      <c r="PI231" s="27"/>
      <c r="PJ231" s="27"/>
      <c r="PK231" s="27"/>
      <c r="PL231" s="27"/>
      <c r="PM231" s="27"/>
      <c r="PN231" s="27"/>
      <c r="PO231" s="27"/>
      <c r="PP231" s="27"/>
      <c r="PQ231" s="27"/>
      <c r="PR231" s="27"/>
      <c r="PS231" s="27"/>
      <c r="PT231" s="27"/>
      <c r="PU231" s="27"/>
      <c r="PV231" s="27"/>
      <c r="PW231" s="27"/>
      <c r="PX231" s="27"/>
      <c r="PY231" s="27"/>
      <c r="PZ231" s="27"/>
      <c r="QA231" s="27"/>
      <c r="QB231" s="27"/>
      <c r="QC231" s="27"/>
      <c r="QD231" s="27"/>
      <c r="QE231" s="27"/>
      <c r="QF231" s="27"/>
      <c r="QG231" s="27"/>
      <c r="QH231" s="27"/>
      <c r="QI231" s="27"/>
      <c r="QJ231" s="27"/>
      <c r="QK231" s="27"/>
      <c r="QL231" s="27"/>
      <c r="QM231" s="27"/>
      <c r="QN231" s="27"/>
      <c r="QO231" s="27"/>
      <c r="QP231" s="27"/>
      <c r="QQ231" s="27"/>
      <c r="QR231" s="27"/>
      <c r="QS231" s="27"/>
      <c r="QT231" s="27"/>
      <c r="QU231" s="27"/>
      <c r="QV231" s="27"/>
      <c r="QW231" s="27"/>
      <c r="QX231" s="27"/>
      <c r="QY231" s="27"/>
      <c r="QZ231" s="27"/>
      <c r="RA231" s="27"/>
      <c r="RB231" s="27"/>
      <c r="RC231" s="27"/>
      <c r="RD231" s="27"/>
      <c r="RE231" s="27"/>
      <c r="RF231" s="27"/>
      <c r="RG231" s="27"/>
      <c r="RH231" s="27"/>
      <c r="RI231" s="27"/>
      <c r="RJ231" s="27"/>
      <c r="RK231" s="27"/>
      <c r="RL231" s="27"/>
      <c r="RM231" s="27"/>
      <c r="RN231" s="27"/>
      <c r="RO231" s="27"/>
      <c r="RP231" s="27"/>
      <c r="RQ231" s="27"/>
      <c r="RR231" s="27"/>
      <c r="RS231" s="27"/>
      <c r="RT231" s="27"/>
      <c r="RU231" s="27"/>
      <c r="RV231" s="27"/>
      <c r="RW231" s="27"/>
      <c r="RX231" s="27"/>
      <c r="RY231" s="27"/>
      <c r="RZ231" s="27"/>
      <c r="SA231" s="27"/>
      <c r="SB231" s="27"/>
      <c r="SC231" s="27"/>
      <c r="SD231" s="27"/>
      <c r="SE231" s="27"/>
      <c r="SF231" s="27"/>
      <c r="SG231" s="27"/>
      <c r="SH231" s="27"/>
      <c r="SI231" s="27"/>
      <c r="SJ231" s="27"/>
      <c r="SK231" s="27"/>
      <c r="SL231" s="27"/>
      <c r="SM231" s="27"/>
      <c r="SN231" s="27"/>
      <c r="SO231" s="27"/>
      <c r="SP231" s="27"/>
      <c r="SQ231" s="27"/>
      <c r="SR231" s="27"/>
      <c r="SS231" s="27"/>
      <c r="ST231" s="27"/>
      <c r="SU231" s="27"/>
      <c r="SV231" s="27"/>
      <c r="SW231" s="27"/>
      <c r="SX231" s="27"/>
      <c r="SY231" s="27"/>
      <c r="SZ231" s="27"/>
      <c r="TA231" s="27"/>
      <c r="TB231" s="27"/>
      <c r="TC231" s="27"/>
      <c r="TD231" s="27"/>
      <c r="TE231" s="27"/>
      <c r="TF231" s="27"/>
      <c r="TG231" s="27"/>
      <c r="TH231" s="27"/>
      <c r="TI231" s="27"/>
      <c r="TJ231" s="27"/>
      <c r="TK231" s="27"/>
      <c r="TL231" s="27"/>
      <c r="TM231" s="27"/>
      <c r="TN231" s="27"/>
      <c r="TO231" s="27"/>
      <c r="TP231" s="27"/>
      <c r="TQ231" s="27"/>
      <c r="TR231" s="27"/>
      <c r="TS231" s="27"/>
      <c r="TT231" s="27"/>
      <c r="TU231" s="27"/>
      <c r="TV231" s="27"/>
      <c r="TW231" s="27"/>
      <c r="TX231" s="27"/>
      <c r="TY231" s="27"/>
      <c r="TZ231" s="27"/>
      <c r="UA231" s="27"/>
      <c r="UB231" s="27"/>
      <c r="UC231" s="27"/>
      <c r="UD231" s="27"/>
      <c r="UE231" s="27"/>
      <c r="UF231" s="27"/>
      <c r="UG231" s="27"/>
      <c r="UH231" s="27"/>
      <c r="UI231" s="27"/>
      <c r="UJ231" s="27"/>
      <c r="UK231" s="27"/>
      <c r="UL231" s="27"/>
      <c r="UM231" s="27"/>
      <c r="UN231" s="27"/>
      <c r="UO231" s="27"/>
      <c r="UP231" s="27"/>
      <c r="UQ231" s="27"/>
      <c r="UR231" s="27"/>
      <c r="US231" s="27"/>
      <c r="UT231" s="27"/>
      <c r="UU231" s="27"/>
      <c r="UV231" s="27"/>
      <c r="UW231" s="27"/>
      <c r="UX231" s="27"/>
      <c r="UY231" s="27"/>
      <c r="UZ231" s="27"/>
      <c r="VA231" s="27"/>
      <c r="VB231" s="27"/>
      <c r="VC231" s="27"/>
      <c r="VD231" s="27"/>
      <c r="VE231" s="27"/>
      <c r="VF231" s="27"/>
      <c r="VG231" s="27"/>
      <c r="VH231" s="27"/>
      <c r="VI231" s="27"/>
      <c r="VJ231" s="27"/>
      <c r="VK231" s="27"/>
      <c r="VL231" s="27"/>
      <c r="VM231" s="27"/>
      <c r="VN231" s="27"/>
      <c r="VO231" s="27"/>
      <c r="VP231" s="27"/>
      <c r="VQ231" s="27"/>
      <c r="VR231" s="27"/>
      <c r="VS231" s="27"/>
      <c r="VT231" s="27"/>
      <c r="VU231" s="27"/>
      <c r="VV231" s="27"/>
      <c r="VW231" s="27"/>
      <c r="VX231" s="27"/>
      <c r="VY231" s="27"/>
      <c r="VZ231" s="27"/>
      <c r="WA231" s="27"/>
      <c r="WB231" s="27"/>
      <c r="WC231" s="27"/>
      <c r="WD231" s="27"/>
      <c r="WE231" s="27"/>
      <c r="WF231" s="27"/>
      <c r="WG231" s="27"/>
      <c r="WH231" s="27"/>
      <c r="WI231" s="27"/>
      <c r="WJ231" s="27"/>
      <c r="WK231" s="27"/>
      <c r="WL231" s="27"/>
      <c r="WM231" s="27"/>
      <c r="WN231" s="27"/>
      <c r="WO231" s="27"/>
      <c r="WP231" s="27"/>
      <c r="WQ231" s="27"/>
      <c r="WR231" s="27"/>
      <c r="WS231" s="27"/>
      <c r="WT231" s="27"/>
      <c r="WU231" s="27"/>
      <c r="WV231" s="27"/>
      <c r="WW231" s="27"/>
      <c r="WX231" s="27"/>
      <c r="WY231" s="27"/>
      <c r="WZ231" s="27"/>
      <c r="XA231" s="27"/>
      <c r="XB231" s="27"/>
      <c r="XC231" s="27"/>
      <c r="XD231" s="27"/>
      <c r="XE231" s="27"/>
      <c r="XF231" s="27"/>
      <c r="XG231" s="27"/>
      <c r="XH231" s="27"/>
      <c r="XI231" s="27"/>
      <c r="XJ231" s="27"/>
      <c r="XK231" s="27"/>
      <c r="XL231" s="27"/>
      <c r="XM231" s="27"/>
      <c r="XN231" s="27"/>
      <c r="XO231" s="27"/>
      <c r="XP231" s="27"/>
      <c r="XQ231" s="27"/>
      <c r="XR231" s="27"/>
      <c r="XS231" s="27"/>
      <c r="XT231" s="27"/>
      <c r="XU231" s="27"/>
      <c r="XV231" s="27"/>
      <c r="XW231" s="27"/>
      <c r="XX231" s="27"/>
      <c r="XY231" s="27"/>
      <c r="XZ231" s="27"/>
      <c r="YA231" s="27"/>
      <c r="YB231" s="27"/>
      <c r="YC231" s="27"/>
      <c r="YD231" s="27"/>
      <c r="YE231" s="27"/>
      <c r="YF231" s="27"/>
      <c r="YG231" s="27"/>
      <c r="YH231" s="27"/>
      <c r="YI231" s="27"/>
      <c r="YJ231" s="27"/>
      <c r="YK231" s="27"/>
      <c r="YL231" s="27"/>
      <c r="YM231" s="27"/>
      <c r="YN231" s="27"/>
      <c r="YO231" s="27"/>
      <c r="YP231" s="27"/>
      <c r="YQ231" s="27"/>
      <c r="YR231" s="27"/>
      <c r="YS231" s="27"/>
      <c r="YT231" s="27"/>
      <c r="YU231" s="27"/>
      <c r="YV231" s="27"/>
      <c r="YW231" s="27"/>
      <c r="YX231" s="27"/>
      <c r="YY231" s="27"/>
      <c r="YZ231" s="27"/>
      <c r="ZA231" s="27"/>
      <c r="ZB231" s="27"/>
      <c r="ZC231" s="27"/>
      <c r="ZD231" s="27"/>
      <c r="ZE231" s="27"/>
      <c r="ZF231" s="27"/>
      <c r="ZG231" s="27"/>
      <c r="ZH231" s="27"/>
      <c r="ZI231" s="27"/>
      <c r="ZJ231" s="27"/>
      <c r="ZK231" s="27"/>
      <c r="ZL231" s="27"/>
      <c r="ZM231" s="27"/>
      <c r="ZN231" s="27"/>
      <c r="ZO231" s="27"/>
      <c r="ZP231" s="27"/>
      <c r="ZQ231" s="27"/>
      <c r="ZR231" s="27"/>
      <c r="ZS231" s="27"/>
      <c r="ZT231" s="27"/>
      <c r="ZU231" s="27"/>
      <c r="ZV231" s="27"/>
      <c r="ZW231" s="27"/>
      <c r="ZX231" s="27"/>
      <c r="ZY231" s="27"/>
      <c r="ZZ231" s="27"/>
      <c r="AAA231" s="27"/>
      <c r="AAB231" s="27"/>
      <c r="AAC231" s="27"/>
      <c r="AAD231" s="27"/>
      <c r="AAE231" s="27"/>
      <c r="AAF231" s="27"/>
      <c r="AAG231" s="27"/>
      <c r="AAH231" s="27"/>
      <c r="AAI231" s="27"/>
      <c r="AAJ231" s="27"/>
      <c r="AAK231" s="27"/>
      <c r="AAL231" s="27"/>
      <c r="AAM231" s="27"/>
      <c r="AAN231" s="27"/>
      <c r="AAO231" s="27"/>
      <c r="AAP231" s="27"/>
      <c r="AAQ231" s="27"/>
      <c r="AAR231" s="27"/>
      <c r="AAS231" s="27"/>
      <c r="AAT231" s="27"/>
      <c r="AAU231" s="27"/>
      <c r="AAV231" s="27"/>
      <c r="AAW231" s="27"/>
      <c r="AAX231" s="27"/>
      <c r="AAY231" s="27"/>
      <c r="AAZ231" s="27"/>
      <c r="ABA231" s="27"/>
      <c r="ABB231" s="27"/>
      <c r="ABC231" s="27"/>
      <c r="ABD231" s="27"/>
      <c r="ABE231" s="27"/>
      <c r="ABF231" s="27"/>
      <c r="ABG231" s="27"/>
      <c r="ABH231" s="27"/>
      <c r="ABI231" s="27"/>
      <c r="ABJ231" s="27"/>
      <c r="ABK231" s="27"/>
      <c r="ABL231" s="27"/>
      <c r="ABM231" s="27"/>
      <c r="ABN231" s="27"/>
      <c r="ABO231" s="27"/>
      <c r="ABP231" s="27"/>
      <c r="ABQ231" s="27"/>
      <c r="ABR231" s="27"/>
      <c r="ABS231" s="27"/>
      <c r="ABT231" s="27"/>
      <c r="ABU231" s="27"/>
      <c r="ABV231" s="27"/>
      <c r="ABW231" s="27"/>
      <c r="ABX231" s="27"/>
      <c r="ABY231" s="27"/>
      <c r="ABZ231" s="27"/>
      <c r="ACA231" s="27"/>
      <c r="ACB231" s="27"/>
      <c r="ACC231" s="27"/>
      <c r="ACD231" s="27"/>
      <c r="ACE231" s="27"/>
      <c r="ACF231" s="27"/>
      <c r="ACG231" s="27"/>
      <c r="ACH231" s="27"/>
      <c r="ACI231" s="27"/>
      <c r="ACJ231" s="27"/>
      <c r="ACK231" s="27"/>
      <c r="ACL231" s="27"/>
      <c r="ACM231" s="27"/>
      <c r="ACN231" s="27"/>
      <c r="ACO231" s="27"/>
      <c r="ACP231" s="27"/>
      <c r="ACQ231" s="27"/>
      <c r="ACR231" s="27"/>
      <c r="ACS231" s="27"/>
      <c r="ACT231" s="27"/>
      <c r="ACU231" s="27"/>
      <c r="ACV231" s="27"/>
      <c r="ACW231" s="27"/>
      <c r="ACX231" s="27"/>
      <c r="ACY231" s="27"/>
      <c r="ACZ231" s="27"/>
      <c r="ADA231" s="27"/>
      <c r="ADB231" s="27"/>
      <c r="ADC231" s="27"/>
      <c r="ADD231" s="27"/>
      <c r="ADE231" s="27"/>
      <c r="ADF231" s="27"/>
      <c r="ADG231" s="27"/>
      <c r="ADH231" s="27"/>
      <c r="ADI231" s="27"/>
      <c r="ADJ231" s="27"/>
      <c r="ADK231" s="27"/>
      <c r="ADL231" s="27"/>
      <c r="ADM231" s="27"/>
      <c r="ADN231" s="27"/>
      <c r="ADO231" s="27"/>
      <c r="ADP231" s="27"/>
      <c r="ADQ231" s="27"/>
      <c r="ADR231" s="27"/>
      <c r="ADS231" s="27"/>
      <c r="ADT231" s="27"/>
      <c r="ADU231" s="27"/>
      <c r="ADV231" s="27"/>
      <c r="ADW231" s="27"/>
      <c r="ADX231" s="27"/>
      <c r="ADY231" s="27"/>
      <c r="ADZ231" s="27"/>
      <c r="AEA231" s="27"/>
      <c r="AEB231" s="27"/>
      <c r="AEC231" s="27"/>
      <c r="AED231" s="27"/>
      <c r="AEE231" s="27"/>
      <c r="AEF231" s="27"/>
      <c r="AEG231" s="27"/>
      <c r="AEH231" s="27"/>
      <c r="AEI231" s="27"/>
      <c r="AEJ231" s="27"/>
      <c r="AEK231" s="27"/>
      <c r="AEL231" s="27"/>
      <c r="AEM231" s="27"/>
      <c r="AEN231" s="27"/>
      <c r="AEO231" s="27"/>
      <c r="AEP231" s="27"/>
      <c r="AEQ231" s="27"/>
      <c r="AER231" s="27"/>
      <c r="AES231" s="27"/>
      <c r="AET231" s="27"/>
      <c r="AEU231" s="27"/>
      <c r="AEV231" s="27"/>
      <c r="AEW231" s="27"/>
      <c r="AEX231" s="27"/>
      <c r="AEY231" s="27"/>
      <c r="AEZ231" s="27"/>
      <c r="AFA231" s="27"/>
      <c r="AFB231" s="27"/>
      <c r="AFC231" s="27"/>
      <c r="AFD231" s="27"/>
      <c r="AFE231" s="27"/>
      <c r="AFF231" s="27"/>
      <c r="AFG231" s="27"/>
      <c r="AFH231" s="27"/>
      <c r="AFI231" s="27"/>
      <c r="AFJ231" s="27"/>
      <c r="AFK231" s="27"/>
      <c r="AFL231" s="27"/>
      <c r="AFM231" s="27"/>
      <c r="AFN231" s="27"/>
      <c r="AFO231" s="27"/>
      <c r="AFP231" s="27"/>
      <c r="AFQ231" s="27"/>
      <c r="AFR231" s="27"/>
      <c r="AFS231" s="27"/>
      <c r="AFT231" s="27"/>
      <c r="AFU231" s="27"/>
      <c r="AFV231" s="27"/>
      <c r="AFW231" s="27"/>
      <c r="AFX231" s="27"/>
      <c r="AFY231" s="27"/>
      <c r="AFZ231" s="27"/>
      <c r="AGA231" s="27"/>
      <c r="AGB231" s="27"/>
      <c r="AGC231" s="27"/>
      <c r="AGD231" s="27"/>
      <c r="AGE231" s="27"/>
      <c r="AGF231" s="27"/>
      <c r="AGG231" s="27"/>
      <c r="AGH231" s="27"/>
      <c r="AGI231" s="27"/>
      <c r="AGJ231" s="27"/>
      <c r="AGK231" s="27"/>
      <c r="AGL231" s="27"/>
      <c r="AGM231" s="27"/>
      <c r="AGN231" s="27"/>
      <c r="AGO231" s="27"/>
      <c r="AGP231" s="27"/>
      <c r="AGQ231" s="27"/>
      <c r="AGR231" s="27"/>
      <c r="AGS231" s="27"/>
      <c r="AGT231" s="27"/>
      <c r="AGU231" s="27"/>
      <c r="AGV231" s="27"/>
      <c r="AGW231" s="27"/>
      <c r="AGX231" s="27"/>
      <c r="AGY231" s="27"/>
      <c r="AGZ231" s="27"/>
      <c r="AHA231" s="27"/>
      <c r="AHB231" s="27"/>
      <c r="AHC231" s="27"/>
      <c r="AHD231" s="27"/>
      <c r="AHE231" s="27"/>
      <c r="AHF231" s="27"/>
      <c r="AHG231" s="27"/>
      <c r="AHH231" s="27"/>
      <c r="AHI231" s="27"/>
      <c r="AHJ231" s="27"/>
      <c r="AHK231" s="27"/>
      <c r="AHL231" s="27"/>
      <c r="AHM231" s="27"/>
      <c r="AHN231" s="27"/>
      <c r="AHO231" s="27"/>
      <c r="AHP231" s="27"/>
      <c r="AHQ231" s="27"/>
      <c r="AHR231" s="27"/>
      <c r="AHS231" s="27"/>
      <c r="AHT231" s="27"/>
      <c r="AHU231" s="27"/>
      <c r="AHV231" s="27"/>
      <c r="AHW231" s="27"/>
      <c r="AHX231" s="27"/>
      <c r="AHY231" s="27"/>
      <c r="AHZ231" s="27"/>
      <c r="AIA231" s="27"/>
      <c r="AIB231" s="27"/>
      <c r="AIC231" s="27"/>
      <c r="AID231" s="27"/>
      <c r="AIE231" s="27"/>
      <c r="AIF231" s="27"/>
      <c r="AIG231" s="27"/>
      <c r="AIH231" s="27"/>
      <c r="AII231" s="27"/>
      <c r="AIJ231" s="27"/>
      <c r="AIK231" s="27"/>
      <c r="AIL231" s="27"/>
      <c r="AIM231" s="27"/>
      <c r="AIN231" s="27"/>
      <c r="AIO231" s="27"/>
      <c r="AIP231" s="27"/>
      <c r="AIQ231" s="27"/>
      <c r="AIR231" s="27"/>
      <c r="AIS231" s="27"/>
      <c r="AIT231" s="27"/>
      <c r="AIU231" s="27"/>
      <c r="AIV231" s="27"/>
      <c r="AIW231" s="27"/>
      <c r="AIX231" s="27"/>
      <c r="AIY231" s="27"/>
      <c r="AIZ231" s="27"/>
      <c r="AJA231" s="27"/>
      <c r="AJB231" s="27"/>
      <c r="AJC231" s="27"/>
      <c r="AJD231" s="27"/>
      <c r="AJE231" s="27"/>
      <c r="AJF231" s="27"/>
      <c r="AJG231" s="27"/>
      <c r="AJH231" s="27"/>
      <c r="AJI231" s="27"/>
      <c r="AJJ231" s="27"/>
      <c r="AJK231" s="27"/>
      <c r="AJL231" s="27"/>
      <c r="AJM231" s="27"/>
      <c r="AJN231" s="27"/>
      <c r="AJO231" s="27"/>
      <c r="AJP231" s="27"/>
      <c r="AJQ231" s="27"/>
      <c r="AJR231" s="27"/>
      <c r="AJS231" s="27"/>
      <c r="AJT231" s="27"/>
      <c r="AJU231" s="27"/>
      <c r="AJV231" s="27"/>
      <c r="AJW231" s="27"/>
      <c r="AJX231" s="27"/>
      <c r="AJY231" s="27"/>
      <c r="AJZ231" s="27"/>
      <c r="AKA231" s="27"/>
      <c r="AKB231" s="27"/>
      <c r="AKC231" s="27"/>
      <c r="AKD231" s="27"/>
      <c r="AKE231" s="27"/>
      <c r="AKF231" s="27"/>
      <c r="AKG231" s="27"/>
      <c r="AKH231" s="27"/>
      <c r="AKI231" s="27"/>
      <c r="AKJ231" s="27"/>
      <c r="AKK231" s="27"/>
      <c r="AKL231" s="27"/>
      <c r="AKM231" s="27"/>
      <c r="AKN231" s="27"/>
      <c r="AKO231" s="27"/>
      <c r="AKP231" s="27"/>
      <c r="AKQ231" s="27"/>
      <c r="AKR231" s="27"/>
      <c r="AKS231" s="27"/>
      <c r="AKT231" s="27"/>
      <c r="AKU231" s="27"/>
      <c r="AKV231" s="27"/>
      <c r="AKW231" s="27"/>
      <c r="AKX231" s="27"/>
      <c r="AKY231" s="27"/>
      <c r="AKZ231" s="27"/>
      <c r="ALA231" s="27"/>
      <c r="ALB231" s="27"/>
      <c r="ALC231" s="27"/>
      <c r="ALD231" s="27"/>
      <c r="ALE231" s="27"/>
      <c r="ALF231" s="27"/>
      <c r="ALG231" s="27"/>
      <c r="ALH231" s="27"/>
      <c r="ALI231" s="27"/>
      <c r="ALJ231" s="27"/>
      <c r="ALK231" s="27"/>
      <c r="ALL231" s="27"/>
      <c r="ALM231" s="27"/>
      <c r="ALN231" s="27"/>
      <c r="ALO231" s="27"/>
      <c r="ALP231" s="27"/>
      <c r="ALQ231" s="27"/>
      <c r="ALR231" s="27"/>
      <c r="ALS231" s="27"/>
    </row>
    <row r="232" spans="1:1007" ht="18" customHeight="1" thickBot="1" x14ac:dyDescent="0.25">
      <c r="A232" s="673"/>
      <c r="B232" s="593"/>
      <c r="C232" s="593"/>
      <c r="D232" s="748"/>
      <c r="E232" s="908"/>
      <c r="F232" s="721"/>
      <c r="G232" s="925"/>
      <c r="H232" s="915"/>
      <c r="I232" s="913"/>
      <c r="J232" s="581"/>
      <c r="K232" s="209" t="s">
        <v>65</v>
      </c>
      <c r="L232" s="362">
        <f>+M232+O232</f>
        <v>0</v>
      </c>
      <c r="M232" s="386">
        <v>0</v>
      </c>
      <c r="N232" s="386">
        <v>0</v>
      </c>
      <c r="O232" s="387">
        <v>0</v>
      </c>
      <c r="P232" s="362">
        <f>Q232+S232</f>
        <v>0</v>
      </c>
      <c r="Q232" s="386">
        <v>0</v>
      </c>
      <c r="R232" s="386">
        <v>0</v>
      </c>
      <c r="S232" s="387">
        <v>0</v>
      </c>
      <c r="T232" s="388">
        <f>+U232+W232</f>
        <v>0</v>
      </c>
      <c r="U232" s="386">
        <v>0</v>
      </c>
      <c r="V232" s="386">
        <v>0</v>
      </c>
      <c r="W232" s="389">
        <v>0</v>
      </c>
      <c r="X232" s="27"/>
      <c r="Y232" s="27"/>
      <c r="Z232" s="27"/>
      <c r="AA232" s="27"/>
      <c r="AB232" s="27"/>
      <c r="AC232" s="27"/>
      <c r="AD232" s="39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  <c r="AP232" s="27"/>
      <c r="AQ232" s="27"/>
      <c r="AR232" s="27"/>
      <c r="AS232" s="27"/>
      <c r="AT232" s="27"/>
      <c r="AU232" s="36"/>
      <c r="AV232" s="27"/>
      <c r="AW232" s="27"/>
      <c r="AX232" s="27"/>
      <c r="AY232" s="27"/>
      <c r="AZ232" s="27"/>
      <c r="BA232" s="27"/>
      <c r="BB232" s="27"/>
      <c r="BC232" s="27"/>
      <c r="BD232" s="27"/>
      <c r="BE232" s="27"/>
      <c r="BF232" s="27"/>
      <c r="BG232" s="27"/>
      <c r="BH232" s="27"/>
      <c r="BI232" s="27"/>
      <c r="BJ232" s="27"/>
      <c r="BK232" s="27"/>
      <c r="BL232" s="27"/>
      <c r="BM232" s="27"/>
      <c r="BN232" s="27"/>
      <c r="BO232" s="27"/>
      <c r="BP232" s="27"/>
      <c r="BQ232" s="27"/>
      <c r="BR232" s="27"/>
      <c r="BS232" s="27"/>
      <c r="BT232" s="27"/>
      <c r="BU232" s="27"/>
      <c r="BV232" s="27"/>
      <c r="BW232" s="27"/>
      <c r="BX232" s="27"/>
      <c r="BY232" s="27"/>
      <c r="BZ232" s="27"/>
      <c r="CA232" s="27"/>
      <c r="CB232" s="27"/>
      <c r="CC232" s="27"/>
      <c r="CD232" s="27"/>
      <c r="CE232" s="27"/>
      <c r="CF232" s="27"/>
      <c r="CG232" s="27"/>
      <c r="CH232" s="27"/>
      <c r="CI232" s="27"/>
      <c r="CJ232" s="27"/>
      <c r="CK232" s="27"/>
      <c r="CL232" s="27"/>
      <c r="CM232" s="27"/>
      <c r="CN232" s="27"/>
      <c r="CO232" s="27"/>
      <c r="CP232" s="27"/>
      <c r="CQ232" s="27"/>
      <c r="CR232" s="27"/>
      <c r="CS232" s="27"/>
      <c r="CT232" s="27"/>
      <c r="CU232" s="27"/>
      <c r="CV232" s="27"/>
      <c r="CW232" s="27"/>
      <c r="CX232" s="27"/>
      <c r="CY232" s="27"/>
      <c r="CZ232" s="27"/>
      <c r="DA232" s="27"/>
      <c r="DB232" s="27"/>
      <c r="DC232" s="27"/>
      <c r="DD232" s="27"/>
      <c r="DE232" s="27"/>
      <c r="DF232" s="27"/>
      <c r="DG232" s="27"/>
      <c r="DH232" s="27"/>
      <c r="DI232" s="27"/>
      <c r="DJ232" s="27"/>
      <c r="DK232" s="27"/>
      <c r="DL232" s="27"/>
      <c r="DM232" s="27"/>
      <c r="DN232" s="27"/>
      <c r="DO232" s="27"/>
      <c r="DP232" s="27"/>
      <c r="DQ232" s="27"/>
      <c r="DR232" s="27"/>
      <c r="DS232" s="27"/>
      <c r="DT232" s="27"/>
      <c r="DU232" s="27"/>
      <c r="DV232" s="27"/>
      <c r="DW232" s="27"/>
      <c r="DX232" s="27"/>
      <c r="DY232" s="27"/>
      <c r="DZ232" s="27"/>
      <c r="EA232" s="27"/>
      <c r="EB232" s="27"/>
      <c r="EC232" s="27"/>
      <c r="ED232" s="27"/>
      <c r="EE232" s="27"/>
      <c r="EF232" s="27"/>
      <c r="EG232" s="27"/>
      <c r="EH232" s="27"/>
      <c r="EI232" s="27"/>
      <c r="EJ232" s="27"/>
      <c r="EK232" s="27"/>
      <c r="EL232" s="27"/>
      <c r="EM232" s="27"/>
      <c r="EN232" s="27"/>
      <c r="EO232" s="27"/>
      <c r="EP232" s="27"/>
      <c r="EQ232" s="27"/>
      <c r="ER232" s="27"/>
      <c r="ES232" s="27"/>
      <c r="ET232" s="27"/>
      <c r="EU232" s="27"/>
      <c r="EV232" s="27"/>
      <c r="EW232" s="27"/>
      <c r="EX232" s="27"/>
      <c r="EY232" s="27"/>
      <c r="EZ232" s="27"/>
      <c r="FA232" s="27"/>
      <c r="FB232" s="27"/>
      <c r="FC232" s="27"/>
      <c r="FD232" s="27"/>
      <c r="FE232" s="27"/>
      <c r="FF232" s="27"/>
      <c r="FG232" s="27"/>
      <c r="FH232" s="27"/>
      <c r="FI232" s="27"/>
      <c r="FJ232" s="27"/>
      <c r="FK232" s="27"/>
      <c r="FL232" s="27"/>
      <c r="FM232" s="27"/>
      <c r="FN232" s="27"/>
      <c r="FO232" s="27"/>
      <c r="FP232" s="27"/>
      <c r="FQ232" s="27"/>
      <c r="FR232" s="27"/>
      <c r="FS232" s="27"/>
      <c r="FT232" s="27"/>
      <c r="FU232" s="27"/>
      <c r="FV232" s="27"/>
      <c r="FW232" s="27"/>
      <c r="FX232" s="27"/>
      <c r="FY232" s="27"/>
      <c r="FZ232" s="27"/>
      <c r="GA232" s="27"/>
      <c r="GB232" s="27"/>
      <c r="GC232" s="27"/>
      <c r="GD232" s="27"/>
      <c r="GE232" s="27"/>
      <c r="GF232" s="27"/>
      <c r="GG232" s="27"/>
      <c r="GH232" s="27"/>
      <c r="GI232" s="27"/>
      <c r="GJ232" s="27"/>
      <c r="GK232" s="27"/>
      <c r="GL232" s="27"/>
      <c r="GM232" s="27"/>
      <c r="GN232" s="27"/>
      <c r="GO232" s="27"/>
      <c r="GP232" s="27"/>
      <c r="GQ232" s="27"/>
      <c r="GR232" s="27"/>
      <c r="GS232" s="27"/>
      <c r="GT232" s="27"/>
      <c r="GU232" s="27"/>
      <c r="GV232" s="27"/>
      <c r="GW232" s="27"/>
      <c r="GX232" s="27"/>
      <c r="GY232" s="27"/>
      <c r="GZ232" s="27"/>
      <c r="HA232" s="27"/>
      <c r="HB232" s="27"/>
      <c r="HC232" s="27"/>
      <c r="HD232" s="27"/>
      <c r="HE232" s="27"/>
      <c r="HF232" s="27"/>
      <c r="HG232" s="27"/>
      <c r="HH232" s="27"/>
      <c r="HI232" s="27"/>
      <c r="HJ232" s="27"/>
      <c r="HK232" s="27"/>
      <c r="HL232" s="27"/>
      <c r="HM232" s="27"/>
      <c r="HN232" s="27"/>
      <c r="HO232" s="27"/>
      <c r="HP232" s="27"/>
      <c r="HQ232" s="27"/>
      <c r="HR232" s="27"/>
      <c r="HS232" s="27"/>
      <c r="HT232" s="27"/>
      <c r="HU232" s="27"/>
      <c r="HV232" s="27"/>
      <c r="HW232" s="27"/>
      <c r="HX232" s="27"/>
      <c r="HY232" s="27"/>
      <c r="HZ232" s="27"/>
      <c r="IA232" s="27"/>
      <c r="IB232" s="27"/>
      <c r="IC232" s="27"/>
      <c r="ID232" s="27"/>
      <c r="IE232" s="27"/>
      <c r="IF232" s="27"/>
      <c r="IG232" s="27"/>
      <c r="IH232" s="27"/>
      <c r="II232" s="27"/>
      <c r="IJ232" s="27"/>
      <c r="IK232" s="27"/>
      <c r="IL232" s="27"/>
      <c r="IM232" s="27"/>
      <c r="IN232" s="27"/>
      <c r="IO232" s="27"/>
      <c r="IP232" s="27"/>
      <c r="IQ232" s="27"/>
      <c r="IR232" s="27"/>
      <c r="IS232" s="27"/>
      <c r="IT232" s="27"/>
      <c r="IU232" s="27"/>
      <c r="IV232" s="27"/>
      <c r="IW232" s="27"/>
      <c r="IX232" s="27"/>
      <c r="IY232" s="27"/>
      <c r="IZ232" s="27"/>
      <c r="JA232" s="27"/>
      <c r="JB232" s="27"/>
      <c r="JC232" s="27"/>
      <c r="JD232" s="27"/>
      <c r="JE232" s="27"/>
      <c r="JF232" s="27"/>
      <c r="JG232" s="27"/>
      <c r="JH232" s="27"/>
      <c r="JI232" s="27"/>
      <c r="JJ232" s="27"/>
      <c r="JK232" s="27"/>
      <c r="JL232" s="27"/>
      <c r="JM232" s="27"/>
      <c r="JN232" s="27"/>
      <c r="JO232" s="27"/>
      <c r="JP232" s="27"/>
      <c r="JQ232" s="27"/>
      <c r="JR232" s="27"/>
      <c r="JS232" s="27"/>
      <c r="JT232" s="27"/>
      <c r="JU232" s="27"/>
      <c r="JV232" s="27"/>
      <c r="JW232" s="27"/>
      <c r="JX232" s="27"/>
      <c r="JY232" s="27"/>
      <c r="JZ232" s="27"/>
      <c r="KA232" s="27"/>
      <c r="KB232" s="27"/>
      <c r="KC232" s="27"/>
      <c r="KD232" s="27"/>
      <c r="KE232" s="27"/>
      <c r="KF232" s="27"/>
      <c r="KG232" s="27"/>
      <c r="KH232" s="27"/>
      <c r="KI232" s="27"/>
      <c r="KJ232" s="27"/>
      <c r="KK232" s="27"/>
      <c r="KL232" s="27"/>
      <c r="KM232" s="27"/>
      <c r="KN232" s="27"/>
      <c r="KO232" s="27"/>
      <c r="KP232" s="27"/>
      <c r="KQ232" s="27"/>
      <c r="KR232" s="27"/>
      <c r="KS232" s="27"/>
      <c r="KT232" s="27"/>
      <c r="KU232" s="27"/>
      <c r="KV232" s="27"/>
      <c r="KW232" s="27"/>
      <c r="KX232" s="27"/>
      <c r="KY232" s="27"/>
      <c r="KZ232" s="27"/>
      <c r="LA232" s="27"/>
      <c r="LB232" s="27"/>
      <c r="LC232" s="27"/>
      <c r="LD232" s="27"/>
      <c r="LE232" s="27"/>
      <c r="LF232" s="27"/>
      <c r="LG232" s="27"/>
      <c r="LH232" s="27"/>
      <c r="LI232" s="27"/>
      <c r="LJ232" s="27"/>
      <c r="LK232" s="27"/>
      <c r="LL232" s="27"/>
      <c r="LM232" s="27"/>
      <c r="LN232" s="27"/>
      <c r="LO232" s="27"/>
      <c r="LP232" s="27"/>
      <c r="LQ232" s="27"/>
      <c r="LR232" s="27"/>
      <c r="LS232" s="27"/>
      <c r="LT232" s="27"/>
      <c r="LU232" s="27"/>
      <c r="LV232" s="27"/>
      <c r="LW232" s="27"/>
      <c r="LX232" s="27"/>
      <c r="LY232" s="27"/>
      <c r="LZ232" s="27"/>
      <c r="MA232" s="27"/>
      <c r="MB232" s="27"/>
      <c r="MC232" s="27"/>
      <c r="MD232" s="27"/>
      <c r="ME232" s="27"/>
      <c r="MF232" s="27"/>
      <c r="MG232" s="27"/>
      <c r="MH232" s="27"/>
      <c r="MI232" s="27"/>
      <c r="MJ232" s="27"/>
      <c r="MK232" s="27"/>
      <c r="ML232" s="27"/>
      <c r="MM232" s="27"/>
      <c r="MN232" s="27"/>
      <c r="MO232" s="27"/>
      <c r="MP232" s="27"/>
      <c r="MQ232" s="27"/>
      <c r="MR232" s="27"/>
      <c r="MS232" s="27"/>
      <c r="MT232" s="27"/>
      <c r="MU232" s="27"/>
      <c r="MV232" s="27"/>
      <c r="MW232" s="27"/>
      <c r="MX232" s="27"/>
      <c r="MY232" s="27"/>
      <c r="MZ232" s="27"/>
      <c r="NA232" s="27"/>
      <c r="NB232" s="27"/>
      <c r="NC232" s="27"/>
      <c r="ND232" s="27"/>
      <c r="NE232" s="27"/>
      <c r="NF232" s="27"/>
      <c r="NG232" s="27"/>
      <c r="NH232" s="27"/>
      <c r="NI232" s="27"/>
      <c r="NJ232" s="27"/>
      <c r="NK232" s="27"/>
      <c r="NL232" s="27"/>
      <c r="NM232" s="27"/>
      <c r="NN232" s="27"/>
      <c r="NO232" s="27"/>
      <c r="NP232" s="27"/>
      <c r="NQ232" s="27"/>
      <c r="NR232" s="27"/>
      <c r="NS232" s="27"/>
      <c r="NT232" s="27"/>
      <c r="NU232" s="27"/>
      <c r="NV232" s="27"/>
      <c r="NW232" s="27"/>
      <c r="NX232" s="27"/>
      <c r="NY232" s="27"/>
      <c r="NZ232" s="27"/>
      <c r="OA232" s="27"/>
      <c r="OB232" s="27"/>
      <c r="OC232" s="27"/>
      <c r="OD232" s="27"/>
      <c r="OE232" s="27"/>
      <c r="OF232" s="27"/>
      <c r="OG232" s="27"/>
      <c r="OH232" s="27"/>
      <c r="OI232" s="27"/>
      <c r="OJ232" s="27"/>
      <c r="OK232" s="27"/>
      <c r="OL232" s="27"/>
      <c r="OM232" s="27"/>
      <c r="ON232" s="27"/>
      <c r="OO232" s="27"/>
      <c r="OP232" s="27"/>
      <c r="OQ232" s="27"/>
      <c r="OR232" s="27"/>
      <c r="OS232" s="27"/>
      <c r="OT232" s="27"/>
      <c r="OU232" s="27"/>
      <c r="OV232" s="27"/>
      <c r="OW232" s="27"/>
      <c r="OX232" s="27"/>
      <c r="OY232" s="27"/>
      <c r="OZ232" s="27"/>
      <c r="PA232" s="27"/>
      <c r="PB232" s="27"/>
      <c r="PC232" s="27"/>
      <c r="PD232" s="27"/>
      <c r="PE232" s="27"/>
      <c r="PF232" s="27"/>
      <c r="PG232" s="27"/>
      <c r="PH232" s="27"/>
      <c r="PI232" s="27"/>
      <c r="PJ232" s="27"/>
      <c r="PK232" s="27"/>
      <c r="PL232" s="27"/>
      <c r="PM232" s="27"/>
      <c r="PN232" s="27"/>
      <c r="PO232" s="27"/>
      <c r="PP232" s="27"/>
      <c r="PQ232" s="27"/>
      <c r="PR232" s="27"/>
      <c r="PS232" s="27"/>
      <c r="PT232" s="27"/>
      <c r="PU232" s="27"/>
      <c r="PV232" s="27"/>
      <c r="PW232" s="27"/>
      <c r="PX232" s="27"/>
      <c r="PY232" s="27"/>
      <c r="PZ232" s="27"/>
      <c r="QA232" s="27"/>
      <c r="QB232" s="27"/>
      <c r="QC232" s="27"/>
      <c r="QD232" s="27"/>
      <c r="QE232" s="27"/>
      <c r="QF232" s="27"/>
      <c r="QG232" s="27"/>
      <c r="QH232" s="27"/>
      <c r="QI232" s="27"/>
      <c r="QJ232" s="27"/>
      <c r="QK232" s="27"/>
      <c r="QL232" s="27"/>
      <c r="QM232" s="27"/>
      <c r="QN232" s="27"/>
      <c r="QO232" s="27"/>
      <c r="QP232" s="27"/>
      <c r="QQ232" s="27"/>
      <c r="QR232" s="27"/>
      <c r="QS232" s="27"/>
      <c r="QT232" s="27"/>
      <c r="QU232" s="27"/>
      <c r="QV232" s="27"/>
      <c r="QW232" s="27"/>
      <c r="QX232" s="27"/>
      <c r="QY232" s="27"/>
      <c r="QZ232" s="27"/>
      <c r="RA232" s="27"/>
      <c r="RB232" s="27"/>
      <c r="RC232" s="27"/>
      <c r="RD232" s="27"/>
      <c r="RE232" s="27"/>
      <c r="RF232" s="27"/>
      <c r="RG232" s="27"/>
      <c r="RH232" s="27"/>
      <c r="RI232" s="27"/>
      <c r="RJ232" s="27"/>
      <c r="RK232" s="27"/>
      <c r="RL232" s="27"/>
      <c r="RM232" s="27"/>
      <c r="RN232" s="27"/>
      <c r="RO232" s="27"/>
      <c r="RP232" s="27"/>
      <c r="RQ232" s="27"/>
      <c r="RR232" s="27"/>
      <c r="RS232" s="27"/>
      <c r="RT232" s="27"/>
      <c r="RU232" s="27"/>
      <c r="RV232" s="27"/>
      <c r="RW232" s="27"/>
      <c r="RX232" s="27"/>
      <c r="RY232" s="27"/>
      <c r="RZ232" s="27"/>
      <c r="SA232" s="27"/>
      <c r="SB232" s="27"/>
      <c r="SC232" s="27"/>
      <c r="SD232" s="27"/>
      <c r="SE232" s="27"/>
      <c r="SF232" s="27"/>
      <c r="SG232" s="27"/>
      <c r="SH232" s="27"/>
      <c r="SI232" s="27"/>
      <c r="SJ232" s="27"/>
      <c r="SK232" s="27"/>
      <c r="SL232" s="27"/>
      <c r="SM232" s="27"/>
      <c r="SN232" s="27"/>
      <c r="SO232" s="27"/>
      <c r="SP232" s="27"/>
      <c r="SQ232" s="27"/>
      <c r="SR232" s="27"/>
      <c r="SS232" s="27"/>
      <c r="ST232" s="27"/>
      <c r="SU232" s="27"/>
      <c r="SV232" s="27"/>
      <c r="SW232" s="27"/>
      <c r="SX232" s="27"/>
      <c r="SY232" s="27"/>
      <c r="SZ232" s="27"/>
      <c r="TA232" s="27"/>
      <c r="TB232" s="27"/>
      <c r="TC232" s="27"/>
      <c r="TD232" s="27"/>
      <c r="TE232" s="27"/>
      <c r="TF232" s="27"/>
      <c r="TG232" s="27"/>
      <c r="TH232" s="27"/>
      <c r="TI232" s="27"/>
      <c r="TJ232" s="27"/>
      <c r="TK232" s="27"/>
      <c r="TL232" s="27"/>
      <c r="TM232" s="27"/>
      <c r="TN232" s="27"/>
      <c r="TO232" s="27"/>
      <c r="TP232" s="27"/>
      <c r="TQ232" s="27"/>
      <c r="TR232" s="27"/>
      <c r="TS232" s="27"/>
      <c r="TT232" s="27"/>
      <c r="TU232" s="27"/>
      <c r="TV232" s="27"/>
      <c r="TW232" s="27"/>
      <c r="TX232" s="27"/>
      <c r="TY232" s="27"/>
      <c r="TZ232" s="27"/>
      <c r="UA232" s="27"/>
      <c r="UB232" s="27"/>
      <c r="UC232" s="27"/>
      <c r="UD232" s="27"/>
      <c r="UE232" s="27"/>
      <c r="UF232" s="27"/>
      <c r="UG232" s="27"/>
      <c r="UH232" s="27"/>
      <c r="UI232" s="27"/>
      <c r="UJ232" s="27"/>
      <c r="UK232" s="27"/>
      <c r="UL232" s="27"/>
      <c r="UM232" s="27"/>
      <c r="UN232" s="27"/>
      <c r="UO232" s="27"/>
      <c r="UP232" s="27"/>
      <c r="UQ232" s="27"/>
      <c r="UR232" s="27"/>
      <c r="US232" s="27"/>
      <c r="UT232" s="27"/>
      <c r="UU232" s="27"/>
      <c r="UV232" s="27"/>
      <c r="UW232" s="27"/>
      <c r="UX232" s="27"/>
      <c r="UY232" s="27"/>
      <c r="UZ232" s="27"/>
      <c r="VA232" s="27"/>
      <c r="VB232" s="27"/>
      <c r="VC232" s="27"/>
      <c r="VD232" s="27"/>
      <c r="VE232" s="27"/>
      <c r="VF232" s="27"/>
      <c r="VG232" s="27"/>
      <c r="VH232" s="27"/>
      <c r="VI232" s="27"/>
      <c r="VJ232" s="27"/>
      <c r="VK232" s="27"/>
      <c r="VL232" s="27"/>
      <c r="VM232" s="27"/>
      <c r="VN232" s="27"/>
      <c r="VO232" s="27"/>
      <c r="VP232" s="27"/>
      <c r="VQ232" s="27"/>
      <c r="VR232" s="27"/>
      <c r="VS232" s="27"/>
      <c r="VT232" s="27"/>
      <c r="VU232" s="27"/>
      <c r="VV232" s="27"/>
      <c r="VW232" s="27"/>
      <c r="VX232" s="27"/>
      <c r="VY232" s="27"/>
      <c r="VZ232" s="27"/>
      <c r="WA232" s="27"/>
      <c r="WB232" s="27"/>
      <c r="WC232" s="27"/>
      <c r="WD232" s="27"/>
      <c r="WE232" s="27"/>
      <c r="WF232" s="27"/>
      <c r="WG232" s="27"/>
      <c r="WH232" s="27"/>
      <c r="WI232" s="27"/>
      <c r="WJ232" s="27"/>
      <c r="WK232" s="27"/>
      <c r="WL232" s="27"/>
      <c r="WM232" s="27"/>
      <c r="WN232" s="27"/>
      <c r="WO232" s="27"/>
      <c r="WP232" s="27"/>
      <c r="WQ232" s="27"/>
      <c r="WR232" s="27"/>
      <c r="WS232" s="27"/>
      <c r="WT232" s="27"/>
      <c r="WU232" s="27"/>
      <c r="WV232" s="27"/>
      <c r="WW232" s="27"/>
      <c r="WX232" s="27"/>
      <c r="WY232" s="27"/>
      <c r="WZ232" s="27"/>
      <c r="XA232" s="27"/>
      <c r="XB232" s="27"/>
      <c r="XC232" s="27"/>
      <c r="XD232" s="27"/>
      <c r="XE232" s="27"/>
      <c r="XF232" s="27"/>
      <c r="XG232" s="27"/>
      <c r="XH232" s="27"/>
      <c r="XI232" s="27"/>
      <c r="XJ232" s="27"/>
      <c r="XK232" s="27"/>
      <c r="XL232" s="27"/>
      <c r="XM232" s="27"/>
      <c r="XN232" s="27"/>
      <c r="XO232" s="27"/>
      <c r="XP232" s="27"/>
      <c r="XQ232" s="27"/>
      <c r="XR232" s="27"/>
      <c r="XS232" s="27"/>
      <c r="XT232" s="27"/>
      <c r="XU232" s="27"/>
      <c r="XV232" s="27"/>
      <c r="XW232" s="27"/>
      <c r="XX232" s="27"/>
      <c r="XY232" s="27"/>
      <c r="XZ232" s="27"/>
      <c r="YA232" s="27"/>
      <c r="YB232" s="27"/>
      <c r="YC232" s="27"/>
      <c r="YD232" s="27"/>
      <c r="YE232" s="27"/>
      <c r="YF232" s="27"/>
      <c r="YG232" s="27"/>
      <c r="YH232" s="27"/>
      <c r="YI232" s="27"/>
      <c r="YJ232" s="27"/>
      <c r="YK232" s="27"/>
      <c r="YL232" s="27"/>
      <c r="YM232" s="27"/>
      <c r="YN232" s="27"/>
      <c r="YO232" s="27"/>
      <c r="YP232" s="27"/>
      <c r="YQ232" s="27"/>
      <c r="YR232" s="27"/>
      <c r="YS232" s="27"/>
      <c r="YT232" s="27"/>
      <c r="YU232" s="27"/>
      <c r="YV232" s="27"/>
      <c r="YW232" s="27"/>
      <c r="YX232" s="27"/>
      <c r="YY232" s="27"/>
      <c r="YZ232" s="27"/>
      <c r="ZA232" s="27"/>
      <c r="ZB232" s="27"/>
      <c r="ZC232" s="27"/>
      <c r="ZD232" s="27"/>
      <c r="ZE232" s="27"/>
      <c r="ZF232" s="27"/>
      <c r="ZG232" s="27"/>
      <c r="ZH232" s="27"/>
      <c r="ZI232" s="27"/>
      <c r="ZJ232" s="27"/>
      <c r="ZK232" s="27"/>
      <c r="ZL232" s="27"/>
      <c r="ZM232" s="27"/>
      <c r="ZN232" s="27"/>
      <c r="ZO232" s="27"/>
      <c r="ZP232" s="27"/>
      <c r="ZQ232" s="27"/>
      <c r="ZR232" s="27"/>
      <c r="ZS232" s="27"/>
      <c r="ZT232" s="27"/>
      <c r="ZU232" s="27"/>
      <c r="ZV232" s="27"/>
      <c r="ZW232" s="27"/>
      <c r="ZX232" s="27"/>
      <c r="ZY232" s="27"/>
      <c r="ZZ232" s="27"/>
      <c r="AAA232" s="27"/>
      <c r="AAB232" s="27"/>
      <c r="AAC232" s="27"/>
      <c r="AAD232" s="27"/>
      <c r="AAE232" s="27"/>
      <c r="AAF232" s="27"/>
      <c r="AAG232" s="27"/>
      <c r="AAH232" s="27"/>
      <c r="AAI232" s="27"/>
      <c r="AAJ232" s="27"/>
      <c r="AAK232" s="27"/>
      <c r="AAL232" s="27"/>
      <c r="AAM232" s="27"/>
      <c r="AAN232" s="27"/>
      <c r="AAO232" s="27"/>
      <c r="AAP232" s="27"/>
      <c r="AAQ232" s="27"/>
      <c r="AAR232" s="27"/>
      <c r="AAS232" s="27"/>
      <c r="AAT232" s="27"/>
      <c r="AAU232" s="27"/>
      <c r="AAV232" s="27"/>
      <c r="AAW232" s="27"/>
      <c r="AAX232" s="27"/>
      <c r="AAY232" s="27"/>
      <c r="AAZ232" s="27"/>
      <c r="ABA232" s="27"/>
      <c r="ABB232" s="27"/>
      <c r="ABC232" s="27"/>
      <c r="ABD232" s="27"/>
      <c r="ABE232" s="27"/>
      <c r="ABF232" s="27"/>
      <c r="ABG232" s="27"/>
      <c r="ABH232" s="27"/>
      <c r="ABI232" s="27"/>
      <c r="ABJ232" s="27"/>
      <c r="ABK232" s="27"/>
      <c r="ABL232" s="27"/>
      <c r="ABM232" s="27"/>
      <c r="ABN232" s="27"/>
      <c r="ABO232" s="27"/>
      <c r="ABP232" s="27"/>
      <c r="ABQ232" s="27"/>
      <c r="ABR232" s="27"/>
      <c r="ABS232" s="27"/>
      <c r="ABT232" s="27"/>
      <c r="ABU232" s="27"/>
      <c r="ABV232" s="27"/>
      <c r="ABW232" s="27"/>
      <c r="ABX232" s="27"/>
      <c r="ABY232" s="27"/>
      <c r="ABZ232" s="27"/>
      <c r="ACA232" s="27"/>
      <c r="ACB232" s="27"/>
      <c r="ACC232" s="27"/>
      <c r="ACD232" s="27"/>
      <c r="ACE232" s="27"/>
      <c r="ACF232" s="27"/>
      <c r="ACG232" s="27"/>
      <c r="ACH232" s="27"/>
      <c r="ACI232" s="27"/>
      <c r="ACJ232" s="27"/>
      <c r="ACK232" s="27"/>
      <c r="ACL232" s="27"/>
      <c r="ACM232" s="27"/>
      <c r="ACN232" s="27"/>
      <c r="ACO232" s="27"/>
      <c r="ACP232" s="27"/>
      <c r="ACQ232" s="27"/>
      <c r="ACR232" s="27"/>
      <c r="ACS232" s="27"/>
      <c r="ACT232" s="27"/>
      <c r="ACU232" s="27"/>
      <c r="ACV232" s="27"/>
      <c r="ACW232" s="27"/>
      <c r="ACX232" s="27"/>
      <c r="ACY232" s="27"/>
      <c r="ACZ232" s="27"/>
      <c r="ADA232" s="27"/>
      <c r="ADB232" s="27"/>
      <c r="ADC232" s="27"/>
      <c r="ADD232" s="27"/>
      <c r="ADE232" s="27"/>
      <c r="ADF232" s="27"/>
      <c r="ADG232" s="27"/>
      <c r="ADH232" s="27"/>
      <c r="ADI232" s="27"/>
      <c r="ADJ232" s="27"/>
      <c r="ADK232" s="27"/>
      <c r="ADL232" s="27"/>
      <c r="ADM232" s="27"/>
      <c r="ADN232" s="27"/>
      <c r="ADO232" s="27"/>
      <c r="ADP232" s="27"/>
      <c r="ADQ232" s="27"/>
      <c r="ADR232" s="27"/>
      <c r="ADS232" s="27"/>
      <c r="ADT232" s="27"/>
      <c r="ADU232" s="27"/>
      <c r="ADV232" s="27"/>
      <c r="ADW232" s="27"/>
      <c r="ADX232" s="27"/>
      <c r="ADY232" s="27"/>
      <c r="ADZ232" s="27"/>
      <c r="AEA232" s="27"/>
      <c r="AEB232" s="27"/>
      <c r="AEC232" s="27"/>
      <c r="AED232" s="27"/>
      <c r="AEE232" s="27"/>
      <c r="AEF232" s="27"/>
      <c r="AEG232" s="27"/>
      <c r="AEH232" s="27"/>
      <c r="AEI232" s="27"/>
      <c r="AEJ232" s="27"/>
      <c r="AEK232" s="27"/>
      <c r="AEL232" s="27"/>
      <c r="AEM232" s="27"/>
      <c r="AEN232" s="27"/>
      <c r="AEO232" s="27"/>
      <c r="AEP232" s="27"/>
      <c r="AEQ232" s="27"/>
      <c r="AER232" s="27"/>
      <c r="AES232" s="27"/>
      <c r="AET232" s="27"/>
      <c r="AEU232" s="27"/>
      <c r="AEV232" s="27"/>
      <c r="AEW232" s="27"/>
      <c r="AEX232" s="27"/>
      <c r="AEY232" s="27"/>
      <c r="AEZ232" s="27"/>
      <c r="AFA232" s="27"/>
      <c r="AFB232" s="27"/>
      <c r="AFC232" s="27"/>
      <c r="AFD232" s="27"/>
      <c r="AFE232" s="27"/>
      <c r="AFF232" s="27"/>
      <c r="AFG232" s="27"/>
      <c r="AFH232" s="27"/>
      <c r="AFI232" s="27"/>
      <c r="AFJ232" s="27"/>
      <c r="AFK232" s="27"/>
      <c r="AFL232" s="27"/>
      <c r="AFM232" s="27"/>
      <c r="AFN232" s="27"/>
      <c r="AFO232" s="27"/>
      <c r="AFP232" s="27"/>
      <c r="AFQ232" s="27"/>
      <c r="AFR232" s="27"/>
      <c r="AFS232" s="27"/>
      <c r="AFT232" s="27"/>
      <c r="AFU232" s="27"/>
      <c r="AFV232" s="27"/>
      <c r="AFW232" s="27"/>
      <c r="AFX232" s="27"/>
      <c r="AFY232" s="27"/>
      <c r="AFZ232" s="27"/>
      <c r="AGA232" s="27"/>
      <c r="AGB232" s="27"/>
      <c r="AGC232" s="27"/>
      <c r="AGD232" s="27"/>
      <c r="AGE232" s="27"/>
      <c r="AGF232" s="27"/>
      <c r="AGG232" s="27"/>
      <c r="AGH232" s="27"/>
      <c r="AGI232" s="27"/>
      <c r="AGJ232" s="27"/>
      <c r="AGK232" s="27"/>
      <c r="AGL232" s="27"/>
      <c r="AGM232" s="27"/>
      <c r="AGN232" s="27"/>
      <c r="AGO232" s="27"/>
      <c r="AGP232" s="27"/>
      <c r="AGQ232" s="27"/>
      <c r="AGR232" s="27"/>
      <c r="AGS232" s="27"/>
      <c r="AGT232" s="27"/>
      <c r="AGU232" s="27"/>
      <c r="AGV232" s="27"/>
      <c r="AGW232" s="27"/>
      <c r="AGX232" s="27"/>
      <c r="AGY232" s="27"/>
      <c r="AGZ232" s="27"/>
      <c r="AHA232" s="27"/>
      <c r="AHB232" s="27"/>
      <c r="AHC232" s="27"/>
      <c r="AHD232" s="27"/>
      <c r="AHE232" s="27"/>
      <c r="AHF232" s="27"/>
      <c r="AHG232" s="27"/>
      <c r="AHH232" s="27"/>
      <c r="AHI232" s="27"/>
      <c r="AHJ232" s="27"/>
      <c r="AHK232" s="27"/>
      <c r="AHL232" s="27"/>
      <c r="AHM232" s="27"/>
      <c r="AHN232" s="27"/>
      <c r="AHO232" s="27"/>
      <c r="AHP232" s="27"/>
      <c r="AHQ232" s="27"/>
      <c r="AHR232" s="27"/>
      <c r="AHS232" s="27"/>
      <c r="AHT232" s="27"/>
      <c r="AHU232" s="27"/>
      <c r="AHV232" s="27"/>
      <c r="AHW232" s="27"/>
      <c r="AHX232" s="27"/>
      <c r="AHY232" s="27"/>
      <c r="AHZ232" s="27"/>
      <c r="AIA232" s="27"/>
      <c r="AIB232" s="27"/>
      <c r="AIC232" s="27"/>
      <c r="AID232" s="27"/>
      <c r="AIE232" s="27"/>
      <c r="AIF232" s="27"/>
      <c r="AIG232" s="27"/>
      <c r="AIH232" s="27"/>
      <c r="AII232" s="27"/>
      <c r="AIJ232" s="27"/>
      <c r="AIK232" s="27"/>
      <c r="AIL232" s="27"/>
      <c r="AIM232" s="27"/>
      <c r="AIN232" s="27"/>
      <c r="AIO232" s="27"/>
      <c r="AIP232" s="27"/>
      <c r="AIQ232" s="27"/>
      <c r="AIR232" s="27"/>
      <c r="AIS232" s="27"/>
      <c r="AIT232" s="27"/>
      <c r="AIU232" s="27"/>
      <c r="AIV232" s="27"/>
      <c r="AIW232" s="27"/>
      <c r="AIX232" s="27"/>
      <c r="AIY232" s="27"/>
      <c r="AIZ232" s="27"/>
      <c r="AJA232" s="27"/>
      <c r="AJB232" s="27"/>
      <c r="AJC232" s="27"/>
      <c r="AJD232" s="27"/>
      <c r="AJE232" s="27"/>
      <c r="AJF232" s="27"/>
      <c r="AJG232" s="27"/>
      <c r="AJH232" s="27"/>
      <c r="AJI232" s="27"/>
      <c r="AJJ232" s="27"/>
      <c r="AJK232" s="27"/>
      <c r="AJL232" s="27"/>
      <c r="AJM232" s="27"/>
      <c r="AJN232" s="27"/>
      <c r="AJO232" s="27"/>
      <c r="AJP232" s="27"/>
      <c r="AJQ232" s="27"/>
      <c r="AJR232" s="27"/>
      <c r="AJS232" s="27"/>
      <c r="AJT232" s="27"/>
      <c r="AJU232" s="27"/>
      <c r="AJV232" s="27"/>
      <c r="AJW232" s="27"/>
      <c r="AJX232" s="27"/>
      <c r="AJY232" s="27"/>
      <c r="AJZ232" s="27"/>
      <c r="AKA232" s="27"/>
      <c r="AKB232" s="27"/>
      <c r="AKC232" s="27"/>
      <c r="AKD232" s="27"/>
      <c r="AKE232" s="27"/>
      <c r="AKF232" s="27"/>
      <c r="AKG232" s="27"/>
      <c r="AKH232" s="27"/>
      <c r="AKI232" s="27"/>
      <c r="AKJ232" s="27"/>
      <c r="AKK232" s="27"/>
      <c r="AKL232" s="27"/>
      <c r="AKM232" s="27"/>
      <c r="AKN232" s="27"/>
      <c r="AKO232" s="27"/>
      <c r="AKP232" s="27"/>
      <c r="AKQ232" s="27"/>
      <c r="AKR232" s="27"/>
      <c r="AKS232" s="27"/>
      <c r="AKT232" s="27"/>
      <c r="AKU232" s="27"/>
      <c r="AKV232" s="27"/>
      <c r="AKW232" s="27"/>
      <c r="AKX232" s="27"/>
      <c r="AKY232" s="27"/>
      <c r="AKZ232" s="27"/>
      <c r="ALA232" s="27"/>
      <c r="ALB232" s="27"/>
      <c r="ALC232" s="27"/>
      <c r="ALD232" s="27"/>
      <c r="ALE232" s="27"/>
      <c r="ALF232" s="27"/>
      <c r="ALG232" s="27"/>
      <c r="ALH232" s="27"/>
      <c r="ALI232" s="27"/>
      <c r="ALJ232" s="27"/>
      <c r="ALK232" s="27"/>
      <c r="ALL232" s="27"/>
      <c r="ALM232" s="27"/>
      <c r="ALN232" s="27"/>
      <c r="ALO232" s="27"/>
      <c r="ALP232" s="27"/>
      <c r="ALQ232" s="27"/>
      <c r="ALR232" s="27"/>
      <c r="ALS232" s="27"/>
    </row>
    <row r="233" spans="1:1007" ht="18.75" customHeight="1" thickBot="1" x14ac:dyDescent="0.25">
      <c r="A233" s="666"/>
      <c r="B233" s="594"/>
      <c r="C233" s="594"/>
      <c r="D233" s="749"/>
      <c r="E233" s="882"/>
      <c r="F233" s="695"/>
      <c r="G233" s="926"/>
      <c r="H233" s="916"/>
      <c r="I233" s="582"/>
      <c r="J233" s="582"/>
      <c r="K233" s="81" t="s">
        <v>10</v>
      </c>
      <c r="L233" s="15">
        <f t="shared" ref="L233:T233" si="56">SUM(L230:L231)</f>
        <v>0</v>
      </c>
      <c r="M233" s="17">
        <f>SUM(M230:M232)</f>
        <v>0</v>
      </c>
      <c r="N233" s="17">
        <f>SUM(N230:N232)</f>
        <v>0</v>
      </c>
      <c r="O233" s="16">
        <f>SUM(O230:O232)</f>
        <v>0</v>
      </c>
      <c r="P233" s="8">
        <f>SUM(P230:P232)</f>
        <v>0</v>
      </c>
      <c r="Q233" s="1">
        <f t="shared" ref="Q233:S233" si="57">SUM(Q230:Q232)</f>
        <v>0</v>
      </c>
      <c r="R233" s="1">
        <f t="shared" si="57"/>
        <v>0</v>
      </c>
      <c r="S233" s="10">
        <f t="shared" si="57"/>
        <v>0</v>
      </c>
      <c r="T233" s="8">
        <f t="shared" si="56"/>
        <v>0</v>
      </c>
      <c r="U233" s="1">
        <f>SUM(U230:U232)</f>
        <v>0</v>
      </c>
      <c r="V233" s="1">
        <f>SUM(V230:V232)</f>
        <v>0</v>
      </c>
      <c r="W233" s="7">
        <f>SUM(W230:W232)</f>
        <v>0</v>
      </c>
      <c r="X233" s="27"/>
      <c r="Y233" s="27"/>
      <c r="Z233" s="27"/>
      <c r="AA233" s="27"/>
      <c r="AB233" s="27"/>
      <c r="AC233" s="27"/>
      <c r="AD233" s="39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  <c r="AQ233" s="27"/>
      <c r="AR233" s="27"/>
      <c r="AS233" s="27"/>
      <c r="AT233" s="27"/>
      <c r="AU233" s="36"/>
      <c r="AV233" s="27"/>
      <c r="AW233" s="27"/>
      <c r="AX233" s="27"/>
      <c r="AY233" s="27"/>
      <c r="AZ233" s="27"/>
      <c r="BA233" s="27"/>
      <c r="BB233" s="27"/>
      <c r="BC233" s="27"/>
      <c r="BD233" s="27"/>
      <c r="BE233" s="27"/>
      <c r="BF233" s="27"/>
      <c r="BG233" s="27"/>
      <c r="BH233" s="27"/>
      <c r="BI233" s="27"/>
      <c r="BJ233" s="27"/>
      <c r="BK233" s="27"/>
      <c r="BL233" s="27"/>
      <c r="BM233" s="27"/>
      <c r="BN233" s="27"/>
      <c r="BO233" s="27"/>
      <c r="BP233" s="27"/>
      <c r="BQ233" s="27"/>
      <c r="BR233" s="27"/>
      <c r="BS233" s="27"/>
      <c r="BT233" s="27"/>
      <c r="BU233" s="27"/>
      <c r="BV233" s="27"/>
      <c r="BW233" s="27"/>
      <c r="BX233" s="27"/>
      <c r="BY233" s="27"/>
      <c r="BZ233" s="27"/>
      <c r="CA233" s="27"/>
      <c r="CB233" s="27"/>
      <c r="CC233" s="27"/>
      <c r="CD233" s="27"/>
      <c r="CE233" s="27"/>
      <c r="CF233" s="27"/>
      <c r="CG233" s="27"/>
      <c r="CH233" s="27"/>
      <c r="CI233" s="27"/>
      <c r="CJ233" s="27"/>
      <c r="CK233" s="27"/>
      <c r="CL233" s="27"/>
      <c r="CM233" s="27"/>
      <c r="CN233" s="27"/>
      <c r="CO233" s="27"/>
      <c r="CP233" s="27"/>
      <c r="CQ233" s="27"/>
      <c r="CR233" s="27"/>
      <c r="CS233" s="27"/>
      <c r="CT233" s="27"/>
      <c r="CU233" s="27"/>
      <c r="CV233" s="27"/>
      <c r="CW233" s="27"/>
      <c r="CX233" s="27"/>
      <c r="CY233" s="27"/>
      <c r="CZ233" s="27"/>
      <c r="DA233" s="27"/>
      <c r="DB233" s="27"/>
      <c r="DC233" s="27"/>
      <c r="DD233" s="27"/>
      <c r="DE233" s="27"/>
      <c r="DF233" s="27"/>
      <c r="DG233" s="27"/>
      <c r="DH233" s="27"/>
      <c r="DI233" s="27"/>
      <c r="DJ233" s="27"/>
      <c r="DK233" s="27"/>
      <c r="DL233" s="27"/>
      <c r="DM233" s="27"/>
      <c r="DN233" s="27"/>
      <c r="DO233" s="27"/>
      <c r="DP233" s="27"/>
      <c r="DQ233" s="27"/>
      <c r="DR233" s="27"/>
      <c r="DS233" s="27"/>
      <c r="DT233" s="27"/>
      <c r="DU233" s="27"/>
      <c r="DV233" s="27"/>
      <c r="DW233" s="27"/>
      <c r="DX233" s="27"/>
      <c r="DY233" s="27"/>
      <c r="DZ233" s="27"/>
      <c r="EA233" s="27"/>
      <c r="EB233" s="27"/>
      <c r="EC233" s="27"/>
      <c r="ED233" s="27"/>
      <c r="EE233" s="27"/>
      <c r="EF233" s="27"/>
      <c r="EG233" s="27"/>
      <c r="EH233" s="27"/>
      <c r="EI233" s="27"/>
      <c r="EJ233" s="27"/>
      <c r="EK233" s="27"/>
      <c r="EL233" s="27"/>
      <c r="EM233" s="27"/>
      <c r="EN233" s="27"/>
      <c r="EO233" s="27"/>
      <c r="EP233" s="27"/>
      <c r="EQ233" s="27"/>
      <c r="ER233" s="27"/>
      <c r="ES233" s="27"/>
      <c r="ET233" s="27"/>
      <c r="EU233" s="27"/>
      <c r="EV233" s="27"/>
      <c r="EW233" s="27"/>
      <c r="EX233" s="27"/>
      <c r="EY233" s="27"/>
      <c r="EZ233" s="27"/>
      <c r="FA233" s="27"/>
      <c r="FB233" s="27"/>
      <c r="FC233" s="27"/>
      <c r="FD233" s="27"/>
      <c r="FE233" s="27"/>
      <c r="FF233" s="27"/>
      <c r="FG233" s="27"/>
      <c r="FH233" s="27"/>
      <c r="FI233" s="27"/>
      <c r="FJ233" s="27"/>
      <c r="FK233" s="27"/>
      <c r="FL233" s="27"/>
      <c r="FM233" s="27"/>
      <c r="FN233" s="27"/>
      <c r="FO233" s="27"/>
      <c r="FP233" s="27"/>
      <c r="FQ233" s="27"/>
      <c r="FR233" s="27"/>
      <c r="FS233" s="27"/>
      <c r="FT233" s="27"/>
      <c r="FU233" s="27"/>
      <c r="FV233" s="27"/>
      <c r="FW233" s="27"/>
      <c r="FX233" s="27"/>
      <c r="FY233" s="27"/>
      <c r="FZ233" s="27"/>
      <c r="GA233" s="27"/>
      <c r="GB233" s="27"/>
      <c r="GC233" s="27"/>
      <c r="GD233" s="27"/>
      <c r="GE233" s="27"/>
      <c r="GF233" s="27"/>
      <c r="GG233" s="27"/>
      <c r="GH233" s="27"/>
      <c r="GI233" s="27"/>
      <c r="GJ233" s="27"/>
      <c r="GK233" s="27"/>
      <c r="GL233" s="27"/>
      <c r="GM233" s="27"/>
      <c r="GN233" s="27"/>
      <c r="GO233" s="27"/>
      <c r="GP233" s="27"/>
      <c r="GQ233" s="27"/>
      <c r="GR233" s="27"/>
      <c r="GS233" s="27"/>
      <c r="GT233" s="27"/>
      <c r="GU233" s="27"/>
      <c r="GV233" s="27"/>
      <c r="GW233" s="27"/>
      <c r="GX233" s="27"/>
      <c r="GY233" s="27"/>
      <c r="GZ233" s="27"/>
      <c r="HA233" s="27"/>
      <c r="HB233" s="27"/>
      <c r="HC233" s="27"/>
      <c r="HD233" s="27"/>
      <c r="HE233" s="27"/>
      <c r="HF233" s="27"/>
      <c r="HG233" s="27"/>
      <c r="HH233" s="27"/>
      <c r="HI233" s="27"/>
      <c r="HJ233" s="27"/>
      <c r="HK233" s="27"/>
      <c r="HL233" s="27"/>
      <c r="HM233" s="27"/>
      <c r="HN233" s="27"/>
      <c r="HO233" s="27"/>
      <c r="HP233" s="27"/>
      <c r="HQ233" s="27"/>
      <c r="HR233" s="27"/>
      <c r="HS233" s="27"/>
      <c r="HT233" s="27"/>
      <c r="HU233" s="27"/>
      <c r="HV233" s="27"/>
      <c r="HW233" s="27"/>
      <c r="HX233" s="27"/>
      <c r="HY233" s="27"/>
      <c r="HZ233" s="27"/>
      <c r="IA233" s="27"/>
      <c r="IB233" s="27"/>
      <c r="IC233" s="27"/>
      <c r="ID233" s="27"/>
      <c r="IE233" s="27"/>
      <c r="IF233" s="27"/>
      <c r="IG233" s="27"/>
      <c r="IH233" s="27"/>
      <c r="II233" s="27"/>
      <c r="IJ233" s="27"/>
      <c r="IK233" s="27"/>
      <c r="IL233" s="27"/>
      <c r="IM233" s="27"/>
      <c r="IN233" s="27"/>
      <c r="IO233" s="27"/>
      <c r="IP233" s="27"/>
      <c r="IQ233" s="27"/>
      <c r="IR233" s="27"/>
      <c r="IS233" s="27"/>
      <c r="IT233" s="27"/>
      <c r="IU233" s="27"/>
      <c r="IV233" s="27"/>
      <c r="IW233" s="27"/>
      <c r="IX233" s="27"/>
      <c r="IY233" s="27"/>
      <c r="IZ233" s="27"/>
      <c r="JA233" s="27"/>
      <c r="JB233" s="27"/>
      <c r="JC233" s="27"/>
      <c r="JD233" s="27"/>
      <c r="JE233" s="27"/>
      <c r="JF233" s="27"/>
      <c r="JG233" s="27"/>
      <c r="JH233" s="27"/>
      <c r="JI233" s="27"/>
      <c r="JJ233" s="27"/>
      <c r="JK233" s="27"/>
      <c r="JL233" s="27"/>
      <c r="JM233" s="27"/>
      <c r="JN233" s="27"/>
      <c r="JO233" s="27"/>
      <c r="JP233" s="27"/>
      <c r="JQ233" s="27"/>
      <c r="JR233" s="27"/>
      <c r="JS233" s="27"/>
      <c r="JT233" s="27"/>
      <c r="JU233" s="27"/>
      <c r="JV233" s="27"/>
      <c r="JW233" s="27"/>
      <c r="JX233" s="27"/>
      <c r="JY233" s="27"/>
      <c r="JZ233" s="27"/>
      <c r="KA233" s="27"/>
      <c r="KB233" s="27"/>
      <c r="KC233" s="27"/>
      <c r="KD233" s="27"/>
      <c r="KE233" s="27"/>
      <c r="KF233" s="27"/>
      <c r="KG233" s="27"/>
      <c r="KH233" s="27"/>
      <c r="KI233" s="27"/>
      <c r="KJ233" s="27"/>
      <c r="KK233" s="27"/>
      <c r="KL233" s="27"/>
      <c r="KM233" s="27"/>
      <c r="KN233" s="27"/>
      <c r="KO233" s="27"/>
      <c r="KP233" s="27"/>
      <c r="KQ233" s="27"/>
      <c r="KR233" s="27"/>
      <c r="KS233" s="27"/>
      <c r="KT233" s="27"/>
      <c r="KU233" s="27"/>
      <c r="KV233" s="27"/>
      <c r="KW233" s="27"/>
      <c r="KX233" s="27"/>
      <c r="KY233" s="27"/>
      <c r="KZ233" s="27"/>
      <c r="LA233" s="27"/>
      <c r="LB233" s="27"/>
      <c r="LC233" s="27"/>
      <c r="LD233" s="27"/>
      <c r="LE233" s="27"/>
      <c r="LF233" s="27"/>
      <c r="LG233" s="27"/>
      <c r="LH233" s="27"/>
      <c r="LI233" s="27"/>
      <c r="LJ233" s="27"/>
      <c r="LK233" s="27"/>
      <c r="LL233" s="27"/>
      <c r="LM233" s="27"/>
      <c r="LN233" s="27"/>
      <c r="LO233" s="27"/>
      <c r="LP233" s="27"/>
      <c r="LQ233" s="27"/>
      <c r="LR233" s="27"/>
      <c r="LS233" s="27"/>
      <c r="LT233" s="27"/>
      <c r="LU233" s="27"/>
      <c r="LV233" s="27"/>
      <c r="LW233" s="27"/>
      <c r="LX233" s="27"/>
      <c r="LY233" s="27"/>
      <c r="LZ233" s="27"/>
      <c r="MA233" s="27"/>
      <c r="MB233" s="27"/>
      <c r="MC233" s="27"/>
      <c r="MD233" s="27"/>
      <c r="ME233" s="27"/>
      <c r="MF233" s="27"/>
      <c r="MG233" s="27"/>
      <c r="MH233" s="27"/>
      <c r="MI233" s="27"/>
      <c r="MJ233" s="27"/>
      <c r="MK233" s="27"/>
      <c r="ML233" s="27"/>
      <c r="MM233" s="27"/>
      <c r="MN233" s="27"/>
      <c r="MO233" s="27"/>
      <c r="MP233" s="27"/>
      <c r="MQ233" s="27"/>
      <c r="MR233" s="27"/>
      <c r="MS233" s="27"/>
      <c r="MT233" s="27"/>
      <c r="MU233" s="27"/>
      <c r="MV233" s="27"/>
      <c r="MW233" s="27"/>
      <c r="MX233" s="27"/>
      <c r="MY233" s="27"/>
      <c r="MZ233" s="27"/>
      <c r="NA233" s="27"/>
      <c r="NB233" s="27"/>
      <c r="NC233" s="27"/>
      <c r="ND233" s="27"/>
      <c r="NE233" s="27"/>
      <c r="NF233" s="27"/>
      <c r="NG233" s="27"/>
      <c r="NH233" s="27"/>
      <c r="NI233" s="27"/>
      <c r="NJ233" s="27"/>
      <c r="NK233" s="27"/>
      <c r="NL233" s="27"/>
      <c r="NM233" s="27"/>
      <c r="NN233" s="27"/>
      <c r="NO233" s="27"/>
      <c r="NP233" s="27"/>
      <c r="NQ233" s="27"/>
      <c r="NR233" s="27"/>
      <c r="NS233" s="27"/>
      <c r="NT233" s="27"/>
      <c r="NU233" s="27"/>
      <c r="NV233" s="27"/>
      <c r="NW233" s="27"/>
      <c r="NX233" s="27"/>
      <c r="NY233" s="27"/>
      <c r="NZ233" s="27"/>
      <c r="OA233" s="27"/>
      <c r="OB233" s="27"/>
      <c r="OC233" s="27"/>
      <c r="OD233" s="27"/>
      <c r="OE233" s="27"/>
      <c r="OF233" s="27"/>
      <c r="OG233" s="27"/>
      <c r="OH233" s="27"/>
      <c r="OI233" s="27"/>
      <c r="OJ233" s="27"/>
      <c r="OK233" s="27"/>
      <c r="OL233" s="27"/>
      <c r="OM233" s="27"/>
      <c r="ON233" s="27"/>
      <c r="OO233" s="27"/>
      <c r="OP233" s="27"/>
      <c r="OQ233" s="27"/>
      <c r="OR233" s="27"/>
      <c r="OS233" s="27"/>
      <c r="OT233" s="27"/>
      <c r="OU233" s="27"/>
      <c r="OV233" s="27"/>
      <c r="OW233" s="27"/>
      <c r="OX233" s="27"/>
      <c r="OY233" s="27"/>
      <c r="OZ233" s="27"/>
      <c r="PA233" s="27"/>
      <c r="PB233" s="27"/>
      <c r="PC233" s="27"/>
      <c r="PD233" s="27"/>
      <c r="PE233" s="27"/>
      <c r="PF233" s="27"/>
      <c r="PG233" s="27"/>
      <c r="PH233" s="27"/>
      <c r="PI233" s="27"/>
      <c r="PJ233" s="27"/>
      <c r="PK233" s="27"/>
      <c r="PL233" s="27"/>
      <c r="PM233" s="27"/>
      <c r="PN233" s="27"/>
      <c r="PO233" s="27"/>
      <c r="PP233" s="27"/>
      <c r="PQ233" s="27"/>
      <c r="PR233" s="27"/>
      <c r="PS233" s="27"/>
      <c r="PT233" s="27"/>
      <c r="PU233" s="27"/>
      <c r="PV233" s="27"/>
      <c r="PW233" s="27"/>
      <c r="PX233" s="27"/>
      <c r="PY233" s="27"/>
      <c r="PZ233" s="27"/>
      <c r="QA233" s="27"/>
      <c r="QB233" s="27"/>
      <c r="QC233" s="27"/>
      <c r="QD233" s="27"/>
      <c r="QE233" s="27"/>
      <c r="QF233" s="27"/>
      <c r="QG233" s="27"/>
      <c r="QH233" s="27"/>
      <c r="QI233" s="27"/>
      <c r="QJ233" s="27"/>
      <c r="QK233" s="27"/>
      <c r="QL233" s="27"/>
      <c r="QM233" s="27"/>
      <c r="QN233" s="27"/>
      <c r="QO233" s="27"/>
      <c r="QP233" s="27"/>
      <c r="QQ233" s="27"/>
      <c r="QR233" s="27"/>
      <c r="QS233" s="27"/>
      <c r="QT233" s="27"/>
      <c r="QU233" s="27"/>
      <c r="QV233" s="27"/>
      <c r="QW233" s="27"/>
      <c r="QX233" s="27"/>
      <c r="QY233" s="27"/>
      <c r="QZ233" s="27"/>
      <c r="RA233" s="27"/>
      <c r="RB233" s="27"/>
      <c r="RC233" s="27"/>
      <c r="RD233" s="27"/>
      <c r="RE233" s="27"/>
      <c r="RF233" s="27"/>
      <c r="RG233" s="27"/>
      <c r="RH233" s="27"/>
      <c r="RI233" s="27"/>
      <c r="RJ233" s="27"/>
      <c r="RK233" s="27"/>
      <c r="RL233" s="27"/>
      <c r="RM233" s="27"/>
      <c r="RN233" s="27"/>
      <c r="RO233" s="27"/>
      <c r="RP233" s="27"/>
      <c r="RQ233" s="27"/>
      <c r="RR233" s="27"/>
      <c r="RS233" s="27"/>
      <c r="RT233" s="27"/>
      <c r="RU233" s="27"/>
      <c r="RV233" s="27"/>
      <c r="RW233" s="27"/>
      <c r="RX233" s="27"/>
      <c r="RY233" s="27"/>
      <c r="RZ233" s="27"/>
      <c r="SA233" s="27"/>
      <c r="SB233" s="27"/>
      <c r="SC233" s="27"/>
      <c r="SD233" s="27"/>
      <c r="SE233" s="27"/>
      <c r="SF233" s="27"/>
      <c r="SG233" s="27"/>
      <c r="SH233" s="27"/>
      <c r="SI233" s="27"/>
      <c r="SJ233" s="27"/>
      <c r="SK233" s="27"/>
      <c r="SL233" s="27"/>
      <c r="SM233" s="27"/>
      <c r="SN233" s="27"/>
      <c r="SO233" s="27"/>
      <c r="SP233" s="27"/>
      <c r="SQ233" s="27"/>
      <c r="SR233" s="27"/>
      <c r="SS233" s="27"/>
      <c r="ST233" s="27"/>
      <c r="SU233" s="27"/>
      <c r="SV233" s="27"/>
      <c r="SW233" s="27"/>
      <c r="SX233" s="27"/>
      <c r="SY233" s="27"/>
      <c r="SZ233" s="27"/>
      <c r="TA233" s="27"/>
      <c r="TB233" s="27"/>
      <c r="TC233" s="27"/>
      <c r="TD233" s="27"/>
      <c r="TE233" s="27"/>
      <c r="TF233" s="27"/>
      <c r="TG233" s="27"/>
      <c r="TH233" s="27"/>
      <c r="TI233" s="27"/>
      <c r="TJ233" s="27"/>
      <c r="TK233" s="27"/>
      <c r="TL233" s="27"/>
      <c r="TM233" s="27"/>
      <c r="TN233" s="27"/>
      <c r="TO233" s="27"/>
      <c r="TP233" s="27"/>
      <c r="TQ233" s="27"/>
      <c r="TR233" s="27"/>
      <c r="TS233" s="27"/>
      <c r="TT233" s="27"/>
      <c r="TU233" s="27"/>
      <c r="TV233" s="27"/>
      <c r="TW233" s="27"/>
      <c r="TX233" s="27"/>
      <c r="TY233" s="27"/>
      <c r="TZ233" s="27"/>
      <c r="UA233" s="27"/>
      <c r="UB233" s="27"/>
      <c r="UC233" s="27"/>
      <c r="UD233" s="27"/>
      <c r="UE233" s="27"/>
      <c r="UF233" s="27"/>
      <c r="UG233" s="27"/>
      <c r="UH233" s="27"/>
      <c r="UI233" s="27"/>
      <c r="UJ233" s="27"/>
      <c r="UK233" s="27"/>
      <c r="UL233" s="27"/>
      <c r="UM233" s="27"/>
      <c r="UN233" s="27"/>
      <c r="UO233" s="27"/>
      <c r="UP233" s="27"/>
      <c r="UQ233" s="27"/>
      <c r="UR233" s="27"/>
      <c r="US233" s="27"/>
      <c r="UT233" s="27"/>
      <c r="UU233" s="27"/>
      <c r="UV233" s="27"/>
      <c r="UW233" s="27"/>
      <c r="UX233" s="27"/>
      <c r="UY233" s="27"/>
      <c r="UZ233" s="27"/>
      <c r="VA233" s="27"/>
      <c r="VB233" s="27"/>
      <c r="VC233" s="27"/>
      <c r="VD233" s="27"/>
      <c r="VE233" s="27"/>
      <c r="VF233" s="27"/>
      <c r="VG233" s="27"/>
      <c r="VH233" s="27"/>
      <c r="VI233" s="27"/>
      <c r="VJ233" s="27"/>
      <c r="VK233" s="27"/>
      <c r="VL233" s="27"/>
      <c r="VM233" s="27"/>
      <c r="VN233" s="27"/>
      <c r="VO233" s="27"/>
      <c r="VP233" s="27"/>
      <c r="VQ233" s="27"/>
      <c r="VR233" s="27"/>
      <c r="VS233" s="27"/>
      <c r="VT233" s="27"/>
      <c r="VU233" s="27"/>
      <c r="VV233" s="27"/>
      <c r="VW233" s="27"/>
      <c r="VX233" s="27"/>
      <c r="VY233" s="27"/>
      <c r="VZ233" s="27"/>
      <c r="WA233" s="27"/>
      <c r="WB233" s="27"/>
      <c r="WC233" s="27"/>
      <c r="WD233" s="27"/>
      <c r="WE233" s="27"/>
      <c r="WF233" s="27"/>
      <c r="WG233" s="27"/>
      <c r="WH233" s="27"/>
      <c r="WI233" s="27"/>
      <c r="WJ233" s="27"/>
      <c r="WK233" s="27"/>
      <c r="WL233" s="27"/>
      <c r="WM233" s="27"/>
      <c r="WN233" s="27"/>
      <c r="WO233" s="27"/>
      <c r="WP233" s="27"/>
      <c r="WQ233" s="27"/>
      <c r="WR233" s="27"/>
      <c r="WS233" s="27"/>
      <c r="WT233" s="27"/>
      <c r="WU233" s="27"/>
      <c r="WV233" s="27"/>
      <c r="WW233" s="27"/>
      <c r="WX233" s="27"/>
      <c r="WY233" s="27"/>
      <c r="WZ233" s="27"/>
      <c r="XA233" s="27"/>
      <c r="XB233" s="27"/>
      <c r="XC233" s="27"/>
      <c r="XD233" s="27"/>
      <c r="XE233" s="27"/>
      <c r="XF233" s="27"/>
      <c r="XG233" s="27"/>
      <c r="XH233" s="27"/>
      <c r="XI233" s="27"/>
      <c r="XJ233" s="27"/>
      <c r="XK233" s="27"/>
      <c r="XL233" s="27"/>
      <c r="XM233" s="27"/>
      <c r="XN233" s="27"/>
      <c r="XO233" s="27"/>
      <c r="XP233" s="27"/>
      <c r="XQ233" s="27"/>
      <c r="XR233" s="27"/>
      <c r="XS233" s="27"/>
      <c r="XT233" s="27"/>
      <c r="XU233" s="27"/>
      <c r="XV233" s="27"/>
      <c r="XW233" s="27"/>
      <c r="XX233" s="27"/>
      <c r="XY233" s="27"/>
      <c r="XZ233" s="27"/>
      <c r="YA233" s="27"/>
      <c r="YB233" s="27"/>
      <c r="YC233" s="27"/>
      <c r="YD233" s="27"/>
      <c r="YE233" s="27"/>
      <c r="YF233" s="27"/>
      <c r="YG233" s="27"/>
      <c r="YH233" s="27"/>
      <c r="YI233" s="27"/>
      <c r="YJ233" s="27"/>
      <c r="YK233" s="27"/>
      <c r="YL233" s="27"/>
      <c r="YM233" s="27"/>
      <c r="YN233" s="27"/>
      <c r="YO233" s="27"/>
      <c r="YP233" s="27"/>
      <c r="YQ233" s="27"/>
      <c r="YR233" s="27"/>
      <c r="YS233" s="27"/>
      <c r="YT233" s="27"/>
      <c r="YU233" s="27"/>
      <c r="YV233" s="27"/>
      <c r="YW233" s="27"/>
      <c r="YX233" s="27"/>
      <c r="YY233" s="27"/>
      <c r="YZ233" s="27"/>
      <c r="ZA233" s="27"/>
      <c r="ZB233" s="27"/>
      <c r="ZC233" s="27"/>
      <c r="ZD233" s="27"/>
      <c r="ZE233" s="27"/>
      <c r="ZF233" s="27"/>
      <c r="ZG233" s="27"/>
      <c r="ZH233" s="27"/>
      <c r="ZI233" s="27"/>
      <c r="ZJ233" s="27"/>
      <c r="ZK233" s="27"/>
      <c r="ZL233" s="27"/>
      <c r="ZM233" s="27"/>
      <c r="ZN233" s="27"/>
      <c r="ZO233" s="27"/>
      <c r="ZP233" s="27"/>
      <c r="ZQ233" s="27"/>
      <c r="ZR233" s="27"/>
      <c r="ZS233" s="27"/>
      <c r="ZT233" s="27"/>
      <c r="ZU233" s="27"/>
      <c r="ZV233" s="27"/>
      <c r="ZW233" s="27"/>
      <c r="ZX233" s="27"/>
      <c r="ZY233" s="27"/>
      <c r="ZZ233" s="27"/>
      <c r="AAA233" s="27"/>
      <c r="AAB233" s="27"/>
      <c r="AAC233" s="27"/>
      <c r="AAD233" s="27"/>
      <c r="AAE233" s="27"/>
      <c r="AAF233" s="27"/>
      <c r="AAG233" s="27"/>
      <c r="AAH233" s="27"/>
      <c r="AAI233" s="27"/>
      <c r="AAJ233" s="27"/>
      <c r="AAK233" s="27"/>
      <c r="AAL233" s="27"/>
      <c r="AAM233" s="27"/>
      <c r="AAN233" s="27"/>
      <c r="AAO233" s="27"/>
      <c r="AAP233" s="27"/>
      <c r="AAQ233" s="27"/>
      <c r="AAR233" s="27"/>
      <c r="AAS233" s="27"/>
      <c r="AAT233" s="27"/>
      <c r="AAU233" s="27"/>
      <c r="AAV233" s="27"/>
      <c r="AAW233" s="27"/>
      <c r="AAX233" s="27"/>
      <c r="AAY233" s="27"/>
      <c r="AAZ233" s="27"/>
      <c r="ABA233" s="27"/>
      <c r="ABB233" s="27"/>
      <c r="ABC233" s="27"/>
      <c r="ABD233" s="27"/>
      <c r="ABE233" s="27"/>
      <c r="ABF233" s="27"/>
      <c r="ABG233" s="27"/>
      <c r="ABH233" s="27"/>
      <c r="ABI233" s="27"/>
      <c r="ABJ233" s="27"/>
      <c r="ABK233" s="27"/>
      <c r="ABL233" s="27"/>
      <c r="ABM233" s="27"/>
      <c r="ABN233" s="27"/>
      <c r="ABO233" s="27"/>
      <c r="ABP233" s="27"/>
      <c r="ABQ233" s="27"/>
      <c r="ABR233" s="27"/>
      <c r="ABS233" s="27"/>
      <c r="ABT233" s="27"/>
      <c r="ABU233" s="27"/>
      <c r="ABV233" s="27"/>
      <c r="ABW233" s="27"/>
      <c r="ABX233" s="27"/>
      <c r="ABY233" s="27"/>
      <c r="ABZ233" s="27"/>
      <c r="ACA233" s="27"/>
      <c r="ACB233" s="27"/>
      <c r="ACC233" s="27"/>
      <c r="ACD233" s="27"/>
      <c r="ACE233" s="27"/>
      <c r="ACF233" s="27"/>
      <c r="ACG233" s="27"/>
      <c r="ACH233" s="27"/>
      <c r="ACI233" s="27"/>
      <c r="ACJ233" s="27"/>
      <c r="ACK233" s="27"/>
      <c r="ACL233" s="27"/>
      <c r="ACM233" s="27"/>
      <c r="ACN233" s="27"/>
      <c r="ACO233" s="27"/>
      <c r="ACP233" s="27"/>
      <c r="ACQ233" s="27"/>
      <c r="ACR233" s="27"/>
      <c r="ACS233" s="27"/>
      <c r="ACT233" s="27"/>
      <c r="ACU233" s="27"/>
      <c r="ACV233" s="27"/>
      <c r="ACW233" s="27"/>
      <c r="ACX233" s="27"/>
      <c r="ACY233" s="27"/>
      <c r="ACZ233" s="27"/>
      <c r="ADA233" s="27"/>
      <c r="ADB233" s="27"/>
      <c r="ADC233" s="27"/>
      <c r="ADD233" s="27"/>
      <c r="ADE233" s="27"/>
      <c r="ADF233" s="27"/>
      <c r="ADG233" s="27"/>
      <c r="ADH233" s="27"/>
      <c r="ADI233" s="27"/>
      <c r="ADJ233" s="27"/>
      <c r="ADK233" s="27"/>
      <c r="ADL233" s="27"/>
      <c r="ADM233" s="27"/>
      <c r="ADN233" s="27"/>
      <c r="ADO233" s="27"/>
      <c r="ADP233" s="27"/>
      <c r="ADQ233" s="27"/>
      <c r="ADR233" s="27"/>
      <c r="ADS233" s="27"/>
      <c r="ADT233" s="27"/>
      <c r="ADU233" s="27"/>
      <c r="ADV233" s="27"/>
      <c r="ADW233" s="27"/>
      <c r="ADX233" s="27"/>
      <c r="ADY233" s="27"/>
      <c r="ADZ233" s="27"/>
      <c r="AEA233" s="27"/>
      <c r="AEB233" s="27"/>
      <c r="AEC233" s="27"/>
      <c r="AED233" s="27"/>
      <c r="AEE233" s="27"/>
      <c r="AEF233" s="27"/>
      <c r="AEG233" s="27"/>
      <c r="AEH233" s="27"/>
      <c r="AEI233" s="27"/>
      <c r="AEJ233" s="27"/>
      <c r="AEK233" s="27"/>
      <c r="AEL233" s="27"/>
      <c r="AEM233" s="27"/>
      <c r="AEN233" s="27"/>
      <c r="AEO233" s="27"/>
      <c r="AEP233" s="27"/>
      <c r="AEQ233" s="27"/>
      <c r="AER233" s="27"/>
      <c r="AES233" s="27"/>
      <c r="AET233" s="27"/>
      <c r="AEU233" s="27"/>
      <c r="AEV233" s="27"/>
      <c r="AEW233" s="27"/>
      <c r="AEX233" s="27"/>
      <c r="AEY233" s="27"/>
      <c r="AEZ233" s="27"/>
      <c r="AFA233" s="27"/>
      <c r="AFB233" s="27"/>
      <c r="AFC233" s="27"/>
      <c r="AFD233" s="27"/>
      <c r="AFE233" s="27"/>
      <c r="AFF233" s="27"/>
      <c r="AFG233" s="27"/>
      <c r="AFH233" s="27"/>
      <c r="AFI233" s="27"/>
      <c r="AFJ233" s="27"/>
      <c r="AFK233" s="27"/>
      <c r="AFL233" s="27"/>
      <c r="AFM233" s="27"/>
      <c r="AFN233" s="27"/>
      <c r="AFO233" s="27"/>
      <c r="AFP233" s="27"/>
      <c r="AFQ233" s="27"/>
      <c r="AFR233" s="27"/>
      <c r="AFS233" s="27"/>
      <c r="AFT233" s="27"/>
      <c r="AFU233" s="27"/>
      <c r="AFV233" s="27"/>
      <c r="AFW233" s="27"/>
      <c r="AFX233" s="27"/>
      <c r="AFY233" s="27"/>
      <c r="AFZ233" s="27"/>
      <c r="AGA233" s="27"/>
      <c r="AGB233" s="27"/>
      <c r="AGC233" s="27"/>
      <c r="AGD233" s="27"/>
      <c r="AGE233" s="27"/>
      <c r="AGF233" s="27"/>
      <c r="AGG233" s="27"/>
      <c r="AGH233" s="27"/>
      <c r="AGI233" s="27"/>
      <c r="AGJ233" s="27"/>
      <c r="AGK233" s="27"/>
      <c r="AGL233" s="27"/>
      <c r="AGM233" s="27"/>
      <c r="AGN233" s="27"/>
      <c r="AGO233" s="27"/>
      <c r="AGP233" s="27"/>
      <c r="AGQ233" s="27"/>
      <c r="AGR233" s="27"/>
      <c r="AGS233" s="27"/>
      <c r="AGT233" s="27"/>
      <c r="AGU233" s="27"/>
      <c r="AGV233" s="27"/>
      <c r="AGW233" s="27"/>
      <c r="AGX233" s="27"/>
      <c r="AGY233" s="27"/>
      <c r="AGZ233" s="27"/>
      <c r="AHA233" s="27"/>
      <c r="AHB233" s="27"/>
      <c r="AHC233" s="27"/>
      <c r="AHD233" s="27"/>
      <c r="AHE233" s="27"/>
      <c r="AHF233" s="27"/>
      <c r="AHG233" s="27"/>
      <c r="AHH233" s="27"/>
      <c r="AHI233" s="27"/>
      <c r="AHJ233" s="27"/>
      <c r="AHK233" s="27"/>
      <c r="AHL233" s="27"/>
      <c r="AHM233" s="27"/>
      <c r="AHN233" s="27"/>
      <c r="AHO233" s="27"/>
      <c r="AHP233" s="27"/>
      <c r="AHQ233" s="27"/>
      <c r="AHR233" s="27"/>
      <c r="AHS233" s="27"/>
      <c r="AHT233" s="27"/>
      <c r="AHU233" s="27"/>
      <c r="AHV233" s="27"/>
      <c r="AHW233" s="27"/>
      <c r="AHX233" s="27"/>
      <c r="AHY233" s="27"/>
      <c r="AHZ233" s="27"/>
      <c r="AIA233" s="27"/>
      <c r="AIB233" s="27"/>
      <c r="AIC233" s="27"/>
      <c r="AID233" s="27"/>
      <c r="AIE233" s="27"/>
      <c r="AIF233" s="27"/>
      <c r="AIG233" s="27"/>
      <c r="AIH233" s="27"/>
      <c r="AII233" s="27"/>
      <c r="AIJ233" s="27"/>
      <c r="AIK233" s="27"/>
      <c r="AIL233" s="27"/>
      <c r="AIM233" s="27"/>
      <c r="AIN233" s="27"/>
      <c r="AIO233" s="27"/>
      <c r="AIP233" s="27"/>
      <c r="AIQ233" s="27"/>
      <c r="AIR233" s="27"/>
      <c r="AIS233" s="27"/>
      <c r="AIT233" s="27"/>
      <c r="AIU233" s="27"/>
      <c r="AIV233" s="27"/>
      <c r="AIW233" s="27"/>
      <c r="AIX233" s="27"/>
      <c r="AIY233" s="27"/>
      <c r="AIZ233" s="27"/>
      <c r="AJA233" s="27"/>
      <c r="AJB233" s="27"/>
      <c r="AJC233" s="27"/>
      <c r="AJD233" s="27"/>
      <c r="AJE233" s="27"/>
      <c r="AJF233" s="27"/>
      <c r="AJG233" s="27"/>
      <c r="AJH233" s="27"/>
      <c r="AJI233" s="27"/>
      <c r="AJJ233" s="27"/>
      <c r="AJK233" s="27"/>
      <c r="AJL233" s="27"/>
      <c r="AJM233" s="27"/>
      <c r="AJN233" s="27"/>
      <c r="AJO233" s="27"/>
      <c r="AJP233" s="27"/>
      <c r="AJQ233" s="27"/>
      <c r="AJR233" s="27"/>
      <c r="AJS233" s="27"/>
      <c r="AJT233" s="27"/>
      <c r="AJU233" s="27"/>
      <c r="AJV233" s="27"/>
      <c r="AJW233" s="27"/>
      <c r="AJX233" s="27"/>
      <c r="AJY233" s="27"/>
      <c r="AJZ233" s="27"/>
      <c r="AKA233" s="27"/>
      <c r="AKB233" s="27"/>
      <c r="AKC233" s="27"/>
      <c r="AKD233" s="27"/>
      <c r="AKE233" s="27"/>
      <c r="AKF233" s="27"/>
      <c r="AKG233" s="27"/>
      <c r="AKH233" s="27"/>
      <c r="AKI233" s="27"/>
      <c r="AKJ233" s="27"/>
      <c r="AKK233" s="27"/>
      <c r="AKL233" s="27"/>
      <c r="AKM233" s="27"/>
      <c r="AKN233" s="27"/>
      <c r="AKO233" s="27"/>
      <c r="AKP233" s="27"/>
      <c r="AKQ233" s="27"/>
      <c r="AKR233" s="27"/>
      <c r="AKS233" s="27"/>
      <c r="AKT233" s="27"/>
      <c r="AKU233" s="27"/>
      <c r="AKV233" s="27"/>
      <c r="AKW233" s="27"/>
      <c r="AKX233" s="27"/>
      <c r="AKY233" s="27"/>
      <c r="AKZ233" s="27"/>
      <c r="ALA233" s="27"/>
      <c r="ALB233" s="27"/>
      <c r="ALC233" s="27"/>
      <c r="ALD233" s="27"/>
      <c r="ALE233" s="27"/>
      <c r="ALF233" s="27"/>
      <c r="ALG233" s="27"/>
      <c r="ALH233" s="27"/>
      <c r="ALI233" s="27"/>
      <c r="ALJ233" s="27"/>
      <c r="ALK233" s="27"/>
      <c r="ALL233" s="27"/>
      <c r="ALM233" s="27"/>
      <c r="ALN233" s="27"/>
      <c r="ALO233" s="27"/>
      <c r="ALP233" s="27"/>
      <c r="ALQ233" s="27"/>
      <c r="ALR233" s="27"/>
      <c r="ALS233" s="27"/>
    </row>
    <row r="234" spans="1:1007" ht="19.5" customHeight="1" thickBot="1" x14ac:dyDescent="0.25">
      <c r="A234" s="744" t="s">
        <v>13</v>
      </c>
      <c r="B234" s="595" t="s">
        <v>14</v>
      </c>
      <c r="C234" s="592" t="s">
        <v>23</v>
      </c>
      <c r="D234" s="686" t="s">
        <v>13</v>
      </c>
      <c r="E234" s="770" t="s">
        <v>167</v>
      </c>
      <c r="F234" s="709" t="s">
        <v>197</v>
      </c>
      <c r="G234" s="565" t="s">
        <v>189</v>
      </c>
      <c r="H234" s="758">
        <v>188723322</v>
      </c>
      <c r="I234" s="572" t="s">
        <v>29</v>
      </c>
      <c r="J234" s="562" t="s">
        <v>501</v>
      </c>
      <c r="K234" s="140" t="s">
        <v>64</v>
      </c>
      <c r="L234" s="108">
        <f>+M234+O234</f>
        <v>13</v>
      </c>
      <c r="M234" s="13">
        <v>13</v>
      </c>
      <c r="N234" s="13">
        <v>0</v>
      </c>
      <c r="O234" s="66">
        <v>0</v>
      </c>
      <c r="P234" s="108">
        <f>+Q234+S234</f>
        <v>13</v>
      </c>
      <c r="Q234" s="13">
        <v>13</v>
      </c>
      <c r="R234" s="13">
        <v>0</v>
      </c>
      <c r="S234" s="66">
        <v>0</v>
      </c>
      <c r="T234" s="108">
        <f>+U234+W234</f>
        <v>13</v>
      </c>
      <c r="U234" s="13">
        <v>13</v>
      </c>
      <c r="V234" s="13">
        <v>0</v>
      </c>
      <c r="W234" s="66">
        <v>0</v>
      </c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  <c r="AP234" s="27"/>
      <c r="AQ234" s="27"/>
      <c r="AR234" s="27"/>
      <c r="AS234" s="27"/>
      <c r="AT234" s="27"/>
      <c r="AU234" s="36"/>
      <c r="AV234" s="27"/>
      <c r="AW234" s="27"/>
      <c r="AX234" s="27"/>
      <c r="AY234" s="27"/>
      <c r="AZ234" s="27"/>
      <c r="BA234" s="27"/>
      <c r="BB234" s="27"/>
      <c r="BC234" s="27"/>
      <c r="BD234" s="27"/>
      <c r="BE234" s="27"/>
      <c r="BF234" s="27"/>
      <c r="BG234" s="27"/>
      <c r="BH234" s="27"/>
      <c r="BI234" s="27"/>
      <c r="BJ234" s="27"/>
      <c r="BK234" s="27"/>
      <c r="BL234" s="27"/>
      <c r="BM234" s="27"/>
      <c r="BN234" s="27"/>
      <c r="BO234" s="27"/>
      <c r="BP234" s="27"/>
      <c r="BQ234" s="27"/>
      <c r="BR234" s="27"/>
      <c r="BS234" s="27"/>
      <c r="BT234" s="27"/>
      <c r="BU234" s="27"/>
      <c r="BV234" s="27"/>
      <c r="BW234" s="27"/>
      <c r="BX234" s="27"/>
      <c r="BY234" s="27"/>
      <c r="BZ234" s="27"/>
      <c r="CA234" s="27"/>
      <c r="CB234" s="27"/>
      <c r="CC234" s="27"/>
      <c r="CD234" s="27"/>
      <c r="CE234" s="27"/>
      <c r="CF234" s="27"/>
      <c r="CG234" s="27"/>
      <c r="CH234" s="27"/>
      <c r="CI234" s="27"/>
      <c r="CJ234" s="27"/>
      <c r="CK234" s="27"/>
      <c r="CL234" s="27"/>
      <c r="CM234" s="27"/>
      <c r="CN234" s="27"/>
      <c r="CO234" s="27"/>
      <c r="CP234" s="27"/>
      <c r="CQ234" s="27"/>
      <c r="CR234" s="27"/>
      <c r="CS234" s="27"/>
      <c r="CT234" s="27"/>
      <c r="CU234" s="27"/>
      <c r="CV234" s="27"/>
      <c r="CW234" s="27"/>
      <c r="CX234" s="27"/>
      <c r="CY234" s="27"/>
      <c r="CZ234" s="27"/>
      <c r="DA234" s="27"/>
      <c r="DB234" s="27"/>
      <c r="DC234" s="27"/>
      <c r="DD234" s="27"/>
      <c r="DE234" s="27"/>
      <c r="DF234" s="27"/>
      <c r="DG234" s="27"/>
      <c r="DH234" s="27"/>
      <c r="DI234" s="27"/>
      <c r="DJ234" s="27"/>
      <c r="DK234" s="27"/>
      <c r="DL234" s="27"/>
      <c r="DM234" s="27"/>
      <c r="DN234" s="27"/>
      <c r="DO234" s="27"/>
      <c r="DP234" s="27"/>
      <c r="DQ234" s="27"/>
      <c r="DR234" s="27"/>
      <c r="DS234" s="27"/>
      <c r="DT234" s="27"/>
      <c r="DU234" s="27"/>
      <c r="DV234" s="27"/>
      <c r="DW234" s="27"/>
      <c r="DX234" s="27"/>
      <c r="DY234" s="27"/>
      <c r="DZ234" s="27"/>
      <c r="EA234" s="27"/>
      <c r="EB234" s="27"/>
      <c r="EC234" s="27"/>
      <c r="ED234" s="27"/>
      <c r="EE234" s="27"/>
      <c r="EF234" s="27"/>
      <c r="EG234" s="27"/>
      <c r="EH234" s="27"/>
      <c r="EI234" s="27"/>
      <c r="EJ234" s="27"/>
      <c r="EK234" s="27"/>
      <c r="EL234" s="27"/>
      <c r="EM234" s="27"/>
      <c r="EN234" s="27"/>
      <c r="EO234" s="27"/>
      <c r="EP234" s="27"/>
      <c r="EQ234" s="27"/>
      <c r="ER234" s="27"/>
      <c r="ES234" s="27"/>
      <c r="ET234" s="27"/>
      <c r="EU234" s="27"/>
      <c r="EV234" s="27"/>
      <c r="EW234" s="27"/>
      <c r="EX234" s="27"/>
      <c r="EY234" s="27"/>
      <c r="EZ234" s="27"/>
      <c r="FA234" s="27"/>
      <c r="FB234" s="27"/>
      <c r="FC234" s="27"/>
      <c r="FD234" s="27"/>
      <c r="FE234" s="27"/>
      <c r="FF234" s="27"/>
      <c r="FG234" s="27"/>
      <c r="FH234" s="27"/>
      <c r="FI234" s="27"/>
      <c r="FJ234" s="27"/>
      <c r="FK234" s="27"/>
      <c r="FL234" s="27"/>
      <c r="FM234" s="27"/>
      <c r="FN234" s="27"/>
      <c r="FO234" s="27"/>
      <c r="FP234" s="27"/>
      <c r="FQ234" s="27"/>
      <c r="FR234" s="27"/>
      <c r="FS234" s="27"/>
      <c r="FT234" s="27"/>
      <c r="FU234" s="27"/>
      <c r="FV234" s="27"/>
      <c r="FW234" s="27"/>
      <c r="FX234" s="27"/>
      <c r="FY234" s="27"/>
      <c r="FZ234" s="27"/>
      <c r="GA234" s="27"/>
      <c r="GB234" s="27"/>
      <c r="GC234" s="27"/>
      <c r="GD234" s="27"/>
      <c r="GE234" s="27"/>
      <c r="GF234" s="27"/>
      <c r="GG234" s="27"/>
      <c r="GH234" s="27"/>
      <c r="GI234" s="27"/>
      <c r="GJ234" s="27"/>
      <c r="GK234" s="27"/>
      <c r="GL234" s="27"/>
      <c r="GM234" s="27"/>
      <c r="GN234" s="27"/>
      <c r="GO234" s="27"/>
      <c r="GP234" s="27"/>
      <c r="GQ234" s="27"/>
      <c r="GR234" s="27"/>
      <c r="GS234" s="27"/>
      <c r="GT234" s="27"/>
      <c r="GU234" s="27"/>
      <c r="GV234" s="27"/>
      <c r="GW234" s="27"/>
      <c r="GX234" s="27"/>
      <c r="GY234" s="27"/>
      <c r="GZ234" s="27"/>
      <c r="HA234" s="27"/>
      <c r="HB234" s="27"/>
      <c r="HC234" s="27"/>
      <c r="HD234" s="27"/>
      <c r="HE234" s="27"/>
      <c r="HF234" s="27"/>
      <c r="HG234" s="27"/>
      <c r="HH234" s="27"/>
      <c r="HI234" s="27"/>
      <c r="HJ234" s="27"/>
      <c r="HK234" s="27"/>
      <c r="HL234" s="27"/>
      <c r="HM234" s="27"/>
      <c r="HN234" s="27"/>
      <c r="HO234" s="27"/>
      <c r="HP234" s="27"/>
      <c r="HQ234" s="27"/>
      <c r="HR234" s="27"/>
      <c r="HS234" s="27"/>
      <c r="HT234" s="27"/>
      <c r="HU234" s="27"/>
      <c r="HV234" s="27"/>
      <c r="HW234" s="27"/>
      <c r="HX234" s="27"/>
      <c r="HY234" s="27"/>
      <c r="HZ234" s="27"/>
      <c r="IA234" s="27"/>
      <c r="IB234" s="27"/>
      <c r="IC234" s="27"/>
      <c r="ID234" s="27"/>
      <c r="IE234" s="27"/>
      <c r="IF234" s="27"/>
      <c r="IG234" s="27"/>
      <c r="IH234" s="27"/>
      <c r="II234" s="27"/>
      <c r="IJ234" s="27"/>
      <c r="IK234" s="27"/>
      <c r="IL234" s="27"/>
      <c r="IM234" s="27"/>
      <c r="IN234" s="27"/>
      <c r="IO234" s="27"/>
      <c r="IP234" s="27"/>
      <c r="IQ234" s="27"/>
      <c r="IR234" s="27"/>
      <c r="IS234" s="27"/>
      <c r="IT234" s="27"/>
      <c r="IU234" s="27"/>
      <c r="IV234" s="27"/>
      <c r="IW234" s="27"/>
      <c r="IX234" s="27"/>
      <c r="IY234" s="27"/>
      <c r="IZ234" s="27"/>
      <c r="JA234" s="27"/>
      <c r="JB234" s="27"/>
      <c r="JC234" s="27"/>
      <c r="JD234" s="27"/>
      <c r="JE234" s="27"/>
      <c r="JF234" s="27"/>
      <c r="JG234" s="27"/>
      <c r="JH234" s="27"/>
      <c r="JI234" s="27"/>
      <c r="JJ234" s="27"/>
      <c r="JK234" s="27"/>
      <c r="JL234" s="27"/>
      <c r="JM234" s="27"/>
      <c r="JN234" s="27"/>
      <c r="JO234" s="27"/>
      <c r="JP234" s="27"/>
      <c r="JQ234" s="27"/>
      <c r="JR234" s="27"/>
      <c r="JS234" s="27"/>
      <c r="JT234" s="27"/>
      <c r="JU234" s="27"/>
      <c r="JV234" s="27"/>
      <c r="JW234" s="27"/>
      <c r="JX234" s="27"/>
      <c r="JY234" s="27"/>
      <c r="JZ234" s="27"/>
      <c r="KA234" s="27"/>
      <c r="KB234" s="27"/>
      <c r="KC234" s="27"/>
      <c r="KD234" s="27"/>
      <c r="KE234" s="27"/>
      <c r="KF234" s="27"/>
      <c r="KG234" s="27"/>
      <c r="KH234" s="27"/>
      <c r="KI234" s="27"/>
      <c r="KJ234" s="27"/>
      <c r="KK234" s="27"/>
      <c r="KL234" s="27"/>
      <c r="KM234" s="27"/>
      <c r="KN234" s="27"/>
      <c r="KO234" s="27"/>
      <c r="KP234" s="27"/>
      <c r="KQ234" s="27"/>
      <c r="KR234" s="27"/>
      <c r="KS234" s="27"/>
      <c r="KT234" s="27"/>
      <c r="KU234" s="27"/>
      <c r="KV234" s="27"/>
      <c r="KW234" s="27"/>
      <c r="KX234" s="27"/>
      <c r="KY234" s="27"/>
      <c r="KZ234" s="27"/>
      <c r="LA234" s="27"/>
      <c r="LB234" s="27"/>
      <c r="LC234" s="27"/>
      <c r="LD234" s="27"/>
      <c r="LE234" s="27"/>
      <c r="LF234" s="27"/>
      <c r="LG234" s="27"/>
      <c r="LH234" s="27"/>
      <c r="LI234" s="27"/>
      <c r="LJ234" s="27"/>
      <c r="LK234" s="27"/>
      <c r="LL234" s="27"/>
      <c r="LM234" s="27"/>
      <c r="LN234" s="27"/>
      <c r="LO234" s="27"/>
      <c r="LP234" s="27"/>
      <c r="LQ234" s="27"/>
      <c r="LR234" s="27"/>
      <c r="LS234" s="27"/>
      <c r="LT234" s="27"/>
      <c r="LU234" s="27"/>
      <c r="LV234" s="27"/>
      <c r="LW234" s="27"/>
      <c r="LX234" s="27"/>
      <c r="LY234" s="27"/>
      <c r="LZ234" s="27"/>
      <c r="MA234" s="27"/>
      <c r="MB234" s="27"/>
      <c r="MC234" s="27"/>
      <c r="MD234" s="27"/>
      <c r="ME234" s="27"/>
      <c r="MF234" s="27"/>
      <c r="MG234" s="27"/>
      <c r="MH234" s="27"/>
      <c r="MI234" s="27"/>
      <c r="MJ234" s="27"/>
      <c r="MK234" s="27"/>
      <c r="ML234" s="27"/>
      <c r="MM234" s="27"/>
      <c r="MN234" s="27"/>
      <c r="MO234" s="27"/>
      <c r="MP234" s="27"/>
      <c r="MQ234" s="27"/>
      <c r="MR234" s="27"/>
      <c r="MS234" s="27"/>
      <c r="MT234" s="27"/>
      <c r="MU234" s="27"/>
      <c r="MV234" s="27"/>
      <c r="MW234" s="27"/>
      <c r="MX234" s="27"/>
      <c r="MY234" s="27"/>
      <c r="MZ234" s="27"/>
      <c r="NA234" s="27"/>
      <c r="NB234" s="27"/>
      <c r="NC234" s="27"/>
      <c r="ND234" s="27"/>
      <c r="NE234" s="27"/>
      <c r="NF234" s="27"/>
      <c r="NG234" s="27"/>
      <c r="NH234" s="27"/>
      <c r="NI234" s="27"/>
      <c r="NJ234" s="27"/>
      <c r="NK234" s="27"/>
      <c r="NL234" s="27"/>
      <c r="NM234" s="27"/>
      <c r="NN234" s="27"/>
      <c r="NO234" s="27"/>
      <c r="NP234" s="27"/>
      <c r="NQ234" s="27"/>
      <c r="NR234" s="27"/>
      <c r="NS234" s="27"/>
      <c r="NT234" s="27"/>
      <c r="NU234" s="27"/>
      <c r="NV234" s="27"/>
      <c r="NW234" s="27"/>
      <c r="NX234" s="27"/>
      <c r="NY234" s="27"/>
      <c r="NZ234" s="27"/>
      <c r="OA234" s="27"/>
      <c r="OB234" s="27"/>
      <c r="OC234" s="27"/>
      <c r="OD234" s="27"/>
      <c r="OE234" s="27"/>
      <c r="OF234" s="27"/>
      <c r="OG234" s="27"/>
      <c r="OH234" s="27"/>
      <c r="OI234" s="27"/>
      <c r="OJ234" s="27"/>
      <c r="OK234" s="27"/>
      <c r="OL234" s="27"/>
      <c r="OM234" s="27"/>
      <c r="ON234" s="27"/>
      <c r="OO234" s="27"/>
      <c r="OP234" s="27"/>
      <c r="OQ234" s="27"/>
      <c r="OR234" s="27"/>
      <c r="OS234" s="27"/>
      <c r="OT234" s="27"/>
      <c r="OU234" s="27"/>
      <c r="OV234" s="27"/>
      <c r="OW234" s="27"/>
      <c r="OX234" s="27"/>
      <c r="OY234" s="27"/>
      <c r="OZ234" s="27"/>
      <c r="PA234" s="27"/>
      <c r="PB234" s="27"/>
      <c r="PC234" s="27"/>
      <c r="PD234" s="27"/>
      <c r="PE234" s="27"/>
      <c r="PF234" s="27"/>
      <c r="PG234" s="27"/>
      <c r="PH234" s="27"/>
      <c r="PI234" s="27"/>
      <c r="PJ234" s="27"/>
      <c r="PK234" s="27"/>
      <c r="PL234" s="27"/>
      <c r="PM234" s="27"/>
      <c r="PN234" s="27"/>
      <c r="PO234" s="27"/>
      <c r="PP234" s="27"/>
      <c r="PQ234" s="27"/>
      <c r="PR234" s="27"/>
      <c r="PS234" s="27"/>
      <c r="PT234" s="27"/>
      <c r="PU234" s="27"/>
      <c r="PV234" s="27"/>
      <c r="PW234" s="27"/>
      <c r="PX234" s="27"/>
      <c r="PY234" s="27"/>
      <c r="PZ234" s="27"/>
      <c r="QA234" s="27"/>
      <c r="QB234" s="27"/>
      <c r="QC234" s="27"/>
      <c r="QD234" s="27"/>
      <c r="QE234" s="27"/>
      <c r="QF234" s="27"/>
      <c r="QG234" s="27"/>
      <c r="QH234" s="27"/>
      <c r="QI234" s="27"/>
      <c r="QJ234" s="27"/>
      <c r="QK234" s="27"/>
      <c r="QL234" s="27"/>
      <c r="QM234" s="27"/>
      <c r="QN234" s="27"/>
      <c r="QO234" s="27"/>
      <c r="QP234" s="27"/>
      <c r="QQ234" s="27"/>
      <c r="QR234" s="27"/>
      <c r="QS234" s="27"/>
      <c r="QT234" s="27"/>
      <c r="QU234" s="27"/>
      <c r="QV234" s="27"/>
      <c r="QW234" s="27"/>
      <c r="QX234" s="27"/>
      <c r="QY234" s="27"/>
      <c r="QZ234" s="27"/>
      <c r="RA234" s="27"/>
      <c r="RB234" s="27"/>
      <c r="RC234" s="27"/>
      <c r="RD234" s="27"/>
      <c r="RE234" s="27"/>
      <c r="RF234" s="27"/>
      <c r="RG234" s="27"/>
      <c r="RH234" s="27"/>
      <c r="RI234" s="27"/>
      <c r="RJ234" s="27"/>
      <c r="RK234" s="27"/>
      <c r="RL234" s="27"/>
      <c r="RM234" s="27"/>
      <c r="RN234" s="27"/>
      <c r="RO234" s="27"/>
      <c r="RP234" s="27"/>
      <c r="RQ234" s="27"/>
      <c r="RR234" s="27"/>
      <c r="RS234" s="27"/>
      <c r="RT234" s="27"/>
      <c r="RU234" s="27"/>
      <c r="RV234" s="27"/>
      <c r="RW234" s="27"/>
      <c r="RX234" s="27"/>
      <c r="RY234" s="27"/>
      <c r="RZ234" s="27"/>
      <c r="SA234" s="27"/>
      <c r="SB234" s="27"/>
      <c r="SC234" s="27"/>
      <c r="SD234" s="27"/>
      <c r="SE234" s="27"/>
      <c r="SF234" s="27"/>
      <c r="SG234" s="27"/>
      <c r="SH234" s="27"/>
      <c r="SI234" s="27"/>
      <c r="SJ234" s="27"/>
      <c r="SK234" s="27"/>
      <c r="SL234" s="27"/>
      <c r="SM234" s="27"/>
      <c r="SN234" s="27"/>
      <c r="SO234" s="27"/>
      <c r="SP234" s="27"/>
      <c r="SQ234" s="27"/>
      <c r="SR234" s="27"/>
      <c r="SS234" s="27"/>
      <c r="ST234" s="27"/>
      <c r="SU234" s="27"/>
      <c r="SV234" s="27"/>
      <c r="SW234" s="27"/>
      <c r="SX234" s="27"/>
      <c r="SY234" s="27"/>
      <c r="SZ234" s="27"/>
      <c r="TA234" s="27"/>
      <c r="TB234" s="27"/>
      <c r="TC234" s="27"/>
      <c r="TD234" s="27"/>
      <c r="TE234" s="27"/>
      <c r="TF234" s="27"/>
      <c r="TG234" s="27"/>
      <c r="TH234" s="27"/>
      <c r="TI234" s="27"/>
      <c r="TJ234" s="27"/>
      <c r="TK234" s="27"/>
      <c r="TL234" s="27"/>
      <c r="TM234" s="27"/>
      <c r="TN234" s="27"/>
      <c r="TO234" s="27"/>
      <c r="TP234" s="27"/>
      <c r="TQ234" s="27"/>
      <c r="TR234" s="27"/>
      <c r="TS234" s="27"/>
      <c r="TT234" s="27"/>
      <c r="TU234" s="27"/>
      <c r="TV234" s="27"/>
      <c r="TW234" s="27"/>
      <c r="TX234" s="27"/>
      <c r="TY234" s="27"/>
      <c r="TZ234" s="27"/>
      <c r="UA234" s="27"/>
      <c r="UB234" s="27"/>
      <c r="UC234" s="27"/>
      <c r="UD234" s="27"/>
      <c r="UE234" s="27"/>
      <c r="UF234" s="27"/>
      <c r="UG234" s="27"/>
      <c r="UH234" s="27"/>
      <c r="UI234" s="27"/>
      <c r="UJ234" s="27"/>
      <c r="UK234" s="27"/>
      <c r="UL234" s="27"/>
      <c r="UM234" s="27"/>
      <c r="UN234" s="27"/>
      <c r="UO234" s="27"/>
      <c r="UP234" s="27"/>
      <c r="UQ234" s="27"/>
      <c r="UR234" s="27"/>
      <c r="US234" s="27"/>
      <c r="UT234" s="27"/>
      <c r="UU234" s="27"/>
      <c r="UV234" s="27"/>
      <c r="UW234" s="27"/>
      <c r="UX234" s="27"/>
      <c r="UY234" s="27"/>
      <c r="UZ234" s="27"/>
      <c r="VA234" s="27"/>
      <c r="VB234" s="27"/>
      <c r="VC234" s="27"/>
      <c r="VD234" s="27"/>
      <c r="VE234" s="27"/>
      <c r="VF234" s="27"/>
      <c r="VG234" s="27"/>
      <c r="VH234" s="27"/>
      <c r="VI234" s="27"/>
      <c r="VJ234" s="27"/>
      <c r="VK234" s="27"/>
      <c r="VL234" s="27"/>
      <c r="VM234" s="27"/>
      <c r="VN234" s="27"/>
      <c r="VO234" s="27"/>
      <c r="VP234" s="27"/>
      <c r="VQ234" s="27"/>
      <c r="VR234" s="27"/>
      <c r="VS234" s="27"/>
      <c r="VT234" s="27"/>
      <c r="VU234" s="27"/>
      <c r="VV234" s="27"/>
      <c r="VW234" s="27"/>
      <c r="VX234" s="27"/>
      <c r="VY234" s="27"/>
      <c r="VZ234" s="27"/>
      <c r="WA234" s="27"/>
      <c r="WB234" s="27"/>
      <c r="WC234" s="27"/>
      <c r="WD234" s="27"/>
      <c r="WE234" s="27"/>
      <c r="WF234" s="27"/>
      <c r="WG234" s="27"/>
      <c r="WH234" s="27"/>
      <c r="WI234" s="27"/>
      <c r="WJ234" s="27"/>
      <c r="WK234" s="27"/>
      <c r="WL234" s="27"/>
      <c r="WM234" s="27"/>
      <c r="WN234" s="27"/>
      <c r="WO234" s="27"/>
      <c r="WP234" s="27"/>
      <c r="WQ234" s="27"/>
      <c r="WR234" s="27"/>
      <c r="WS234" s="27"/>
      <c r="WT234" s="27"/>
      <c r="WU234" s="27"/>
      <c r="WV234" s="27"/>
      <c r="WW234" s="27"/>
      <c r="WX234" s="27"/>
      <c r="WY234" s="27"/>
      <c r="WZ234" s="27"/>
      <c r="XA234" s="27"/>
      <c r="XB234" s="27"/>
      <c r="XC234" s="27"/>
      <c r="XD234" s="27"/>
      <c r="XE234" s="27"/>
      <c r="XF234" s="27"/>
      <c r="XG234" s="27"/>
      <c r="XH234" s="27"/>
      <c r="XI234" s="27"/>
      <c r="XJ234" s="27"/>
      <c r="XK234" s="27"/>
      <c r="XL234" s="27"/>
      <c r="XM234" s="27"/>
      <c r="XN234" s="27"/>
      <c r="XO234" s="27"/>
      <c r="XP234" s="27"/>
      <c r="XQ234" s="27"/>
      <c r="XR234" s="27"/>
      <c r="XS234" s="27"/>
      <c r="XT234" s="27"/>
      <c r="XU234" s="27"/>
      <c r="XV234" s="27"/>
      <c r="XW234" s="27"/>
      <c r="XX234" s="27"/>
      <c r="XY234" s="27"/>
      <c r="XZ234" s="27"/>
      <c r="YA234" s="27"/>
      <c r="YB234" s="27"/>
      <c r="YC234" s="27"/>
      <c r="YD234" s="27"/>
      <c r="YE234" s="27"/>
      <c r="YF234" s="27"/>
      <c r="YG234" s="27"/>
      <c r="YH234" s="27"/>
      <c r="YI234" s="27"/>
      <c r="YJ234" s="27"/>
      <c r="YK234" s="27"/>
      <c r="YL234" s="27"/>
      <c r="YM234" s="27"/>
      <c r="YN234" s="27"/>
      <c r="YO234" s="27"/>
      <c r="YP234" s="27"/>
      <c r="YQ234" s="27"/>
      <c r="YR234" s="27"/>
      <c r="YS234" s="27"/>
      <c r="YT234" s="27"/>
      <c r="YU234" s="27"/>
      <c r="YV234" s="27"/>
      <c r="YW234" s="27"/>
      <c r="YX234" s="27"/>
      <c r="YY234" s="27"/>
      <c r="YZ234" s="27"/>
      <c r="ZA234" s="27"/>
      <c r="ZB234" s="27"/>
      <c r="ZC234" s="27"/>
      <c r="ZD234" s="27"/>
      <c r="ZE234" s="27"/>
      <c r="ZF234" s="27"/>
      <c r="ZG234" s="27"/>
      <c r="ZH234" s="27"/>
      <c r="ZI234" s="27"/>
      <c r="ZJ234" s="27"/>
      <c r="ZK234" s="27"/>
      <c r="ZL234" s="27"/>
      <c r="ZM234" s="27"/>
      <c r="ZN234" s="27"/>
      <c r="ZO234" s="27"/>
      <c r="ZP234" s="27"/>
      <c r="ZQ234" s="27"/>
      <c r="ZR234" s="27"/>
      <c r="ZS234" s="27"/>
      <c r="ZT234" s="27"/>
      <c r="ZU234" s="27"/>
      <c r="ZV234" s="27"/>
      <c r="ZW234" s="27"/>
      <c r="ZX234" s="27"/>
      <c r="ZY234" s="27"/>
      <c r="ZZ234" s="27"/>
      <c r="AAA234" s="27"/>
      <c r="AAB234" s="27"/>
      <c r="AAC234" s="27"/>
      <c r="AAD234" s="27"/>
      <c r="AAE234" s="27"/>
      <c r="AAF234" s="27"/>
      <c r="AAG234" s="27"/>
      <c r="AAH234" s="27"/>
      <c r="AAI234" s="27"/>
      <c r="AAJ234" s="27"/>
      <c r="AAK234" s="27"/>
      <c r="AAL234" s="27"/>
      <c r="AAM234" s="27"/>
      <c r="AAN234" s="27"/>
      <c r="AAO234" s="27"/>
      <c r="AAP234" s="27"/>
      <c r="AAQ234" s="27"/>
      <c r="AAR234" s="27"/>
      <c r="AAS234" s="27"/>
      <c r="AAT234" s="27"/>
      <c r="AAU234" s="27"/>
      <c r="AAV234" s="27"/>
      <c r="AAW234" s="27"/>
      <c r="AAX234" s="27"/>
      <c r="AAY234" s="27"/>
      <c r="AAZ234" s="27"/>
      <c r="ABA234" s="27"/>
      <c r="ABB234" s="27"/>
      <c r="ABC234" s="27"/>
      <c r="ABD234" s="27"/>
      <c r="ABE234" s="27"/>
      <c r="ABF234" s="27"/>
      <c r="ABG234" s="27"/>
      <c r="ABH234" s="27"/>
      <c r="ABI234" s="27"/>
      <c r="ABJ234" s="27"/>
      <c r="ABK234" s="27"/>
      <c r="ABL234" s="27"/>
      <c r="ABM234" s="27"/>
      <c r="ABN234" s="27"/>
      <c r="ABO234" s="27"/>
      <c r="ABP234" s="27"/>
      <c r="ABQ234" s="27"/>
      <c r="ABR234" s="27"/>
      <c r="ABS234" s="27"/>
      <c r="ABT234" s="27"/>
      <c r="ABU234" s="27"/>
      <c r="ABV234" s="27"/>
      <c r="ABW234" s="27"/>
      <c r="ABX234" s="27"/>
      <c r="ABY234" s="27"/>
      <c r="ABZ234" s="27"/>
      <c r="ACA234" s="27"/>
      <c r="ACB234" s="27"/>
      <c r="ACC234" s="27"/>
      <c r="ACD234" s="27"/>
      <c r="ACE234" s="27"/>
      <c r="ACF234" s="27"/>
      <c r="ACG234" s="27"/>
      <c r="ACH234" s="27"/>
      <c r="ACI234" s="27"/>
      <c r="ACJ234" s="27"/>
      <c r="ACK234" s="27"/>
      <c r="ACL234" s="27"/>
      <c r="ACM234" s="27"/>
      <c r="ACN234" s="27"/>
      <c r="ACO234" s="27"/>
      <c r="ACP234" s="27"/>
      <c r="ACQ234" s="27"/>
      <c r="ACR234" s="27"/>
      <c r="ACS234" s="27"/>
      <c r="ACT234" s="27"/>
      <c r="ACU234" s="27"/>
      <c r="ACV234" s="27"/>
      <c r="ACW234" s="27"/>
      <c r="ACX234" s="27"/>
      <c r="ACY234" s="27"/>
      <c r="ACZ234" s="27"/>
      <c r="ADA234" s="27"/>
      <c r="ADB234" s="27"/>
      <c r="ADC234" s="27"/>
      <c r="ADD234" s="27"/>
      <c r="ADE234" s="27"/>
      <c r="ADF234" s="27"/>
      <c r="ADG234" s="27"/>
      <c r="ADH234" s="27"/>
      <c r="ADI234" s="27"/>
      <c r="ADJ234" s="27"/>
      <c r="ADK234" s="27"/>
      <c r="ADL234" s="27"/>
      <c r="ADM234" s="27"/>
      <c r="ADN234" s="27"/>
      <c r="ADO234" s="27"/>
      <c r="ADP234" s="27"/>
      <c r="ADQ234" s="27"/>
      <c r="ADR234" s="27"/>
      <c r="ADS234" s="27"/>
      <c r="ADT234" s="27"/>
      <c r="ADU234" s="27"/>
      <c r="ADV234" s="27"/>
      <c r="ADW234" s="27"/>
      <c r="ADX234" s="27"/>
      <c r="ADY234" s="27"/>
      <c r="ADZ234" s="27"/>
      <c r="AEA234" s="27"/>
      <c r="AEB234" s="27"/>
      <c r="AEC234" s="27"/>
      <c r="AED234" s="27"/>
      <c r="AEE234" s="27"/>
      <c r="AEF234" s="27"/>
      <c r="AEG234" s="27"/>
      <c r="AEH234" s="27"/>
      <c r="AEI234" s="27"/>
      <c r="AEJ234" s="27"/>
      <c r="AEK234" s="27"/>
      <c r="AEL234" s="27"/>
      <c r="AEM234" s="27"/>
      <c r="AEN234" s="27"/>
      <c r="AEO234" s="27"/>
      <c r="AEP234" s="27"/>
      <c r="AEQ234" s="27"/>
      <c r="AER234" s="27"/>
      <c r="AES234" s="27"/>
      <c r="AET234" s="27"/>
      <c r="AEU234" s="27"/>
      <c r="AEV234" s="27"/>
      <c r="AEW234" s="27"/>
      <c r="AEX234" s="27"/>
      <c r="AEY234" s="27"/>
      <c r="AEZ234" s="27"/>
      <c r="AFA234" s="27"/>
      <c r="AFB234" s="27"/>
      <c r="AFC234" s="27"/>
      <c r="AFD234" s="27"/>
      <c r="AFE234" s="27"/>
      <c r="AFF234" s="27"/>
      <c r="AFG234" s="27"/>
      <c r="AFH234" s="27"/>
      <c r="AFI234" s="27"/>
      <c r="AFJ234" s="27"/>
      <c r="AFK234" s="27"/>
      <c r="AFL234" s="27"/>
      <c r="AFM234" s="27"/>
      <c r="AFN234" s="27"/>
      <c r="AFO234" s="27"/>
      <c r="AFP234" s="27"/>
      <c r="AFQ234" s="27"/>
      <c r="AFR234" s="27"/>
      <c r="AFS234" s="27"/>
      <c r="AFT234" s="27"/>
      <c r="AFU234" s="27"/>
      <c r="AFV234" s="27"/>
      <c r="AFW234" s="27"/>
      <c r="AFX234" s="27"/>
      <c r="AFY234" s="27"/>
      <c r="AFZ234" s="27"/>
      <c r="AGA234" s="27"/>
      <c r="AGB234" s="27"/>
      <c r="AGC234" s="27"/>
      <c r="AGD234" s="27"/>
      <c r="AGE234" s="27"/>
      <c r="AGF234" s="27"/>
      <c r="AGG234" s="27"/>
      <c r="AGH234" s="27"/>
      <c r="AGI234" s="27"/>
      <c r="AGJ234" s="27"/>
      <c r="AGK234" s="27"/>
      <c r="AGL234" s="27"/>
      <c r="AGM234" s="27"/>
      <c r="AGN234" s="27"/>
      <c r="AGO234" s="27"/>
      <c r="AGP234" s="27"/>
      <c r="AGQ234" s="27"/>
      <c r="AGR234" s="27"/>
      <c r="AGS234" s="27"/>
      <c r="AGT234" s="27"/>
      <c r="AGU234" s="27"/>
      <c r="AGV234" s="27"/>
      <c r="AGW234" s="27"/>
      <c r="AGX234" s="27"/>
      <c r="AGY234" s="27"/>
      <c r="AGZ234" s="27"/>
      <c r="AHA234" s="27"/>
      <c r="AHB234" s="27"/>
      <c r="AHC234" s="27"/>
      <c r="AHD234" s="27"/>
      <c r="AHE234" s="27"/>
      <c r="AHF234" s="27"/>
      <c r="AHG234" s="27"/>
      <c r="AHH234" s="27"/>
      <c r="AHI234" s="27"/>
      <c r="AHJ234" s="27"/>
      <c r="AHK234" s="27"/>
      <c r="AHL234" s="27"/>
      <c r="AHM234" s="27"/>
      <c r="AHN234" s="27"/>
      <c r="AHO234" s="27"/>
      <c r="AHP234" s="27"/>
      <c r="AHQ234" s="27"/>
      <c r="AHR234" s="27"/>
      <c r="AHS234" s="27"/>
      <c r="AHT234" s="27"/>
      <c r="AHU234" s="27"/>
      <c r="AHV234" s="27"/>
      <c r="AHW234" s="27"/>
      <c r="AHX234" s="27"/>
      <c r="AHY234" s="27"/>
      <c r="AHZ234" s="27"/>
      <c r="AIA234" s="27"/>
      <c r="AIB234" s="27"/>
      <c r="AIC234" s="27"/>
      <c r="AID234" s="27"/>
      <c r="AIE234" s="27"/>
      <c r="AIF234" s="27"/>
      <c r="AIG234" s="27"/>
      <c r="AIH234" s="27"/>
      <c r="AII234" s="27"/>
      <c r="AIJ234" s="27"/>
      <c r="AIK234" s="27"/>
      <c r="AIL234" s="27"/>
      <c r="AIM234" s="27"/>
      <c r="AIN234" s="27"/>
      <c r="AIO234" s="27"/>
      <c r="AIP234" s="27"/>
      <c r="AIQ234" s="27"/>
      <c r="AIR234" s="27"/>
      <c r="AIS234" s="27"/>
      <c r="AIT234" s="27"/>
      <c r="AIU234" s="27"/>
      <c r="AIV234" s="27"/>
      <c r="AIW234" s="27"/>
      <c r="AIX234" s="27"/>
      <c r="AIY234" s="27"/>
      <c r="AIZ234" s="27"/>
      <c r="AJA234" s="27"/>
      <c r="AJB234" s="27"/>
      <c r="AJC234" s="27"/>
      <c r="AJD234" s="27"/>
      <c r="AJE234" s="27"/>
      <c r="AJF234" s="27"/>
      <c r="AJG234" s="27"/>
      <c r="AJH234" s="27"/>
      <c r="AJI234" s="27"/>
      <c r="AJJ234" s="27"/>
      <c r="AJK234" s="27"/>
      <c r="AJL234" s="27"/>
      <c r="AJM234" s="27"/>
      <c r="AJN234" s="27"/>
      <c r="AJO234" s="27"/>
      <c r="AJP234" s="27"/>
      <c r="AJQ234" s="27"/>
      <c r="AJR234" s="27"/>
      <c r="AJS234" s="27"/>
      <c r="AJT234" s="27"/>
      <c r="AJU234" s="27"/>
      <c r="AJV234" s="27"/>
      <c r="AJW234" s="27"/>
      <c r="AJX234" s="27"/>
      <c r="AJY234" s="27"/>
      <c r="AJZ234" s="27"/>
      <c r="AKA234" s="27"/>
      <c r="AKB234" s="27"/>
      <c r="AKC234" s="27"/>
      <c r="AKD234" s="27"/>
      <c r="AKE234" s="27"/>
      <c r="AKF234" s="27"/>
      <c r="AKG234" s="27"/>
      <c r="AKH234" s="27"/>
      <c r="AKI234" s="27"/>
      <c r="AKJ234" s="27"/>
      <c r="AKK234" s="27"/>
      <c r="AKL234" s="27"/>
      <c r="AKM234" s="27"/>
      <c r="AKN234" s="27"/>
      <c r="AKO234" s="27"/>
      <c r="AKP234" s="27"/>
      <c r="AKQ234" s="27"/>
      <c r="AKR234" s="27"/>
      <c r="AKS234" s="27"/>
      <c r="AKT234" s="27"/>
      <c r="AKU234" s="27"/>
      <c r="AKV234" s="27"/>
      <c r="AKW234" s="27"/>
      <c r="AKX234" s="27"/>
      <c r="AKY234" s="27"/>
      <c r="AKZ234" s="27"/>
      <c r="ALA234" s="27"/>
      <c r="ALB234" s="27"/>
      <c r="ALC234" s="27"/>
      <c r="ALD234" s="27"/>
      <c r="ALE234" s="27"/>
      <c r="ALF234" s="27"/>
      <c r="ALG234" s="27"/>
      <c r="ALH234" s="27"/>
      <c r="ALI234" s="27"/>
      <c r="ALJ234" s="27"/>
      <c r="ALK234" s="27"/>
      <c r="ALL234" s="27"/>
      <c r="ALM234" s="27"/>
      <c r="ALN234" s="27"/>
      <c r="ALO234" s="27"/>
      <c r="ALP234" s="27"/>
      <c r="ALQ234" s="27"/>
      <c r="ALR234" s="27"/>
      <c r="ALS234" s="27"/>
    </row>
    <row r="235" spans="1:1007" ht="22.5" customHeight="1" thickBot="1" x14ac:dyDescent="0.25">
      <c r="A235" s="745"/>
      <c r="B235" s="596"/>
      <c r="C235" s="594"/>
      <c r="D235" s="621"/>
      <c r="E235" s="772"/>
      <c r="F235" s="711"/>
      <c r="G235" s="567"/>
      <c r="H235" s="759"/>
      <c r="I235" s="574"/>
      <c r="J235" s="564"/>
      <c r="K235" s="83" t="s">
        <v>10</v>
      </c>
      <c r="L235" s="15">
        <f>SUM(L234)</f>
        <v>13</v>
      </c>
      <c r="M235" s="3">
        <f>+M234</f>
        <v>13</v>
      </c>
      <c r="N235" s="3">
        <v>0</v>
      </c>
      <c r="O235" s="16">
        <f t="shared" ref="O235:W235" si="58">SUM(O234)</f>
        <v>0</v>
      </c>
      <c r="P235" s="15">
        <f t="shared" si="58"/>
        <v>13</v>
      </c>
      <c r="Q235" s="3">
        <f t="shared" si="58"/>
        <v>13</v>
      </c>
      <c r="R235" s="3">
        <f t="shared" si="58"/>
        <v>0</v>
      </c>
      <c r="S235" s="18">
        <f t="shared" si="58"/>
        <v>0</v>
      </c>
      <c r="T235" s="15">
        <f t="shared" si="58"/>
        <v>13</v>
      </c>
      <c r="U235" s="3">
        <f t="shared" si="58"/>
        <v>13</v>
      </c>
      <c r="V235" s="3">
        <f t="shared" si="58"/>
        <v>0</v>
      </c>
      <c r="W235" s="18">
        <f t="shared" si="58"/>
        <v>0</v>
      </c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  <c r="AP235" s="27"/>
      <c r="AQ235" s="27"/>
      <c r="AR235" s="27"/>
      <c r="AS235" s="27"/>
      <c r="AT235" s="27"/>
      <c r="AU235" s="36"/>
    </row>
    <row r="236" spans="1:1007" ht="15" customHeight="1" x14ac:dyDescent="0.2">
      <c r="A236" s="610" t="s">
        <v>13</v>
      </c>
      <c r="B236" s="595" t="s">
        <v>14</v>
      </c>
      <c r="C236" s="592" t="s">
        <v>23</v>
      </c>
      <c r="D236" s="661" t="s">
        <v>29</v>
      </c>
      <c r="E236" s="654" t="s">
        <v>219</v>
      </c>
      <c r="F236" s="622" t="s">
        <v>197</v>
      </c>
      <c r="G236" s="565" t="s">
        <v>165</v>
      </c>
      <c r="H236" s="568" t="s">
        <v>17</v>
      </c>
      <c r="I236" s="634" t="s">
        <v>29</v>
      </c>
      <c r="J236" s="562" t="s">
        <v>484</v>
      </c>
      <c r="K236" s="123" t="s">
        <v>24</v>
      </c>
      <c r="L236" s="94">
        <f>+M236+O236</f>
        <v>0</v>
      </c>
      <c r="M236" s="11">
        <v>0</v>
      </c>
      <c r="N236" s="124">
        <v>0</v>
      </c>
      <c r="O236" s="69">
        <v>0</v>
      </c>
      <c r="P236" s="97">
        <f>+Q236+S236</f>
        <v>0</v>
      </c>
      <c r="Q236" s="11">
        <v>0</v>
      </c>
      <c r="R236" s="124">
        <v>0</v>
      </c>
      <c r="S236" s="69">
        <v>0</v>
      </c>
      <c r="T236" s="97">
        <f>+U236+W236</f>
        <v>0</v>
      </c>
      <c r="U236" s="125">
        <v>0</v>
      </c>
      <c r="V236" s="125">
        <v>0</v>
      </c>
      <c r="W236" s="69">
        <v>0</v>
      </c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  <c r="AP236" s="27"/>
      <c r="AQ236" s="27"/>
      <c r="AR236" s="27"/>
      <c r="AS236" s="27"/>
      <c r="AT236" s="27"/>
      <c r="AU236" s="36"/>
    </row>
    <row r="237" spans="1:1007" ht="17.25" customHeight="1" thickBot="1" x14ac:dyDescent="0.25">
      <c r="A237" s="611"/>
      <c r="B237" s="598"/>
      <c r="C237" s="605"/>
      <c r="D237" s="743"/>
      <c r="E237" s="739"/>
      <c r="F237" s="681"/>
      <c r="G237" s="566"/>
      <c r="H237" s="569"/>
      <c r="I237" s="635"/>
      <c r="J237" s="563"/>
      <c r="K237" s="146" t="s">
        <v>20</v>
      </c>
      <c r="L237" s="337">
        <f>+M237+O237</f>
        <v>0</v>
      </c>
      <c r="M237" s="106">
        <v>0</v>
      </c>
      <c r="N237" s="149">
        <v>0</v>
      </c>
      <c r="O237" s="148">
        <v>0</v>
      </c>
      <c r="P237" s="100">
        <f>+Q237+S237</f>
        <v>0</v>
      </c>
      <c r="Q237" s="341">
        <v>0</v>
      </c>
      <c r="R237" s="341">
        <v>0</v>
      </c>
      <c r="S237" s="390">
        <v>0</v>
      </c>
      <c r="T237" s="100">
        <f>+U237+W237</f>
        <v>0</v>
      </c>
      <c r="U237" s="147">
        <v>0</v>
      </c>
      <c r="V237" s="147">
        <v>0</v>
      </c>
      <c r="W237" s="148">
        <v>0</v>
      </c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  <c r="AP237" s="27"/>
      <c r="AQ237" s="27"/>
      <c r="AR237" s="27"/>
      <c r="AS237" s="27"/>
      <c r="AT237" s="27"/>
      <c r="AU237" s="36"/>
    </row>
    <row r="238" spans="1:1007" ht="20.25" customHeight="1" thickBot="1" x14ac:dyDescent="0.25">
      <c r="A238" s="612"/>
      <c r="B238" s="596"/>
      <c r="C238" s="586"/>
      <c r="D238" s="644"/>
      <c r="E238" s="615"/>
      <c r="F238" s="609"/>
      <c r="G238" s="567"/>
      <c r="H238" s="570"/>
      <c r="I238" s="564"/>
      <c r="J238" s="564"/>
      <c r="K238" s="81" t="s">
        <v>10</v>
      </c>
      <c r="L238" s="67">
        <f t="shared" ref="L238:W238" si="59">SUM(L236:L237)</f>
        <v>0</v>
      </c>
      <c r="M238" s="3">
        <f t="shared" si="59"/>
        <v>0</v>
      </c>
      <c r="N238" s="3">
        <f t="shared" si="59"/>
        <v>0</v>
      </c>
      <c r="O238" s="16">
        <f t="shared" si="59"/>
        <v>0</v>
      </c>
      <c r="P238" s="6">
        <f t="shared" si="59"/>
        <v>0</v>
      </c>
      <c r="Q238" s="5">
        <f t="shared" si="59"/>
        <v>0</v>
      </c>
      <c r="R238" s="5">
        <f t="shared" si="59"/>
        <v>0</v>
      </c>
      <c r="S238" s="7">
        <f t="shared" si="59"/>
        <v>0</v>
      </c>
      <c r="T238" s="8">
        <f t="shared" si="59"/>
        <v>0</v>
      </c>
      <c r="U238" s="2">
        <f t="shared" si="59"/>
        <v>0</v>
      </c>
      <c r="V238" s="2">
        <f t="shared" si="59"/>
        <v>0</v>
      </c>
      <c r="W238" s="7">
        <f t="shared" si="59"/>
        <v>0</v>
      </c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  <c r="AP238" s="27"/>
      <c r="AQ238" s="27"/>
      <c r="AR238" s="27"/>
      <c r="AS238" s="27"/>
      <c r="AT238" s="27"/>
      <c r="AU238" s="36"/>
    </row>
    <row r="239" spans="1:1007" ht="15" customHeight="1" x14ac:dyDescent="0.2">
      <c r="A239" s="610" t="s">
        <v>13</v>
      </c>
      <c r="B239" s="595" t="s">
        <v>14</v>
      </c>
      <c r="C239" s="592" t="s">
        <v>23</v>
      </c>
      <c r="D239" s="661" t="s">
        <v>35</v>
      </c>
      <c r="E239" s="654" t="s">
        <v>153</v>
      </c>
      <c r="F239" s="622" t="s">
        <v>197</v>
      </c>
      <c r="G239" s="565" t="s">
        <v>141</v>
      </c>
      <c r="H239" s="568" t="s">
        <v>17</v>
      </c>
      <c r="I239" s="634" t="s">
        <v>29</v>
      </c>
      <c r="J239" s="562" t="s">
        <v>500</v>
      </c>
      <c r="K239" s="123" t="s">
        <v>24</v>
      </c>
      <c r="L239" s="94">
        <f>+M239+O239</f>
        <v>1912.5</v>
      </c>
      <c r="M239" s="11">
        <v>0</v>
      </c>
      <c r="N239" s="124">
        <v>0</v>
      </c>
      <c r="O239" s="69">
        <v>1912.5</v>
      </c>
      <c r="P239" s="97">
        <f>+Q239+S239</f>
        <v>536.6</v>
      </c>
      <c r="Q239" s="11">
        <v>0</v>
      </c>
      <c r="R239" s="124">
        <v>0</v>
      </c>
      <c r="S239" s="69">
        <v>536.6</v>
      </c>
      <c r="T239" s="97">
        <f>+U239+W239</f>
        <v>536.6</v>
      </c>
      <c r="U239" s="125">
        <v>0</v>
      </c>
      <c r="V239" s="125">
        <v>0</v>
      </c>
      <c r="W239" s="69">
        <v>536.6</v>
      </c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/>
      <c r="AP239" s="27"/>
      <c r="AQ239" s="27"/>
      <c r="AR239" s="27"/>
      <c r="AS239" s="27"/>
      <c r="AT239" s="27"/>
      <c r="AU239" s="36"/>
    </row>
    <row r="240" spans="1:1007" ht="15" customHeight="1" thickBot="1" x14ac:dyDescent="0.25">
      <c r="A240" s="611"/>
      <c r="B240" s="598"/>
      <c r="C240" s="605"/>
      <c r="D240" s="743"/>
      <c r="E240" s="739"/>
      <c r="F240" s="681"/>
      <c r="G240" s="566"/>
      <c r="H240" s="569"/>
      <c r="I240" s="635"/>
      <c r="J240" s="563"/>
      <c r="K240" s="146" t="s">
        <v>20</v>
      </c>
      <c r="L240" s="337">
        <f>+M240+O240</f>
        <v>0</v>
      </c>
      <c r="M240" s="106">
        <v>0</v>
      </c>
      <c r="N240" s="149">
        <v>0</v>
      </c>
      <c r="O240" s="148">
        <v>0</v>
      </c>
      <c r="P240" s="100">
        <f>+Q240+S240</f>
        <v>201.8</v>
      </c>
      <c r="Q240" s="341">
        <v>0</v>
      </c>
      <c r="R240" s="341">
        <v>0</v>
      </c>
      <c r="S240" s="390">
        <v>201.8</v>
      </c>
      <c r="T240" s="100">
        <f>+U240+W240</f>
        <v>201.8</v>
      </c>
      <c r="U240" s="147">
        <v>0</v>
      </c>
      <c r="V240" s="147">
        <v>0</v>
      </c>
      <c r="W240" s="148">
        <v>201.8</v>
      </c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  <c r="AP240" s="27"/>
      <c r="AQ240" s="27"/>
      <c r="AR240" s="27"/>
      <c r="AS240" s="27"/>
      <c r="AT240" s="27"/>
      <c r="AU240" s="36"/>
    </row>
    <row r="241" spans="1:55" ht="19.5" customHeight="1" thickBot="1" x14ac:dyDescent="0.25">
      <c r="A241" s="612"/>
      <c r="B241" s="596"/>
      <c r="C241" s="586"/>
      <c r="D241" s="644"/>
      <c r="E241" s="615"/>
      <c r="F241" s="609"/>
      <c r="G241" s="567"/>
      <c r="H241" s="570"/>
      <c r="I241" s="564"/>
      <c r="J241" s="564"/>
      <c r="K241" s="81" t="s">
        <v>10</v>
      </c>
      <c r="L241" s="67">
        <f t="shared" ref="L241:W241" si="60">SUM(L239:L240)</f>
        <v>1912.5</v>
      </c>
      <c r="M241" s="3">
        <f t="shared" si="60"/>
        <v>0</v>
      </c>
      <c r="N241" s="3">
        <f t="shared" si="60"/>
        <v>0</v>
      </c>
      <c r="O241" s="16">
        <f t="shared" si="60"/>
        <v>1912.5</v>
      </c>
      <c r="P241" s="6">
        <f t="shared" si="60"/>
        <v>738.40000000000009</v>
      </c>
      <c r="Q241" s="5">
        <f t="shared" si="60"/>
        <v>0</v>
      </c>
      <c r="R241" s="5">
        <f t="shared" si="60"/>
        <v>0</v>
      </c>
      <c r="S241" s="7">
        <f t="shared" si="60"/>
        <v>738.40000000000009</v>
      </c>
      <c r="T241" s="8">
        <f t="shared" si="60"/>
        <v>738.40000000000009</v>
      </c>
      <c r="U241" s="2">
        <f t="shared" si="60"/>
        <v>0</v>
      </c>
      <c r="V241" s="2">
        <f t="shared" si="60"/>
        <v>0</v>
      </c>
      <c r="W241" s="7">
        <f t="shared" si="60"/>
        <v>738.40000000000009</v>
      </c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  <c r="AP241" s="27"/>
      <c r="AQ241" s="27"/>
      <c r="AR241" s="27"/>
      <c r="AS241" s="27"/>
      <c r="AT241" s="27"/>
      <c r="AU241" s="36"/>
    </row>
    <row r="242" spans="1:55" ht="14.25" customHeight="1" x14ac:dyDescent="0.2">
      <c r="A242" s="744" t="s">
        <v>13</v>
      </c>
      <c r="B242" s="595" t="s">
        <v>14</v>
      </c>
      <c r="C242" s="592" t="s">
        <v>23</v>
      </c>
      <c r="D242" s="686" t="s">
        <v>31</v>
      </c>
      <c r="E242" s="613" t="s">
        <v>66</v>
      </c>
      <c r="F242" s="709" t="s">
        <v>197</v>
      </c>
      <c r="G242" s="565" t="s">
        <v>70</v>
      </c>
      <c r="H242" s="758">
        <v>188723322</v>
      </c>
      <c r="I242" s="572" t="s">
        <v>29</v>
      </c>
      <c r="J242" s="572" t="s">
        <v>198</v>
      </c>
      <c r="K242" s="123" t="s">
        <v>64</v>
      </c>
      <c r="L242" s="94">
        <f>+M242+O242</f>
        <v>130</v>
      </c>
      <c r="M242" s="11">
        <v>50</v>
      </c>
      <c r="N242" s="11">
        <v>0</v>
      </c>
      <c r="O242" s="69">
        <v>80</v>
      </c>
      <c r="P242" s="97">
        <f>+Q242+S242</f>
        <v>130</v>
      </c>
      <c r="Q242" s="157">
        <v>50</v>
      </c>
      <c r="R242" s="157">
        <v>0</v>
      </c>
      <c r="S242" s="126">
        <v>80</v>
      </c>
      <c r="T242" s="97">
        <f>+U242+W242</f>
        <v>130</v>
      </c>
      <c r="U242" s="11">
        <v>50</v>
      </c>
      <c r="V242" s="11">
        <v>0</v>
      </c>
      <c r="W242" s="69">
        <v>80</v>
      </c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  <c r="AP242" s="27"/>
      <c r="AQ242" s="27"/>
      <c r="AR242" s="27"/>
      <c r="AS242" s="27"/>
      <c r="AT242" s="27"/>
      <c r="AU242" s="36"/>
    </row>
    <row r="243" spans="1:55" ht="17.25" customHeight="1" thickBot="1" x14ac:dyDescent="0.25">
      <c r="A243" s="755"/>
      <c r="B243" s="598"/>
      <c r="C243" s="593"/>
      <c r="D243" s="704"/>
      <c r="E243" s="614"/>
      <c r="F243" s="710"/>
      <c r="G243" s="566"/>
      <c r="H243" s="886"/>
      <c r="I243" s="573"/>
      <c r="J243" s="573"/>
      <c r="K243" s="146" t="s">
        <v>20</v>
      </c>
      <c r="L243" s="110">
        <f>+M243+O243</f>
        <v>0</v>
      </c>
      <c r="M243" s="70">
        <v>0</v>
      </c>
      <c r="N243" s="70">
        <v>0</v>
      </c>
      <c r="O243" s="71">
        <v>0</v>
      </c>
      <c r="P243" s="110">
        <f>+Q243+S243</f>
        <v>0</v>
      </c>
      <c r="Q243" s="70">
        <v>0</v>
      </c>
      <c r="R243" s="70">
        <v>0</v>
      </c>
      <c r="S243" s="71">
        <v>0</v>
      </c>
      <c r="T243" s="144">
        <v>0</v>
      </c>
      <c r="U243" s="70">
        <v>0</v>
      </c>
      <c r="V243" s="70">
        <v>0</v>
      </c>
      <c r="W243" s="71">
        <v>0</v>
      </c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  <c r="AP243" s="27"/>
      <c r="AQ243" s="27"/>
      <c r="AR243" s="27"/>
      <c r="AS243" s="27"/>
      <c r="AT243" s="27"/>
      <c r="AU243" s="36"/>
    </row>
    <row r="244" spans="1:55" ht="20.25" customHeight="1" thickBot="1" x14ac:dyDescent="0.25">
      <c r="A244" s="745"/>
      <c r="B244" s="596"/>
      <c r="C244" s="594"/>
      <c r="D244" s="621"/>
      <c r="E244" s="615"/>
      <c r="F244" s="711"/>
      <c r="G244" s="567"/>
      <c r="H244" s="759"/>
      <c r="I244" s="574"/>
      <c r="J244" s="574"/>
      <c r="K244" s="81" t="s">
        <v>10</v>
      </c>
      <c r="L244" s="15">
        <f t="shared" ref="L244:W244" si="61">SUM(L242:L243)</f>
        <v>130</v>
      </c>
      <c r="M244" s="17">
        <f t="shared" si="61"/>
        <v>50</v>
      </c>
      <c r="N244" s="17">
        <f t="shared" si="61"/>
        <v>0</v>
      </c>
      <c r="O244" s="16">
        <f t="shared" si="61"/>
        <v>80</v>
      </c>
      <c r="P244" s="8">
        <f t="shared" si="61"/>
        <v>130</v>
      </c>
      <c r="Q244" s="1">
        <f t="shared" si="61"/>
        <v>50</v>
      </c>
      <c r="R244" s="1">
        <f t="shared" si="61"/>
        <v>0</v>
      </c>
      <c r="S244" s="7">
        <f t="shared" si="61"/>
        <v>80</v>
      </c>
      <c r="T244" s="8">
        <f t="shared" si="61"/>
        <v>130</v>
      </c>
      <c r="U244" s="1">
        <f t="shared" si="61"/>
        <v>50</v>
      </c>
      <c r="V244" s="1">
        <f t="shared" si="61"/>
        <v>0</v>
      </c>
      <c r="W244" s="7">
        <f t="shared" si="61"/>
        <v>80</v>
      </c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  <c r="AP244" s="27"/>
      <c r="AQ244" s="27"/>
      <c r="AR244" s="27"/>
      <c r="AS244" s="27"/>
      <c r="AT244" s="27"/>
      <c r="AU244" s="36"/>
    </row>
    <row r="245" spans="1:55" ht="15.75" customHeight="1" x14ac:dyDescent="0.2">
      <c r="A245" s="616" t="s">
        <v>13</v>
      </c>
      <c r="B245" s="595" t="s">
        <v>14</v>
      </c>
      <c r="C245" s="592" t="s">
        <v>23</v>
      </c>
      <c r="D245" s="686" t="s">
        <v>45</v>
      </c>
      <c r="E245" s="613" t="s">
        <v>67</v>
      </c>
      <c r="F245" s="709" t="s">
        <v>197</v>
      </c>
      <c r="G245" s="706" t="s">
        <v>70</v>
      </c>
      <c r="H245" s="903">
        <v>188723322</v>
      </c>
      <c r="I245" s="572" t="s">
        <v>29</v>
      </c>
      <c r="J245" s="572" t="s">
        <v>198</v>
      </c>
      <c r="K245" s="123" t="s">
        <v>64</v>
      </c>
      <c r="L245" s="94">
        <f>+M245+O245</f>
        <v>486</v>
      </c>
      <c r="M245" s="11">
        <v>100</v>
      </c>
      <c r="N245" s="11">
        <v>0</v>
      </c>
      <c r="O245" s="69">
        <v>386</v>
      </c>
      <c r="P245" s="97">
        <f>+Q245+S245</f>
        <v>523.5</v>
      </c>
      <c r="Q245" s="157">
        <v>100</v>
      </c>
      <c r="R245" s="157">
        <v>0</v>
      </c>
      <c r="S245" s="126">
        <v>423.5</v>
      </c>
      <c r="T245" s="97">
        <f>+U245+W245</f>
        <v>523.5</v>
      </c>
      <c r="U245" s="11">
        <v>100</v>
      </c>
      <c r="V245" s="11">
        <v>0</v>
      </c>
      <c r="W245" s="69">
        <v>423.5</v>
      </c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  <c r="AP245" s="27"/>
      <c r="AQ245" s="27"/>
      <c r="AR245" s="27"/>
      <c r="AS245" s="27"/>
      <c r="AT245" s="27"/>
      <c r="AU245" s="36"/>
    </row>
    <row r="246" spans="1:55" ht="17.25" customHeight="1" thickBot="1" x14ac:dyDescent="0.25">
      <c r="A246" s="673"/>
      <c r="B246" s="598"/>
      <c r="C246" s="593"/>
      <c r="D246" s="704"/>
      <c r="E246" s="614"/>
      <c r="F246" s="710"/>
      <c r="G246" s="778"/>
      <c r="H246" s="904"/>
      <c r="I246" s="573"/>
      <c r="J246" s="573"/>
      <c r="K246" s="140" t="s">
        <v>20</v>
      </c>
      <c r="L246" s="80">
        <f>+M246+O246</f>
        <v>0</v>
      </c>
      <c r="M246" s="64">
        <v>0</v>
      </c>
      <c r="N246" s="64">
        <v>0</v>
      </c>
      <c r="O246" s="127">
        <v>0</v>
      </c>
      <c r="P246" s="80">
        <f>+Q246+S246</f>
        <v>478.7</v>
      </c>
      <c r="Q246" s="64">
        <v>0</v>
      </c>
      <c r="R246" s="64">
        <v>0</v>
      </c>
      <c r="S246" s="127">
        <v>478.7</v>
      </c>
      <c r="T246" s="111">
        <f>U246+W246</f>
        <v>478.7</v>
      </c>
      <c r="U246" s="64">
        <v>0</v>
      </c>
      <c r="V246" s="64">
        <v>0</v>
      </c>
      <c r="W246" s="127">
        <v>478.7</v>
      </c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  <c r="AP246" s="27"/>
      <c r="AQ246" s="27"/>
      <c r="AR246" s="27"/>
      <c r="AS246" s="27"/>
      <c r="AT246" s="27"/>
      <c r="AU246" s="36"/>
    </row>
    <row r="247" spans="1:55" ht="20.25" customHeight="1" thickBot="1" x14ac:dyDescent="0.25">
      <c r="A247" s="666"/>
      <c r="B247" s="596"/>
      <c r="C247" s="594"/>
      <c r="D247" s="621"/>
      <c r="E247" s="615"/>
      <c r="F247" s="711"/>
      <c r="G247" s="567"/>
      <c r="H247" s="759"/>
      <c r="I247" s="574"/>
      <c r="J247" s="574"/>
      <c r="K247" s="81" t="s">
        <v>10</v>
      </c>
      <c r="L247" s="15">
        <f t="shared" ref="L247:W247" si="62">SUM(L245:L246)</f>
        <v>486</v>
      </c>
      <c r="M247" s="17">
        <f t="shared" si="62"/>
        <v>100</v>
      </c>
      <c r="N247" s="17">
        <f t="shared" si="62"/>
        <v>0</v>
      </c>
      <c r="O247" s="16">
        <f t="shared" si="62"/>
        <v>386</v>
      </c>
      <c r="P247" s="8">
        <f t="shared" si="62"/>
        <v>1002.2</v>
      </c>
      <c r="Q247" s="1">
        <f t="shared" si="62"/>
        <v>100</v>
      </c>
      <c r="R247" s="1">
        <f t="shared" si="62"/>
        <v>0</v>
      </c>
      <c r="S247" s="7">
        <f t="shared" si="62"/>
        <v>902.2</v>
      </c>
      <c r="T247" s="8">
        <f t="shared" si="62"/>
        <v>1002.2</v>
      </c>
      <c r="U247" s="1">
        <f t="shared" si="62"/>
        <v>100</v>
      </c>
      <c r="V247" s="1">
        <f t="shared" si="62"/>
        <v>0</v>
      </c>
      <c r="W247" s="7">
        <f t="shared" si="62"/>
        <v>902.2</v>
      </c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  <c r="AO247" s="27"/>
      <c r="AP247" s="27"/>
      <c r="AQ247" s="27"/>
      <c r="AR247" s="27"/>
      <c r="AS247" s="27"/>
      <c r="AT247" s="27"/>
      <c r="AU247" s="36"/>
    </row>
    <row r="248" spans="1:55" ht="21" customHeight="1" thickBot="1" x14ac:dyDescent="0.25">
      <c r="A248" s="616" t="s">
        <v>13</v>
      </c>
      <c r="B248" s="750" t="s">
        <v>14</v>
      </c>
      <c r="C248" s="740" t="s">
        <v>23</v>
      </c>
      <c r="D248" s="905" t="s">
        <v>33</v>
      </c>
      <c r="E248" s="654" t="s">
        <v>68</v>
      </c>
      <c r="F248" s="622" t="s">
        <v>197</v>
      </c>
      <c r="G248" s="565" t="s">
        <v>79</v>
      </c>
      <c r="H248" s="899" t="s">
        <v>17</v>
      </c>
      <c r="I248" s="572" t="s">
        <v>29</v>
      </c>
      <c r="J248" s="572" t="s">
        <v>198</v>
      </c>
      <c r="K248" s="167" t="s">
        <v>24</v>
      </c>
      <c r="L248" s="168">
        <f>+M248+O248</f>
        <v>315.7</v>
      </c>
      <c r="M248" s="170">
        <v>10</v>
      </c>
      <c r="N248" s="170">
        <v>0</v>
      </c>
      <c r="O248" s="171">
        <v>305.7</v>
      </c>
      <c r="P248" s="168">
        <f>+Q248+S248</f>
        <v>315.7</v>
      </c>
      <c r="Q248" s="518">
        <v>10</v>
      </c>
      <c r="R248" s="518">
        <v>0</v>
      </c>
      <c r="S248" s="169">
        <v>305.7</v>
      </c>
      <c r="T248" s="172">
        <f>U248+W248</f>
        <v>2</v>
      </c>
      <c r="U248" s="170">
        <v>2</v>
      </c>
      <c r="V248" s="170">
        <v>0</v>
      </c>
      <c r="W248" s="171">
        <v>0</v>
      </c>
      <c r="AE248" s="49"/>
      <c r="AF248" s="49"/>
      <c r="AG248" s="49"/>
      <c r="AH248" s="49"/>
      <c r="AI248" s="49"/>
      <c r="AJ248" s="49"/>
      <c r="AK248" s="49"/>
      <c r="AL248" s="49"/>
      <c r="AM248" s="49"/>
      <c r="AN248" s="49"/>
      <c r="AO248" s="49"/>
      <c r="AP248" s="49"/>
      <c r="AQ248" s="49"/>
      <c r="AR248" s="49"/>
      <c r="AS248" s="49"/>
      <c r="AT248" s="49"/>
      <c r="AU248" s="50"/>
      <c r="AV248" s="41"/>
      <c r="AW248" s="41"/>
      <c r="AX248" s="41"/>
      <c r="AY248" s="41"/>
      <c r="AZ248" s="41"/>
      <c r="BA248" s="41"/>
      <c r="BB248" s="41"/>
      <c r="BC248" s="41"/>
    </row>
    <row r="249" spans="1:55" ht="24" customHeight="1" thickBot="1" x14ac:dyDescent="0.25">
      <c r="A249" s="666"/>
      <c r="B249" s="677"/>
      <c r="C249" s="742"/>
      <c r="D249" s="906"/>
      <c r="E249" s="615"/>
      <c r="F249" s="609"/>
      <c r="G249" s="567"/>
      <c r="H249" s="885"/>
      <c r="I249" s="574"/>
      <c r="J249" s="574"/>
      <c r="K249" s="81" t="s">
        <v>10</v>
      </c>
      <c r="L249" s="15">
        <f t="shared" ref="L249:W249" si="63">L248</f>
        <v>315.7</v>
      </c>
      <c r="M249" s="3">
        <f t="shared" si="63"/>
        <v>10</v>
      </c>
      <c r="N249" s="3">
        <f t="shared" si="63"/>
        <v>0</v>
      </c>
      <c r="O249" s="18">
        <f t="shared" si="63"/>
        <v>305.7</v>
      </c>
      <c r="P249" s="8">
        <f t="shared" si="63"/>
        <v>315.7</v>
      </c>
      <c r="Q249" s="2">
        <f t="shared" si="63"/>
        <v>10</v>
      </c>
      <c r="R249" s="2">
        <f t="shared" si="63"/>
        <v>0</v>
      </c>
      <c r="S249" s="10">
        <f t="shared" si="63"/>
        <v>305.7</v>
      </c>
      <c r="T249" s="6">
        <f t="shared" si="63"/>
        <v>2</v>
      </c>
      <c r="U249" s="2">
        <f t="shared" si="63"/>
        <v>2</v>
      </c>
      <c r="V249" s="2">
        <f t="shared" si="63"/>
        <v>0</v>
      </c>
      <c r="W249" s="10">
        <f t="shared" si="63"/>
        <v>0</v>
      </c>
      <c r="AE249" s="49"/>
      <c r="AF249" s="49"/>
      <c r="AG249" s="49"/>
      <c r="AH249" s="49"/>
      <c r="AI249" s="49"/>
      <c r="AJ249" s="49"/>
      <c r="AK249" s="49"/>
      <c r="AL249" s="49"/>
      <c r="AM249" s="49"/>
      <c r="AN249" s="49"/>
      <c r="AO249" s="49"/>
      <c r="AP249" s="49"/>
      <c r="AQ249" s="49"/>
      <c r="AR249" s="49"/>
      <c r="AS249" s="49"/>
      <c r="AT249" s="49"/>
      <c r="AU249" s="50"/>
      <c r="AV249" s="41"/>
      <c r="AW249" s="41"/>
      <c r="AX249" s="41"/>
      <c r="AY249" s="41"/>
      <c r="AZ249" s="41"/>
      <c r="BA249" s="41"/>
      <c r="BB249" s="41"/>
      <c r="BC249" s="41"/>
    </row>
    <row r="250" spans="1:55" ht="16.5" customHeight="1" x14ac:dyDescent="0.2">
      <c r="A250" s="616" t="s">
        <v>13</v>
      </c>
      <c r="B250" s="750" t="s">
        <v>14</v>
      </c>
      <c r="C250" s="740" t="s">
        <v>23</v>
      </c>
      <c r="D250" s="897" t="s">
        <v>34</v>
      </c>
      <c r="E250" s="900" t="s">
        <v>69</v>
      </c>
      <c r="F250" s="622" t="s">
        <v>197</v>
      </c>
      <c r="G250" s="565" t="s">
        <v>70</v>
      </c>
      <c r="H250" s="899" t="s">
        <v>17</v>
      </c>
      <c r="I250" s="572" t="s">
        <v>29</v>
      </c>
      <c r="J250" s="572" t="s">
        <v>198</v>
      </c>
      <c r="K250" s="75" t="s">
        <v>24</v>
      </c>
      <c r="L250" s="374">
        <f>+M250+O250</f>
        <v>580</v>
      </c>
      <c r="M250" s="519">
        <v>0</v>
      </c>
      <c r="N250" s="519">
        <v>0</v>
      </c>
      <c r="O250" s="520">
        <v>580</v>
      </c>
      <c r="P250" s="374">
        <f>+Q250+S250</f>
        <v>710</v>
      </c>
      <c r="Q250" s="521">
        <v>0</v>
      </c>
      <c r="R250" s="519">
        <v>0</v>
      </c>
      <c r="S250" s="520">
        <v>710</v>
      </c>
      <c r="T250" s="522">
        <f>U250+W250</f>
        <v>710</v>
      </c>
      <c r="U250" s="519">
        <v>0</v>
      </c>
      <c r="V250" s="519">
        <v>0</v>
      </c>
      <c r="W250" s="520">
        <v>710</v>
      </c>
      <c r="AE250" s="49"/>
      <c r="AF250" s="49"/>
      <c r="AG250" s="49"/>
      <c r="AH250" s="49"/>
      <c r="AI250" s="49"/>
      <c r="AJ250" s="49"/>
      <c r="AK250" s="49"/>
      <c r="AL250" s="49"/>
      <c r="AM250" s="49"/>
      <c r="AN250" s="49"/>
      <c r="AO250" s="49"/>
      <c r="AP250" s="49"/>
      <c r="AQ250" s="49"/>
      <c r="AR250" s="49"/>
      <c r="AS250" s="49"/>
      <c r="AT250" s="49"/>
      <c r="AU250" s="50"/>
      <c r="AV250" s="41"/>
      <c r="AW250" s="41"/>
      <c r="AX250" s="41"/>
      <c r="AY250" s="41"/>
      <c r="AZ250" s="41"/>
      <c r="BA250" s="41"/>
      <c r="BB250" s="41"/>
      <c r="BC250" s="41"/>
    </row>
    <row r="251" spans="1:55" ht="17.25" customHeight="1" thickBot="1" x14ac:dyDescent="0.25">
      <c r="A251" s="673"/>
      <c r="B251" s="763"/>
      <c r="C251" s="741"/>
      <c r="D251" s="898"/>
      <c r="E251" s="901"/>
      <c r="F251" s="681"/>
      <c r="G251" s="566"/>
      <c r="H251" s="911"/>
      <c r="I251" s="573"/>
      <c r="J251" s="573"/>
      <c r="K251" s="139" t="s">
        <v>20</v>
      </c>
      <c r="L251" s="144">
        <f>M251+O251</f>
        <v>0</v>
      </c>
      <c r="M251" s="392">
        <v>0</v>
      </c>
      <c r="N251" s="392">
        <v>0</v>
      </c>
      <c r="O251" s="346">
        <v>0</v>
      </c>
      <c r="P251" s="144">
        <f>Q251+S251</f>
        <v>0</v>
      </c>
      <c r="Q251" s="391">
        <v>0</v>
      </c>
      <c r="R251" s="392">
        <v>0</v>
      </c>
      <c r="S251" s="346">
        <v>0</v>
      </c>
      <c r="T251" s="110">
        <f>U251+W251</f>
        <v>0</v>
      </c>
      <c r="U251" s="392">
        <v>0</v>
      </c>
      <c r="V251" s="392">
        <v>0</v>
      </c>
      <c r="W251" s="346">
        <v>0</v>
      </c>
      <c r="AE251" s="49"/>
      <c r="AF251" s="49"/>
      <c r="AG251" s="49"/>
      <c r="AH251" s="49"/>
      <c r="AI251" s="49"/>
      <c r="AJ251" s="49"/>
      <c r="AK251" s="49"/>
      <c r="AL251" s="49"/>
      <c r="AM251" s="49"/>
      <c r="AN251" s="49"/>
      <c r="AO251" s="49"/>
      <c r="AP251" s="49"/>
      <c r="AQ251" s="49"/>
      <c r="AR251" s="49"/>
      <c r="AS251" s="49"/>
      <c r="AT251" s="49"/>
      <c r="AU251" s="50"/>
      <c r="AV251" s="41"/>
      <c r="AW251" s="41"/>
      <c r="AX251" s="41"/>
      <c r="AY251" s="41"/>
      <c r="AZ251" s="41"/>
      <c r="BA251" s="41"/>
      <c r="BB251" s="41"/>
      <c r="BC251" s="41"/>
    </row>
    <row r="252" spans="1:55" ht="20.25" customHeight="1" thickBot="1" x14ac:dyDescent="0.25">
      <c r="A252" s="666"/>
      <c r="B252" s="677"/>
      <c r="C252" s="742"/>
      <c r="D252" s="738"/>
      <c r="E252" s="902"/>
      <c r="F252" s="609"/>
      <c r="G252" s="567"/>
      <c r="H252" s="885"/>
      <c r="I252" s="574"/>
      <c r="J252" s="574"/>
      <c r="K252" s="81" t="s">
        <v>10</v>
      </c>
      <c r="L252" s="15">
        <f t="shared" ref="L252:W252" si="64">L250</f>
        <v>580</v>
      </c>
      <c r="M252" s="3">
        <f t="shared" si="64"/>
        <v>0</v>
      </c>
      <c r="N252" s="3">
        <f t="shared" si="64"/>
        <v>0</v>
      </c>
      <c r="O252" s="18">
        <f t="shared" si="64"/>
        <v>580</v>
      </c>
      <c r="P252" s="8">
        <f t="shared" si="64"/>
        <v>710</v>
      </c>
      <c r="Q252" s="2">
        <f t="shared" si="64"/>
        <v>0</v>
      </c>
      <c r="R252" s="2">
        <f t="shared" si="64"/>
        <v>0</v>
      </c>
      <c r="S252" s="10">
        <f t="shared" si="64"/>
        <v>710</v>
      </c>
      <c r="T252" s="6">
        <f t="shared" si="64"/>
        <v>710</v>
      </c>
      <c r="U252" s="2">
        <f t="shared" si="64"/>
        <v>0</v>
      </c>
      <c r="V252" s="2">
        <f t="shared" si="64"/>
        <v>0</v>
      </c>
      <c r="W252" s="10">
        <f t="shared" si="64"/>
        <v>710</v>
      </c>
      <c r="AE252" s="49"/>
      <c r="AF252" s="49"/>
      <c r="AG252" s="49"/>
      <c r="AH252" s="49"/>
      <c r="AI252" s="49"/>
      <c r="AJ252" s="49"/>
      <c r="AK252" s="49"/>
      <c r="AL252" s="49"/>
      <c r="AM252" s="49"/>
      <c r="AN252" s="49"/>
      <c r="AO252" s="49"/>
      <c r="AP252" s="49"/>
      <c r="AQ252" s="49"/>
      <c r="AR252" s="49"/>
      <c r="AS252" s="49"/>
      <c r="AT252" s="49"/>
      <c r="AU252" s="50"/>
      <c r="AV252" s="41"/>
      <c r="AW252" s="41"/>
      <c r="AX252" s="41"/>
      <c r="AY252" s="41"/>
      <c r="AZ252" s="41"/>
      <c r="BA252" s="41"/>
      <c r="BB252" s="41"/>
      <c r="BC252" s="41"/>
    </row>
    <row r="253" spans="1:55" ht="16.5" customHeight="1" x14ac:dyDescent="0.2">
      <c r="A253" s="610" t="s">
        <v>13</v>
      </c>
      <c r="B253" s="595" t="s">
        <v>14</v>
      </c>
      <c r="C253" s="893" t="s">
        <v>23</v>
      </c>
      <c r="D253" s="736" t="s">
        <v>38</v>
      </c>
      <c r="E253" s="890" t="s">
        <v>71</v>
      </c>
      <c r="F253" s="607" t="s">
        <v>197</v>
      </c>
      <c r="G253" s="706" t="s">
        <v>160</v>
      </c>
      <c r="H253" s="883" t="s">
        <v>17</v>
      </c>
      <c r="I253" s="572" t="s">
        <v>29</v>
      </c>
      <c r="J253" s="562" t="s">
        <v>502</v>
      </c>
      <c r="K253" s="123" t="s">
        <v>24</v>
      </c>
      <c r="L253" s="97">
        <f>+M253+O253</f>
        <v>0</v>
      </c>
      <c r="M253" s="102">
        <v>0</v>
      </c>
      <c r="N253" s="102">
        <v>0</v>
      </c>
      <c r="O253" s="191">
        <v>0</v>
      </c>
      <c r="P253" s="97">
        <f>+Q253+S253</f>
        <v>0</v>
      </c>
      <c r="Q253" s="102">
        <v>0</v>
      </c>
      <c r="R253" s="102">
        <v>0</v>
      </c>
      <c r="S253" s="98">
        <v>0</v>
      </c>
      <c r="T253" s="130">
        <f>U253+W253</f>
        <v>0</v>
      </c>
      <c r="U253" s="102">
        <v>0</v>
      </c>
      <c r="V253" s="102">
        <v>0</v>
      </c>
      <c r="W253" s="191">
        <v>0</v>
      </c>
      <c r="AE253" s="47"/>
      <c r="AF253" s="47"/>
      <c r="AG253" s="47"/>
      <c r="AH253" s="47"/>
      <c r="AI253" s="47"/>
      <c r="AJ253" s="47"/>
      <c r="AK253" s="47"/>
      <c r="AL253" s="47"/>
      <c r="AM253" s="47"/>
      <c r="AN253" s="47"/>
      <c r="AO253" s="47"/>
      <c r="AP253" s="47"/>
      <c r="AQ253" s="47"/>
      <c r="AR253" s="47"/>
      <c r="AS253" s="47"/>
      <c r="AT253" s="47"/>
      <c r="AU253" s="48"/>
      <c r="AV253" s="41"/>
      <c r="AW253" s="41"/>
      <c r="AX253" s="41"/>
      <c r="AY253" s="41"/>
      <c r="AZ253" s="41"/>
      <c r="BA253" s="41"/>
      <c r="BB253" s="41"/>
      <c r="BC253" s="41"/>
    </row>
    <row r="254" spans="1:55" ht="18" customHeight="1" thickBot="1" x14ac:dyDescent="0.25">
      <c r="A254" s="611"/>
      <c r="B254" s="598"/>
      <c r="C254" s="894"/>
      <c r="D254" s="737"/>
      <c r="E254" s="891"/>
      <c r="F254" s="895"/>
      <c r="G254" s="896"/>
      <c r="H254" s="884"/>
      <c r="I254" s="573"/>
      <c r="J254" s="563"/>
      <c r="K254" s="146" t="s">
        <v>19</v>
      </c>
      <c r="L254" s="113">
        <f>M254+O254</f>
        <v>0</v>
      </c>
      <c r="M254" s="74">
        <v>0</v>
      </c>
      <c r="N254" s="74">
        <v>0</v>
      </c>
      <c r="O254" s="193">
        <v>0</v>
      </c>
      <c r="P254" s="113">
        <f>Q254+S254</f>
        <v>0</v>
      </c>
      <c r="Q254" s="74">
        <v>0</v>
      </c>
      <c r="R254" s="74">
        <v>0</v>
      </c>
      <c r="S254" s="192">
        <v>0</v>
      </c>
      <c r="T254" s="194">
        <f>U254+W254</f>
        <v>0</v>
      </c>
      <c r="U254" s="74">
        <v>0</v>
      </c>
      <c r="V254" s="74">
        <v>0</v>
      </c>
      <c r="W254" s="193">
        <v>0</v>
      </c>
      <c r="AE254" s="47"/>
      <c r="AF254" s="47"/>
      <c r="AG254" s="47"/>
      <c r="AH254" s="47"/>
      <c r="AI254" s="47"/>
      <c r="AJ254" s="47"/>
      <c r="AK254" s="47"/>
      <c r="AL254" s="47"/>
      <c r="AM254" s="47"/>
      <c r="AN254" s="47"/>
      <c r="AO254" s="47"/>
      <c r="AP254" s="47"/>
      <c r="AQ254" s="47"/>
      <c r="AR254" s="47"/>
      <c r="AS254" s="47"/>
      <c r="AT254" s="47"/>
      <c r="AU254" s="48"/>
      <c r="AV254" s="41"/>
      <c r="AW254" s="41"/>
      <c r="AX254" s="41"/>
      <c r="AY254" s="41"/>
      <c r="AZ254" s="41"/>
      <c r="BA254" s="41"/>
      <c r="BB254" s="41"/>
      <c r="BC254" s="41"/>
    </row>
    <row r="255" spans="1:55" ht="21.75" customHeight="1" thickBot="1" x14ac:dyDescent="0.25">
      <c r="A255" s="666"/>
      <c r="B255" s="677"/>
      <c r="C255" s="742"/>
      <c r="D255" s="738"/>
      <c r="E255" s="892"/>
      <c r="F255" s="609"/>
      <c r="G255" s="567"/>
      <c r="H255" s="885"/>
      <c r="I255" s="574"/>
      <c r="J255" s="564"/>
      <c r="K255" s="190" t="s">
        <v>10</v>
      </c>
      <c r="L255" s="8">
        <f t="shared" ref="L255:W255" si="65">SUM(L253:L254)</f>
        <v>0</v>
      </c>
      <c r="M255" s="2">
        <f t="shared" si="65"/>
        <v>0</v>
      </c>
      <c r="N255" s="2">
        <f t="shared" si="65"/>
        <v>0</v>
      </c>
      <c r="O255" s="7">
        <f t="shared" si="65"/>
        <v>0</v>
      </c>
      <c r="P255" s="8">
        <f t="shared" si="65"/>
        <v>0</v>
      </c>
      <c r="Q255" s="2">
        <f t="shared" si="65"/>
        <v>0</v>
      </c>
      <c r="R255" s="2">
        <f t="shared" si="65"/>
        <v>0</v>
      </c>
      <c r="S255" s="7">
        <f t="shared" si="65"/>
        <v>0</v>
      </c>
      <c r="T255" s="8">
        <f t="shared" si="65"/>
        <v>0</v>
      </c>
      <c r="U255" s="2">
        <f t="shared" si="65"/>
        <v>0</v>
      </c>
      <c r="V255" s="2">
        <f t="shared" si="65"/>
        <v>0</v>
      </c>
      <c r="W255" s="7">
        <f t="shared" si="65"/>
        <v>0</v>
      </c>
      <c r="AE255" s="47"/>
      <c r="AF255" s="47"/>
      <c r="AG255" s="47"/>
      <c r="AH255" s="47"/>
      <c r="AI255" s="47"/>
      <c r="AJ255" s="47"/>
      <c r="AK255" s="47"/>
      <c r="AL255" s="47"/>
      <c r="AM255" s="47"/>
      <c r="AN255" s="47"/>
      <c r="AO255" s="47"/>
      <c r="AP255" s="47"/>
      <c r="AQ255" s="47"/>
      <c r="AR255" s="47"/>
      <c r="AS255" s="47"/>
      <c r="AT255" s="47"/>
      <c r="AU255" s="48"/>
      <c r="AV255" s="41"/>
      <c r="AW255" s="41"/>
      <c r="AX255" s="41"/>
      <c r="AY255" s="41"/>
      <c r="AZ255" s="41"/>
      <c r="BA255" s="41"/>
      <c r="BB255" s="41"/>
      <c r="BC255" s="41"/>
    </row>
    <row r="256" spans="1:55" ht="18" customHeight="1" x14ac:dyDescent="0.2">
      <c r="A256" s="616" t="s">
        <v>13</v>
      </c>
      <c r="B256" s="595" t="s">
        <v>14</v>
      </c>
      <c r="C256" s="592" t="s">
        <v>23</v>
      </c>
      <c r="D256" s="686" t="s">
        <v>40</v>
      </c>
      <c r="E256" s="877" t="s">
        <v>72</v>
      </c>
      <c r="F256" s="709" t="s">
        <v>197</v>
      </c>
      <c r="G256" s="565" t="s">
        <v>141</v>
      </c>
      <c r="H256" s="758">
        <v>188723322</v>
      </c>
      <c r="I256" s="572" t="s">
        <v>29</v>
      </c>
      <c r="J256" s="572" t="s">
        <v>484</v>
      </c>
      <c r="K256" s="123" t="s">
        <v>24</v>
      </c>
      <c r="L256" s="94">
        <f>+M256+O256</f>
        <v>0</v>
      </c>
      <c r="M256" s="11">
        <v>0</v>
      </c>
      <c r="N256" s="11">
        <v>0</v>
      </c>
      <c r="O256" s="69">
        <v>0</v>
      </c>
      <c r="P256" s="94">
        <f>+Q256+S256</f>
        <v>0</v>
      </c>
      <c r="Q256" s="11">
        <v>0</v>
      </c>
      <c r="R256" s="11">
        <v>0</v>
      </c>
      <c r="S256" s="69">
        <v>0</v>
      </c>
      <c r="T256" s="97">
        <f>+U256+W256</f>
        <v>0</v>
      </c>
      <c r="U256" s="11">
        <v>0</v>
      </c>
      <c r="V256" s="11">
        <v>0</v>
      </c>
      <c r="W256" s="69">
        <v>0</v>
      </c>
      <c r="AE256" s="47"/>
      <c r="AF256" s="47"/>
      <c r="AG256" s="47"/>
      <c r="AH256" s="47"/>
      <c r="AI256" s="47"/>
      <c r="AJ256" s="47"/>
      <c r="AK256" s="47"/>
      <c r="AL256" s="47"/>
      <c r="AM256" s="47"/>
      <c r="AN256" s="47"/>
      <c r="AO256" s="47"/>
      <c r="AP256" s="47"/>
      <c r="AQ256" s="47"/>
      <c r="AR256" s="47"/>
      <c r="AS256" s="47"/>
      <c r="AT256" s="47"/>
      <c r="AU256" s="48"/>
      <c r="AV256" s="41"/>
      <c r="AW256" s="41"/>
      <c r="AX256" s="41"/>
      <c r="AY256" s="41"/>
      <c r="AZ256" s="41"/>
      <c r="BA256" s="41"/>
      <c r="BB256" s="41"/>
      <c r="BC256" s="41"/>
    </row>
    <row r="257" spans="1:55" ht="18.75" customHeight="1" thickBot="1" x14ac:dyDescent="0.25">
      <c r="A257" s="673"/>
      <c r="B257" s="598"/>
      <c r="C257" s="593"/>
      <c r="D257" s="704"/>
      <c r="E257" s="878"/>
      <c r="F257" s="710"/>
      <c r="G257" s="566"/>
      <c r="H257" s="886"/>
      <c r="I257" s="573"/>
      <c r="J257" s="573"/>
      <c r="K257" s="146" t="s">
        <v>20</v>
      </c>
      <c r="L257" s="110">
        <f>+M257+O257</f>
        <v>0</v>
      </c>
      <c r="M257" s="70">
        <v>0</v>
      </c>
      <c r="N257" s="70">
        <v>0</v>
      </c>
      <c r="O257" s="71">
        <v>0</v>
      </c>
      <c r="P257" s="144">
        <f>+Q257+S257</f>
        <v>0</v>
      </c>
      <c r="Q257" s="173">
        <v>0</v>
      </c>
      <c r="R257" s="173">
        <v>0</v>
      </c>
      <c r="S257" s="145">
        <v>0</v>
      </c>
      <c r="T257" s="144">
        <f>+U257+W257</f>
        <v>0</v>
      </c>
      <c r="U257" s="70">
        <v>0</v>
      </c>
      <c r="V257" s="70">
        <v>0</v>
      </c>
      <c r="W257" s="71">
        <v>0</v>
      </c>
      <c r="AE257" s="47"/>
      <c r="AF257" s="47"/>
      <c r="AG257" s="47"/>
      <c r="AH257" s="47"/>
      <c r="AI257" s="47"/>
      <c r="AJ257" s="47"/>
      <c r="AK257" s="47"/>
      <c r="AL257" s="47"/>
      <c r="AM257" s="47"/>
      <c r="AN257" s="47"/>
      <c r="AO257" s="47"/>
      <c r="AP257" s="47"/>
      <c r="AQ257" s="47"/>
      <c r="AR257" s="47"/>
      <c r="AS257" s="47"/>
      <c r="AT257" s="47"/>
      <c r="AU257" s="48"/>
      <c r="AV257" s="41"/>
      <c r="AW257" s="41"/>
      <c r="AX257" s="41"/>
      <c r="AY257" s="41"/>
      <c r="AZ257" s="41"/>
      <c r="BA257" s="41"/>
      <c r="BB257" s="41"/>
      <c r="BC257" s="41"/>
    </row>
    <row r="258" spans="1:55" ht="21" customHeight="1" thickBot="1" x14ac:dyDescent="0.25">
      <c r="A258" s="666"/>
      <c r="B258" s="596"/>
      <c r="C258" s="594"/>
      <c r="D258" s="621"/>
      <c r="E258" s="879"/>
      <c r="F258" s="711"/>
      <c r="G258" s="567"/>
      <c r="H258" s="759"/>
      <c r="I258" s="574"/>
      <c r="J258" s="574"/>
      <c r="K258" s="81" t="s">
        <v>10</v>
      </c>
      <c r="L258" s="15">
        <f t="shared" ref="L258:W258" si="66">SUM(L256:L257)</f>
        <v>0</v>
      </c>
      <c r="M258" s="17">
        <f t="shared" si="66"/>
        <v>0</v>
      </c>
      <c r="N258" s="17">
        <f t="shared" si="66"/>
        <v>0</v>
      </c>
      <c r="O258" s="18">
        <f t="shared" si="66"/>
        <v>0</v>
      </c>
      <c r="P258" s="8">
        <f t="shared" si="66"/>
        <v>0</v>
      </c>
      <c r="Q258" s="1">
        <f t="shared" si="66"/>
        <v>0</v>
      </c>
      <c r="R258" s="1">
        <f t="shared" si="66"/>
        <v>0</v>
      </c>
      <c r="S258" s="10">
        <f t="shared" si="66"/>
        <v>0</v>
      </c>
      <c r="T258" s="8">
        <f t="shared" si="66"/>
        <v>0</v>
      </c>
      <c r="U258" s="1">
        <f t="shared" si="66"/>
        <v>0</v>
      </c>
      <c r="V258" s="1">
        <f t="shared" si="66"/>
        <v>0</v>
      </c>
      <c r="W258" s="10">
        <f t="shared" si="66"/>
        <v>0</v>
      </c>
      <c r="AE258" s="47"/>
      <c r="AF258" s="47"/>
      <c r="AG258" s="47"/>
      <c r="AH258" s="47"/>
      <c r="AI258" s="47"/>
      <c r="AJ258" s="47"/>
      <c r="AK258" s="47"/>
      <c r="AL258" s="47"/>
      <c r="AM258" s="47"/>
      <c r="AN258" s="47"/>
      <c r="AO258" s="47"/>
      <c r="AP258" s="47"/>
      <c r="AQ258" s="47"/>
      <c r="AR258" s="47"/>
      <c r="AS258" s="47"/>
      <c r="AT258" s="47"/>
      <c r="AU258" s="48"/>
      <c r="AV258" s="41"/>
      <c r="AW258" s="41"/>
      <c r="AX258" s="41"/>
      <c r="AY258" s="41"/>
      <c r="AZ258" s="41"/>
      <c r="BA258" s="41"/>
      <c r="BB258" s="41"/>
      <c r="BC258" s="41"/>
    </row>
    <row r="259" spans="1:55" ht="15.75" customHeight="1" x14ac:dyDescent="0.2">
      <c r="A259" s="616" t="s">
        <v>13</v>
      </c>
      <c r="B259" s="595" t="s">
        <v>14</v>
      </c>
      <c r="C259" s="592" t="s">
        <v>23</v>
      </c>
      <c r="D259" s="724" t="s">
        <v>46</v>
      </c>
      <c r="E259" s="887" t="s">
        <v>73</v>
      </c>
      <c r="F259" s="709" t="s">
        <v>197</v>
      </c>
      <c r="G259" s="649" t="s">
        <v>165</v>
      </c>
      <c r="H259" s="568" t="s">
        <v>17</v>
      </c>
      <c r="I259" s="634" t="s">
        <v>29</v>
      </c>
      <c r="J259" s="562" t="s">
        <v>484</v>
      </c>
      <c r="K259" s="123" t="s">
        <v>65</v>
      </c>
      <c r="L259" s="94">
        <f>+M259+O259</f>
        <v>0</v>
      </c>
      <c r="M259" s="11">
        <v>0</v>
      </c>
      <c r="N259" s="11">
        <v>0</v>
      </c>
      <c r="O259" s="69">
        <v>0</v>
      </c>
      <c r="P259" s="94">
        <f>+Q259+S259</f>
        <v>0</v>
      </c>
      <c r="Q259" s="11">
        <v>0</v>
      </c>
      <c r="R259" s="11">
        <v>0</v>
      </c>
      <c r="S259" s="69">
        <v>0</v>
      </c>
      <c r="T259" s="97">
        <f>+U259+W259</f>
        <v>0</v>
      </c>
      <c r="U259" s="11">
        <v>0</v>
      </c>
      <c r="V259" s="11">
        <v>0</v>
      </c>
      <c r="W259" s="69">
        <v>0</v>
      </c>
      <c r="AE259" s="47"/>
      <c r="AF259" s="47"/>
      <c r="AG259" s="47"/>
      <c r="AH259" s="47"/>
      <c r="AI259" s="47"/>
      <c r="AJ259" s="47"/>
      <c r="AK259" s="47"/>
      <c r="AL259" s="47"/>
      <c r="AM259" s="47"/>
      <c r="AN259" s="47"/>
      <c r="AO259" s="47"/>
      <c r="AP259" s="47"/>
      <c r="AQ259" s="47"/>
      <c r="AR259" s="47"/>
      <c r="AS259" s="47"/>
      <c r="AT259" s="47"/>
      <c r="AU259" s="48"/>
      <c r="AV259" s="41"/>
      <c r="AW259" s="41"/>
      <c r="AX259" s="41"/>
      <c r="AY259" s="41"/>
      <c r="AZ259" s="41"/>
      <c r="BA259" s="41"/>
      <c r="BB259" s="41"/>
      <c r="BC259" s="41"/>
    </row>
    <row r="260" spans="1:55" ht="16.5" customHeight="1" x14ac:dyDescent="0.2">
      <c r="A260" s="673"/>
      <c r="B260" s="598"/>
      <c r="C260" s="593"/>
      <c r="D260" s="725"/>
      <c r="E260" s="888"/>
      <c r="F260" s="710"/>
      <c r="G260" s="683"/>
      <c r="H260" s="712"/>
      <c r="I260" s="635"/>
      <c r="J260" s="563"/>
      <c r="K260" s="166" t="s">
        <v>24</v>
      </c>
      <c r="L260" s="109">
        <f>+M260+O260</f>
        <v>0</v>
      </c>
      <c r="M260" s="63">
        <v>0</v>
      </c>
      <c r="N260" s="63">
        <v>0</v>
      </c>
      <c r="O260" s="141">
        <v>0</v>
      </c>
      <c r="P260" s="109">
        <f>+Q260+S260</f>
        <v>0</v>
      </c>
      <c r="Q260" s="63">
        <v>0</v>
      </c>
      <c r="R260" s="63">
        <v>0</v>
      </c>
      <c r="S260" s="141">
        <v>0</v>
      </c>
      <c r="T260" s="114">
        <f>+U260+W260</f>
        <v>0</v>
      </c>
      <c r="U260" s="63">
        <v>0</v>
      </c>
      <c r="V260" s="63">
        <v>0</v>
      </c>
      <c r="W260" s="141">
        <v>0</v>
      </c>
      <c r="AE260" s="47"/>
      <c r="AF260" s="47"/>
      <c r="AG260" s="47"/>
      <c r="AH260" s="47"/>
      <c r="AI260" s="47"/>
      <c r="AJ260" s="47"/>
      <c r="AK260" s="47"/>
      <c r="AL260" s="47"/>
      <c r="AM260" s="47"/>
      <c r="AN260" s="47"/>
      <c r="AO260" s="47"/>
      <c r="AP260" s="47"/>
      <c r="AQ260" s="47"/>
      <c r="AR260" s="47"/>
      <c r="AS260" s="47"/>
      <c r="AT260" s="47"/>
      <c r="AU260" s="48"/>
      <c r="AV260" s="41"/>
      <c r="AW260" s="41"/>
      <c r="AX260" s="41"/>
      <c r="AY260" s="41"/>
      <c r="AZ260" s="41"/>
      <c r="BA260" s="41"/>
      <c r="BB260" s="41"/>
      <c r="BC260" s="41"/>
    </row>
    <row r="261" spans="1:55" ht="16.5" customHeight="1" thickBot="1" x14ac:dyDescent="0.25">
      <c r="A261" s="673"/>
      <c r="B261" s="598"/>
      <c r="C261" s="593"/>
      <c r="D261" s="725"/>
      <c r="E261" s="888"/>
      <c r="F261" s="710"/>
      <c r="G261" s="683"/>
      <c r="H261" s="712"/>
      <c r="I261" s="635"/>
      <c r="J261" s="563"/>
      <c r="K261" s="76" t="s">
        <v>20</v>
      </c>
      <c r="L261" s="80">
        <f>+M261+O261</f>
        <v>0</v>
      </c>
      <c r="M261" s="64">
        <v>0</v>
      </c>
      <c r="N261" s="64">
        <v>0</v>
      </c>
      <c r="O261" s="127">
        <v>0</v>
      </c>
      <c r="P261" s="111">
        <f>+Q261+S261</f>
        <v>0</v>
      </c>
      <c r="Q261" s="65">
        <v>0</v>
      </c>
      <c r="R261" s="65">
        <v>0</v>
      </c>
      <c r="S261" s="143">
        <v>0</v>
      </c>
      <c r="T261" s="111">
        <f>+U261+W261</f>
        <v>0</v>
      </c>
      <c r="U261" s="64">
        <v>0</v>
      </c>
      <c r="V261" s="64">
        <v>0</v>
      </c>
      <c r="W261" s="127">
        <v>0</v>
      </c>
      <c r="AE261" s="47"/>
      <c r="AF261" s="47"/>
      <c r="AG261" s="47"/>
      <c r="AH261" s="47"/>
      <c r="AI261" s="47"/>
      <c r="AJ261" s="47"/>
      <c r="AK261" s="47"/>
      <c r="AL261" s="47"/>
      <c r="AM261" s="47"/>
      <c r="AN261" s="47"/>
      <c r="AO261" s="47"/>
      <c r="AP261" s="47"/>
      <c r="AQ261" s="47"/>
      <c r="AR261" s="47"/>
      <c r="AS261" s="47"/>
      <c r="AT261" s="47"/>
      <c r="AU261" s="48"/>
      <c r="AV261" s="41"/>
      <c r="AW261" s="41"/>
      <c r="AX261" s="41"/>
      <c r="AY261" s="41"/>
      <c r="AZ261" s="41"/>
      <c r="BA261" s="41"/>
      <c r="BB261" s="41"/>
      <c r="BC261" s="41"/>
    </row>
    <row r="262" spans="1:55" ht="20.25" customHeight="1" thickBot="1" x14ac:dyDescent="0.25">
      <c r="A262" s="666"/>
      <c r="B262" s="596"/>
      <c r="C262" s="594"/>
      <c r="D262" s="726"/>
      <c r="E262" s="889"/>
      <c r="F262" s="711"/>
      <c r="G262" s="650"/>
      <c r="H262" s="574"/>
      <c r="I262" s="564"/>
      <c r="J262" s="564"/>
      <c r="K262" s="81" t="s">
        <v>10</v>
      </c>
      <c r="L262" s="15">
        <f t="shared" ref="L262:M262" si="67">SUM(L259:L261)</f>
        <v>0</v>
      </c>
      <c r="M262" s="3">
        <f t="shared" si="67"/>
        <v>0</v>
      </c>
      <c r="N262" s="3">
        <f>SUM(N259)</f>
        <v>0</v>
      </c>
      <c r="O262" s="16">
        <f t="shared" ref="O262:W262" si="68">SUM(O259:O261)</f>
        <v>0</v>
      </c>
      <c r="P262" s="8">
        <f t="shared" si="68"/>
        <v>0</v>
      </c>
      <c r="Q262" s="2">
        <f t="shared" si="68"/>
        <v>0</v>
      </c>
      <c r="R262" s="2">
        <f t="shared" si="68"/>
        <v>0</v>
      </c>
      <c r="S262" s="10">
        <f t="shared" si="68"/>
        <v>0</v>
      </c>
      <c r="T262" s="8">
        <f t="shared" si="68"/>
        <v>0</v>
      </c>
      <c r="U262" s="2">
        <f t="shared" si="68"/>
        <v>0</v>
      </c>
      <c r="V262" s="2">
        <f t="shared" si="68"/>
        <v>0</v>
      </c>
      <c r="W262" s="10">
        <f t="shared" si="68"/>
        <v>0</v>
      </c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47"/>
      <c r="AP262" s="47"/>
      <c r="AQ262" s="47"/>
      <c r="AR262" s="47"/>
      <c r="AS262" s="47"/>
      <c r="AT262" s="47"/>
      <c r="AU262" s="48"/>
      <c r="AV262" s="41"/>
      <c r="AW262" s="41"/>
      <c r="AX262" s="41"/>
      <c r="AY262" s="41"/>
      <c r="AZ262" s="41"/>
      <c r="BA262" s="41"/>
      <c r="BB262" s="41"/>
      <c r="BC262" s="41"/>
    </row>
    <row r="263" spans="1:55" ht="16.5" customHeight="1" x14ac:dyDescent="0.2">
      <c r="A263" s="610" t="s">
        <v>13</v>
      </c>
      <c r="B263" s="595" t="s">
        <v>14</v>
      </c>
      <c r="C263" s="592" t="s">
        <v>23</v>
      </c>
      <c r="D263" s="661" t="s">
        <v>48</v>
      </c>
      <c r="E263" s="654" t="s">
        <v>74</v>
      </c>
      <c r="F263" s="607" t="s">
        <v>197</v>
      </c>
      <c r="G263" s="565" t="s">
        <v>106</v>
      </c>
      <c r="H263" s="568" t="s">
        <v>17</v>
      </c>
      <c r="I263" s="568" t="s">
        <v>29</v>
      </c>
      <c r="J263" s="572" t="s">
        <v>484</v>
      </c>
      <c r="K263" s="123" t="s">
        <v>24</v>
      </c>
      <c r="L263" s="94">
        <f>+M263+O263</f>
        <v>207</v>
      </c>
      <c r="M263" s="11">
        <v>207</v>
      </c>
      <c r="N263" s="124">
        <v>0</v>
      </c>
      <c r="O263" s="69">
        <v>0</v>
      </c>
      <c r="P263" s="97">
        <f>+Q263+S263</f>
        <v>207</v>
      </c>
      <c r="Q263" s="157">
        <v>207</v>
      </c>
      <c r="R263" s="174">
        <v>0</v>
      </c>
      <c r="S263" s="126">
        <v>0</v>
      </c>
      <c r="T263" s="97">
        <f>+U263+W263</f>
        <v>195.7</v>
      </c>
      <c r="U263" s="125">
        <v>195.7</v>
      </c>
      <c r="V263" s="125">
        <v>0</v>
      </c>
      <c r="W263" s="69">
        <v>0</v>
      </c>
      <c r="AE263" s="47"/>
      <c r="AF263" s="47"/>
      <c r="AG263" s="47"/>
      <c r="AH263" s="47"/>
      <c r="AI263" s="47"/>
      <c r="AJ263" s="47"/>
      <c r="AK263" s="47"/>
      <c r="AL263" s="47"/>
      <c r="AM263" s="47"/>
      <c r="AN263" s="47"/>
      <c r="AO263" s="47"/>
      <c r="AP263" s="47"/>
      <c r="AQ263" s="47"/>
      <c r="AR263" s="47"/>
      <c r="AS263" s="47"/>
      <c r="AT263" s="47"/>
      <c r="AU263" s="48"/>
      <c r="AV263" s="41"/>
      <c r="AW263" s="41"/>
      <c r="AX263" s="41"/>
      <c r="AY263" s="41"/>
      <c r="AZ263" s="41"/>
      <c r="BA263" s="41"/>
      <c r="BB263" s="41"/>
      <c r="BC263" s="41"/>
    </row>
    <row r="264" spans="1:55" ht="18" customHeight="1" thickBot="1" x14ac:dyDescent="0.25">
      <c r="A264" s="611"/>
      <c r="B264" s="598"/>
      <c r="C264" s="605"/>
      <c r="D264" s="743"/>
      <c r="E264" s="739"/>
      <c r="F264" s="608"/>
      <c r="G264" s="566"/>
      <c r="H264" s="569"/>
      <c r="I264" s="569"/>
      <c r="J264" s="573"/>
      <c r="K264" s="146" t="s">
        <v>20</v>
      </c>
      <c r="L264" s="110">
        <f>+M264+O264</f>
        <v>0</v>
      </c>
      <c r="M264" s="106">
        <v>0</v>
      </c>
      <c r="N264" s="149">
        <v>0</v>
      </c>
      <c r="O264" s="148">
        <v>0</v>
      </c>
      <c r="P264" s="144">
        <f>+Q264+S264</f>
        <v>0</v>
      </c>
      <c r="Q264" s="147">
        <v>0</v>
      </c>
      <c r="R264" s="147">
        <v>0</v>
      </c>
      <c r="S264" s="148">
        <v>0</v>
      </c>
      <c r="T264" s="144">
        <f>+U264+W264</f>
        <v>0</v>
      </c>
      <c r="U264" s="147">
        <v>0</v>
      </c>
      <c r="V264" s="147">
        <v>0</v>
      </c>
      <c r="W264" s="148">
        <v>0</v>
      </c>
      <c r="AE264" s="47"/>
      <c r="AF264" s="47"/>
      <c r="AG264" s="47"/>
      <c r="AH264" s="47"/>
      <c r="AI264" s="47"/>
      <c r="AJ264" s="47"/>
      <c r="AK264" s="47"/>
      <c r="AL264" s="47"/>
      <c r="AM264" s="47"/>
      <c r="AN264" s="47"/>
      <c r="AO264" s="47"/>
      <c r="AP264" s="47"/>
      <c r="AQ264" s="47"/>
      <c r="AR264" s="47"/>
      <c r="AS264" s="47"/>
      <c r="AT264" s="47"/>
      <c r="AU264" s="48"/>
      <c r="AV264" s="41"/>
      <c r="AW264" s="41"/>
      <c r="AX264" s="41"/>
      <c r="AY264" s="41"/>
      <c r="AZ264" s="41"/>
      <c r="BA264" s="41"/>
      <c r="BB264" s="41"/>
      <c r="BC264" s="41"/>
    </row>
    <row r="265" spans="1:55" ht="18.75" customHeight="1" thickBot="1" x14ac:dyDescent="0.25">
      <c r="A265" s="612"/>
      <c r="B265" s="596"/>
      <c r="C265" s="586"/>
      <c r="D265" s="644"/>
      <c r="E265" s="615"/>
      <c r="F265" s="609"/>
      <c r="G265" s="567"/>
      <c r="H265" s="570"/>
      <c r="I265" s="570"/>
      <c r="J265" s="574"/>
      <c r="K265" s="81" t="s">
        <v>10</v>
      </c>
      <c r="L265" s="67">
        <f t="shared" ref="L265:W265" si="69">SUM(L263:L264)</f>
        <v>207</v>
      </c>
      <c r="M265" s="3">
        <f t="shared" si="69"/>
        <v>207</v>
      </c>
      <c r="N265" s="3">
        <f t="shared" si="69"/>
        <v>0</v>
      </c>
      <c r="O265" s="16">
        <f t="shared" si="69"/>
        <v>0</v>
      </c>
      <c r="P265" s="6">
        <f t="shared" si="69"/>
        <v>207</v>
      </c>
      <c r="Q265" s="5">
        <f t="shared" si="69"/>
        <v>207</v>
      </c>
      <c r="R265" s="5">
        <f t="shared" si="69"/>
        <v>0</v>
      </c>
      <c r="S265" s="7">
        <f t="shared" si="69"/>
        <v>0</v>
      </c>
      <c r="T265" s="8">
        <f t="shared" si="69"/>
        <v>195.7</v>
      </c>
      <c r="U265" s="2">
        <f t="shared" si="69"/>
        <v>195.7</v>
      </c>
      <c r="V265" s="2">
        <f t="shared" si="69"/>
        <v>0</v>
      </c>
      <c r="W265" s="7">
        <f t="shared" si="69"/>
        <v>0</v>
      </c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  <c r="AO265" s="47"/>
      <c r="AP265" s="47"/>
      <c r="AQ265" s="47"/>
      <c r="AR265" s="47"/>
      <c r="AS265" s="47"/>
      <c r="AT265" s="47"/>
      <c r="AU265" s="48"/>
      <c r="AV265" s="41"/>
      <c r="AW265" s="41"/>
      <c r="AX265" s="41"/>
      <c r="AY265" s="41"/>
      <c r="AZ265" s="41"/>
      <c r="BA265" s="41"/>
      <c r="BB265" s="41"/>
      <c r="BC265" s="41"/>
    </row>
    <row r="266" spans="1:55" ht="16.5" customHeight="1" x14ac:dyDescent="0.2">
      <c r="A266" s="610" t="s">
        <v>13</v>
      </c>
      <c r="B266" s="595" t="s">
        <v>14</v>
      </c>
      <c r="C266" s="592" t="s">
        <v>23</v>
      </c>
      <c r="D266" s="661" t="s">
        <v>50</v>
      </c>
      <c r="E266" s="880" t="s">
        <v>90</v>
      </c>
      <c r="F266" s="607" t="s">
        <v>197</v>
      </c>
      <c r="G266" s="565" t="s">
        <v>115</v>
      </c>
      <c r="H266" s="568" t="s">
        <v>17</v>
      </c>
      <c r="I266" s="634" t="s">
        <v>18</v>
      </c>
      <c r="J266" s="562" t="s">
        <v>504</v>
      </c>
      <c r="K266" s="123" t="s">
        <v>24</v>
      </c>
      <c r="L266" s="94">
        <f>+M266+O266</f>
        <v>0</v>
      </c>
      <c r="M266" s="11">
        <v>0</v>
      </c>
      <c r="N266" s="124">
        <v>0</v>
      </c>
      <c r="O266" s="69">
        <v>0</v>
      </c>
      <c r="P266" s="97">
        <f>+Q266+S266</f>
        <v>0</v>
      </c>
      <c r="Q266" s="157">
        <v>0</v>
      </c>
      <c r="R266" s="174">
        <v>0</v>
      </c>
      <c r="S266" s="126">
        <v>0</v>
      </c>
      <c r="T266" s="97">
        <f>+U266+W266</f>
        <v>0</v>
      </c>
      <c r="U266" s="125">
        <v>0</v>
      </c>
      <c r="V266" s="125">
        <v>0</v>
      </c>
      <c r="W266" s="69">
        <v>0</v>
      </c>
      <c r="AE266" s="47"/>
      <c r="AF266" s="47"/>
      <c r="AG266" s="47"/>
      <c r="AH266" s="47"/>
      <c r="AI266" s="47"/>
      <c r="AJ266" s="47"/>
      <c r="AK266" s="47"/>
      <c r="AL266" s="47"/>
      <c r="AM266" s="47"/>
      <c r="AN266" s="47"/>
      <c r="AO266" s="47"/>
      <c r="AP266" s="47"/>
      <c r="AQ266" s="47"/>
      <c r="AR266" s="47"/>
      <c r="AS266" s="47"/>
      <c r="AT266" s="47"/>
      <c r="AU266" s="48"/>
      <c r="AV266" s="41"/>
      <c r="AW266" s="41"/>
      <c r="AX266" s="41"/>
      <c r="AY266" s="41"/>
      <c r="AZ266" s="41"/>
      <c r="BA266" s="41"/>
      <c r="BB266" s="41"/>
      <c r="BC266" s="41"/>
    </row>
    <row r="267" spans="1:55" ht="15.75" customHeight="1" x14ac:dyDescent="0.2">
      <c r="A267" s="611"/>
      <c r="B267" s="598"/>
      <c r="C267" s="605"/>
      <c r="D267" s="743"/>
      <c r="E267" s="881"/>
      <c r="F267" s="608"/>
      <c r="G267" s="566"/>
      <c r="H267" s="569"/>
      <c r="I267" s="635"/>
      <c r="J267" s="563"/>
      <c r="K267" s="166" t="s">
        <v>20</v>
      </c>
      <c r="L267" s="109">
        <f>M267+O267</f>
        <v>0</v>
      </c>
      <c r="M267" s="63">
        <v>0</v>
      </c>
      <c r="N267" s="129">
        <v>0</v>
      </c>
      <c r="O267" s="141">
        <v>0</v>
      </c>
      <c r="P267" s="114">
        <f>Q267+S267</f>
        <v>0</v>
      </c>
      <c r="Q267" s="131">
        <v>0</v>
      </c>
      <c r="R267" s="62">
        <v>0</v>
      </c>
      <c r="S267" s="142">
        <v>0</v>
      </c>
      <c r="T267" s="114">
        <f>U267+W267</f>
        <v>0</v>
      </c>
      <c r="U267" s="128">
        <v>0</v>
      </c>
      <c r="V267" s="128">
        <v>0</v>
      </c>
      <c r="W267" s="141">
        <v>0</v>
      </c>
      <c r="AE267" s="47"/>
      <c r="AF267" s="47"/>
      <c r="AG267" s="47"/>
      <c r="AH267" s="47"/>
      <c r="AI267" s="47"/>
      <c r="AJ267" s="47"/>
      <c r="AK267" s="47"/>
      <c r="AL267" s="47"/>
      <c r="AM267" s="47"/>
      <c r="AN267" s="47"/>
      <c r="AO267" s="47"/>
      <c r="AP267" s="47"/>
      <c r="AQ267" s="47"/>
      <c r="AR267" s="47"/>
      <c r="AS267" s="47"/>
      <c r="AT267" s="47"/>
      <c r="AU267" s="48"/>
      <c r="AV267" s="41"/>
      <c r="AW267" s="41"/>
      <c r="AX267" s="41"/>
      <c r="AY267" s="41"/>
      <c r="AZ267" s="41"/>
      <c r="BA267" s="41"/>
      <c r="BB267" s="41"/>
      <c r="BC267" s="41"/>
    </row>
    <row r="268" spans="1:55" ht="17.25" customHeight="1" thickBot="1" x14ac:dyDescent="0.25">
      <c r="A268" s="611"/>
      <c r="B268" s="598"/>
      <c r="C268" s="605"/>
      <c r="D268" s="743"/>
      <c r="E268" s="881"/>
      <c r="F268" s="608"/>
      <c r="G268" s="566"/>
      <c r="H268" s="569"/>
      <c r="I268" s="635"/>
      <c r="J268" s="563"/>
      <c r="K268" s="146" t="s">
        <v>218</v>
      </c>
      <c r="L268" s="337">
        <f>+M268+O268</f>
        <v>0</v>
      </c>
      <c r="M268" s="106">
        <v>0</v>
      </c>
      <c r="N268" s="149">
        <v>0</v>
      </c>
      <c r="O268" s="148">
        <v>0</v>
      </c>
      <c r="P268" s="100">
        <f>+Q268+S268</f>
        <v>0</v>
      </c>
      <c r="Q268" s="147">
        <v>0</v>
      </c>
      <c r="R268" s="147">
        <v>0</v>
      </c>
      <c r="S268" s="148">
        <v>0</v>
      </c>
      <c r="T268" s="100">
        <f>+U268+W268</f>
        <v>0</v>
      </c>
      <c r="U268" s="147">
        <v>0</v>
      </c>
      <c r="V268" s="147">
        <v>0</v>
      </c>
      <c r="W268" s="148">
        <v>0</v>
      </c>
      <c r="AE268" s="47"/>
      <c r="AF268" s="47"/>
      <c r="AG268" s="47"/>
      <c r="AH268" s="47"/>
      <c r="AI268" s="47"/>
      <c r="AJ268" s="47"/>
      <c r="AK268" s="47"/>
      <c r="AL268" s="47"/>
      <c r="AM268" s="47"/>
      <c r="AN268" s="47"/>
      <c r="AO268" s="47"/>
      <c r="AP268" s="47"/>
      <c r="AQ268" s="47"/>
      <c r="AR268" s="47"/>
      <c r="AS268" s="47"/>
      <c r="AT268" s="47"/>
      <c r="AU268" s="48"/>
      <c r="AV268" s="41"/>
      <c r="AW268" s="41"/>
      <c r="AX268" s="41"/>
      <c r="AY268" s="41"/>
      <c r="AZ268" s="41"/>
      <c r="BA268" s="41"/>
      <c r="BB268" s="41"/>
      <c r="BC268" s="41"/>
    </row>
    <row r="269" spans="1:55" ht="20.25" customHeight="1" thickBot="1" x14ac:dyDescent="0.25">
      <c r="A269" s="612"/>
      <c r="B269" s="596"/>
      <c r="C269" s="586"/>
      <c r="D269" s="644"/>
      <c r="E269" s="882"/>
      <c r="F269" s="609"/>
      <c r="G269" s="567"/>
      <c r="H269" s="570"/>
      <c r="I269" s="564"/>
      <c r="J269" s="564"/>
      <c r="K269" s="81" t="s">
        <v>10</v>
      </c>
      <c r="L269" s="67">
        <f t="shared" ref="L269:W269" si="70">SUM(L266:L268)</f>
        <v>0</v>
      </c>
      <c r="M269" s="3">
        <f t="shared" si="70"/>
        <v>0</v>
      </c>
      <c r="N269" s="3">
        <f t="shared" si="70"/>
        <v>0</v>
      </c>
      <c r="O269" s="16">
        <f t="shared" si="70"/>
        <v>0</v>
      </c>
      <c r="P269" s="6">
        <f t="shared" si="70"/>
        <v>0</v>
      </c>
      <c r="Q269" s="5">
        <f t="shared" si="70"/>
        <v>0</v>
      </c>
      <c r="R269" s="5">
        <f t="shared" si="70"/>
        <v>0</v>
      </c>
      <c r="S269" s="7">
        <f t="shared" si="70"/>
        <v>0</v>
      </c>
      <c r="T269" s="8">
        <f t="shared" si="70"/>
        <v>0</v>
      </c>
      <c r="U269" s="2">
        <f t="shared" si="70"/>
        <v>0</v>
      </c>
      <c r="V269" s="2">
        <f t="shared" si="70"/>
        <v>0</v>
      </c>
      <c r="W269" s="7">
        <f t="shared" si="70"/>
        <v>0</v>
      </c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  <c r="AO269" s="47"/>
      <c r="AP269" s="47"/>
      <c r="AQ269" s="47"/>
      <c r="AR269" s="47"/>
      <c r="AS269" s="47"/>
      <c r="AT269" s="47"/>
      <c r="AU269" s="48"/>
      <c r="AV269" s="41"/>
      <c r="AW269" s="41"/>
      <c r="AX269" s="41"/>
      <c r="AY269" s="41"/>
      <c r="AZ269" s="41"/>
      <c r="BA269" s="41"/>
      <c r="BB269" s="41"/>
      <c r="BC269" s="41"/>
    </row>
    <row r="270" spans="1:55" ht="17.25" customHeight="1" x14ac:dyDescent="0.2">
      <c r="A270" s="610" t="s">
        <v>13</v>
      </c>
      <c r="B270" s="595" t="s">
        <v>14</v>
      </c>
      <c r="C270" s="592" t="s">
        <v>23</v>
      </c>
      <c r="D270" s="661" t="s">
        <v>51</v>
      </c>
      <c r="E270" s="654" t="s">
        <v>216</v>
      </c>
      <c r="F270" s="607" t="s">
        <v>197</v>
      </c>
      <c r="G270" s="565" t="s">
        <v>160</v>
      </c>
      <c r="H270" s="568" t="s">
        <v>17</v>
      </c>
      <c r="I270" s="634" t="s">
        <v>29</v>
      </c>
      <c r="J270" s="562" t="s">
        <v>474</v>
      </c>
      <c r="K270" s="401" t="s">
        <v>24</v>
      </c>
      <c r="L270" s="95">
        <f>+M270+O270</f>
        <v>0</v>
      </c>
      <c r="M270" s="11">
        <v>0</v>
      </c>
      <c r="N270" s="124">
        <v>0</v>
      </c>
      <c r="O270" s="125">
        <v>0</v>
      </c>
      <c r="P270" s="97">
        <f>+Q270+S270</f>
        <v>0</v>
      </c>
      <c r="Q270" s="157">
        <v>0</v>
      </c>
      <c r="R270" s="174">
        <v>0</v>
      </c>
      <c r="S270" s="126">
        <v>0</v>
      </c>
      <c r="T270" s="97">
        <f>+U270+W270</f>
        <v>0</v>
      </c>
      <c r="U270" s="125">
        <v>0</v>
      </c>
      <c r="V270" s="125">
        <v>0</v>
      </c>
      <c r="W270" s="69">
        <v>0</v>
      </c>
      <c r="AE270" s="47"/>
      <c r="AF270" s="47"/>
      <c r="AG270" s="47"/>
      <c r="AH270" s="47"/>
      <c r="AI270" s="47"/>
      <c r="AJ270" s="47"/>
      <c r="AK270" s="47"/>
      <c r="AL270" s="47"/>
      <c r="AM270" s="47"/>
      <c r="AN270" s="47"/>
      <c r="AO270" s="47"/>
      <c r="AP270" s="47"/>
      <c r="AQ270" s="47"/>
      <c r="AR270" s="47"/>
      <c r="AS270" s="47"/>
      <c r="AT270" s="47"/>
      <c r="AU270" s="48"/>
      <c r="AV270" s="41"/>
      <c r="AW270" s="41"/>
      <c r="AX270" s="41"/>
      <c r="AY270" s="41"/>
      <c r="AZ270" s="41"/>
      <c r="BA270" s="41"/>
      <c r="BB270" s="41"/>
      <c r="BC270" s="41"/>
    </row>
    <row r="271" spans="1:55" ht="17.25" customHeight="1" x14ac:dyDescent="0.2">
      <c r="A271" s="611"/>
      <c r="B271" s="598"/>
      <c r="C271" s="605"/>
      <c r="D271" s="743"/>
      <c r="E271" s="739"/>
      <c r="F271" s="608"/>
      <c r="G271" s="566"/>
      <c r="H271" s="569"/>
      <c r="I271" s="635"/>
      <c r="J271" s="563"/>
      <c r="K271" s="196" t="s">
        <v>20</v>
      </c>
      <c r="L271" s="86">
        <f>M271+O271</f>
        <v>0</v>
      </c>
      <c r="M271" s="63">
        <v>0</v>
      </c>
      <c r="N271" s="129">
        <v>0</v>
      </c>
      <c r="O271" s="128">
        <v>0</v>
      </c>
      <c r="P271" s="114">
        <f>Q271+S271</f>
        <v>0</v>
      </c>
      <c r="Q271" s="131">
        <v>0</v>
      </c>
      <c r="R271" s="62">
        <v>0</v>
      </c>
      <c r="S271" s="142">
        <v>0</v>
      </c>
      <c r="T271" s="114">
        <f>U271+W271</f>
        <v>0</v>
      </c>
      <c r="U271" s="128">
        <v>0</v>
      </c>
      <c r="V271" s="128">
        <v>0</v>
      </c>
      <c r="W271" s="141">
        <v>0</v>
      </c>
      <c r="AE271" s="47"/>
      <c r="AF271" s="47"/>
      <c r="AG271" s="47"/>
      <c r="AH271" s="47"/>
      <c r="AI271" s="47"/>
      <c r="AJ271" s="47"/>
      <c r="AK271" s="47"/>
      <c r="AL271" s="47"/>
      <c r="AM271" s="47"/>
      <c r="AN271" s="47"/>
      <c r="AO271" s="47"/>
      <c r="AP271" s="47"/>
      <c r="AQ271" s="47"/>
      <c r="AR271" s="47"/>
      <c r="AS271" s="47"/>
      <c r="AT271" s="47"/>
      <c r="AU271" s="48"/>
      <c r="AV271" s="41"/>
      <c r="AW271" s="41"/>
      <c r="AX271" s="41"/>
      <c r="AY271" s="41"/>
      <c r="AZ271" s="41"/>
      <c r="BA271" s="41"/>
      <c r="BB271" s="41"/>
      <c r="BC271" s="41"/>
    </row>
    <row r="272" spans="1:55" ht="19.5" customHeight="1" thickBot="1" x14ac:dyDescent="0.25">
      <c r="A272" s="611"/>
      <c r="B272" s="598"/>
      <c r="C272" s="605"/>
      <c r="D272" s="743"/>
      <c r="E272" s="739"/>
      <c r="F272" s="608"/>
      <c r="G272" s="566"/>
      <c r="H272" s="569"/>
      <c r="I272" s="635"/>
      <c r="J272" s="563"/>
      <c r="K272" s="146" t="s">
        <v>65</v>
      </c>
      <c r="L272" s="99">
        <f>+M272+O272</f>
        <v>0</v>
      </c>
      <c r="M272" s="106">
        <v>0</v>
      </c>
      <c r="N272" s="149">
        <v>0</v>
      </c>
      <c r="O272" s="147">
        <v>0</v>
      </c>
      <c r="P272" s="100">
        <f>+Q272+S272</f>
        <v>0</v>
      </c>
      <c r="Q272" s="147">
        <v>0</v>
      </c>
      <c r="R272" s="147">
        <v>0</v>
      </c>
      <c r="S272" s="148">
        <v>0</v>
      </c>
      <c r="T272" s="100">
        <f>+U272+W272</f>
        <v>0</v>
      </c>
      <c r="U272" s="147">
        <v>0</v>
      </c>
      <c r="V272" s="147">
        <v>0</v>
      </c>
      <c r="W272" s="148">
        <v>0</v>
      </c>
      <c r="AE272" s="47"/>
      <c r="AF272" s="47"/>
      <c r="AG272" s="47"/>
      <c r="AH272" s="47"/>
      <c r="AI272" s="47"/>
      <c r="AJ272" s="47"/>
      <c r="AK272" s="47"/>
      <c r="AL272" s="47"/>
      <c r="AM272" s="47"/>
      <c r="AN272" s="47"/>
      <c r="AO272" s="47"/>
      <c r="AP272" s="47"/>
      <c r="AQ272" s="47"/>
      <c r="AR272" s="47"/>
      <c r="AS272" s="47"/>
      <c r="AT272" s="47"/>
      <c r="AU272" s="48"/>
      <c r="AV272" s="41"/>
      <c r="AW272" s="41"/>
      <c r="AX272" s="41"/>
      <c r="AY272" s="41"/>
      <c r="AZ272" s="41"/>
      <c r="BA272" s="41"/>
      <c r="BB272" s="41"/>
      <c r="BC272" s="41"/>
    </row>
    <row r="273" spans="1:55" ht="19.5" customHeight="1" thickBot="1" x14ac:dyDescent="0.25">
      <c r="A273" s="612"/>
      <c r="B273" s="596"/>
      <c r="C273" s="586"/>
      <c r="D273" s="644"/>
      <c r="E273" s="615"/>
      <c r="F273" s="609"/>
      <c r="G273" s="567"/>
      <c r="H273" s="570"/>
      <c r="I273" s="564"/>
      <c r="J273" s="564"/>
      <c r="K273" s="81" t="s">
        <v>10</v>
      </c>
      <c r="L273" s="67">
        <f t="shared" ref="L273:W273" si="71">SUM(L270:L272)</f>
        <v>0</v>
      </c>
      <c r="M273" s="3">
        <f t="shared" si="71"/>
        <v>0</v>
      </c>
      <c r="N273" s="3">
        <f t="shared" si="71"/>
        <v>0</v>
      </c>
      <c r="O273" s="16">
        <f t="shared" si="71"/>
        <v>0</v>
      </c>
      <c r="P273" s="6">
        <f t="shared" si="71"/>
        <v>0</v>
      </c>
      <c r="Q273" s="5">
        <f t="shared" si="71"/>
        <v>0</v>
      </c>
      <c r="R273" s="5">
        <f t="shared" si="71"/>
        <v>0</v>
      </c>
      <c r="S273" s="7">
        <f t="shared" si="71"/>
        <v>0</v>
      </c>
      <c r="T273" s="8">
        <f t="shared" si="71"/>
        <v>0</v>
      </c>
      <c r="U273" s="2">
        <f t="shared" si="71"/>
        <v>0</v>
      </c>
      <c r="V273" s="2">
        <f t="shared" si="71"/>
        <v>0</v>
      </c>
      <c r="W273" s="7">
        <f t="shared" si="71"/>
        <v>0</v>
      </c>
      <c r="AE273" s="47"/>
      <c r="AF273" s="47"/>
      <c r="AG273" s="47"/>
      <c r="AH273" s="47"/>
      <c r="AI273" s="47"/>
      <c r="AJ273" s="47"/>
      <c r="AK273" s="47"/>
      <c r="AL273" s="47"/>
      <c r="AM273" s="47"/>
      <c r="AN273" s="47"/>
      <c r="AO273" s="47"/>
      <c r="AP273" s="47"/>
      <c r="AQ273" s="47"/>
      <c r="AR273" s="47"/>
      <c r="AS273" s="47"/>
      <c r="AT273" s="47"/>
      <c r="AU273" s="48"/>
      <c r="AV273" s="41"/>
      <c r="AW273" s="41"/>
      <c r="AX273" s="41"/>
      <c r="AY273" s="41"/>
      <c r="AZ273" s="41"/>
      <c r="BA273" s="41"/>
      <c r="BB273" s="41"/>
      <c r="BC273" s="41"/>
    </row>
    <row r="274" spans="1:55" ht="16.5" customHeight="1" x14ac:dyDescent="0.2">
      <c r="A274" s="610" t="s">
        <v>13</v>
      </c>
      <c r="B274" s="595" t="s">
        <v>14</v>
      </c>
      <c r="C274" s="592" t="s">
        <v>23</v>
      </c>
      <c r="D274" s="661" t="s">
        <v>52</v>
      </c>
      <c r="E274" s="654" t="s">
        <v>75</v>
      </c>
      <c r="F274" s="607" t="s">
        <v>197</v>
      </c>
      <c r="G274" s="565" t="s">
        <v>159</v>
      </c>
      <c r="H274" s="568" t="s">
        <v>17</v>
      </c>
      <c r="I274" s="568" t="s">
        <v>29</v>
      </c>
      <c r="J274" s="572" t="s">
        <v>503</v>
      </c>
      <c r="K274" s="123" t="s">
        <v>24</v>
      </c>
      <c r="L274" s="94">
        <f>+M274+O274</f>
        <v>0</v>
      </c>
      <c r="M274" s="11">
        <v>0</v>
      </c>
      <c r="N274" s="124">
        <v>0</v>
      </c>
      <c r="O274" s="69">
        <v>0</v>
      </c>
      <c r="P274" s="97">
        <f>+Q274+S274</f>
        <v>0</v>
      </c>
      <c r="Q274" s="157">
        <v>0</v>
      </c>
      <c r="R274" s="174">
        <v>0</v>
      </c>
      <c r="S274" s="126">
        <v>0</v>
      </c>
      <c r="T274" s="97">
        <f>+U274+W274</f>
        <v>0</v>
      </c>
      <c r="U274" s="125">
        <v>0</v>
      </c>
      <c r="V274" s="125">
        <v>0</v>
      </c>
      <c r="W274" s="69">
        <v>0</v>
      </c>
      <c r="AE274" s="47"/>
      <c r="AF274" s="47"/>
      <c r="AG274" s="47"/>
      <c r="AH274" s="47"/>
      <c r="AI274" s="47"/>
      <c r="AJ274" s="47"/>
      <c r="AK274" s="47"/>
      <c r="AL274" s="47"/>
      <c r="AM274" s="47"/>
      <c r="AN274" s="47"/>
      <c r="AO274" s="47"/>
      <c r="AP274" s="47"/>
      <c r="AQ274" s="47"/>
      <c r="AR274" s="47"/>
      <c r="AS274" s="47"/>
      <c r="AT274" s="47"/>
      <c r="AU274" s="48"/>
      <c r="AV274" s="41"/>
      <c r="AW274" s="41"/>
      <c r="AX274" s="41"/>
      <c r="AY274" s="41"/>
      <c r="AZ274" s="41"/>
      <c r="BA274" s="41"/>
      <c r="BB274" s="41"/>
      <c r="BC274" s="41"/>
    </row>
    <row r="275" spans="1:55" ht="18.75" customHeight="1" thickBot="1" x14ac:dyDescent="0.25">
      <c r="A275" s="611"/>
      <c r="B275" s="598"/>
      <c r="C275" s="605"/>
      <c r="D275" s="743"/>
      <c r="E275" s="739"/>
      <c r="F275" s="608"/>
      <c r="G275" s="566"/>
      <c r="H275" s="569"/>
      <c r="I275" s="569"/>
      <c r="J275" s="573"/>
      <c r="K275" s="140" t="s">
        <v>20</v>
      </c>
      <c r="L275" s="80">
        <f>+M275+O275</f>
        <v>0</v>
      </c>
      <c r="M275" s="13">
        <v>0</v>
      </c>
      <c r="N275" s="14">
        <v>0</v>
      </c>
      <c r="O275" s="66">
        <v>0</v>
      </c>
      <c r="P275" s="111">
        <f>Q275+S275</f>
        <v>0</v>
      </c>
      <c r="Q275" s="12">
        <v>0</v>
      </c>
      <c r="R275" s="12">
        <v>0</v>
      </c>
      <c r="S275" s="66">
        <v>0</v>
      </c>
      <c r="T275" s="111">
        <f>+U275+W275</f>
        <v>0</v>
      </c>
      <c r="U275" s="12">
        <v>0</v>
      </c>
      <c r="V275" s="12">
        <v>0</v>
      </c>
      <c r="W275" s="66">
        <v>0</v>
      </c>
      <c r="AE275" s="47"/>
      <c r="AF275" s="47"/>
      <c r="AG275" s="47"/>
      <c r="AH275" s="47"/>
      <c r="AI275" s="47"/>
      <c r="AJ275" s="47"/>
      <c r="AK275" s="47"/>
      <c r="AL275" s="47"/>
      <c r="AM275" s="47"/>
      <c r="AN275" s="47"/>
      <c r="AO275" s="47"/>
      <c r="AP275" s="47"/>
      <c r="AQ275" s="47"/>
      <c r="AR275" s="47"/>
      <c r="AS275" s="47"/>
      <c r="AT275" s="47"/>
      <c r="AU275" s="48"/>
      <c r="AV275" s="41"/>
      <c r="AW275" s="41"/>
      <c r="AX275" s="41"/>
      <c r="AY275" s="41"/>
      <c r="AZ275" s="41"/>
      <c r="BA275" s="41"/>
      <c r="BB275" s="41"/>
      <c r="BC275" s="41"/>
    </row>
    <row r="276" spans="1:55" ht="23.25" customHeight="1" thickBot="1" x14ac:dyDescent="0.25">
      <c r="A276" s="612"/>
      <c r="B276" s="596"/>
      <c r="C276" s="586"/>
      <c r="D276" s="644"/>
      <c r="E276" s="615"/>
      <c r="F276" s="609"/>
      <c r="G276" s="567"/>
      <c r="H276" s="570"/>
      <c r="I276" s="570"/>
      <c r="J276" s="574"/>
      <c r="K276" s="81" t="s">
        <v>10</v>
      </c>
      <c r="L276" s="67">
        <f t="shared" ref="L276:W276" si="72">SUM(L274:L275)</f>
        <v>0</v>
      </c>
      <c r="M276" s="3">
        <f t="shared" si="72"/>
        <v>0</v>
      </c>
      <c r="N276" s="3">
        <f t="shared" si="72"/>
        <v>0</v>
      </c>
      <c r="O276" s="16">
        <f t="shared" si="72"/>
        <v>0</v>
      </c>
      <c r="P276" s="6">
        <f t="shared" si="72"/>
        <v>0</v>
      </c>
      <c r="Q276" s="5">
        <f t="shared" si="72"/>
        <v>0</v>
      </c>
      <c r="R276" s="5">
        <f t="shared" si="72"/>
        <v>0</v>
      </c>
      <c r="S276" s="7">
        <f t="shared" si="72"/>
        <v>0</v>
      </c>
      <c r="T276" s="8">
        <f t="shared" si="72"/>
        <v>0</v>
      </c>
      <c r="U276" s="2">
        <f t="shared" si="72"/>
        <v>0</v>
      </c>
      <c r="V276" s="2">
        <f t="shared" si="72"/>
        <v>0</v>
      </c>
      <c r="W276" s="7">
        <f t="shared" si="72"/>
        <v>0</v>
      </c>
      <c r="AE276" s="47"/>
      <c r="AF276" s="47"/>
      <c r="AG276" s="47"/>
      <c r="AH276" s="47"/>
      <c r="AI276" s="47"/>
      <c r="AJ276" s="47"/>
      <c r="AK276" s="47"/>
      <c r="AL276" s="47"/>
      <c r="AM276" s="47"/>
      <c r="AN276" s="47"/>
      <c r="AO276" s="47"/>
      <c r="AP276" s="47"/>
      <c r="AQ276" s="47"/>
      <c r="AR276" s="47"/>
      <c r="AS276" s="47"/>
      <c r="AT276" s="47"/>
      <c r="AU276" s="48"/>
      <c r="AV276" s="41"/>
      <c r="AW276" s="41"/>
      <c r="AX276" s="41"/>
      <c r="AY276" s="41"/>
      <c r="AZ276" s="41"/>
      <c r="BA276" s="41"/>
      <c r="BB276" s="41"/>
      <c r="BC276" s="41"/>
    </row>
    <row r="277" spans="1:55" ht="18" customHeight="1" x14ac:dyDescent="0.2">
      <c r="A277" s="610" t="s">
        <v>13</v>
      </c>
      <c r="B277" s="595" t="s">
        <v>14</v>
      </c>
      <c r="C277" s="592" t="s">
        <v>23</v>
      </c>
      <c r="D277" s="661" t="s">
        <v>53</v>
      </c>
      <c r="E277" s="654" t="s">
        <v>193</v>
      </c>
      <c r="F277" s="607" t="s">
        <v>197</v>
      </c>
      <c r="G277" s="565" t="s">
        <v>106</v>
      </c>
      <c r="H277" s="568" t="s">
        <v>17</v>
      </c>
      <c r="I277" s="568" t="s">
        <v>29</v>
      </c>
      <c r="J277" s="562" t="s">
        <v>489</v>
      </c>
      <c r="K277" s="123" t="s">
        <v>24</v>
      </c>
      <c r="L277" s="94">
        <f>+M277+O277</f>
        <v>0</v>
      </c>
      <c r="M277" s="11">
        <v>0</v>
      </c>
      <c r="N277" s="124">
        <v>0</v>
      </c>
      <c r="O277" s="69">
        <v>0</v>
      </c>
      <c r="P277" s="97">
        <f>+Q277+S277</f>
        <v>0</v>
      </c>
      <c r="Q277" s="157">
        <v>0</v>
      </c>
      <c r="R277" s="174">
        <v>0</v>
      </c>
      <c r="S277" s="126">
        <v>0</v>
      </c>
      <c r="T277" s="97">
        <f>+U277+W277</f>
        <v>0</v>
      </c>
      <c r="U277" s="125">
        <v>0</v>
      </c>
      <c r="V277" s="125">
        <v>0</v>
      </c>
      <c r="W277" s="69">
        <v>0</v>
      </c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  <c r="AO277" s="47"/>
      <c r="AP277" s="47"/>
      <c r="AQ277" s="47"/>
      <c r="AR277" s="47"/>
      <c r="AS277" s="47"/>
      <c r="AT277" s="47"/>
      <c r="AU277" s="48"/>
      <c r="AV277" s="41"/>
      <c r="AW277" s="41"/>
      <c r="AX277" s="41"/>
      <c r="AY277" s="41"/>
      <c r="AZ277" s="41"/>
      <c r="BA277" s="41"/>
      <c r="BB277" s="41"/>
      <c r="BC277" s="41"/>
    </row>
    <row r="278" spans="1:55" ht="18.75" customHeight="1" thickBot="1" x14ac:dyDescent="0.25">
      <c r="A278" s="611"/>
      <c r="B278" s="598"/>
      <c r="C278" s="605"/>
      <c r="D278" s="743"/>
      <c r="E278" s="739"/>
      <c r="F278" s="608"/>
      <c r="G278" s="566"/>
      <c r="H278" s="569"/>
      <c r="I278" s="569"/>
      <c r="J278" s="573"/>
      <c r="K278" s="146" t="s">
        <v>20</v>
      </c>
      <c r="L278" s="110">
        <f>+M278+O278</f>
        <v>0</v>
      </c>
      <c r="M278" s="106">
        <v>0</v>
      </c>
      <c r="N278" s="149">
        <v>0</v>
      </c>
      <c r="O278" s="148">
        <v>0</v>
      </c>
      <c r="P278" s="144">
        <f>Q278+S278</f>
        <v>0</v>
      </c>
      <c r="Q278" s="147">
        <v>0</v>
      </c>
      <c r="R278" s="147">
        <v>0</v>
      </c>
      <c r="S278" s="148">
        <v>0</v>
      </c>
      <c r="T278" s="144">
        <f>+U278+W278</f>
        <v>0</v>
      </c>
      <c r="U278" s="147">
        <v>0</v>
      </c>
      <c r="V278" s="147">
        <v>0</v>
      </c>
      <c r="W278" s="148">
        <v>0</v>
      </c>
      <c r="AE278" s="47"/>
      <c r="AF278" s="47"/>
      <c r="AG278" s="47"/>
      <c r="AH278" s="47"/>
      <c r="AI278" s="47"/>
      <c r="AJ278" s="47"/>
      <c r="AK278" s="47"/>
      <c r="AL278" s="47"/>
      <c r="AM278" s="47"/>
      <c r="AN278" s="47"/>
      <c r="AO278" s="47"/>
      <c r="AP278" s="47"/>
      <c r="AQ278" s="47"/>
      <c r="AR278" s="47"/>
      <c r="AS278" s="47"/>
      <c r="AT278" s="47"/>
      <c r="AU278" s="48"/>
      <c r="AV278" s="41"/>
      <c r="AW278" s="41"/>
      <c r="AX278" s="41"/>
      <c r="AY278" s="41"/>
      <c r="AZ278" s="41"/>
      <c r="BA278" s="41"/>
      <c r="BB278" s="41"/>
      <c r="BC278" s="41"/>
    </row>
    <row r="279" spans="1:55" ht="20.25" customHeight="1" thickBot="1" x14ac:dyDescent="0.25">
      <c r="A279" s="612"/>
      <c r="B279" s="596"/>
      <c r="C279" s="586"/>
      <c r="D279" s="644"/>
      <c r="E279" s="615"/>
      <c r="F279" s="609"/>
      <c r="G279" s="567"/>
      <c r="H279" s="570"/>
      <c r="I279" s="570"/>
      <c r="J279" s="574"/>
      <c r="K279" s="81" t="s">
        <v>10</v>
      </c>
      <c r="L279" s="67">
        <f t="shared" ref="L279:W279" si="73">SUM(L277:L278)</f>
        <v>0</v>
      </c>
      <c r="M279" s="3">
        <f t="shared" si="73"/>
        <v>0</v>
      </c>
      <c r="N279" s="3">
        <f t="shared" si="73"/>
        <v>0</v>
      </c>
      <c r="O279" s="16">
        <f t="shared" si="73"/>
        <v>0</v>
      </c>
      <c r="P279" s="6">
        <f t="shared" si="73"/>
        <v>0</v>
      </c>
      <c r="Q279" s="5">
        <f t="shared" si="73"/>
        <v>0</v>
      </c>
      <c r="R279" s="5">
        <f t="shared" si="73"/>
        <v>0</v>
      </c>
      <c r="S279" s="7">
        <f t="shared" si="73"/>
        <v>0</v>
      </c>
      <c r="T279" s="8">
        <f t="shared" si="73"/>
        <v>0</v>
      </c>
      <c r="U279" s="2">
        <f t="shared" si="73"/>
        <v>0</v>
      </c>
      <c r="V279" s="2">
        <f t="shared" si="73"/>
        <v>0</v>
      </c>
      <c r="W279" s="7">
        <f t="shared" si="73"/>
        <v>0</v>
      </c>
      <c r="AE279" s="47"/>
      <c r="AF279" s="47"/>
      <c r="AG279" s="47"/>
      <c r="AH279" s="47"/>
      <c r="AI279" s="47"/>
      <c r="AJ279" s="47"/>
      <c r="AK279" s="47"/>
      <c r="AL279" s="47"/>
      <c r="AM279" s="47"/>
      <c r="AN279" s="47"/>
      <c r="AO279" s="47"/>
      <c r="AP279" s="47"/>
      <c r="AQ279" s="47"/>
      <c r="AR279" s="47"/>
      <c r="AS279" s="47"/>
      <c r="AT279" s="47"/>
      <c r="AU279" s="48"/>
      <c r="AV279" s="41"/>
      <c r="AW279" s="41"/>
      <c r="AX279" s="41"/>
      <c r="AY279" s="41"/>
      <c r="AZ279" s="41"/>
      <c r="BA279" s="41"/>
      <c r="BB279" s="41"/>
      <c r="BC279" s="41"/>
    </row>
    <row r="280" spans="1:55" ht="20.25" customHeight="1" thickBot="1" x14ac:dyDescent="0.25">
      <c r="A280" s="610" t="s">
        <v>13</v>
      </c>
      <c r="B280" s="595" t="s">
        <v>14</v>
      </c>
      <c r="C280" s="592" t="s">
        <v>23</v>
      </c>
      <c r="D280" s="661" t="s">
        <v>54</v>
      </c>
      <c r="E280" s="654" t="s">
        <v>111</v>
      </c>
      <c r="F280" s="607" t="s">
        <v>197</v>
      </c>
      <c r="G280" s="565" t="s">
        <v>70</v>
      </c>
      <c r="H280" s="568" t="s">
        <v>17</v>
      </c>
      <c r="I280" s="568" t="s">
        <v>29</v>
      </c>
      <c r="J280" s="562" t="s">
        <v>506</v>
      </c>
      <c r="K280" s="167" t="s">
        <v>24</v>
      </c>
      <c r="L280" s="172">
        <f>+M280+O280</f>
        <v>0</v>
      </c>
      <c r="M280" s="179">
        <v>0</v>
      </c>
      <c r="N280" s="180">
        <v>0</v>
      </c>
      <c r="O280" s="181">
        <v>0</v>
      </c>
      <c r="P280" s="168">
        <f>+Q280+S280</f>
        <v>0</v>
      </c>
      <c r="Q280" s="176">
        <v>0</v>
      </c>
      <c r="R280" s="177">
        <v>0</v>
      </c>
      <c r="S280" s="178">
        <v>0</v>
      </c>
      <c r="T280" s="168">
        <f>+U280+W280</f>
        <v>0</v>
      </c>
      <c r="U280" s="182">
        <v>0</v>
      </c>
      <c r="V280" s="182">
        <v>0</v>
      </c>
      <c r="W280" s="181">
        <v>0</v>
      </c>
      <c r="AE280" s="47"/>
      <c r="AF280" s="47"/>
      <c r="AG280" s="47"/>
      <c r="AH280" s="47"/>
      <c r="AI280" s="47"/>
      <c r="AJ280" s="47"/>
      <c r="AK280" s="47"/>
      <c r="AL280" s="47"/>
      <c r="AM280" s="47"/>
      <c r="AN280" s="47"/>
      <c r="AO280" s="47"/>
      <c r="AP280" s="47"/>
      <c r="AQ280" s="47"/>
      <c r="AR280" s="47"/>
      <c r="AS280" s="47"/>
      <c r="AT280" s="47"/>
      <c r="AU280" s="48"/>
      <c r="AV280" s="41"/>
      <c r="AW280" s="41"/>
      <c r="AX280" s="41"/>
      <c r="AY280" s="41"/>
      <c r="AZ280" s="41"/>
      <c r="BA280" s="41"/>
      <c r="BB280" s="41"/>
      <c r="BC280" s="41"/>
    </row>
    <row r="281" spans="1:55" ht="24.75" customHeight="1" thickBot="1" x14ac:dyDescent="0.25">
      <c r="A281" s="612"/>
      <c r="B281" s="596"/>
      <c r="C281" s="586"/>
      <c r="D281" s="644"/>
      <c r="E281" s="615"/>
      <c r="F281" s="609"/>
      <c r="G281" s="567"/>
      <c r="H281" s="570"/>
      <c r="I281" s="570"/>
      <c r="J281" s="574"/>
      <c r="K281" s="81" t="s">
        <v>10</v>
      </c>
      <c r="L281" s="67">
        <f t="shared" ref="L281:W281" si="74">SUM(L280:L280)</f>
        <v>0</v>
      </c>
      <c r="M281" s="3">
        <f t="shared" si="74"/>
        <v>0</v>
      </c>
      <c r="N281" s="3">
        <f t="shared" si="74"/>
        <v>0</v>
      </c>
      <c r="O281" s="16">
        <f t="shared" si="74"/>
        <v>0</v>
      </c>
      <c r="P281" s="6">
        <f t="shared" si="74"/>
        <v>0</v>
      </c>
      <c r="Q281" s="5">
        <f t="shared" si="74"/>
        <v>0</v>
      </c>
      <c r="R281" s="5">
        <f t="shared" si="74"/>
        <v>0</v>
      </c>
      <c r="S281" s="7">
        <f t="shared" si="74"/>
        <v>0</v>
      </c>
      <c r="T281" s="8">
        <f t="shared" si="74"/>
        <v>0</v>
      </c>
      <c r="U281" s="2">
        <f t="shared" si="74"/>
        <v>0</v>
      </c>
      <c r="V281" s="2">
        <f t="shared" si="74"/>
        <v>0</v>
      </c>
      <c r="W281" s="7">
        <f t="shared" si="74"/>
        <v>0</v>
      </c>
      <c r="AE281" s="47"/>
      <c r="AF281" s="47"/>
      <c r="AG281" s="47"/>
      <c r="AH281" s="47"/>
      <c r="AI281" s="47"/>
      <c r="AJ281" s="47"/>
      <c r="AK281" s="47"/>
      <c r="AL281" s="47"/>
      <c r="AM281" s="47"/>
      <c r="AN281" s="47"/>
      <c r="AO281" s="47"/>
      <c r="AP281" s="47"/>
      <c r="AQ281" s="47"/>
      <c r="AR281" s="47"/>
      <c r="AS281" s="47"/>
      <c r="AT281" s="47"/>
      <c r="AU281" s="48"/>
      <c r="AV281" s="41"/>
      <c r="AW281" s="41"/>
      <c r="AX281" s="41"/>
      <c r="AY281" s="41"/>
      <c r="AZ281" s="41"/>
      <c r="BA281" s="41"/>
      <c r="BB281" s="41"/>
      <c r="BC281" s="41"/>
    </row>
    <row r="282" spans="1:55" ht="25.5" customHeight="1" thickBot="1" x14ac:dyDescent="0.25">
      <c r="A282" s="610" t="s">
        <v>13</v>
      </c>
      <c r="B282" s="595" t="s">
        <v>14</v>
      </c>
      <c r="C282" s="592" t="s">
        <v>23</v>
      </c>
      <c r="D282" s="661" t="s">
        <v>55</v>
      </c>
      <c r="E282" s="799" t="s">
        <v>116</v>
      </c>
      <c r="F282" s="607" t="s">
        <v>197</v>
      </c>
      <c r="G282" s="565" t="s">
        <v>113</v>
      </c>
      <c r="H282" s="568" t="s">
        <v>17</v>
      </c>
      <c r="I282" s="568" t="s">
        <v>29</v>
      </c>
      <c r="J282" s="562" t="s">
        <v>503</v>
      </c>
      <c r="K282" s="167" t="s">
        <v>24</v>
      </c>
      <c r="L282" s="172">
        <f>+M282+O282</f>
        <v>0</v>
      </c>
      <c r="M282" s="179">
        <v>0</v>
      </c>
      <c r="N282" s="180">
        <v>0</v>
      </c>
      <c r="O282" s="181">
        <v>0</v>
      </c>
      <c r="P282" s="172">
        <f>+Q282+S282</f>
        <v>0</v>
      </c>
      <c r="Q282" s="179">
        <v>0</v>
      </c>
      <c r="R282" s="180">
        <v>0</v>
      </c>
      <c r="S282" s="181">
        <v>0</v>
      </c>
      <c r="T282" s="172">
        <f>+U282+W282</f>
        <v>0</v>
      </c>
      <c r="U282" s="182">
        <v>0</v>
      </c>
      <c r="V282" s="182">
        <v>0</v>
      </c>
      <c r="W282" s="181">
        <v>0</v>
      </c>
      <c r="AE282" s="47"/>
      <c r="AF282" s="47"/>
      <c r="AG282" s="47"/>
      <c r="AH282" s="47"/>
      <c r="AI282" s="47"/>
      <c r="AJ282" s="47"/>
      <c r="AK282" s="47"/>
      <c r="AL282" s="47"/>
      <c r="AM282" s="47"/>
      <c r="AN282" s="47"/>
      <c r="AO282" s="47"/>
      <c r="AP282" s="47"/>
      <c r="AQ282" s="47"/>
      <c r="AR282" s="47"/>
      <c r="AS282" s="47"/>
      <c r="AT282" s="47"/>
      <c r="AU282" s="48"/>
      <c r="AV282" s="41"/>
      <c r="AW282" s="41"/>
      <c r="AX282" s="41"/>
      <c r="AY282" s="41"/>
      <c r="AZ282" s="41"/>
      <c r="BA282" s="41"/>
      <c r="BB282" s="41"/>
      <c r="BC282" s="41"/>
    </row>
    <row r="283" spans="1:55" ht="25.5" customHeight="1" thickBot="1" x14ac:dyDescent="0.25">
      <c r="A283" s="612"/>
      <c r="B283" s="596"/>
      <c r="C283" s="586"/>
      <c r="D283" s="644"/>
      <c r="E283" s="772"/>
      <c r="F283" s="609"/>
      <c r="G283" s="567"/>
      <c r="H283" s="570"/>
      <c r="I283" s="570"/>
      <c r="J283" s="564"/>
      <c r="K283" s="83" t="s">
        <v>10</v>
      </c>
      <c r="L283" s="67">
        <f t="shared" ref="L283:W283" si="75">SUM(L282:L282)</f>
        <v>0</v>
      </c>
      <c r="M283" s="3">
        <f t="shared" si="75"/>
        <v>0</v>
      </c>
      <c r="N283" s="3">
        <f t="shared" si="75"/>
        <v>0</v>
      </c>
      <c r="O283" s="16">
        <f t="shared" si="75"/>
        <v>0</v>
      </c>
      <c r="P283" s="67">
        <f t="shared" si="75"/>
        <v>0</v>
      </c>
      <c r="Q283" s="104">
        <f t="shared" si="75"/>
        <v>0</v>
      </c>
      <c r="R283" s="104">
        <f t="shared" si="75"/>
        <v>0</v>
      </c>
      <c r="S283" s="16">
        <f t="shared" si="75"/>
        <v>0</v>
      </c>
      <c r="T283" s="15">
        <f t="shared" si="75"/>
        <v>0</v>
      </c>
      <c r="U283" s="3">
        <f t="shared" si="75"/>
        <v>0</v>
      </c>
      <c r="V283" s="3">
        <f t="shared" si="75"/>
        <v>0</v>
      </c>
      <c r="W283" s="16">
        <f t="shared" si="75"/>
        <v>0</v>
      </c>
      <c r="AE283" s="47"/>
      <c r="AF283" s="47"/>
      <c r="AG283" s="47"/>
      <c r="AH283" s="47"/>
      <c r="AI283" s="47"/>
      <c r="AJ283" s="47"/>
      <c r="AK283" s="47"/>
      <c r="AL283" s="47"/>
      <c r="AM283" s="47"/>
      <c r="AN283" s="47"/>
      <c r="AO283" s="47"/>
      <c r="AP283" s="47"/>
      <c r="AQ283" s="47"/>
      <c r="AR283" s="47"/>
      <c r="AS283" s="47"/>
      <c r="AT283" s="47"/>
      <c r="AU283" s="48"/>
      <c r="AV283" s="41"/>
      <c r="AW283" s="41"/>
      <c r="AX283" s="41"/>
      <c r="AY283" s="41"/>
      <c r="AZ283" s="41"/>
      <c r="BA283" s="41"/>
      <c r="BB283" s="41"/>
      <c r="BC283" s="41"/>
    </row>
    <row r="284" spans="1:55" ht="18" customHeight="1" x14ac:dyDescent="0.2">
      <c r="A284" s="610" t="s">
        <v>13</v>
      </c>
      <c r="B284" s="595" t="s">
        <v>14</v>
      </c>
      <c r="C284" s="592" t="s">
        <v>23</v>
      </c>
      <c r="D284" s="661" t="s">
        <v>56</v>
      </c>
      <c r="E284" s="799" t="s">
        <v>134</v>
      </c>
      <c r="F284" s="607" t="s">
        <v>196</v>
      </c>
      <c r="G284" s="565" t="s">
        <v>137</v>
      </c>
      <c r="H284" s="568" t="s">
        <v>17</v>
      </c>
      <c r="I284" s="568" t="s">
        <v>29</v>
      </c>
      <c r="J284" s="572" t="s">
        <v>503</v>
      </c>
      <c r="K284" s="123" t="s">
        <v>24</v>
      </c>
      <c r="L284" s="94">
        <f>+M284+O284</f>
        <v>0</v>
      </c>
      <c r="M284" s="11">
        <v>0</v>
      </c>
      <c r="N284" s="124">
        <v>0</v>
      </c>
      <c r="O284" s="69">
        <v>0</v>
      </c>
      <c r="P284" s="94">
        <f>+Q284+S284</f>
        <v>0</v>
      </c>
      <c r="Q284" s="11">
        <v>0</v>
      </c>
      <c r="R284" s="124">
        <v>0</v>
      </c>
      <c r="S284" s="69">
        <v>0</v>
      </c>
      <c r="T284" s="94">
        <f>+U284+W284</f>
        <v>0</v>
      </c>
      <c r="U284" s="125">
        <v>0</v>
      </c>
      <c r="V284" s="125">
        <v>0</v>
      </c>
      <c r="W284" s="69">
        <v>0</v>
      </c>
      <c r="AE284" s="47"/>
      <c r="AF284" s="47"/>
      <c r="AG284" s="47"/>
      <c r="AH284" s="47"/>
      <c r="AI284" s="47"/>
      <c r="AJ284" s="47"/>
      <c r="AK284" s="47"/>
      <c r="AL284" s="47"/>
      <c r="AM284" s="47"/>
      <c r="AN284" s="47"/>
      <c r="AO284" s="47"/>
      <c r="AP284" s="47"/>
      <c r="AQ284" s="47"/>
      <c r="AR284" s="47"/>
      <c r="AS284" s="47"/>
      <c r="AT284" s="47"/>
      <c r="AU284" s="48"/>
      <c r="AV284" s="41"/>
      <c r="AW284" s="41"/>
      <c r="AX284" s="41"/>
      <c r="AY284" s="41"/>
      <c r="AZ284" s="41"/>
      <c r="BA284" s="41"/>
      <c r="BB284" s="41"/>
      <c r="BC284" s="41"/>
    </row>
    <row r="285" spans="1:55" ht="21" customHeight="1" thickBot="1" x14ac:dyDescent="0.25">
      <c r="A285" s="611"/>
      <c r="B285" s="598"/>
      <c r="C285" s="605"/>
      <c r="D285" s="743"/>
      <c r="E285" s="801"/>
      <c r="F285" s="608"/>
      <c r="G285" s="566"/>
      <c r="H285" s="569"/>
      <c r="I285" s="569"/>
      <c r="J285" s="573"/>
      <c r="K285" s="139" t="s">
        <v>65</v>
      </c>
      <c r="L285" s="110">
        <f>M285+O285</f>
        <v>0</v>
      </c>
      <c r="M285" s="70">
        <v>0</v>
      </c>
      <c r="N285" s="70">
        <v>0</v>
      </c>
      <c r="O285" s="71">
        <v>0</v>
      </c>
      <c r="P285" s="110">
        <f>Q285+S285</f>
        <v>0</v>
      </c>
      <c r="Q285" s="70">
        <v>0</v>
      </c>
      <c r="R285" s="70">
        <v>0</v>
      </c>
      <c r="S285" s="71">
        <v>0</v>
      </c>
      <c r="T285" s="110">
        <f>U285+W285</f>
        <v>0</v>
      </c>
      <c r="U285" s="70">
        <v>0</v>
      </c>
      <c r="V285" s="70">
        <v>0</v>
      </c>
      <c r="W285" s="71">
        <v>0</v>
      </c>
      <c r="AE285" s="47"/>
      <c r="AF285" s="47"/>
      <c r="AG285" s="47"/>
      <c r="AH285" s="47"/>
      <c r="AI285" s="47"/>
      <c r="AJ285" s="47"/>
      <c r="AK285" s="47"/>
      <c r="AL285" s="47"/>
      <c r="AM285" s="47"/>
      <c r="AN285" s="47"/>
      <c r="AO285" s="47"/>
      <c r="AP285" s="47"/>
      <c r="AQ285" s="47"/>
      <c r="AR285" s="47"/>
      <c r="AS285" s="47"/>
      <c r="AT285" s="47"/>
      <c r="AU285" s="48"/>
      <c r="AV285" s="41"/>
      <c r="AW285" s="41"/>
      <c r="AX285" s="41"/>
      <c r="AY285" s="41"/>
      <c r="AZ285" s="41"/>
      <c r="BA285" s="41"/>
      <c r="BB285" s="41"/>
      <c r="BC285" s="41"/>
    </row>
    <row r="286" spans="1:55" ht="21.75" customHeight="1" thickBot="1" x14ac:dyDescent="0.25">
      <c r="A286" s="612"/>
      <c r="B286" s="596"/>
      <c r="C286" s="586"/>
      <c r="D286" s="644"/>
      <c r="E286" s="772"/>
      <c r="F286" s="609"/>
      <c r="G286" s="567"/>
      <c r="H286" s="570"/>
      <c r="I286" s="570"/>
      <c r="J286" s="574"/>
      <c r="K286" s="83" t="s">
        <v>10</v>
      </c>
      <c r="L286" s="175">
        <f t="shared" ref="L286:W286" si="76">SUM(L284:L284)</f>
        <v>0</v>
      </c>
      <c r="M286" s="85">
        <f t="shared" si="76"/>
        <v>0</v>
      </c>
      <c r="N286" s="85">
        <f t="shared" si="76"/>
        <v>0</v>
      </c>
      <c r="O286" s="160">
        <f t="shared" si="76"/>
        <v>0</v>
      </c>
      <c r="P286" s="175">
        <f t="shared" si="76"/>
        <v>0</v>
      </c>
      <c r="Q286" s="84">
        <f t="shared" si="76"/>
        <v>0</v>
      </c>
      <c r="R286" s="84">
        <f t="shared" si="76"/>
        <v>0</v>
      </c>
      <c r="S286" s="160">
        <f t="shared" si="76"/>
        <v>0</v>
      </c>
      <c r="T286" s="159">
        <f t="shared" si="76"/>
        <v>0</v>
      </c>
      <c r="U286" s="85">
        <f t="shared" si="76"/>
        <v>0</v>
      </c>
      <c r="V286" s="85">
        <f t="shared" si="76"/>
        <v>0</v>
      </c>
      <c r="W286" s="160">
        <f t="shared" si="76"/>
        <v>0</v>
      </c>
      <c r="AE286" s="47"/>
      <c r="AF286" s="47"/>
      <c r="AG286" s="47"/>
      <c r="AH286" s="47"/>
      <c r="AI286" s="47"/>
      <c r="AJ286" s="47"/>
      <c r="AK286" s="47"/>
      <c r="AL286" s="47"/>
      <c r="AM286" s="47"/>
      <c r="AN286" s="47"/>
      <c r="AO286" s="47"/>
      <c r="AP286" s="47"/>
      <c r="AQ286" s="47"/>
      <c r="AR286" s="47"/>
      <c r="AS286" s="47"/>
      <c r="AT286" s="47"/>
      <c r="AU286" s="48"/>
      <c r="AV286" s="41"/>
      <c r="AW286" s="41"/>
      <c r="AX286" s="41"/>
      <c r="AY286" s="41"/>
      <c r="AZ286" s="41"/>
      <c r="BA286" s="41"/>
      <c r="BB286" s="41"/>
      <c r="BC286" s="41"/>
    </row>
    <row r="287" spans="1:55" ht="18.75" customHeight="1" thickBot="1" x14ac:dyDescent="0.25">
      <c r="A287" s="610" t="s">
        <v>13</v>
      </c>
      <c r="B287" s="595" t="s">
        <v>14</v>
      </c>
      <c r="C287" s="592" t="s">
        <v>23</v>
      </c>
      <c r="D287" s="599" t="s">
        <v>220</v>
      </c>
      <c r="E287" s="602" t="s">
        <v>221</v>
      </c>
      <c r="F287" s="597" t="s">
        <v>197</v>
      </c>
      <c r="G287" s="707" t="s">
        <v>141</v>
      </c>
      <c r="H287" s="674" t="s">
        <v>17</v>
      </c>
      <c r="I287" s="674" t="s">
        <v>29</v>
      </c>
      <c r="J287" s="591" t="s">
        <v>484</v>
      </c>
      <c r="K287" s="152" t="s">
        <v>24</v>
      </c>
      <c r="L287" s="355">
        <f>+M287+O287</f>
        <v>0</v>
      </c>
      <c r="M287" s="357">
        <v>0</v>
      </c>
      <c r="N287" s="393">
        <v>0</v>
      </c>
      <c r="O287" s="359">
        <v>0</v>
      </c>
      <c r="P287" s="355">
        <f>+Q287+S287</f>
        <v>0</v>
      </c>
      <c r="Q287" s="357">
        <v>0</v>
      </c>
      <c r="R287" s="393">
        <v>0</v>
      </c>
      <c r="S287" s="359">
        <v>0</v>
      </c>
      <c r="T287" s="355">
        <f>+U287+W287</f>
        <v>0</v>
      </c>
      <c r="U287" s="356">
        <v>0</v>
      </c>
      <c r="V287" s="356">
        <v>0</v>
      </c>
      <c r="W287" s="359">
        <v>0</v>
      </c>
      <c r="AE287" s="47"/>
      <c r="AF287" s="47"/>
      <c r="AG287" s="47"/>
      <c r="AH287" s="47"/>
      <c r="AI287" s="47"/>
      <c r="AJ287" s="47"/>
      <c r="AK287" s="47"/>
      <c r="AL287" s="47"/>
      <c r="AM287" s="47"/>
      <c r="AN287" s="47"/>
      <c r="AO287" s="47"/>
      <c r="AP287" s="47"/>
      <c r="AQ287" s="47"/>
      <c r="AR287" s="47"/>
      <c r="AS287" s="47"/>
      <c r="AT287" s="47"/>
      <c r="AU287" s="48"/>
      <c r="AV287" s="41"/>
      <c r="AW287" s="41"/>
      <c r="AX287" s="41"/>
      <c r="AY287" s="41"/>
      <c r="AZ287" s="41"/>
      <c r="BA287" s="41"/>
      <c r="BB287" s="41"/>
      <c r="BC287" s="41"/>
    </row>
    <row r="288" spans="1:55" ht="24.75" customHeight="1" thickBot="1" x14ac:dyDescent="0.25">
      <c r="A288" s="612"/>
      <c r="B288" s="596"/>
      <c r="C288" s="586"/>
      <c r="D288" s="601"/>
      <c r="E288" s="604"/>
      <c r="F288" s="584"/>
      <c r="G288" s="708"/>
      <c r="H288" s="676"/>
      <c r="I288" s="676"/>
      <c r="J288" s="580"/>
      <c r="K288" s="83" t="s">
        <v>10</v>
      </c>
      <c r="L288" s="175">
        <f t="shared" ref="L288:W288" si="77">SUM(L287:L287)</f>
        <v>0</v>
      </c>
      <c r="M288" s="85">
        <f t="shared" si="77"/>
        <v>0</v>
      </c>
      <c r="N288" s="85">
        <f t="shared" si="77"/>
        <v>0</v>
      </c>
      <c r="O288" s="160">
        <f t="shared" si="77"/>
        <v>0</v>
      </c>
      <c r="P288" s="175">
        <f t="shared" si="77"/>
        <v>0</v>
      </c>
      <c r="Q288" s="84">
        <f t="shared" si="77"/>
        <v>0</v>
      </c>
      <c r="R288" s="84">
        <f t="shared" si="77"/>
        <v>0</v>
      </c>
      <c r="S288" s="160">
        <f t="shared" si="77"/>
        <v>0</v>
      </c>
      <c r="T288" s="159">
        <f t="shared" si="77"/>
        <v>0</v>
      </c>
      <c r="U288" s="85">
        <f t="shared" si="77"/>
        <v>0</v>
      </c>
      <c r="V288" s="85">
        <f t="shared" si="77"/>
        <v>0</v>
      </c>
      <c r="W288" s="160">
        <f t="shared" si="77"/>
        <v>0</v>
      </c>
      <c r="AE288" s="47"/>
      <c r="AF288" s="47"/>
      <c r="AG288" s="47"/>
      <c r="AH288" s="47"/>
      <c r="AI288" s="47"/>
      <c r="AJ288" s="47"/>
      <c r="AK288" s="47"/>
      <c r="AL288" s="47"/>
      <c r="AM288" s="47"/>
      <c r="AN288" s="47"/>
      <c r="AO288" s="47"/>
      <c r="AP288" s="47"/>
      <c r="AQ288" s="47"/>
      <c r="AR288" s="47"/>
      <c r="AS288" s="47"/>
      <c r="AT288" s="47"/>
      <c r="AU288" s="48"/>
      <c r="AV288" s="41"/>
      <c r="AW288" s="41"/>
      <c r="AX288" s="41"/>
      <c r="AY288" s="41"/>
      <c r="AZ288" s="41"/>
      <c r="BA288" s="41"/>
      <c r="BB288" s="41"/>
      <c r="BC288" s="41"/>
    </row>
    <row r="289" spans="1:55" ht="19.5" customHeight="1" thickBot="1" x14ac:dyDescent="0.25">
      <c r="A289" s="610" t="s">
        <v>13</v>
      </c>
      <c r="B289" s="595" t="s">
        <v>14</v>
      </c>
      <c r="C289" s="592" t="s">
        <v>23</v>
      </c>
      <c r="D289" s="599" t="s">
        <v>143</v>
      </c>
      <c r="E289" s="602" t="s">
        <v>144</v>
      </c>
      <c r="F289" s="597" t="s">
        <v>199</v>
      </c>
      <c r="G289" s="707" t="s">
        <v>70</v>
      </c>
      <c r="H289" s="674" t="s">
        <v>17</v>
      </c>
      <c r="I289" s="674" t="s">
        <v>29</v>
      </c>
      <c r="J289" s="578" t="s">
        <v>489</v>
      </c>
      <c r="K289" s="152" t="s">
        <v>24</v>
      </c>
      <c r="L289" s="355">
        <f>+M289+O289</f>
        <v>0</v>
      </c>
      <c r="M289" s="357">
        <v>0</v>
      </c>
      <c r="N289" s="393">
        <v>0</v>
      </c>
      <c r="O289" s="359">
        <v>0</v>
      </c>
      <c r="P289" s="355">
        <f>+Q289+S289</f>
        <v>0</v>
      </c>
      <c r="Q289" s="357">
        <v>0</v>
      </c>
      <c r="R289" s="393">
        <v>0</v>
      </c>
      <c r="S289" s="359">
        <v>0</v>
      </c>
      <c r="T289" s="355">
        <f>+U289+W289</f>
        <v>0</v>
      </c>
      <c r="U289" s="356">
        <v>0</v>
      </c>
      <c r="V289" s="356">
        <v>0</v>
      </c>
      <c r="W289" s="359">
        <v>0</v>
      </c>
      <c r="AE289" s="47"/>
      <c r="AF289" s="47"/>
      <c r="AG289" s="47"/>
      <c r="AH289" s="47"/>
      <c r="AI289" s="47"/>
      <c r="AJ289" s="47"/>
      <c r="AK289" s="47"/>
      <c r="AL289" s="47"/>
      <c r="AM289" s="47"/>
      <c r="AN289" s="47"/>
      <c r="AO289" s="47"/>
      <c r="AP289" s="47"/>
      <c r="AQ289" s="47"/>
      <c r="AR289" s="47"/>
      <c r="AS289" s="47"/>
      <c r="AT289" s="47"/>
      <c r="AU289" s="48"/>
      <c r="AV289" s="41"/>
      <c r="AW289" s="41"/>
      <c r="AX289" s="41"/>
      <c r="AY289" s="41"/>
      <c r="AZ289" s="41"/>
      <c r="BA289" s="41"/>
      <c r="BB289" s="41"/>
      <c r="BC289" s="41"/>
    </row>
    <row r="290" spans="1:55" ht="23.25" customHeight="1" thickBot="1" x14ac:dyDescent="0.25">
      <c r="A290" s="612"/>
      <c r="B290" s="596"/>
      <c r="C290" s="586"/>
      <c r="D290" s="601"/>
      <c r="E290" s="604"/>
      <c r="F290" s="584"/>
      <c r="G290" s="708"/>
      <c r="H290" s="676"/>
      <c r="I290" s="676"/>
      <c r="J290" s="580"/>
      <c r="K290" s="83" t="s">
        <v>10</v>
      </c>
      <c r="L290" s="175">
        <f t="shared" ref="L290:W290" si="78">SUM(L289:L289)</f>
        <v>0</v>
      </c>
      <c r="M290" s="85">
        <f t="shared" si="78"/>
        <v>0</v>
      </c>
      <c r="N290" s="85">
        <f t="shared" si="78"/>
        <v>0</v>
      </c>
      <c r="O290" s="160">
        <f t="shared" si="78"/>
        <v>0</v>
      </c>
      <c r="P290" s="175">
        <f t="shared" si="78"/>
        <v>0</v>
      </c>
      <c r="Q290" s="84">
        <f t="shared" si="78"/>
        <v>0</v>
      </c>
      <c r="R290" s="84">
        <f t="shared" si="78"/>
        <v>0</v>
      </c>
      <c r="S290" s="160">
        <f t="shared" si="78"/>
        <v>0</v>
      </c>
      <c r="T290" s="159">
        <f t="shared" si="78"/>
        <v>0</v>
      </c>
      <c r="U290" s="85">
        <f t="shared" si="78"/>
        <v>0</v>
      </c>
      <c r="V290" s="85">
        <f t="shared" si="78"/>
        <v>0</v>
      </c>
      <c r="W290" s="160">
        <f t="shared" si="78"/>
        <v>0</v>
      </c>
      <c r="AE290" s="47"/>
      <c r="AF290" s="47"/>
      <c r="AG290" s="47"/>
      <c r="AH290" s="47"/>
      <c r="AI290" s="47"/>
      <c r="AJ290" s="47"/>
      <c r="AK290" s="47"/>
      <c r="AL290" s="47"/>
      <c r="AM290" s="47"/>
      <c r="AN290" s="47"/>
      <c r="AO290" s="47"/>
      <c r="AP290" s="47"/>
      <c r="AQ290" s="47"/>
      <c r="AR290" s="47"/>
      <c r="AS290" s="47"/>
      <c r="AT290" s="47"/>
      <c r="AU290" s="48"/>
      <c r="AV290" s="41"/>
      <c r="AW290" s="41"/>
      <c r="AX290" s="41"/>
      <c r="AY290" s="41"/>
      <c r="AZ290" s="41"/>
      <c r="BA290" s="41"/>
      <c r="BB290" s="41"/>
      <c r="BC290" s="41"/>
    </row>
    <row r="291" spans="1:55" ht="21" customHeight="1" x14ac:dyDescent="0.2">
      <c r="A291" s="610" t="s">
        <v>13</v>
      </c>
      <c r="B291" s="595" t="s">
        <v>14</v>
      </c>
      <c r="C291" s="592" t="s">
        <v>23</v>
      </c>
      <c r="D291" s="599" t="s">
        <v>187</v>
      </c>
      <c r="E291" s="602" t="s">
        <v>188</v>
      </c>
      <c r="F291" s="597" t="s">
        <v>197</v>
      </c>
      <c r="G291" s="707" t="s">
        <v>189</v>
      </c>
      <c r="H291" s="674" t="s">
        <v>17</v>
      </c>
      <c r="I291" s="674" t="s">
        <v>29</v>
      </c>
      <c r="J291" s="591" t="s">
        <v>507</v>
      </c>
      <c r="K291" s="417" t="s">
        <v>24</v>
      </c>
      <c r="L291" s="523">
        <f>+M291+O291</f>
        <v>400</v>
      </c>
      <c r="M291" s="524">
        <v>0</v>
      </c>
      <c r="N291" s="525">
        <v>0</v>
      </c>
      <c r="O291" s="526">
        <v>400</v>
      </c>
      <c r="P291" s="523">
        <f>+Q291+S291</f>
        <v>310</v>
      </c>
      <c r="Q291" s="524">
        <v>0</v>
      </c>
      <c r="R291" s="525">
        <v>0</v>
      </c>
      <c r="S291" s="526">
        <v>310</v>
      </c>
      <c r="T291" s="523">
        <f>+U291+W291</f>
        <v>242.7</v>
      </c>
      <c r="U291" s="527">
        <v>0</v>
      </c>
      <c r="V291" s="527">
        <v>0</v>
      </c>
      <c r="W291" s="526">
        <v>242.7</v>
      </c>
      <c r="AE291" s="47"/>
      <c r="AF291" s="47"/>
      <c r="AG291" s="47"/>
      <c r="AH291" s="47"/>
      <c r="AI291" s="47"/>
      <c r="AJ291" s="47"/>
      <c r="AK291" s="47"/>
      <c r="AL291" s="47"/>
      <c r="AM291" s="47"/>
      <c r="AN291" s="47"/>
      <c r="AO291" s="47"/>
      <c r="AP291" s="47"/>
      <c r="AQ291" s="47"/>
      <c r="AR291" s="47"/>
      <c r="AS291" s="47"/>
      <c r="AT291" s="47"/>
      <c r="AU291" s="48"/>
      <c r="AV291" s="41"/>
      <c r="AW291" s="41"/>
      <c r="AX291" s="41"/>
      <c r="AY291" s="41"/>
      <c r="AZ291" s="41"/>
      <c r="BA291" s="41"/>
      <c r="BB291" s="41"/>
      <c r="BC291" s="41"/>
    </row>
    <row r="292" spans="1:55" ht="19.5" customHeight="1" thickBot="1" x14ac:dyDescent="0.25">
      <c r="A292" s="611"/>
      <c r="B292" s="598"/>
      <c r="C292" s="593"/>
      <c r="D292" s="600"/>
      <c r="E292" s="603"/>
      <c r="F292" s="606"/>
      <c r="G292" s="729"/>
      <c r="H292" s="579"/>
      <c r="I292" s="579"/>
      <c r="J292" s="579"/>
      <c r="K292" s="165" t="s">
        <v>20</v>
      </c>
      <c r="L292" s="528">
        <f>M292+O292</f>
        <v>400</v>
      </c>
      <c r="M292" s="376">
        <v>0</v>
      </c>
      <c r="N292" s="529">
        <v>0</v>
      </c>
      <c r="O292" s="530">
        <v>400</v>
      </c>
      <c r="P292" s="528">
        <f>Q292+S292</f>
        <v>588.5</v>
      </c>
      <c r="Q292" s="531">
        <v>0</v>
      </c>
      <c r="R292" s="532">
        <v>0</v>
      </c>
      <c r="S292" s="530">
        <v>588.5</v>
      </c>
      <c r="T292" s="375">
        <f>U292+W292</f>
        <v>588.5</v>
      </c>
      <c r="U292" s="531">
        <v>0</v>
      </c>
      <c r="V292" s="531">
        <v>0</v>
      </c>
      <c r="W292" s="530">
        <v>588.5</v>
      </c>
      <c r="AE292" s="47"/>
      <c r="AF292" s="47"/>
      <c r="AG292" s="47"/>
      <c r="AH292" s="47"/>
      <c r="AI292" s="47"/>
      <c r="AJ292" s="47"/>
      <c r="AK292" s="47"/>
      <c r="AL292" s="47"/>
      <c r="AM292" s="47"/>
      <c r="AN292" s="47"/>
      <c r="AO292" s="47"/>
      <c r="AP292" s="47"/>
      <c r="AQ292" s="47"/>
      <c r="AR292" s="47"/>
      <c r="AS292" s="47"/>
      <c r="AT292" s="47"/>
      <c r="AU292" s="48"/>
      <c r="AV292" s="41"/>
      <c r="AW292" s="41"/>
      <c r="AX292" s="41"/>
      <c r="AY292" s="41"/>
      <c r="AZ292" s="41"/>
      <c r="BA292" s="41"/>
      <c r="BB292" s="41"/>
      <c r="BC292" s="41"/>
    </row>
    <row r="293" spans="1:55" ht="24" customHeight="1" thickBot="1" x14ac:dyDescent="0.25">
      <c r="A293" s="612"/>
      <c r="B293" s="596"/>
      <c r="C293" s="586"/>
      <c r="D293" s="601"/>
      <c r="E293" s="604"/>
      <c r="F293" s="584"/>
      <c r="G293" s="708"/>
      <c r="H293" s="676"/>
      <c r="I293" s="676"/>
      <c r="J293" s="580"/>
      <c r="K293" s="323" t="s">
        <v>10</v>
      </c>
      <c r="L293" s="15">
        <f>SUM(L291:L292)</f>
        <v>800</v>
      </c>
      <c r="M293" s="321">
        <f t="shared" ref="M293:AC293" si="79">SUM(M291:M292)</f>
        <v>0</v>
      </c>
      <c r="N293" s="321">
        <f t="shared" si="79"/>
        <v>0</v>
      </c>
      <c r="O293" s="16">
        <f t="shared" si="79"/>
        <v>800</v>
      </c>
      <c r="P293" s="15">
        <f t="shared" si="79"/>
        <v>898.5</v>
      </c>
      <c r="Q293" s="321">
        <f t="shared" si="79"/>
        <v>0</v>
      </c>
      <c r="R293" s="321">
        <f t="shared" si="79"/>
        <v>0</v>
      </c>
      <c r="S293" s="16">
        <f t="shared" si="79"/>
        <v>898.5</v>
      </c>
      <c r="T293" s="15">
        <f t="shared" si="79"/>
        <v>831.2</v>
      </c>
      <c r="U293" s="321">
        <f t="shared" si="79"/>
        <v>0</v>
      </c>
      <c r="V293" s="321">
        <f t="shared" si="79"/>
        <v>0</v>
      </c>
      <c r="W293" s="16">
        <f t="shared" si="79"/>
        <v>831.2</v>
      </c>
      <c r="X293" s="419">
        <f t="shared" si="79"/>
        <v>0</v>
      </c>
      <c r="Y293" s="418">
        <f t="shared" si="79"/>
        <v>0</v>
      </c>
      <c r="Z293" s="418">
        <f t="shared" si="79"/>
        <v>0</v>
      </c>
      <c r="AA293" s="418">
        <f t="shared" si="79"/>
        <v>0</v>
      </c>
      <c r="AB293" s="418">
        <f t="shared" si="79"/>
        <v>0</v>
      </c>
      <c r="AC293" s="418">
        <f t="shared" si="79"/>
        <v>0</v>
      </c>
      <c r="AE293" s="47"/>
      <c r="AF293" s="47"/>
      <c r="AG293" s="47"/>
      <c r="AH293" s="47"/>
      <c r="AI293" s="47"/>
      <c r="AJ293" s="47"/>
      <c r="AK293" s="47"/>
      <c r="AL293" s="47"/>
      <c r="AM293" s="47"/>
      <c r="AN293" s="47"/>
      <c r="AO293" s="47"/>
      <c r="AP293" s="47"/>
      <c r="AQ293" s="47"/>
      <c r="AR293" s="47"/>
      <c r="AS293" s="47"/>
      <c r="AT293" s="47"/>
      <c r="AU293" s="48"/>
      <c r="AV293" s="41"/>
      <c r="AW293" s="41"/>
      <c r="AX293" s="41"/>
      <c r="AY293" s="41"/>
      <c r="AZ293" s="41"/>
      <c r="BA293" s="41"/>
      <c r="BB293" s="41"/>
      <c r="BC293" s="41"/>
    </row>
    <row r="294" spans="1:55" ht="21.75" customHeight="1" thickBot="1" x14ac:dyDescent="0.25">
      <c r="A294" s="610" t="s">
        <v>13</v>
      </c>
      <c r="B294" s="595" t="s">
        <v>14</v>
      </c>
      <c r="C294" s="592" t="s">
        <v>23</v>
      </c>
      <c r="D294" s="599" t="s">
        <v>417</v>
      </c>
      <c r="E294" s="602" t="s">
        <v>447</v>
      </c>
      <c r="F294" s="597" t="s">
        <v>197</v>
      </c>
      <c r="G294" s="707" t="s">
        <v>89</v>
      </c>
      <c r="H294" s="674" t="s">
        <v>17</v>
      </c>
      <c r="I294" s="674" t="s">
        <v>29</v>
      </c>
      <c r="J294" s="578" t="s">
        <v>508</v>
      </c>
      <c r="K294" s="152" t="s">
        <v>24</v>
      </c>
      <c r="L294" s="533">
        <f>+M294+O294</f>
        <v>62.6</v>
      </c>
      <c r="M294" s="534">
        <v>0</v>
      </c>
      <c r="N294" s="535">
        <v>0</v>
      </c>
      <c r="O294" s="536">
        <v>62.6</v>
      </c>
      <c r="P294" s="533">
        <f>+Q294+S294</f>
        <v>62.6</v>
      </c>
      <c r="Q294" s="534">
        <v>0</v>
      </c>
      <c r="R294" s="535">
        <v>0</v>
      </c>
      <c r="S294" s="536">
        <v>62.6</v>
      </c>
      <c r="T294" s="533">
        <f>+U294+W294</f>
        <v>32.5</v>
      </c>
      <c r="U294" s="537">
        <v>0</v>
      </c>
      <c r="V294" s="537">
        <v>0</v>
      </c>
      <c r="W294" s="536">
        <v>32.5</v>
      </c>
      <c r="AE294" s="47"/>
      <c r="AF294" s="47"/>
      <c r="AG294" s="47"/>
      <c r="AH294" s="47"/>
      <c r="AI294" s="47"/>
      <c r="AJ294" s="47"/>
      <c r="AK294" s="47"/>
      <c r="AL294" s="47"/>
      <c r="AM294" s="47"/>
      <c r="AN294" s="47"/>
      <c r="AO294" s="47"/>
      <c r="AP294" s="47"/>
      <c r="AQ294" s="47"/>
      <c r="AR294" s="47"/>
      <c r="AS294" s="47"/>
      <c r="AT294" s="47"/>
      <c r="AU294" s="48"/>
      <c r="AV294" s="41"/>
      <c r="AW294" s="41"/>
      <c r="AX294" s="41"/>
      <c r="AY294" s="41"/>
      <c r="AZ294" s="41"/>
      <c r="BA294" s="41"/>
      <c r="BB294" s="41"/>
      <c r="BC294" s="41"/>
    </row>
    <row r="295" spans="1:55" ht="26.25" customHeight="1" thickBot="1" x14ac:dyDescent="0.25">
      <c r="A295" s="612"/>
      <c r="B295" s="596"/>
      <c r="C295" s="586"/>
      <c r="D295" s="601"/>
      <c r="E295" s="604"/>
      <c r="F295" s="584"/>
      <c r="G295" s="708"/>
      <c r="H295" s="676"/>
      <c r="I295" s="676"/>
      <c r="J295" s="580"/>
      <c r="K295" s="83" t="s">
        <v>10</v>
      </c>
      <c r="L295" s="175">
        <f t="shared" ref="L295:W295" si="80">SUM(L294:L294)</f>
        <v>62.6</v>
      </c>
      <c r="M295" s="85">
        <f t="shared" si="80"/>
        <v>0</v>
      </c>
      <c r="N295" s="85">
        <f t="shared" si="80"/>
        <v>0</v>
      </c>
      <c r="O295" s="160">
        <f t="shared" si="80"/>
        <v>62.6</v>
      </c>
      <c r="P295" s="175">
        <f t="shared" si="80"/>
        <v>62.6</v>
      </c>
      <c r="Q295" s="84">
        <f t="shared" si="80"/>
        <v>0</v>
      </c>
      <c r="R295" s="84">
        <f t="shared" si="80"/>
        <v>0</v>
      </c>
      <c r="S295" s="160">
        <f t="shared" si="80"/>
        <v>62.6</v>
      </c>
      <c r="T295" s="159">
        <f t="shared" si="80"/>
        <v>32.5</v>
      </c>
      <c r="U295" s="85">
        <f t="shared" si="80"/>
        <v>0</v>
      </c>
      <c r="V295" s="85">
        <f t="shared" si="80"/>
        <v>0</v>
      </c>
      <c r="W295" s="160">
        <f t="shared" si="80"/>
        <v>32.5</v>
      </c>
      <c r="AE295" s="47"/>
      <c r="AF295" s="47"/>
      <c r="AG295" s="47"/>
      <c r="AH295" s="47"/>
      <c r="AI295" s="47"/>
      <c r="AJ295" s="47"/>
      <c r="AK295" s="47"/>
      <c r="AL295" s="47"/>
      <c r="AM295" s="47"/>
      <c r="AN295" s="47"/>
      <c r="AO295" s="47"/>
      <c r="AP295" s="47"/>
      <c r="AQ295" s="47"/>
      <c r="AR295" s="47"/>
      <c r="AS295" s="47"/>
      <c r="AT295" s="47"/>
      <c r="AU295" s="48"/>
      <c r="AV295" s="41"/>
      <c r="AW295" s="41"/>
      <c r="AX295" s="41"/>
      <c r="AY295" s="41"/>
      <c r="AZ295" s="41"/>
      <c r="BA295" s="41"/>
      <c r="BB295" s="41"/>
      <c r="BC295" s="41"/>
    </row>
    <row r="296" spans="1:55" ht="18.75" customHeight="1" thickBot="1" x14ac:dyDescent="0.25">
      <c r="A296" s="197" t="s">
        <v>13</v>
      </c>
      <c r="B296" s="23" t="s">
        <v>14</v>
      </c>
      <c r="C296" s="26" t="s">
        <v>23</v>
      </c>
      <c r="D296" s="22"/>
      <c r="E296" s="727" t="s">
        <v>192</v>
      </c>
      <c r="F296" s="727"/>
      <c r="G296" s="727"/>
      <c r="H296" s="727"/>
      <c r="I296" s="727"/>
      <c r="J296" s="728"/>
      <c r="K296" s="728"/>
      <c r="L296" s="24">
        <f t="shared" ref="L296:W296" si="81">L229+L233+L235+L241+L244+L247+L249+L252+L255+L258+L262+L265+L269+L273+L276+L279+L281+L283+L286+L290+L295+L288+L238+L293</f>
        <v>4556.7999999999993</v>
      </c>
      <c r="M296" s="322">
        <f t="shared" si="81"/>
        <v>380</v>
      </c>
      <c r="N296" s="322">
        <f t="shared" si="81"/>
        <v>0</v>
      </c>
      <c r="O296" s="25">
        <f t="shared" si="81"/>
        <v>4176.7999999999993</v>
      </c>
      <c r="P296" s="24">
        <f t="shared" si="81"/>
        <v>4165.8999999999996</v>
      </c>
      <c r="Q296" s="322">
        <f t="shared" si="81"/>
        <v>380</v>
      </c>
      <c r="R296" s="322">
        <f t="shared" si="81"/>
        <v>0</v>
      </c>
      <c r="S296" s="25">
        <f t="shared" si="81"/>
        <v>3785.9</v>
      </c>
      <c r="T296" s="24">
        <f t="shared" si="81"/>
        <v>3743.5</v>
      </c>
      <c r="U296" s="322">
        <f t="shared" si="81"/>
        <v>360.7</v>
      </c>
      <c r="V296" s="322">
        <f t="shared" si="81"/>
        <v>0</v>
      </c>
      <c r="W296" s="25">
        <f t="shared" si="81"/>
        <v>3382.8</v>
      </c>
      <c r="AE296" s="47"/>
      <c r="AF296" s="47"/>
      <c r="AG296" s="47"/>
      <c r="AH296" s="47"/>
      <c r="AI296" s="47"/>
      <c r="AJ296" s="47"/>
      <c r="AK296" s="47"/>
      <c r="AL296" s="47"/>
      <c r="AM296" s="47"/>
      <c r="AN296" s="47"/>
      <c r="AO296" s="47"/>
      <c r="AP296" s="47"/>
      <c r="AQ296" s="47"/>
      <c r="AR296" s="47"/>
      <c r="AS296" s="47"/>
      <c r="AT296" s="47"/>
      <c r="AU296" s="48"/>
      <c r="AV296" s="41"/>
      <c r="AW296" s="41"/>
      <c r="AX296" s="41"/>
      <c r="AY296" s="41"/>
      <c r="AZ296" s="41"/>
      <c r="BA296" s="41"/>
      <c r="BB296" s="41"/>
      <c r="BC296" s="41"/>
    </row>
    <row r="297" spans="1:55" ht="21" customHeight="1" thickBot="1" x14ac:dyDescent="0.25">
      <c r="A297" s="204" t="s">
        <v>13</v>
      </c>
      <c r="B297" s="23" t="s">
        <v>14</v>
      </c>
      <c r="C297" s="26" t="s">
        <v>26</v>
      </c>
      <c r="D297" s="733" t="s">
        <v>76</v>
      </c>
      <c r="E297" s="734"/>
      <c r="F297" s="734"/>
      <c r="G297" s="734"/>
      <c r="H297" s="734"/>
      <c r="I297" s="734"/>
      <c r="J297" s="734"/>
      <c r="K297" s="734"/>
      <c r="L297" s="735"/>
      <c r="M297" s="735"/>
      <c r="N297" s="735"/>
      <c r="O297" s="735"/>
      <c r="P297" s="735"/>
      <c r="Q297" s="735"/>
      <c r="R297" s="735"/>
      <c r="S297" s="735"/>
      <c r="T297" s="735"/>
      <c r="U297" s="735"/>
      <c r="V297" s="735"/>
      <c r="W297" s="735"/>
      <c r="AE297" s="47"/>
      <c r="AF297" s="47"/>
      <c r="AG297" s="47"/>
      <c r="AH297" s="47"/>
      <c r="AI297" s="47"/>
      <c r="AJ297" s="47"/>
      <c r="AK297" s="47"/>
      <c r="AL297" s="47"/>
      <c r="AM297" s="47"/>
      <c r="AN297" s="47"/>
      <c r="AO297" s="47"/>
      <c r="AP297" s="47"/>
      <c r="AQ297" s="47"/>
      <c r="AR297" s="47"/>
      <c r="AS297" s="47"/>
      <c r="AT297" s="47"/>
      <c r="AU297" s="48"/>
      <c r="AV297" s="41"/>
      <c r="AW297" s="41"/>
      <c r="AX297" s="41"/>
      <c r="AY297" s="41"/>
      <c r="AZ297" s="41"/>
      <c r="BA297" s="41"/>
      <c r="BB297" s="41"/>
      <c r="BC297" s="41"/>
    </row>
    <row r="298" spans="1:55" ht="15" customHeight="1" x14ac:dyDescent="0.2">
      <c r="A298" s="616" t="s">
        <v>13</v>
      </c>
      <c r="B298" s="595" t="s">
        <v>14</v>
      </c>
      <c r="C298" s="592" t="s">
        <v>26</v>
      </c>
      <c r="D298" s="724" t="s">
        <v>23</v>
      </c>
      <c r="E298" s="730" t="s">
        <v>194</v>
      </c>
      <c r="F298" s="709" t="s">
        <v>197</v>
      </c>
      <c r="G298" s="565" t="s">
        <v>166</v>
      </c>
      <c r="H298" s="568" t="s">
        <v>17</v>
      </c>
      <c r="I298" s="634" t="s">
        <v>29</v>
      </c>
      <c r="J298" s="562" t="s">
        <v>509</v>
      </c>
      <c r="K298" s="123" t="s">
        <v>145</v>
      </c>
      <c r="L298" s="94">
        <f>+M298+O298</f>
        <v>0</v>
      </c>
      <c r="M298" s="102">
        <v>0</v>
      </c>
      <c r="N298" s="102">
        <v>0</v>
      </c>
      <c r="O298" s="96">
        <v>0</v>
      </c>
      <c r="P298" s="94">
        <f>+Q298+S298</f>
        <v>0</v>
      </c>
      <c r="Q298" s="102">
        <v>0</v>
      </c>
      <c r="R298" s="102">
        <v>0</v>
      </c>
      <c r="S298" s="394">
        <v>0</v>
      </c>
      <c r="T298" s="374">
        <f>+U298+W298</f>
        <v>0</v>
      </c>
      <c r="U298" s="102">
        <v>0</v>
      </c>
      <c r="V298" s="102">
        <v>0</v>
      </c>
      <c r="W298" s="96">
        <v>0</v>
      </c>
      <c r="AE298" s="47"/>
      <c r="AF298" s="47"/>
      <c r="AG298" s="47"/>
      <c r="AH298" s="47"/>
      <c r="AI298" s="47"/>
      <c r="AJ298" s="47"/>
      <c r="AK298" s="47"/>
      <c r="AL298" s="47"/>
      <c r="AM298" s="47"/>
      <c r="AN298" s="47"/>
      <c r="AO298" s="47"/>
      <c r="AP298" s="47"/>
      <c r="AQ298" s="47"/>
      <c r="AR298" s="47"/>
      <c r="AS298" s="47"/>
      <c r="AT298" s="47"/>
      <c r="AU298" s="48"/>
      <c r="AV298" s="41"/>
      <c r="AW298" s="41"/>
      <c r="AX298" s="41"/>
      <c r="AY298" s="41"/>
      <c r="AZ298" s="41"/>
      <c r="BA298" s="41"/>
      <c r="BB298" s="41"/>
      <c r="BC298" s="41"/>
    </row>
    <row r="299" spans="1:55" ht="16.5" customHeight="1" x14ac:dyDescent="0.2">
      <c r="A299" s="673"/>
      <c r="B299" s="598"/>
      <c r="C299" s="593"/>
      <c r="D299" s="725"/>
      <c r="E299" s="731"/>
      <c r="F299" s="710"/>
      <c r="G299" s="566"/>
      <c r="H299" s="569"/>
      <c r="I299" s="635"/>
      <c r="J299" s="563"/>
      <c r="K299" s="138" t="s">
        <v>24</v>
      </c>
      <c r="L299" s="109">
        <f>+M299+O299</f>
        <v>125</v>
      </c>
      <c r="M299" s="538">
        <v>0</v>
      </c>
      <c r="N299" s="538">
        <v>0</v>
      </c>
      <c r="O299" s="539">
        <v>125</v>
      </c>
      <c r="P299" s="109">
        <f>+Q299+S299</f>
        <v>125</v>
      </c>
      <c r="Q299" s="86">
        <v>0</v>
      </c>
      <c r="R299" s="540">
        <v>0</v>
      </c>
      <c r="S299" s="539">
        <v>125</v>
      </c>
      <c r="T299" s="111">
        <f>+U299+W299</f>
        <v>76.2</v>
      </c>
      <c r="U299" s="86">
        <v>0</v>
      </c>
      <c r="V299" s="86">
        <v>0</v>
      </c>
      <c r="W299" s="539">
        <v>76.2</v>
      </c>
      <c r="AE299" s="47"/>
      <c r="AF299" s="47"/>
      <c r="AG299" s="47"/>
      <c r="AH299" s="47"/>
      <c r="AI299" s="47"/>
      <c r="AJ299" s="47"/>
      <c r="AK299" s="47"/>
      <c r="AL299" s="47"/>
      <c r="AM299" s="47"/>
      <c r="AN299" s="47"/>
      <c r="AO299" s="47"/>
      <c r="AP299" s="47"/>
      <c r="AQ299" s="47"/>
      <c r="AR299" s="47"/>
      <c r="AS299" s="47"/>
      <c r="AT299" s="47"/>
      <c r="AU299" s="48"/>
      <c r="AV299" s="41"/>
      <c r="AW299" s="41"/>
      <c r="AX299" s="41"/>
      <c r="AY299" s="41"/>
      <c r="AZ299" s="41"/>
      <c r="BA299" s="41"/>
      <c r="BB299" s="41"/>
      <c r="BC299" s="41"/>
    </row>
    <row r="300" spans="1:55" ht="17.25" customHeight="1" thickBot="1" x14ac:dyDescent="0.25">
      <c r="A300" s="673"/>
      <c r="B300" s="598"/>
      <c r="C300" s="593"/>
      <c r="D300" s="725"/>
      <c r="E300" s="731"/>
      <c r="F300" s="710"/>
      <c r="G300" s="566"/>
      <c r="H300" s="569"/>
      <c r="I300" s="635"/>
      <c r="J300" s="563"/>
      <c r="K300" s="140" t="s">
        <v>20</v>
      </c>
      <c r="L300" s="80">
        <f>+M300+O300</f>
        <v>0</v>
      </c>
      <c r="M300" s="78">
        <v>0</v>
      </c>
      <c r="N300" s="78">
        <v>0</v>
      </c>
      <c r="O300" s="79">
        <v>0</v>
      </c>
      <c r="P300" s="80">
        <f>+Q300+S300</f>
        <v>0</v>
      </c>
      <c r="Q300" s="87">
        <v>0</v>
      </c>
      <c r="R300" s="395">
        <v>0</v>
      </c>
      <c r="S300" s="79">
        <v>0</v>
      </c>
      <c r="T300" s="111">
        <f>+U300+W300</f>
        <v>0</v>
      </c>
      <c r="U300" s="87">
        <v>0</v>
      </c>
      <c r="V300" s="87">
        <v>0</v>
      </c>
      <c r="W300" s="79">
        <v>0</v>
      </c>
      <c r="AE300" s="47"/>
      <c r="AF300" s="47"/>
      <c r="AG300" s="47"/>
      <c r="AH300" s="47"/>
      <c r="AI300" s="47"/>
      <c r="AJ300" s="47"/>
      <c r="AK300" s="47"/>
      <c r="AL300" s="47"/>
      <c r="AM300" s="47"/>
      <c r="AN300" s="47"/>
      <c r="AO300" s="47"/>
      <c r="AP300" s="47"/>
      <c r="AQ300" s="47"/>
      <c r="AR300" s="47"/>
      <c r="AS300" s="47"/>
      <c r="AT300" s="47"/>
      <c r="AU300" s="48"/>
      <c r="AV300" s="41"/>
      <c r="AW300" s="41"/>
      <c r="AX300" s="41"/>
      <c r="AY300" s="41"/>
      <c r="AZ300" s="41"/>
      <c r="BA300" s="41"/>
      <c r="BB300" s="41"/>
      <c r="BC300" s="41"/>
    </row>
    <row r="301" spans="1:55" ht="21" customHeight="1" thickBot="1" x14ac:dyDescent="0.25">
      <c r="A301" s="666"/>
      <c r="B301" s="596"/>
      <c r="C301" s="594"/>
      <c r="D301" s="726"/>
      <c r="E301" s="732"/>
      <c r="F301" s="711"/>
      <c r="G301" s="567"/>
      <c r="H301" s="570"/>
      <c r="I301" s="564"/>
      <c r="J301" s="564"/>
      <c r="K301" s="81" t="s">
        <v>10</v>
      </c>
      <c r="L301" s="15">
        <f t="shared" ref="L301:W301" si="82">L298+L299+L300</f>
        <v>125</v>
      </c>
      <c r="M301" s="17">
        <f t="shared" si="82"/>
        <v>0</v>
      </c>
      <c r="N301" s="17">
        <f t="shared" si="82"/>
        <v>0</v>
      </c>
      <c r="O301" s="16">
        <f t="shared" si="82"/>
        <v>125</v>
      </c>
      <c r="P301" s="8">
        <f t="shared" si="82"/>
        <v>125</v>
      </c>
      <c r="Q301" s="1">
        <f t="shared" si="82"/>
        <v>0</v>
      </c>
      <c r="R301" s="1">
        <f t="shared" si="82"/>
        <v>0</v>
      </c>
      <c r="S301" s="10">
        <f t="shared" si="82"/>
        <v>125</v>
      </c>
      <c r="T301" s="8">
        <f t="shared" si="82"/>
        <v>76.2</v>
      </c>
      <c r="U301" s="1">
        <f t="shared" si="82"/>
        <v>0</v>
      </c>
      <c r="V301" s="1">
        <f t="shared" si="82"/>
        <v>0</v>
      </c>
      <c r="W301" s="7">
        <f t="shared" si="82"/>
        <v>76.2</v>
      </c>
      <c r="AD301" s="41"/>
      <c r="AE301" s="47"/>
      <c r="AF301" s="47"/>
      <c r="AG301" s="47"/>
      <c r="AH301" s="47"/>
      <c r="AI301" s="47"/>
      <c r="AJ301" s="47"/>
      <c r="AK301" s="47"/>
      <c r="AL301" s="47"/>
      <c r="AM301" s="47"/>
      <c r="AN301" s="47"/>
      <c r="AO301" s="47"/>
      <c r="AP301" s="47"/>
      <c r="AQ301" s="47"/>
      <c r="AR301" s="47"/>
      <c r="AS301" s="47"/>
      <c r="AT301" s="47"/>
      <c r="AU301" s="48"/>
      <c r="AV301" s="41"/>
      <c r="AW301" s="41"/>
      <c r="AX301" s="41"/>
      <c r="AY301" s="41"/>
      <c r="AZ301" s="41"/>
      <c r="BA301" s="41"/>
      <c r="BB301" s="41"/>
      <c r="BC301" s="41"/>
    </row>
    <row r="302" spans="1:55" ht="17.25" customHeight="1" x14ac:dyDescent="0.2">
      <c r="A302" s="616" t="s">
        <v>13</v>
      </c>
      <c r="B302" s="595" t="s">
        <v>14</v>
      </c>
      <c r="C302" s="592" t="s">
        <v>26</v>
      </c>
      <c r="D302" s="686" t="s">
        <v>25</v>
      </c>
      <c r="E302" s="701" t="s">
        <v>135</v>
      </c>
      <c r="F302" s="709" t="s">
        <v>197</v>
      </c>
      <c r="G302" s="565" t="s">
        <v>166</v>
      </c>
      <c r="H302" s="568" t="s">
        <v>17</v>
      </c>
      <c r="I302" s="572" t="s">
        <v>29</v>
      </c>
      <c r="J302" s="562" t="s">
        <v>510</v>
      </c>
      <c r="K302" s="138" t="s">
        <v>30</v>
      </c>
      <c r="L302" s="107">
        <f>+M302+O302</f>
        <v>0</v>
      </c>
      <c r="M302" s="88">
        <v>0</v>
      </c>
      <c r="N302" s="88">
        <v>0</v>
      </c>
      <c r="O302" s="89">
        <v>0</v>
      </c>
      <c r="P302" s="107">
        <f>+Q302+S302</f>
        <v>0</v>
      </c>
      <c r="Q302" s="88">
        <v>0</v>
      </c>
      <c r="R302" s="88">
        <v>0</v>
      </c>
      <c r="S302" s="89">
        <v>0</v>
      </c>
      <c r="T302" s="112">
        <f>+U302+W302</f>
        <v>0</v>
      </c>
      <c r="U302" s="88">
        <v>0</v>
      </c>
      <c r="V302" s="88">
        <v>0</v>
      </c>
      <c r="W302" s="89">
        <v>0</v>
      </c>
      <c r="AD302" s="41"/>
      <c r="AE302" s="47"/>
      <c r="AF302" s="47"/>
      <c r="AG302" s="47"/>
      <c r="AH302" s="47"/>
      <c r="AI302" s="47"/>
      <c r="AJ302" s="47"/>
      <c r="AK302" s="47"/>
      <c r="AL302" s="47"/>
      <c r="AM302" s="47"/>
      <c r="AN302" s="47"/>
      <c r="AO302" s="47"/>
      <c r="AP302" s="47"/>
      <c r="AQ302" s="47"/>
      <c r="AR302" s="47"/>
      <c r="AS302" s="47"/>
      <c r="AT302" s="47"/>
      <c r="AU302" s="48"/>
      <c r="AV302" s="41"/>
      <c r="AW302" s="41"/>
      <c r="AX302" s="41"/>
      <c r="AY302" s="41"/>
      <c r="AZ302" s="41"/>
      <c r="BA302" s="41"/>
      <c r="BB302" s="41"/>
      <c r="BC302" s="41"/>
    </row>
    <row r="303" spans="1:55" s="45" customFormat="1" ht="15.75" customHeight="1" thickBot="1" x14ac:dyDescent="0.25">
      <c r="A303" s="673"/>
      <c r="B303" s="598"/>
      <c r="C303" s="593"/>
      <c r="D303" s="704"/>
      <c r="E303" s="702"/>
      <c r="F303" s="710"/>
      <c r="G303" s="566"/>
      <c r="H303" s="569"/>
      <c r="I303" s="573"/>
      <c r="J303" s="573"/>
      <c r="K303" s="140" t="s">
        <v>24</v>
      </c>
      <c r="L303" s="80">
        <f>+M303+O303</f>
        <v>0</v>
      </c>
      <c r="M303" s="78">
        <v>0</v>
      </c>
      <c r="N303" s="78">
        <v>0</v>
      </c>
      <c r="O303" s="79">
        <v>0</v>
      </c>
      <c r="P303" s="111">
        <f>+Q303+S303</f>
        <v>0</v>
      </c>
      <c r="Q303" s="77">
        <v>0</v>
      </c>
      <c r="R303" s="72">
        <v>0</v>
      </c>
      <c r="S303" s="82">
        <v>0</v>
      </c>
      <c r="T303" s="111">
        <f>+U303+W303</f>
        <v>0</v>
      </c>
      <c r="U303" s="78">
        <v>0</v>
      </c>
      <c r="V303" s="87">
        <v>0</v>
      </c>
      <c r="W303" s="79">
        <v>0</v>
      </c>
      <c r="AD303" s="42"/>
      <c r="AE303" s="42"/>
      <c r="AF303" s="42"/>
      <c r="AG303" s="42"/>
      <c r="AH303" s="42"/>
      <c r="AI303" s="42"/>
      <c r="AJ303" s="42"/>
      <c r="AK303" s="42"/>
      <c r="AL303" s="42"/>
      <c r="AM303" s="42"/>
      <c r="AN303" s="42"/>
      <c r="AO303" s="42"/>
      <c r="AP303" s="42"/>
      <c r="AQ303" s="42"/>
      <c r="AR303" s="42"/>
      <c r="AS303" s="42"/>
      <c r="AT303" s="42"/>
      <c r="AU303" s="43"/>
      <c r="AV303" s="42"/>
      <c r="AW303" s="42"/>
      <c r="AX303" s="42"/>
      <c r="AY303" s="42"/>
      <c r="AZ303" s="42"/>
      <c r="BA303" s="42"/>
      <c r="BB303" s="42"/>
      <c r="BC303" s="42"/>
    </row>
    <row r="304" spans="1:55" s="51" customFormat="1" ht="22.5" customHeight="1" thickBot="1" x14ac:dyDescent="0.25">
      <c r="A304" s="666"/>
      <c r="B304" s="596"/>
      <c r="C304" s="594"/>
      <c r="D304" s="621"/>
      <c r="E304" s="703"/>
      <c r="F304" s="711"/>
      <c r="G304" s="567"/>
      <c r="H304" s="570"/>
      <c r="I304" s="574"/>
      <c r="J304" s="574"/>
      <c r="K304" s="81" t="s">
        <v>10</v>
      </c>
      <c r="L304" s="15">
        <f t="shared" ref="L304:W304" si="83">L302+L303</f>
        <v>0</v>
      </c>
      <c r="M304" s="17">
        <f t="shared" si="83"/>
        <v>0</v>
      </c>
      <c r="N304" s="17">
        <f t="shared" si="83"/>
        <v>0</v>
      </c>
      <c r="O304" s="16">
        <f t="shared" si="83"/>
        <v>0</v>
      </c>
      <c r="P304" s="8">
        <f t="shared" si="83"/>
        <v>0</v>
      </c>
      <c r="Q304" s="1">
        <f t="shared" si="83"/>
        <v>0</v>
      </c>
      <c r="R304" s="1">
        <f t="shared" si="83"/>
        <v>0</v>
      </c>
      <c r="S304" s="10">
        <f t="shared" si="83"/>
        <v>0</v>
      </c>
      <c r="T304" s="8">
        <f t="shared" si="83"/>
        <v>0</v>
      </c>
      <c r="U304" s="1">
        <f t="shared" si="83"/>
        <v>0</v>
      </c>
      <c r="V304" s="1">
        <f t="shared" si="83"/>
        <v>0</v>
      </c>
      <c r="W304" s="7">
        <f t="shared" si="83"/>
        <v>0</v>
      </c>
      <c r="AD304" s="52"/>
      <c r="AE304" s="52"/>
      <c r="AF304" s="52"/>
      <c r="AG304" s="52"/>
      <c r="AH304" s="52"/>
      <c r="AI304" s="52"/>
      <c r="AJ304" s="52"/>
      <c r="AK304" s="52"/>
      <c r="AL304" s="52"/>
      <c r="AM304" s="52"/>
      <c r="AN304" s="52"/>
      <c r="AO304" s="52"/>
      <c r="AP304" s="52"/>
      <c r="AQ304" s="52"/>
      <c r="AR304" s="52"/>
      <c r="AS304" s="52"/>
      <c r="AT304" s="52"/>
      <c r="AU304" s="53"/>
      <c r="AV304" s="52"/>
      <c r="AW304" s="52"/>
      <c r="AX304" s="52"/>
      <c r="AY304" s="52"/>
      <c r="AZ304" s="52"/>
      <c r="BA304" s="52"/>
      <c r="BB304" s="52"/>
      <c r="BC304" s="52"/>
    </row>
    <row r="305" spans="1:1007" s="51" customFormat="1" ht="17.25" customHeight="1" x14ac:dyDescent="0.2">
      <c r="A305" s="616" t="s">
        <v>13</v>
      </c>
      <c r="B305" s="592" t="s">
        <v>14</v>
      </c>
      <c r="C305" s="592" t="s">
        <v>26</v>
      </c>
      <c r="D305" s="696" t="s">
        <v>13</v>
      </c>
      <c r="E305" s="698" t="s">
        <v>91</v>
      </c>
      <c r="F305" s="694" t="s">
        <v>196</v>
      </c>
      <c r="G305" s="707" t="s">
        <v>166</v>
      </c>
      <c r="H305" s="674" t="s">
        <v>17</v>
      </c>
      <c r="I305" s="591" t="s">
        <v>29</v>
      </c>
      <c r="J305" s="578" t="s">
        <v>510</v>
      </c>
      <c r="K305" s="150" t="s">
        <v>20</v>
      </c>
      <c r="L305" s="151">
        <f>+M305+O305</f>
        <v>0</v>
      </c>
      <c r="M305" s="162">
        <v>0</v>
      </c>
      <c r="N305" s="162">
        <v>0</v>
      </c>
      <c r="O305" s="163">
        <v>0</v>
      </c>
      <c r="P305" s="151">
        <f>+Q305+S305</f>
        <v>0</v>
      </c>
      <c r="Q305" s="162">
        <v>0</v>
      </c>
      <c r="R305" s="162">
        <v>0</v>
      </c>
      <c r="S305" s="163">
        <v>0</v>
      </c>
      <c r="T305" s="161">
        <f>+U305+W305</f>
        <v>0</v>
      </c>
      <c r="U305" s="162">
        <v>0</v>
      </c>
      <c r="V305" s="162">
        <v>0</v>
      </c>
      <c r="W305" s="163">
        <v>0</v>
      </c>
      <c r="AD305" s="52"/>
      <c r="AE305" s="52"/>
      <c r="AF305" s="52"/>
      <c r="AG305" s="52"/>
      <c r="AH305" s="52"/>
      <c r="AI305" s="52"/>
      <c r="AJ305" s="52"/>
      <c r="AK305" s="52"/>
      <c r="AL305" s="52"/>
      <c r="AM305" s="52"/>
      <c r="AN305" s="52"/>
      <c r="AO305" s="52"/>
      <c r="AP305" s="52"/>
      <c r="AQ305" s="52"/>
      <c r="AR305" s="52"/>
      <c r="AS305" s="52"/>
      <c r="AT305" s="52"/>
      <c r="AU305" s="53"/>
      <c r="AV305" s="52"/>
      <c r="AW305" s="52"/>
      <c r="AX305" s="52"/>
      <c r="AY305" s="52"/>
      <c r="AZ305" s="52"/>
      <c r="BA305" s="52"/>
      <c r="BB305" s="52"/>
      <c r="BC305" s="52"/>
    </row>
    <row r="306" spans="1:1007" s="51" customFormat="1" ht="18" customHeight="1" thickBot="1" x14ac:dyDescent="0.25">
      <c r="A306" s="673"/>
      <c r="B306" s="593"/>
      <c r="C306" s="593"/>
      <c r="D306" s="705"/>
      <c r="E306" s="700"/>
      <c r="F306" s="721"/>
      <c r="G306" s="723"/>
      <c r="H306" s="675"/>
      <c r="I306" s="579"/>
      <c r="J306" s="581"/>
      <c r="K306" s="165" t="s">
        <v>24</v>
      </c>
      <c r="L306" s="381">
        <f>+M306+O306</f>
        <v>280</v>
      </c>
      <c r="M306" s="541">
        <v>0</v>
      </c>
      <c r="N306" s="541">
        <v>0</v>
      </c>
      <c r="O306" s="542">
        <v>280</v>
      </c>
      <c r="P306" s="384">
        <f>+Q306+S306</f>
        <v>80</v>
      </c>
      <c r="Q306" s="543">
        <v>0</v>
      </c>
      <c r="R306" s="544">
        <v>0</v>
      </c>
      <c r="S306" s="545">
        <v>80</v>
      </c>
      <c r="T306" s="384">
        <f>+U306+W306</f>
        <v>6.7</v>
      </c>
      <c r="U306" s="541">
        <v>0</v>
      </c>
      <c r="V306" s="546">
        <v>0</v>
      </c>
      <c r="W306" s="542">
        <v>6.7</v>
      </c>
      <c r="AD306" s="52"/>
      <c r="AE306" s="52"/>
      <c r="AF306" s="52"/>
      <c r="AG306" s="52"/>
      <c r="AH306" s="52"/>
      <c r="AI306" s="52"/>
      <c r="AJ306" s="52"/>
      <c r="AK306" s="52"/>
      <c r="AL306" s="52"/>
      <c r="AM306" s="52"/>
      <c r="AN306" s="52"/>
      <c r="AO306" s="52"/>
      <c r="AP306" s="52"/>
      <c r="AQ306" s="52"/>
      <c r="AR306" s="52"/>
      <c r="AS306" s="52"/>
      <c r="AT306" s="52"/>
      <c r="AU306" s="53"/>
      <c r="AV306" s="52"/>
      <c r="AW306" s="52"/>
      <c r="AX306" s="52"/>
      <c r="AY306" s="52"/>
      <c r="AZ306" s="52"/>
      <c r="BA306" s="52"/>
      <c r="BB306" s="52"/>
      <c r="BC306" s="52"/>
    </row>
    <row r="307" spans="1:1007" s="51" customFormat="1" ht="21.75" customHeight="1" thickBot="1" x14ac:dyDescent="0.25">
      <c r="A307" s="666"/>
      <c r="B307" s="594"/>
      <c r="C307" s="594"/>
      <c r="D307" s="697"/>
      <c r="E307" s="699"/>
      <c r="F307" s="695"/>
      <c r="G307" s="708"/>
      <c r="H307" s="676"/>
      <c r="I307" s="580"/>
      <c r="J307" s="582"/>
      <c r="K307" s="81" t="s">
        <v>10</v>
      </c>
      <c r="L307" s="15">
        <f t="shared" ref="L307:W307" si="84">L305+L306</f>
        <v>280</v>
      </c>
      <c r="M307" s="17">
        <f t="shared" si="84"/>
        <v>0</v>
      </c>
      <c r="N307" s="17">
        <f t="shared" si="84"/>
        <v>0</v>
      </c>
      <c r="O307" s="16">
        <f t="shared" si="84"/>
        <v>280</v>
      </c>
      <c r="P307" s="8">
        <f t="shared" si="84"/>
        <v>80</v>
      </c>
      <c r="Q307" s="1">
        <f t="shared" si="84"/>
        <v>0</v>
      </c>
      <c r="R307" s="1">
        <f t="shared" si="84"/>
        <v>0</v>
      </c>
      <c r="S307" s="10">
        <f t="shared" si="84"/>
        <v>80</v>
      </c>
      <c r="T307" s="8">
        <f t="shared" si="84"/>
        <v>6.7</v>
      </c>
      <c r="U307" s="1">
        <f t="shared" si="84"/>
        <v>0</v>
      </c>
      <c r="V307" s="1">
        <f t="shared" si="84"/>
        <v>0</v>
      </c>
      <c r="W307" s="7">
        <f t="shared" si="84"/>
        <v>6.7</v>
      </c>
      <c r="AD307" s="52"/>
      <c r="AE307" s="52"/>
      <c r="AF307" s="52"/>
      <c r="AG307" s="52"/>
      <c r="AH307" s="52"/>
      <c r="AI307" s="52"/>
      <c r="AJ307" s="52"/>
      <c r="AK307" s="52"/>
      <c r="AL307" s="52"/>
      <c r="AM307" s="52"/>
      <c r="AN307" s="52"/>
      <c r="AO307" s="52"/>
      <c r="AP307" s="52"/>
      <c r="AQ307" s="52"/>
      <c r="AR307" s="52"/>
      <c r="AS307" s="52"/>
      <c r="AT307" s="52"/>
      <c r="AU307" s="53"/>
      <c r="AV307" s="52"/>
      <c r="AW307" s="52"/>
      <c r="AX307" s="52"/>
      <c r="AY307" s="52"/>
      <c r="AZ307" s="52"/>
      <c r="BA307" s="52"/>
      <c r="BB307" s="52"/>
      <c r="BC307" s="52"/>
    </row>
    <row r="308" spans="1:1007" s="51" customFormat="1" ht="18.75" customHeight="1" thickBot="1" x14ac:dyDescent="0.25">
      <c r="A308" s="616" t="s">
        <v>13</v>
      </c>
      <c r="B308" s="592" t="s">
        <v>14</v>
      </c>
      <c r="C308" s="592" t="s">
        <v>26</v>
      </c>
      <c r="D308" s="696" t="s">
        <v>28</v>
      </c>
      <c r="E308" s="698" t="s">
        <v>110</v>
      </c>
      <c r="F308" s="694" t="s">
        <v>197</v>
      </c>
      <c r="G308" s="707" t="s">
        <v>166</v>
      </c>
      <c r="H308" s="674" t="s">
        <v>17</v>
      </c>
      <c r="I308" s="591" t="s">
        <v>29</v>
      </c>
      <c r="J308" s="578" t="s">
        <v>510</v>
      </c>
      <c r="K308" s="150" t="s">
        <v>24</v>
      </c>
      <c r="L308" s="151">
        <f>+M308+O308</f>
        <v>0</v>
      </c>
      <c r="M308" s="162">
        <v>0</v>
      </c>
      <c r="N308" s="162">
        <v>0</v>
      </c>
      <c r="O308" s="163">
        <v>0</v>
      </c>
      <c r="P308" s="151">
        <f>+Q308+S308</f>
        <v>0</v>
      </c>
      <c r="Q308" s="162">
        <v>0</v>
      </c>
      <c r="R308" s="162">
        <v>0</v>
      </c>
      <c r="S308" s="163">
        <v>0</v>
      </c>
      <c r="T308" s="161">
        <f>+U308+W308</f>
        <v>0</v>
      </c>
      <c r="U308" s="162">
        <v>0</v>
      </c>
      <c r="V308" s="162">
        <v>0</v>
      </c>
      <c r="W308" s="163">
        <v>0</v>
      </c>
      <c r="AD308" s="52"/>
      <c r="AE308" s="52"/>
      <c r="AF308" s="52"/>
      <c r="AG308" s="52"/>
      <c r="AH308" s="52"/>
      <c r="AI308" s="52"/>
      <c r="AJ308" s="52"/>
      <c r="AK308" s="52"/>
      <c r="AL308" s="52"/>
      <c r="AM308" s="52"/>
      <c r="AN308" s="52"/>
      <c r="AO308" s="52"/>
      <c r="AP308" s="52"/>
      <c r="AQ308" s="52"/>
      <c r="AR308" s="52"/>
      <c r="AS308" s="52"/>
      <c r="AT308" s="52"/>
      <c r="AU308" s="53"/>
      <c r="AV308" s="52"/>
      <c r="AW308" s="52"/>
      <c r="AX308" s="52"/>
      <c r="AY308" s="52"/>
      <c r="AZ308" s="52"/>
      <c r="BA308" s="52"/>
      <c r="BB308" s="52"/>
      <c r="BC308" s="52"/>
    </row>
    <row r="309" spans="1:1007" ht="20.25" customHeight="1" thickBot="1" x14ac:dyDescent="0.25">
      <c r="A309" s="666"/>
      <c r="B309" s="594"/>
      <c r="C309" s="594"/>
      <c r="D309" s="697"/>
      <c r="E309" s="699"/>
      <c r="F309" s="695"/>
      <c r="G309" s="708"/>
      <c r="H309" s="676"/>
      <c r="I309" s="580"/>
      <c r="J309" s="580"/>
      <c r="K309" s="81" t="s">
        <v>10</v>
      </c>
      <c r="L309" s="8">
        <f t="shared" ref="L309:W309" si="85">SUM(L308)</f>
        <v>0</v>
      </c>
      <c r="M309" s="1">
        <f t="shared" si="85"/>
        <v>0</v>
      </c>
      <c r="N309" s="1">
        <f t="shared" si="85"/>
        <v>0</v>
      </c>
      <c r="O309" s="10">
        <f t="shared" si="85"/>
        <v>0</v>
      </c>
      <c r="P309" s="8">
        <f t="shared" si="85"/>
        <v>0</v>
      </c>
      <c r="Q309" s="1">
        <f t="shared" si="85"/>
        <v>0</v>
      </c>
      <c r="R309" s="1">
        <f t="shared" si="85"/>
        <v>0</v>
      </c>
      <c r="S309" s="10">
        <f t="shared" si="85"/>
        <v>0</v>
      </c>
      <c r="T309" s="8">
        <f t="shared" si="85"/>
        <v>0</v>
      </c>
      <c r="U309" s="1">
        <f t="shared" si="85"/>
        <v>0</v>
      </c>
      <c r="V309" s="1">
        <f t="shared" si="85"/>
        <v>0</v>
      </c>
      <c r="W309" s="10">
        <f t="shared" si="85"/>
        <v>0</v>
      </c>
      <c r="X309" s="27"/>
      <c r="Y309" s="27"/>
      <c r="Z309" s="27"/>
      <c r="AA309" s="27"/>
      <c r="AB309" s="27"/>
      <c r="AC309" s="27"/>
      <c r="AD309" s="39"/>
      <c r="AE309" s="39"/>
      <c r="AF309" s="39"/>
      <c r="AG309" s="39"/>
      <c r="AH309" s="39"/>
      <c r="AI309" s="39"/>
      <c r="AJ309" s="39"/>
      <c r="AK309" s="39"/>
      <c r="AL309" s="39"/>
      <c r="AM309" s="39"/>
      <c r="AN309" s="39"/>
      <c r="AO309" s="39"/>
      <c r="AP309" s="39"/>
      <c r="AQ309" s="39"/>
      <c r="AR309" s="39"/>
      <c r="AS309" s="39"/>
      <c r="AT309" s="39"/>
      <c r="AU309" s="39"/>
      <c r="AV309" s="39"/>
      <c r="AW309" s="39"/>
      <c r="AX309" s="39"/>
      <c r="AY309" s="39"/>
      <c r="AZ309" s="39"/>
      <c r="BA309" s="39"/>
      <c r="BB309" s="39"/>
      <c r="BC309" s="39"/>
      <c r="BD309" s="27"/>
      <c r="BE309" s="27"/>
      <c r="BF309" s="27"/>
      <c r="BG309" s="27"/>
      <c r="BH309" s="27"/>
      <c r="BI309" s="27"/>
      <c r="BJ309" s="27"/>
      <c r="BK309" s="27"/>
      <c r="BL309" s="27"/>
      <c r="BM309" s="27"/>
      <c r="BN309" s="27"/>
      <c r="BO309" s="27"/>
      <c r="BP309" s="27"/>
      <c r="BQ309" s="27"/>
      <c r="BR309" s="27"/>
      <c r="BS309" s="27"/>
      <c r="BT309" s="27"/>
      <c r="BU309" s="27"/>
      <c r="BV309" s="27"/>
      <c r="BW309" s="27"/>
      <c r="BX309" s="27"/>
      <c r="BY309" s="27"/>
      <c r="BZ309" s="27"/>
      <c r="CA309" s="27"/>
      <c r="CB309" s="27"/>
      <c r="CC309" s="27"/>
      <c r="CD309" s="27"/>
      <c r="CE309" s="27"/>
      <c r="CF309" s="27"/>
      <c r="CG309" s="27"/>
      <c r="CH309" s="27"/>
      <c r="CI309" s="27"/>
      <c r="CJ309" s="27"/>
      <c r="CK309" s="27"/>
      <c r="CL309" s="27"/>
      <c r="CM309" s="27"/>
      <c r="CN309" s="27"/>
      <c r="CO309" s="27"/>
      <c r="CP309" s="27"/>
      <c r="CQ309" s="27"/>
      <c r="CR309" s="27"/>
      <c r="CS309" s="27"/>
      <c r="CT309" s="27"/>
      <c r="CU309" s="27"/>
      <c r="CV309" s="27"/>
      <c r="CW309" s="27"/>
      <c r="CX309" s="27"/>
      <c r="CY309" s="27"/>
      <c r="CZ309" s="27"/>
      <c r="DA309" s="27"/>
      <c r="DB309" s="27"/>
      <c r="DC309" s="27"/>
      <c r="DD309" s="27"/>
      <c r="DE309" s="27"/>
      <c r="DF309" s="27"/>
      <c r="DG309" s="27"/>
      <c r="DH309" s="27"/>
      <c r="DI309" s="27"/>
      <c r="DJ309" s="27"/>
      <c r="DK309" s="27"/>
      <c r="DL309" s="27"/>
      <c r="DM309" s="27"/>
      <c r="DN309" s="27"/>
      <c r="DO309" s="27"/>
      <c r="DP309" s="27"/>
      <c r="DQ309" s="27"/>
      <c r="DR309" s="27"/>
      <c r="DS309" s="27"/>
      <c r="DT309" s="27"/>
      <c r="DU309" s="27"/>
      <c r="DV309" s="27"/>
      <c r="DW309" s="27"/>
      <c r="DX309" s="27"/>
      <c r="DY309" s="27"/>
      <c r="DZ309" s="27"/>
      <c r="EA309" s="27"/>
      <c r="EB309" s="27"/>
      <c r="EC309" s="27"/>
      <c r="ED309" s="27"/>
      <c r="EE309" s="27"/>
      <c r="EF309" s="27"/>
      <c r="EG309" s="27"/>
      <c r="EH309" s="27"/>
      <c r="EI309" s="27"/>
      <c r="EJ309" s="27"/>
      <c r="EK309" s="27"/>
      <c r="EL309" s="27"/>
      <c r="EM309" s="27"/>
      <c r="EN309" s="27"/>
      <c r="EO309" s="27"/>
      <c r="EP309" s="27"/>
      <c r="EQ309" s="27"/>
      <c r="ER309" s="27"/>
      <c r="ES309" s="27"/>
      <c r="ET309" s="27"/>
      <c r="EU309" s="27"/>
      <c r="EV309" s="27"/>
      <c r="EW309" s="27"/>
      <c r="EX309" s="27"/>
      <c r="EY309" s="27"/>
      <c r="EZ309" s="27"/>
      <c r="FA309" s="27"/>
      <c r="FB309" s="27"/>
      <c r="FC309" s="27"/>
      <c r="FD309" s="27"/>
      <c r="FE309" s="27"/>
      <c r="FF309" s="27"/>
      <c r="FG309" s="27"/>
      <c r="FH309" s="27"/>
      <c r="FI309" s="27"/>
      <c r="FJ309" s="27"/>
      <c r="FK309" s="27"/>
      <c r="FL309" s="27"/>
      <c r="FM309" s="27"/>
      <c r="FN309" s="27"/>
      <c r="FO309" s="27"/>
      <c r="FP309" s="27"/>
      <c r="FQ309" s="27"/>
      <c r="FR309" s="27"/>
      <c r="FS309" s="27"/>
      <c r="FT309" s="27"/>
      <c r="FU309" s="27"/>
      <c r="FV309" s="27"/>
      <c r="FW309" s="27"/>
      <c r="FX309" s="27"/>
      <c r="FY309" s="27"/>
      <c r="FZ309" s="27"/>
      <c r="GA309" s="27"/>
      <c r="GB309" s="27"/>
      <c r="GC309" s="27"/>
      <c r="GD309" s="27"/>
      <c r="GE309" s="27"/>
      <c r="GF309" s="27"/>
      <c r="GG309" s="27"/>
      <c r="GH309" s="27"/>
      <c r="GI309" s="27"/>
      <c r="GJ309" s="27"/>
      <c r="GK309" s="27"/>
      <c r="GL309" s="27"/>
      <c r="GM309" s="27"/>
      <c r="GN309" s="27"/>
      <c r="GO309" s="27"/>
      <c r="GP309" s="27"/>
      <c r="GQ309" s="27"/>
      <c r="GR309" s="27"/>
      <c r="GS309" s="27"/>
      <c r="GT309" s="27"/>
      <c r="GU309" s="27"/>
      <c r="GV309" s="27"/>
      <c r="GW309" s="27"/>
      <c r="GX309" s="27"/>
      <c r="GY309" s="27"/>
      <c r="GZ309" s="27"/>
      <c r="HA309" s="27"/>
      <c r="HB309" s="27"/>
      <c r="HC309" s="27"/>
      <c r="HD309" s="27"/>
      <c r="HE309" s="27"/>
      <c r="HF309" s="27"/>
      <c r="HG309" s="27"/>
      <c r="HH309" s="27"/>
      <c r="HI309" s="27"/>
      <c r="HJ309" s="27"/>
      <c r="HK309" s="27"/>
      <c r="HL309" s="27"/>
      <c r="HM309" s="27"/>
      <c r="HN309" s="27"/>
      <c r="HO309" s="27"/>
      <c r="HP309" s="27"/>
      <c r="HQ309" s="27"/>
      <c r="HR309" s="27"/>
      <c r="HS309" s="27"/>
      <c r="HT309" s="27"/>
      <c r="HU309" s="27"/>
      <c r="HV309" s="27"/>
      <c r="HW309" s="27"/>
      <c r="HX309" s="27"/>
      <c r="HY309" s="27"/>
      <c r="HZ309" s="27"/>
      <c r="IA309" s="27"/>
      <c r="IB309" s="27"/>
      <c r="IC309" s="27"/>
      <c r="ID309" s="27"/>
      <c r="IE309" s="27"/>
      <c r="IF309" s="27"/>
      <c r="IG309" s="27"/>
      <c r="IH309" s="27"/>
      <c r="II309" s="27"/>
      <c r="IJ309" s="27"/>
      <c r="IK309" s="27"/>
      <c r="IL309" s="27"/>
      <c r="IM309" s="27"/>
      <c r="IN309" s="27"/>
      <c r="IO309" s="27"/>
      <c r="IP309" s="27"/>
      <c r="IQ309" s="27"/>
      <c r="IR309" s="27"/>
      <c r="IS309" s="27"/>
      <c r="IT309" s="27"/>
      <c r="IU309" s="27"/>
      <c r="IV309" s="27"/>
      <c r="IW309" s="27"/>
      <c r="IX309" s="27"/>
      <c r="IY309" s="27"/>
      <c r="IZ309" s="27"/>
      <c r="JA309" s="27"/>
      <c r="JB309" s="27"/>
      <c r="JC309" s="27"/>
      <c r="JD309" s="27"/>
      <c r="JE309" s="27"/>
      <c r="JF309" s="27"/>
      <c r="JG309" s="27"/>
      <c r="JH309" s="27"/>
      <c r="JI309" s="27"/>
      <c r="JJ309" s="27"/>
      <c r="JK309" s="27"/>
      <c r="JL309" s="27"/>
      <c r="JM309" s="27"/>
      <c r="JN309" s="27"/>
      <c r="JO309" s="27"/>
      <c r="JP309" s="27"/>
      <c r="JQ309" s="27"/>
      <c r="JR309" s="27"/>
      <c r="JS309" s="27"/>
      <c r="JT309" s="27"/>
      <c r="JU309" s="27"/>
      <c r="JV309" s="27"/>
      <c r="JW309" s="27"/>
      <c r="JX309" s="27"/>
      <c r="JY309" s="27"/>
      <c r="JZ309" s="27"/>
      <c r="KA309" s="27"/>
      <c r="KB309" s="27"/>
      <c r="KC309" s="27"/>
      <c r="KD309" s="27"/>
      <c r="KE309" s="27"/>
      <c r="KF309" s="27"/>
      <c r="KG309" s="27"/>
      <c r="KH309" s="27"/>
      <c r="KI309" s="27"/>
      <c r="KJ309" s="27"/>
      <c r="KK309" s="27"/>
      <c r="KL309" s="27"/>
      <c r="KM309" s="27"/>
      <c r="KN309" s="27"/>
      <c r="KO309" s="27"/>
      <c r="KP309" s="27"/>
      <c r="KQ309" s="27"/>
      <c r="KR309" s="27"/>
      <c r="KS309" s="27"/>
      <c r="KT309" s="27"/>
      <c r="KU309" s="27"/>
      <c r="KV309" s="27"/>
      <c r="KW309" s="27"/>
      <c r="KX309" s="27"/>
      <c r="KY309" s="27"/>
      <c r="KZ309" s="27"/>
      <c r="LA309" s="27"/>
      <c r="LB309" s="27"/>
      <c r="LC309" s="27"/>
      <c r="LD309" s="27"/>
      <c r="LE309" s="27"/>
      <c r="LF309" s="27"/>
      <c r="LG309" s="27"/>
      <c r="LH309" s="27"/>
      <c r="LI309" s="27"/>
      <c r="LJ309" s="27"/>
      <c r="LK309" s="27"/>
      <c r="LL309" s="27"/>
      <c r="LM309" s="27"/>
      <c r="LN309" s="27"/>
      <c r="LO309" s="27"/>
      <c r="LP309" s="27"/>
      <c r="LQ309" s="27"/>
      <c r="LR309" s="27"/>
      <c r="LS309" s="27"/>
      <c r="LT309" s="27"/>
      <c r="LU309" s="27"/>
      <c r="LV309" s="27"/>
      <c r="LW309" s="27"/>
      <c r="LX309" s="27"/>
      <c r="LY309" s="27"/>
      <c r="LZ309" s="27"/>
      <c r="MA309" s="27"/>
      <c r="MB309" s="27"/>
      <c r="MC309" s="27"/>
      <c r="MD309" s="27"/>
      <c r="ME309" s="27"/>
      <c r="MF309" s="27"/>
      <c r="MG309" s="27"/>
      <c r="MH309" s="27"/>
      <c r="MI309" s="27"/>
      <c r="MJ309" s="27"/>
      <c r="MK309" s="27"/>
      <c r="ML309" s="27"/>
      <c r="MM309" s="27"/>
      <c r="MN309" s="27"/>
      <c r="MO309" s="27"/>
      <c r="MP309" s="27"/>
      <c r="MQ309" s="27"/>
      <c r="MR309" s="27"/>
      <c r="MS309" s="27"/>
      <c r="MT309" s="27"/>
      <c r="MU309" s="27"/>
      <c r="MV309" s="27"/>
      <c r="MW309" s="27"/>
      <c r="MX309" s="27"/>
      <c r="MY309" s="27"/>
      <c r="MZ309" s="27"/>
      <c r="NA309" s="27"/>
      <c r="NB309" s="27"/>
      <c r="NC309" s="27"/>
      <c r="ND309" s="27"/>
      <c r="NE309" s="27"/>
      <c r="NF309" s="27"/>
      <c r="NG309" s="27"/>
      <c r="NH309" s="27"/>
      <c r="NI309" s="27"/>
      <c r="NJ309" s="27"/>
      <c r="NK309" s="27"/>
      <c r="NL309" s="27"/>
      <c r="NM309" s="27"/>
      <c r="NN309" s="27"/>
      <c r="NO309" s="27"/>
      <c r="NP309" s="27"/>
      <c r="NQ309" s="27"/>
      <c r="NR309" s="27"/>
      <c r="NS309" s="27"/>
      <c r="NT309" s="27"/>
      <c r="NU309" s="27"/>
      <c r="NV309" s="27"/>
      <c r="NW309" s="27"/>
      <c r="NX309" s="27"/>
      <c r="NY309" s="27"/>
      <c r="NZ309" s="27"/>
      <c r="OA309" s="27"/>
      <c r="OB309" s="27"/>
      <c r="OC309" s="27"/>
      <c r="OD309" s="27"/>
      <c r="OE309" s="27"/>
      <c r="OF309" s="27"/>
      <c r="OG309" s="27"/>
      <c r="OH309" s="27"/>
      <c r="OI309" s="27"/>
      <c r="OJ309" s="27"/>
      <c r="OK309" s="27"/>
      <c r="OL309" s="27"/>
      <c r="OM309" s="27"/>
      <c r="ON309" s="27"/>
      <c r="OO309" s="27"/>
      <c r="OP309" s="27"/>
      <c r="OQ309" s="27"/>
      <c r="OR309" s="27"/>
      <c r="OS309" s="27"/>
      <c r="OT309" s="27"/>
      <c r="OU309" s="27"/>
      <c r="OV309" s="27"/>
      <c r="OW309" s="27"/>
      <c r="OX309" s="27"/>
      <c r="OY309" s="27"/>
      <c r="OZ309" s="27"/>
      <c r="PA309" s="27"/>
      <c r="PB309" s="27"/>
      <c r="PC309" s="27"/>
      <c r="PD309" s="27"/>
      <c r="PE309" s="27"/>
      <c r="PF309" s="27"/>
      <c r="PG309" s="27"/>
      <c r="PH309" s="27"/>
      <c r="PI309" s="27"/>
      <c r="PJ309" s="27"/>
      <c r="PK309" s="27"/>
      <c r="PL309" s="27"/>
      <c r="PM309" s="27"/>
      <c r="PN309" s="27"/>
      <c r="PO309" s="27"/>
      <c r="PP309" s="27"/>
      <c r="PQ309" s="27"/>
      <c r="PR309" s="27"/>
      <c r="PS309" s="27"/>
      <c r="PT309" s="27"/>
      <c r="PU309" s="27"/>
      <c r="PV309" s="27"/>
      <c r="PW309" s="27"/>
      <c r="PX309" s="27"/>
      <c r="PY309" s="27"/>
      <c r="PZ309" s="27"/>
      <c r="QA309" s="27"/>
      <c r="QB309" s="27"/>
      <c r="QC309" s="27"/>
      <c r="QD309" s="27"/>
      <c r="QE309" s="27"/>
      <c r="QF309" s="27"/>
      <c r="QG309" s="27"/>
      <c r="QH309" s="27"/>
      <c r="QI309" s="27"/>
      <c r="QJ309" s="27"/>
      <c r="QK309" s="27"/>
      <c r="QL309" s="27"/>
      <c r="QM309" s="27"/>
      <c r="QN309" s="27"/>
      <c r="QO309" s="27"/>
      <c r="QP309" s="27"/>
      <c r="QQ309" s="27"/>
      <c r="QR309" s="27"/>
      <c r="QS309" s="27"/>
      <c r="QT309" s="27"/>
      <c r="QU309" s="27"/>
      <c r="QV309" s="27"/>
      <c r="QW309" s="27"/>
      <c r="QX309" s="27"/>
      <c r="QY309" s="27"/>
      <c r="QZ309" s="27"/>
      <c r="RA309" s="27"/>
      <c r="RB309" s="27"/>
      <c r="RC309" s="27"/>
      <c r="RD309" s="27"/>
      <c r="RE309" s="27"/>
      <c r="RF309" s="27"/>
      <c r="RG309" s="27"/>
      <c r="RH309" s="27"/>
      <c r="RI309" s="27"/>
      <c r="RJ309" s="27"/>
      <c r="RK309" s="27"/>
      <c r="RL309" s="27"/>
      <c r="RM309" s="27"/>
      <c r="RN309" s="27"/>
      <c r="RO309" s="27"/>
      <c r="RP309" s="27"/>
      <c r="RQ309" s="27"/>
      <c r="RR309" s="27"/>
      <c r="RS309" s="27"/>
      <c r="RT309" s="27"/>
      <c r="RU309" s="27"/>
      <c r="RV309" s="27"/>
      <c r="RW309" s="27"/>
      <c r="RX309" s="27"/>
      <c r="RY309" s="27"/>
      <c r="RZ309" s="27"/>
      <c r="SA309" s="27"/>
      <c r="SB309" s="27"/>
      <c r="SC309" s="27"/>
      <c r="SD309" s="27"/>
      <c r="SE309" s="27"/>
      <c r="SF309" s="27"/>
      <c r="SG309" s="27"/>
      <c r="SH309" s="27"/>
      <c r="SI309" s="27"/>
      <c r="SJ309" s="27"/>
      <c r="SK309" s="27"/>
      <c r="SL309" s="27"/>
      <c r="SM309" s="27"/>
      <c r="SN309" s="27"/>
      <c r="SO309" s="27"/>
      <c r="SP309" s="27"/>
      <c r="SQ309" s="27"/>
      <c r="SR309" s="27"/>
      <c r="SS309" s="27"/>
      <c r="ST309" s="27"/>
      <c r="SU309" s="27"/>
      <c r="SV309" s="27"/>
      <c r="SW309" s="27"/>
      <c r="SX309" s="27"/>
      <c r="SY309" s="27"/>
      <c r="SZ309" s="27"/>
      <c r="TA309" s="27"/>
      <c r="TB309" s="27"/>
      <c r="TC309" s="27"/>
      <c r="TD309" s="27"/>
      <c r="TE309" s="27"/>
      <c r="TF309" s="27"/>
      <c r="TG309" s="27"/>
      <c r="TH309" s="27"/>
      <c r="TI309" s="27"/>
      <c r="TJ309" s="27"/>
      <c r="TK309" s="27"/>
      <c r="TL309" s="27"/>
      <c r="TM309" s="27"/>
      <c r="TN309" s="27"/>
      <c r="TO309" s="27"/>
      <c r="TP309" s="27"/>
      <c r="TQ309" s="27"/>
      <c r="TR309" s="27"/>
      <c r="TS309" s="27"/>
      <c r="TT309" s="27"/>
      <c r="TU309" s="27"/>
      <c r="TV309" s="27"/>
      <c r="TW309" s="27"/>
      <c r="TX309" s="27"/>
      <c r="TY309" s="27"/>
      <c r="TZ309" s="27"/>
      <c r="UA309" s="27"/>
      <c r="UB309" s="27"/>
      <c r="UC309" s="27"/>
      <c r="UD309" s="27"/>
      <c r="UE309" s="27"/>
      <c r="UF309" s="27"/>
      <c r="UG309" s="27"/>
      <c r="UH309" s="27"/>
      <c r="UI309" s="27"/>
      <c r="UJ309" s="27"/>
      <c r="UK309" s="27"/>
      <c r="UL309" s="27"/>
      <c r="UM309" s="27"/>
      <c r="UN309" s="27"/>
      <c r="UO309" s="27"/>
      <c r="UP309" s="27"/>
      <c r="UQ309" s="27"/>
      <c r="UR309" s="27"/>
      <c r="US309" s="27"/>
      <c r="UT309" s="27"/>
      <c r="UU309" s="27"/>
      <c r="UV309" s="27"/>
      <c r="UW309" s="27"/>
      <c r="UX309" s="27"/>
      <c r="UY309" s="27"/>
      <c r="UZ309" s="27"/>
      <c r="VA309" s="27"/>
      <c r="VB309" s="27"/>
      <c r="VC309" s="27"/>
      <c r="VD309" s="27"/>
      <c r="VE309" s="27"/>
      <c r="VF309" s="27"/>
      <c r="VG309" s="27"/>
      <c r="VH309" s="27"/>
      <c r="VI309" s="27"/>
      <c r="VJ309" s="27"/>
      <c r="VK309" s="27"/>
      <c r="VL309" s="27"/>
      <c r="VM309" s="27"/>
      <c r="VN309" s="27"/>
      <c r="VO309" s="27"/>
      <c r="VP309" s="27"/>
      <c r="VQ309" s="27"/>
      <c r="VR309" s="27"/>
      <c r="VS309" s="27"/>
      <c r="VT309" s="27"/>
      <c r="VU309" s="27"/>
      <c r="VV309" s="27"/>
      <c r="VW309" s="27"/>
      <c r="VX309" s="27"/>
      <c r="VY309" s="27"/>
      <c r="VZ309" s="27"/>
      <c r="WA309" s="27"/>
      <c r="WB309" s="27"/>
      <c r="WC309" s="27"/>
      <c r="WD309" s="27"/>
      <c r="WE309" s="27"/>
      <c r="WF309" s="27"/>
      <c r="WG309" s="27"/>
      <c r="WH309" s="27"/>
      <c r="WI309" s="27"/>
      <c r="WJ309" s="27"/>
      <c r="WK309" s="27"/>
      <c r="WL309" s="27"/>
      <c r="WM309" s="27"/>
      <c r="WN309" s="27"/>
      <c r="WO309" s="27"/>
      <c r="WP309" s="27"/>
      <c r="WQ309" s="27"/>
      <c r="WR309" s="27"/>
      <c r="WS309" s="27"/>
      <c r="WT309" s="27"/>
      <c r="WU309" s="27"/>
      <c r="WV309" s="27"/>
      <c r="WW309" s="27"/>
      <c r="WX309" s="27"/>
      <c r="WY309" s="27"/>
      <c r="WZ309" s="27"/>
      <c r="XA309" s="27"/>
      <c r="XB309" s="27"/>
      <c r="XC309" s="27"/>
      <c r="XD309" s="27"/>
      <c r="XE309" s="27"/>
      <c r="XF309" s="27"/>
      <c r="XG309" s="27"/>
      <c r="XH309" s="27"/>
      <c r="XI309" s="27"/>
      <c r="XJ309" s="27"/>
      <c r="XK309" s="27"/>
      <c r="XL309" s="27"/>
      <c r="XM309" s="27"/>
      <c r="XN309" s="27"/>
      <c r="XO309" s="27"/>
      <c r="XP309" s="27"/>
      <c r="XQ309" s="27"/>
      <c r="XR309" s="27"/>
      <c r="XS309" s="27"/>
      <c r="XT309" s="27"/>
      <c r="XU309" s="27"/>
      <c r="XV309" s="27"/>
      <c r="XW309" s="27"/>
      <c r="XX309" s="27"/>
      <c r="XY309" s="27"/>
      <c r="XZ309" s="27"/>
      <c r="YA309" s="27"/>
      <c r="YB309" s="27"/>
      <c r="YC309" s="27"/>
      <c r="YD309" s="27"/>
      <c r="YE309" s="27"/>
      <c r="YF309" s="27"/>
      <c r="YG309" s="27"/>
      <c r="YH309" s="27"/>
      <c r="YI309" s="27"/>
      <c r="YJ309" s="27"/>
      <c r="YK309" s="27"/>
      <c r="YL309" s="27"/>
      <c r="YM309" s="27"/>
      <c r="YN309" s="27"/>
      <c r="YO309" s="27"/>
      <c r="YP309" s="27"/>
      <c r="YQ309" s="27"/>
      <c r="YR309" s="27"/>
      <c r="YS309" s="27"/>
      <c r="YT309" s="27"/>
      <c r="YU309" s="27"/>
      <c r="YV309" s="27"/>
      <c r="YW309" s="27"/>
      <c r="YX309" s="27"/>
      <c r="YY309" s="27"/>
      <c r="YZ309" s="27"/>
      <c r="ZA309" s="27"/>
      <c r="ZB309" s="27"/>
      <c r="ZC309" s="27"/>
      <c r="ZD309" s="27"/>
      <c r="ZE309" s="27"/>
      <c r="ZF309" s="27"/>
      <c r="ZG309" s="27"/>
      <c r="ZH309" s="27"/>
      <c r="ZI309" s="27"/>
      <c r="ZJ309" s="27"/>
      <c r="ZK309" s="27"/>
      <c r="ZL309" s="27"/>
      <c r="ZM309" s="27"/>
      <c r="ZN309" s="27"/>
      <c r="ZO309" s="27"/>
      <c r="ZP309" s="27"/>
      <c r="ZQ309" s="27"/>
      <c r="ZR309" s="27"/>
      <c r="ZS309" s="27"/>
      <c r="ZT309" s="27"/>
      <c r="ZU309" s="27"/>
      <c r="ZV309" s="27"/>
      <c r="ZW309" s="27"/>
      <c r="ZX309" s="27"/>
      <c r="ZY309" s="27"/>
      <c r="ZZ309" s="27"/>
      <c r="AAA309" s="27"/>
      <c r="AAB309" s="27"/>
      <c r="AAC309" s="27"/>
      <c r="AAD309" s="27"/>
      <c r="AAE309" s="27"/>
      <c r="AAF309" s="27"/>
      <c r="AAG309" s="27"/>
      <c r="AAH309" s="27"/>
      <c r="AAI309" s="27"/>
      <c r="AAJ309" s="27"/>
      <c r="AAK309" s="27"/>
      <c r="AAL309" s="27"/>
      <c r="AAM309" s="27"/>
      <c r="AAN309" s="27"/>
      <c r="AAO309" s="27"/>
      <c r="AAP309" s="27"/>
      <c r="AAQ309" s="27"/>
      <c r="AAR309" s="27"/>
      <c r="AAS309" s="27"/>
      <c r="AAT309" s="27"/>
      <c r="AAU309" s="27"/>
      <c r="AAV309" s="27"/>
      <c r="AAW309" s="27"/>
      <c r="AAX309" s="27"/>
      <c r="AAY309" s="27"/>
      <c r="AAZ309" s="27"/>
      <c r="ABA309" s="27"/>
      <c r="ABB309" s="27"/>
      <c r="ABC309" s="27"/>
      <c r="ABD309" s="27"/>
      <c r="ABE309" s="27"/>
      <c r="ABF309" s="27"/>
      <c r="ABG309" s="27"/>
      <c r="ABH309" s="27"/>
      <c r="ABI309" s="27"/>
      <c r="ABJ309" s="27"/>
      <c r="ABK309" s="27"/>
      <c r="ABL309" s="27"/>
      <c r="ABM309" s="27"/>
      <c r="ABN309" s="27"/>
      <c r="ABO309" s="27"/>
      <c r="ABP309" s="27"/>
      <c r="ABQ309" s="27"/>
      <c r="ABR309" s="27"/>
      <c r="ABS309" s="27"/>
      <c r="ABT309" s="27"/>
      <c r="ABU309" s="27"/>
      <c r="ABV309" s="27"/>
      <c r="ABW309" s="27"/>
      <c r="ABX309" s="27"/>
      <c r="ABY309" s="27"/>
      <c r="ABZ309" s="27"/>
      <c r="ACA309" s="27"/>
      <c r="ACB309" s="27"/>
      <c r="ACC309" s="27"/>
      <c r="ACD309" s="27"/>
      <c r="ACE309" s="27"/>
      <c r="ACF309" s="27"/>
      <c r="ACG309" s="27"/>
      <c r="ACH309" s="27"/>
      <c r="ACI309" s="27"/>
      <c r="ACJ309" s="27"/>
      <c r="ACK309" s="27"/>
      <c r="ACL309" s="27"/>
      <c r="ACM309" s="27"/>
      <c r="ACN309" s="27"/>
      <c r="ACO309" s="27"/>
      <c r="ACP309" s="27"/>
      <c r="ACQ309" s="27"/>
      <c r="ACR309" s="27"/>
      <c r="ACS309" s="27"/>
      <c r="ACT309" s="27"/>
      <c r="ACU309" s="27"/>
      <c r="ACV309" s="27"/>
      <c r="ACW309" s="27"/>
      <c r="ACX309" s="27"/>
      <c r="ACY309" s="27"/>
      <c r="ACZ309" s="27"/>
      <c r="ADA309" s="27"/>
      <c r="ADB309" s="27"/>
      <c r="ADC309" s="27"/>
      <c r="ADD309" s="27"/>
      <c r="ADE309" s="27"/>
      <c r="ADF309" s="27"/>
      <c r="ADG309" s="27"/>
      <c r="ADH309" s="27"/>
      <c r="ADI309" s="27"/>
      <c r="ADJ309" s="27"/>
      <c r="ADK309" s="27"/>
      <c r="ADL309" s="27"/>
      <c r="ADM309" s="27"/>
      <c r="ADN309" s="27"/>
      <c r="ADO309" s="27"/>
      <c r="ADP309" s="27"/>
      <c r="ADQ309" s="27"/>
      <c r="ADR309" s="27"/>
      <c r="ADS309" s="27"/>
      <c r="ADT309" s="27"/>
      <c r="ADU309" s="27"/>
      <c r="ADV309" s="27"/>
      <c r="ADW309" s="27"/>
      <c r="ADX309" s="27"/>
      <c r="ADY309" s="27"/>
      <c r="ADZ309" s="27"/>
      <c r="AEA309" s="27"/>
      <c r="AEB309" s="27"/>
      <c r="AEC309" s="27"/>
      <c r="AED309" s="27"/>
      <c r="AEE309" s="27"/>
      <c r="AEF309" s="27"/>
      <c r="AEG309" s="27"/>
      <c r="AEH309" s="27"/>
      <c r="AEI309" s="27"/>
      <c r="AEJ309" s="27"/>
      <c r="AEK309" s="27"/>
      <c r="AEL309" s="27"/>
      <c r="AEM309" s="27"/>
      <c r="AEN309" s="27"/>
      <c r="AEO309" s="27"/>
      <c r="AEP309" s="27"/>
      <c r="AEQ309" s="27"/>
      <c r="AER309" s="27"/>
      <c r="AES309" s="27"/>
      <c r="AET309" s="27"/>
      <c r="AEU309" s="27"/>
      <c r="AEV309" s="27"/>
      <c r="AEW309" s="27"/>
      <c r="AEX309" s="27"/>
      <c r="AEY309" s="27"/>
      <c r="AEZ309" s="27"/>
      <c r="AFA309" s="27"/>
      <c r="AFB309" s="27"/>
      <c r="AFC309" s="27"/>
      <c r="AFD309" s="27"/>
      <c r="AFE309" s="27"/>
      <c r="AFF309" s="27"/>
      <c r="AFG309" s="27"/>
      <c r="AFH309" s="27"/>
      <c r="AFI309" s="27"/>
      <c r="AFJ309" s="27"/>
      <c r="AFK309" s="27"/>
      <c r="AFL309" s="27"/>
      <c r="AFM309" s="27"/>
      <c r="AFN309" s="27"/>
      <c r="AFO309" s="27"/>
      <c r="AFP309" s="27"/>
      <c r="AFQ309" s="27"/>
      <c r="AFR309" s="27"/>
      <c r="AFS309" s="27"/>
      <c r="AFT309" s="27"/>
      <c r="AFU309" s="27"/>
      <c r="AFV309" s="27"/>
      <c r="AFW309" s="27"/>
      <c r="AFX309" s="27"/>
      <c r="AFY309" s="27"/>
      <c r="AFZ309" s="27"/>
      <c r="AGA309" s="27"/>
      <c r="AGB309" s="27"/>
      <c r="AGC309" s="27"/>
      <c r="AGD309" s="27"/>
      <c r="AGE309" s="27"/>
      <c r="AGF309" s="27"/>
      <c r="AGG309" s="27"/>
      <c r="AGH309" s="27"/>
      <c r="AGI309" s="27"/>
      <c r="AGJ309" s="27"/>
      <c r="AGK309" s="27"/>
      <c r="AGL309" s="27"/>
      <c r="AGM309" s="27"/>
      <c r="AGN309" s="27"/>
      <c r="AGO309" s="27"/>
      <c r="AGP309" s="27"/>
      <c r="AGQ309" s="27"/>
      <c r="AGR309" s="27"/>
      <c r="AGS309" s="27"/>
      <c r="AGT309" s="27"/>
      <c r="AGU309" s="27"/>
      <c r="AGV309" s="27"/>
      <c r="AGW309" s="27"/>
      <c r="AGX309" s="27"/>
      <c r="AGY309" s="27"/>
      <c r="AGZ309" s="27"/>
      <c r="AHA309" s="27"/>
      <c r="AHB309" s="27"/>
      <c r="AHC309" s="27"/>
      <c r="AHD309" s="27"/>
      <c r="AHE309" s="27"/>
      <c r="AHF309" s="27"/>
      <c r="AHG309" s="27"/>
      <c r="AHH309" s="27"/>
      <c r="AHI309" s="27"/>
      <c r="AHJ309" s="27"/>
      <c r="AHK309" s="27"/>
      <c r="AHL309" s="27"/>
      <c r="AHM309" s="27"/>
      <c r="AHN309" s="27"/>
      <c r="AHO309" s="27"/>
      <c r="AHP309" s="27"/>
      <c r="AHQ309" s="27"/>
      <c r="AHR309" s="27"/>
      <c r="AHS309" s="27"/>
      <c r="AHT309" s="27"/>
      <c r="AHU309" s="27"/>
      <c r="AHV309" s="27"/>
      <c r="AHW309" s="27"/>
      <c r="AHX309" s="27"/>
      <c r="AHY309" s="27"/>
      <c r="AHZ309" s="27"/>
      <c r="AIA309" s="27"/>
      <c r="AIB309" s="27"/>
      <c r="AIC309" s="27"/>
      <c r="AID309" s="27"/>
      <c r="AIE309" s="27"/>
      <c r="AIF309" s="27"/>
      <c r="AIG309" s="27"/>
      <c r="AIH309" s="27"/>
      <c r="AII309" s="27"/>
      <c r="AIJ309" s="27"/>
      <c r="AIK309" s="27"/>
      <c r="AIL309" s="27"/>
      <c r="AIM309" s="27"/>
      <c r="AIN309" s="27"/>
      <c r="AIO309" s="27"/>
      <c r="AIP309" s="27"/>
      <c r="AIQ309" s="27"/>
      <c r="AIR309" s="27"/>
      <c r="AIS309" s="27"/>
      <c r="AIT309" s="27"/>
      <c r="AIU309" s="27"/>
      <c r="AIV309" s="27"/>
      <c r="AIW309" s="27"/>
      <c r="AIX309" s="27"/>
      <c r="AIY309" s="27"/>
      <c r="AIZ309" s="27"/>
      <c r="AJA309" s="27"/>
      <c r="AJB309" s="27"/>
      <c r="AJC309" s="27"/>
      <c r="AJD309" s="27"/>
      <c r="AJE309" s="27"/>
      <c r="AJF309" s="27"/>
      <c r="AJG309" s="27"/>
      <c r="AJH309" s="27"/>
      <c r="AJI309" s="27"/>
      <c r="AJJ309" s="27"/>
      <c r="AJK309" s="27"/>
      <c r="AJL309" s="27"/>
      <c r="AJM309" s="27"/>
      <c r="AJN309" s="27"/>
      <c r="AJO309" s="27"/>
      <c r="AJP309" s="27"/>
      <c r="AJQ309" s="27"/>
      <c r="AJR309" s="27"/>
      <c r="AJS309" s="27"/>
      <c r="AJT309" s="27"/>
      <c r="AJU309" s="27"/>
      <c r="AJV309" s="27"/>
      <c r="AJW309" s="27"/>
      <c r="AJX309" s="27"/>
      <c r="AJY309" s="27"/>
      <c r="AJZ309" s="27"/>
      <c r="AKA309" s="27"/>
      <c r="AKB309" s="27"/>
      <c r="AKC309" s="27"/>
      <c r="AKD309" s="27"/>
      <c r="AKE309" s="27"/>
      <c r="AKF309" s="27"/>
      <c r="AKG309" s="27"/>
      <c r="AKH309" s="27"/>
      <c r="AKI309" s="27"/>
      <c r="AKJ309" s="27"/>
      <c r="AKK309" s="27"/>
      <c r="AKL309" s="27"/>
      <c r="AKM309" s="27"/>
      <c r="AKN309" s="27"/>
      <c r="AKO309" s="27"/>
      <c r="AKP309" s="27"/>
      <c r="AKQ309" s="27"/>
      <c r="AKR309" s="27"/>
      <c r="AKS309" s="27"/>
      <c r="AKT309" s="27"/>
      <c r="AKU309" s="27"/>
      <c r="AKV309" s="27"/>
      <c r="AKW309" s="27"/>
      <c r="AKX309" s="27"/>
      <c r="AKY309" s="27"/>
      <c r="AKZ309" s="27"/>
      <c r="ALA309" s="27"/>
      <c r="ALB309" s="27"/>
      <c r="ALC309" s="27"/>
      <c r="ALD309" s="27"/>
      <c r="ALE309" s="27"/>
      <c r="ALF309" s="27"/>
      <c r="ALG309" s="27"/>
      <c r="ALH309" s="27"/>
      <c r="ALI309" s="27"/>
      <c r="ALJ309" s="27"/>
      <c r="ALK309" s="27"/>
      <c r="ALL309" s="27"/>
      <c r="ALM309" s="27"/>
      <c r="ALN309" s="27"/>
      <c r="ALO309" s="27"/>
      <c r="ALP309" s="27"/>
      <c r="ALQ309" s="27"/>
      <c r="ALR309" s="27"/>
      <c r="ALS309" s="27"/>
    </row>
    <row r="310" spans="1:1007" ht="18.75" customHeight="1" thickBot="1" x14ac:dyDescent="0.25">
      <c r="A310" s="312" t="s">
        <v>13</v>
      </c>
      <c r="B310" s="314" t="s">
        <v>14</v>
      </c>
      <c r="C310" s="315" t="s">
        <v>26</v>
      </c>
      <c r="D310" s="717" t="s">
        <v>192</v>
      </c>
      <c r="E310" s="718"/>
      <c r="F310" s="718"/>
      <c r="G310" s="718"/>
      <c r="H310" s="718"/>
      <c r="I310" s="718"/>
      <c r="J310" s="718"/>
      <c r="K310" s="719"/>
      <c r="L310" s="316">
        <f t="shared" ref="L310:W310" si="86">SUM(L304+L301+L309+L307)</f>
        <v>405</v>
      </c>
      <c r="M310" s="316">
        <f t="shared" si="86"/>
        <v>0</v>
      </c>
      <c r="N310" s="316">
        <f t="shared" si="86"/>
        <v>0</v>
      </c>
      <c r="O310" s="318">
        <f t="shared" si="86"/>
        <v>405</v>
      </c>
      <c r="P310" s="24">
        <f t="shared" si="86"/>
        <v>205</v>
      </c>
      <c r="Q310" s="316">
        <f t="shared" si="86"/>
        <v>0</v>
      </c>
      <c r="R310" s="316">
        <f t="shared" si="86"/>
        <v>0</v>
      </c>
      <c r="S310" s="317">
        <f t="shared" si="86"/>
        <v>205</v>
      </c>
      <c r="T310" s="316">
        <f t="shared" si="86"/>
        <v>82.9</v>
      </c>
      <c r="U310" s="316">
        <f t="shared" si="86"/>
        <v>0</v>
      </c>
      <c r="V310" s="316">
        <f t="shared" si="86"/>
        <v>0</v>
      </c>
      <c r="W310" s="317">
        <f t="shared" si="86"/>
        <v>82.9</v>
      </c>
      <c r="AD310" s="41"/>
      <c r="AE310" s="41"/>
      <c r="AF310" s="41"/>
      <c r="AG310" s="41"/>
      <c r="AH310" s="41"/>
      <c r="AI310" s="41"/>
      <c r="AJ310" s="41"/>
      <c r="AK310" s="41"/>
      <c r="AL310" s="41"/>
      <c r="AM310" s="41"/>
      <c r="AN310" s="41"/>
      <c r="AO310" s="41"/>
      <c r="AP310" s="41"/>
      <c r="AQ310" s="41"/>
      <c r="AR310" s="41"/>
      <c r="AS310" s="41"/>
      <c r="AT310" s="41"/>
      <c r="AU310" s="41"/>
      <c r="AV310" s="41"/>
      <c r="AW310" s="41"/>
      <c r="AX310" s="41"/>
      <c r="AY310" s="41"/>
      <c r="AZ310" s="41"/>
      <c r="BA310" s="41"/>
      <c r="BB310" s="41"/>
      <c r="BC310" s="41"/>
    </row>
    <row r="311" spans="1:1007" s="38" customFormat="1" ht="19.5" customHeight="1" thickBot="1" x14ac:dyDescent="0.25">
      <c r="A311" s="313" t="s">
        <v>13</v>
      </c>
      <c r="B311" s="319" t="s">
        <v>14</v>
      </c>
      <c r="C311" s="320" t="s">
        <v>25</v>
      </c>
      <c r="D311" s="713" t="s">
        <v>77</v>
      </c>
      <c r="E311" s="714"/>
      <c r="F311" s="714"/>
      <c r="G311" s="714"/>
      <c r="H311" s="714"/>
      <c r="I311" s="714"/>
      <c r="J311" s="714"/>
      <c r="K311" s="714"/>
      <c r="L311" s="714"/>
      <c r="M311" s="714"/>
      <c r="N311" s="714"/>
      <c r="O311" s="714"/>
      <c r="P311" s="714"/>
      <c r="Q311" s="714"/>
      <c r="R311" s="714"/>
      <c r="S311" s="714"/>
      <c r="T311" s="714"/>
      <c r="U311" s="714"/>
      <c r="V311" s="714"/>
      <c r="W311" s="715"/>
      <c r="AD311" s="54"/>
      <c r="AE311" s="54"/>
      <c r="AF311" s="54"/>
      <c r="AG311" s="54"/>
      <c r="AH311" s="54"/>
      <c r="AI311" s="54"/>
      <c r="AJ311" s="54"/>
      <c r="AK311" s="54"/>
      <c r="AL311" s="54"/>
      <c r="AM311" s="54"/>
      <c r="AN311" s="54"/>
      <c r="AO311" s="54"/>
      <c r="AP311" s="54"/>
      <c r="AQ311" s="54"/>
      <c r="AR311" s="54"/>
      <c r="AS311" s="54"/>
      <c r="AT311" s="54"/>
      <c r="AU311" s="55"/>
      <c r="AV311" s="54"/>
      <c r="AW311" s="54"/>
      <c r="AX311" s="54"/>
      <c r="AY311" s="54"/>
      <c r="AZ311" s="54"/>
      <c r="BA311" s="54"/>
      <c r="BB311" s="54"/>
      <c r="BC311" s="54"/>
    </row>
    <row r="312" spans="1:1007" ht="17.25" customHeight="1" x14ac:dyDescent="0.2">
      <c r="A312" s="616" t="s">
        <v>13</v>
      </c>
      <c r="B312" s="595" t="s">
        <v>14</v>
      </c>
      <c r="C312" s="619" t="s">
        <v>25</v>
      </c>
      <c r="D312" s="620" t="s">
        <v>14</v>
      </c>
      <c r="E312" s="613" t="s">
        <v>78</v>
      </c>
      <c r="F312" s="622" t="s">
        <v>197</v>
      </c>
      <c r="G312" s="565" t="s">
        <v>79</v>
      </c>
      <c r="H312" s="624" t="s">
        <v>17</v>
      </c>
      <c r="I312" s="568" t="s">
        <v>29</v>
      </c>
      <c r="J312" s="572" t="s">
        <v>479</v>
      </c>
      <c r="K312" s="123" t="s">
        <v>24</v>
      </c>
      <c r="L312" s="94">
        <f>+M312+O312</f>
        <v>50</v>
      </c>
      <c r="M312" s="547">
        <v>50</v>
      </c>
      <c r="N312" s="102">
        <v>0</v>
      </c>
      <c r="O312" s="96">
        <v>0</v>
      </c>
      <c r="P312" s="94">
        <f>+Q312+S312</f>
        <v>65.3</v>
      </c>
      <c r="Q312" s="92">
        <v>65.3</v>
      </c>
      <c r="R312" s="102">
        <v>0</v>
      </c>
      <c r="S312" s="96">
        <v>0</v>
      </c>
      <c r="T312" s="97">
        <f>+U312+W312</f>
        <v>65.3</v>
      </c>
      <c r="U312" s="102">
        <v>65.3</v>
      </c>
      <c r="V312" s="102">
        <v>0</v>
      </c>
      <c r="W312" s="96">
        <v>0</v>
      </c>
      <c r="X312" s="27"/>
      <c r="Y312" s="27"/>
      <c r="Z312" s="27"/>
      <c r="AA312" s="27"/>
      <c r="AB312" s="27"/>
      <c r="AC312" s="27"/>
      <c r="AD312" s="39"/>
      <c r="AE312" s="27"/>
      <c r="AF312" s="27"/>
      <c r="AG312" s="27"/>
      <c r="AH312" s="27"/>
      <c r="AI312" s="27"/>
      <c r="AJ312" s="27"/>
      <c r="AK312" s="27"/>
      <c r="AL312" s="27"/>
      <c r="AM312" s="27"/>
      <c r="AN312" s="27"/>
      <c r="AO312" s="27"/>
      <c r="AP312" s="27"/>
      <c r="AQ312" s="27"/>
      <c r="AR312" s="27"/>
      <c r="AS312" s="27"/>
      <c r="AT312" s="27"/>
      <c r="AU312" s="27"/>
      <c r="AV312" s="27"/>
      <c r="AW312" s="27"/>
      <c r="AX312" s="27"/>
      <c r="AY312" s="27"/>
      <c r="AZ312" s="27"/>
      <c r="BA312" s="27"/>
      <c r="BB312" s="27"/>
      <c r="BC312" s="27"/>
      <c r="BD312" s="27"/>
      <c r="BE312" s="27"/>
      <c r="BF312" s="27"/>
      <c r="BG312" s="27"/>
      <c r="BH312" s="27"/>
      <c r="BI312" s="27"/>
      <c r="BJ312" s="27"/>
      <c r="BK312" s="27"/>
      <c r="BL312" s="27"/>
      <c r="BM312" s="27"/>
      <c r="BN312" s="27"/>
      <c r="BO312" s="27"/>
      <c r="BP312" s="27"/>
      <c r="BQ312" s="27"/>
      <c r="BR312" s="27"/>
      <c r="BS312" s="27"/>
      <c r="BT312" s="27"/>
      <c r="BU312" s="27"/>
      <c r="BV312" s="27"/>
      <c r="BW312" s="27"/>
      <c r="BX312" s="27"/>
      <c r="BY312" s="27"/>
      <c r="BZ312" s="27"/>
      <c r="CA312" s="27"/>
      <c r="CB312" s="27"/>
      <c r="CC312" s="27"/>
      <c r="CD312" s="27"/>
      <c r="CE312" s="27"/>
      <c r="CF312" s="27"/>
      <c r="CG312" s="27"/>
      <c r="CH312" s="27"/>
      <c r="CI312" s="27"/>
      <c r="CJ312" s="27"/>
      <c r="CK312" s="27"/>
      <c r="CL312" s="27"/>
      <c r="CM312" s="27"/>
      <c r="CN312" s="27"/>
      <c r="CO312" s="27"/>
      <c r="CP312" s="27"/>
      <c r="CQ312" s="27"/>
      <c r="CR312" s="27"/>
      <c r="CS312" s="27"/>
      <c r="CT312" s="27"/>
      <c r="CU312" s="27"/>
      <c r="CV312" s="27"/>
      <c r="CW312" s="27"/>
      <c r="CX312" s="27"/>
      <c r="CY312" s="27"/>
      <c r="CZ312" s="27"/>
      <c r="DA312" s="27"/>
      <c r="DB312" s="27"/>
      <c r="DC312" s="27"/>
      <c r="DD312" s="27"/>
      <c r="DE312" s="27"/>
      <c r="DF312" s="27"/>
      <c r="DG312" s="27"/>
      <c r="DH312" s="27"/>
      <c r="DI312" s="27"/>
      <c r="DJ312" s="27"/>
      <c r="DK312" s="27"/>
      <c r="DL312" s="27"/>
      <c r="DM312" s="27"/>
      <c r="DN312" s="27"/>
      <c r="DO312" s="27"/>
      <c r="DP312" s="27"/>
      <c r="DQ312" s="27"/>
      <c r="DR312" s="27"/>
      <c r="DS312" s="27"/>
      <c r="DT312" s="27"/>
      <c r="DU312" s="27"/>
      <c r="DV312" s="27"/>
      <c r="DW312" s="27"/>
      <c r="DX312" s="27"/>
      <c r="DY312" s="27"/>
      <c r="DZ312" s="27"/>
      <c r="EA312" s="27"/>
      <c r="EB312" s="27"/>
      <c r="EC312" s="27"/>
      <c r="ED312" s="27"/>
      <c r="EE312" s="27"/>
      <c r="EF312" s="27"/>
      <c r="EG312" s="27"/>
      <c r="EH312" s="27"/>
      <c r="EI312" s="27"/>
      <c r="EJ312" s="27"/>
      <c r="EK312" s="27"/>
      <c r="EL312" s="27"/>
      <c r="EM312" s="27"/>
      <c r="EN312" s="27"/>
      <c r="EO312" s="27"/>
      <c r="EP312" s="27"/>
      <c r="EQ312" s="27"/>
      <c r="ER312" s="27"/>
      <c r="ES312" s="27"/>
      <c r="ET312" s="27"/>
      <c r="EU312" s="27"/>
      <c r="EV312" s="27"/>
      <c r="EW312" s="27"/>
      <c r="EX312" s="27"/>
      <c r="EY312" s="27"/>
      <c r="EZ312" s="27"/>
      <c r="FA312" s="27"/>
      <c r="FB312" s="27"/>
      <c r="FC312" s="27"/>
      <c r="FD312" s="27"/>
      <c r="FE312" s="27"/>
      <c r="FF312" s="27"/>
      <c r="FG312" s="27"/>
      <c r="FH312" s="27"/>
      <c r="FI312" s="27"/>
      <c r="FJ312" s="27"/>
      <c r="FK312" s="27"/>
      <c r="FL312" s="27"/>
      <c r="FM312" s="27"/>
      <c r="FN312" s="27"/>
      <c r="FO312" s="27"/>
      <c r="FP312" s="27"/>
      <c r="FQ312" s="27"/>
      <c r="FR312" s="27"/>
      <c r="FS312" s="27"/>
      <c r="FT312" s="27"/>
      <c r="FU312" s="27"/>
      <c r="FV312" s="27"/>
      <c r="FW312" s="27"/>
      <c r="FX312" s="27"/>
      <c r="FY312" s="27"/>
      <c r="FZ312" s="27"/>
      <c r="GA312" s="27"/>
      <c r="GB312" s="27"/>
      <c r="GC312" s="27"/>
      <c r="GD312" s="27"/>
      <c r="GE312" s="27"/>
      <c r="GF312" s="27"/>
      <c r="GG312" s="27"/>
      <c r="GH312" s="27"/>
      <c r="GI312" s="27"/>
      <c r="GJ312" s="27"/>
      <c r="GK312" s="27"/>
      <c r="GL312" s="27"/>
      <c r="GM312" s="27"/>
      <c r="GN312" s="27"/>
      <c r="GO312" s="27"/>
      <c r="GP312" s="27"/>
      <c r="GQ312" s="27"/>
      <c r="GR312" s="27"/>
      <c r="GS312" s="27"/>
      <c r="GT312" s="27"/>
      <c r="GU312" s="27"/>
      <c r="GV312" s="27"/>
      <c r="GW312" s="27"/>
      <c r="GX312" s="27"/>
      <c r="GY312" s="27"/>
      <c r="GZ312" s="27"/>
      <c r="HA312" s="27"/>
      <c r="HB312" s="27"/>
      <c r="HC312" s="27"/>
      <c r="HD312" s="27"/>
      <c r="HE312" s="27"/>
      <c r="HF312" s="27"/>
      <c r="HG312" s="27"/>
      <c r="HH312" s="27"/>
      <c r="HI312" s="27"/>
      <c r="HJ312" s="27"/>
      <c r="HK312" s="27"/>
      <c r="HL312" s="27"/>
      <c r="HM312" s="27"/>
      <c r="HN312" s="27"/>
      <c r="HO312" s="27"/>
      <c r="HP312" s="27"/>
      <c r="HQ312" s="27"/>
      <c r="HR312" s="27"/>
      <c r="HS312" s="27"/>
      <c r="HT312" s="27"/>
      <c r="HU312" s="27"/>
      <c r="HV312" s="27"/>
      <c r="HW312" s="27"/>
      <c r="HX312" s="27"/>
      <c r="HY312" s="27"/>
      <c r="HZ312" s="27"/>
      <c r="IA312" s="27"/>
      <c r="IB312" s="27"/>
      <c r="IC312" s="27"/>
      <c r="ID312" s="27"/>
      <c r="IE312" s="27"/>
      <c r="IF312" s="27"/>
      <c r="IG312" s="27"/>
      <c r="IH312" s="27"/>
      <c r="II312" s="27"/>
      <c r="IJ312" s="27"/>
      <c r="IK312" s="27"/>
      <c r="IL312" s="27"/>
      <c r="IM312" s="27"/>
      <c r="IN312" s="27"/>
      <c r="IO312" s="27"/>
      <c r="IP312" s="27"/>
      <c r="IQ312" s="27"/>
      <c r="IR312" s="27"/>
      <c r="IS312" s="27"/>
      <c r="IT312" s="27"/>
      <c r="IU312" s="27"/>
      <c r="IV312" s="27"/>
      <c r="IW312" s="27"/>
      <c r="IX312" s="27"/>
      <c r="IY312" s="27"/>
      <c r="IZ312" s="27"/>
      <c r="JA312" s="27"/>
      <c r="JB312" s="27"/>
      <c r="JC312" s="27"/>
      <c r="JD312" s="27"/>
      <c r="JE312" s="27"/>
      <c r="JF312" s="27"/>
      <c r="JG312" s="27"/>
      <c r="JH312" s="27"/>
      <c r="JI312" s="27"/>
      <c r="JJ312" s="27"/>
      <c r="JK312" s="27"/>
      <c r="JL312" s="27"/>
      <c r="JM312" s="27"/>
      <c r="JN312" s="27"/>
      <c r="JO312" s="27"/>
      <c r="JP312" s="27"/>
      <c r="JQ312" s="27"/>
      <c r="JR312" s="27"/>
      <c r="JS312" s="27"/>
      <c r="JT312" s="27"/>
      <c r="JU312" s="27"/>
      <c r="JV312" s="27"/>
      <c r="JW312" s="27"/>
      <c r="JX312" s="27"/>
      <c r="JY312" s="27"/>
      <c r="JZ312" s="27"/>
      <c r="KA312" s="27"/>
      <c r="KB312" s="27"/>
      <c r="KC312" s="27"/>
      <c r="KD312" s="27"/>
      <c r="KE312" s="27"/>
      <c r="KF312" s="27"/>
      <c r="KG312" s="27"/>
      <c r="KH312" s="27"/>
      <c r="KI312" s="27"/>
      <c r="KJ312" s="27"/>
      <c r="KK312" s="27"/>
      <c r="KL312" s="27"/>
      <c r="KM312" s="27"/>
      <c r="KN312" s="27"/>
      <c r="KO312" s="27"/>
      <c r="KP312" s="27"/>
      <c r="KQ312" s="27"/>
      <c r="KR312" s="27"/>
      <c r="KS312" s="27"/>
      <c r="KT312" s="27"/>
      <c r="KU312" s="27"/>
      <c r="KV312" s="27"/>
      <c r="KW312" s="27"/>
      <c r="KX312" s="27"/>
      <c r="KY312" s="27"/>
      <c r="KZ312" s="27"/>
      <c r="LA312" s="27"/>
      <c r="LB312" s="27"/>
      <c r="LC312" s="27"/>
      <c r="LD312" s="27"/>
      <c r="LE312" s="27"/>
      <c r="LF312" s="27"/>
      <c r="LG312" s="27"/>
      <c r="LH312" s="27"/>
      <c r="LI312" s="27"/>
      <c r="LJ312" s="27"/>
      <c r="LK312" s="27"/>
      <c r="LL312" s="27"/>
      <c r="LM312" s="27"/>
      <c r="LN312" s="27"/>
      <c r="LO312" s="27"/>
      <c r="LP312" s="27"/>
      <c r="LQ312" s="27"/>
      <c r="LR312" s="27"/>
      <c r="LS312" s="27"/>
      <c r="LT312" s="27"/>
      <c r="LU312" s="27"/>
      <c r="LV312" s="27"/>
      <c r="LW312" s="27"/>
      <c r="LX312" s="27"/>
      <c r="LY312" s="27"/>
      <c r="LZ312" s="27"/>
      <c r="MA312" s="27"/>
      <c r="MB312" s="27"/>
      <c r="MC312" s="27"/>
      <c r="MD312" s="27"/>
      <c r="ME312" s="27"/>
      <c r="MF312" s="27"/>
      <c r="MG312" s="27"/>
      <c r="MH312" s="27"/>
      <c r="MI312" s="27"/>
      <c r="MJ312" s="27"/>
      <c r="MK312" s="27"/>
      <c r="ML312" s="27"/>
      <c r="MM312" s="27"/>
      <c r="MN312" s="27"/>
      <c r="MO312" s="27"/>
      <c r="MP312" s="27"/>
      <c r="MQ312" s="27"/>
      <c r="MR312" s="27"/>
      <c r="MS312" s="27"/>
      <c r="MT312" s="27"/>
      <c r="MU312" s="27"/>
      <c r="MV312" s="27"/>
      <c r="MW312" s="27"/>
      <c r="MX312" s="27"/>
      <c r="MY312" s="27"/>
      <c r="MZ312" s="27"/>
      <c r="NA312" s="27"/>
      <c r="NB312" s="27"/>
      <c r="NC312" s="27"/>
      <c r="ND312" s="27"/>
      <c r="NE312" s="27"/>
      <c r="NF312" s="27"/>
      <c r="NG312" s="27"/>
      <c r="NH312" s="27"/>
      <c r="NI312" s="27"/>
      <c r="NJ312" s="27"/>
      <c r="NK312" s="27"/>
      <c r="NL312" s="27"/>
      <c r="NM312" s="27"/>
      <c r="NN312" s="27"/>
      <c r="NO312" s="27"/>
      <c r="NP312" s="27"/>
      <c r="NQ312" s="27"/>
      <c r="NR312" s="27"/>
      <c r="NS312" s="27"/>
      <c r="NT312" s="27"/>
      <c r="NU312" s="27"/>
      <c r="NV312" s="27"/>
      <c r="NW312" s="27"/>
      <c r="NX312" s="27"/>
      <c r="NY312" s="27"/>
      <c r="NZ312" s="27"/>
      <c r="OA312" s="27"/>
      <c r="OB312" s="27"/>
      <c r="OC312" s="27"/>
      <c r="OD312" s="27"/>
      <c r="OE312" s="27"/>
      <c r="OF312" s="27"/>
      <c r="OG312" s="27"/>
      <c r="OH312" s="27"/>
      <c r="OI312" s="27"/>
      <c r="OJ312" s="27"/>
      <c r="OK312" s="27"/>
      <c r="OL312" s="27"/>
      <c r="OM312" s="27"/>
      <c r="ON312" s="27"/>
      <c r="OO312" s="27"/>
      <c r="OP312" s="27"/>
      <c r="OQ312" s="27"/>
      <c r="OR312" s="27"/>
      <c r="OS312" s="27"/>
      <c r="OT312" s="27"/>
      <c r="OU312" s="27"/>
      <c r="OV312" s="27"/>
      <c r="OW312" s="27"/>
      <c r="OX312" s="27"/>
      <c r="OY312" s="27"/>
      <c r="OZ312" s="27"/>
      <c r="PA312" s="27"/>
      <c r="PB312" s="27"/>
      <c r="PC312" s="27"/>
      <c r="PD312" s="27"/>
      <c r="PE312" s="27"/>
      <c r="PF312" s="27"/>
      <c r="PG312" s="27"/>
      <c r="PH312" s="27"/>
      <c r="PI312" s="27"/>
      <c r="PJ312" s="27"/>
      <c r="PK312" s="27"/>
      <c r="PL312" s="27"/>
      <c r="PM312" s="27"/>
      <c r="PN312" s="27"/>
      <c r="PO312" s="27"/>
      <c r="PP312" s="27"/>
      <c r="PQ312" s="27"/>
      <c r="PR312" s="27"/>
      <c r="PS312" s="27"/>
      <c r="PT312" s="27"/>
      <c r="PU312" s="27"/>
      <c r="PV312" s="27"/>
      <c r="PW312" s="27"/>
      <c r="PX312" s="27"/>
      <c r="PY312" s="27"/>
      <c r="PZ312" s="27"/>
      <c r="QA312" s="27"/>
      <c r="QB312" s="27"/>
      <c r="QC312" s="27"/>
      <c r="QD312" s="27"/>
      <c r="QE312" s="27"/>
      <c r="QF312" s="27"/>
      <c r="QG312" s="27"/>
      <c r="QH312" s="27"/>
      <c r="QI312" s="27"/>
      <c r="QJ312" s="27"/>
      <c r="QK312" s="27"/>
      <c r="QL312" s="27"/>
      <c r="QM312" s="27"/>
      <c r="QN312" s="27"/>
      <c r="QO312" s="27"/>
      <c r="QP312" s="27"/>
      <c r="QQ312" s="27"/>
      <c r="QR312" s="27"/>
      <c r="QS312" s="27"/>
      <c r="QT312" s="27"/>
      <c r="QU312" s="27"/>
      <c r="QV312" s="27"/>
      <c r="QW312" s="27"/>
      <c r="QX312" s="27"/>
      <c r="QY312" s="27"/>
      <c r="QZ312" s="27"/>
      <c r="RA312" s="27"/>
      <c r="RB312" s="27"/>
      <c r="RC312" s="27"/>
      <c r="RD312" s="27"/>
      <c r="RE312" s="27"/>
      <c r="RF312" s="27"/>
      <c r="RG312" s="27"/>
      <c r="RH312" s="27"/>
      <c r="RI312" s="27"/>
      <c r="RJ312" s="27"/>
      <c r="RK312" s="27"/>
      <c r="RL312" s="27"/>
      <c r="RM312" s="27"/>
      <c r="RN312" s="27"/>
      <c r="RO312" s="27"/>
      <c r="RP312" s="27"/>
      <c r="RQ312" s="27"/>
      <c r="RR312" s="27"/>
      <c r="RS312" s="27"/>
      <c r="RT312" s="27"/>
      <c r="RU312" s="27"/>
      <c r="RV312" s="27"/>
      <c r="RW312" s="27"/>
      <c r="RX312" s="27"/>
      <c r="RY312" s="27"/>
      <c r="RZ312" s="27"/>
      <c r="SA312" s="27"/>
      <c r="SB312" s="27"/>
      <c r="SC312" s="27"/>
      <c r="SD312" s="27"/>
      <c r="SE312" s="27"/>
      <c r="SF312" s="27"/>
      <c r="SG312" s="27"/>
      <c r="SH312" s="27"/>
      <c r="SI312" s="27"/>
      <c r="SJ312" s="27"/>
      <c r="SK312" s="27"/>
      <c r="SL312" s="27"/>
      <c r="SM312" s="27"/>
      <c r="SN312" s="27"/>
      <c r="SO312" s="27"/>
      <c r="SP312" s="27"/>
      <c r="SQ312" s="27"/>
      <c r="SR312" s="27"/>
      <c r="SS312" s="27"/>
      <c r="ST312" s="27"/>
      <c r="SU312" s="27"/>
      <c r="SV312" s="27"/>
      <c r="SW312" s="27"/>
      <c r="SX312" s="27"/>
      <c r="SY312" s="27"/>
      <c r="SZ312" s="27"/>
      <c r="TA312" s="27"/>
      <c r="TB312" s="27"/>
      <c r="TC312" s="27"/>
      <c r="TD312" s="27"/>
      <c r="TE312" s="27"/>
      <c r="TF312" s="27"/>
      <c r="TG312" s="27"/>
      <c r="TH312" s="27"/>
      <c r="TI312" s="27"/>
      <c r="TJ312" s="27"/>
      <c r="TK312" s="27"/>
      <c r="TL312" s="27"/>
      <c r="TM312" s="27"/>
      <c r="TN312" s="27"/>
      <c r="TO312" s="27"/>
      <c r="TP312" s="27"/>
      <c r="TQ312" s="27"/>
      <c r="TR312" s="27"/>
      <c r="TS312" s="27"/>
      <c r="TT312" s="27"/>
      <c r="TU312" s="27"/>
      <c r="TV312" s="27"/>
      <c r="TW312" s="27"/>
      <c r="TX312" s="27"/>
      <c r="TY312" s="27"/>
      <c r="TZ312" s="27"/>
      <c r="UA312" s="27"/>
      <c r="UB312" s="27"/>
      <c r="UC312" s="27"/>
      <c r="UD312" s="27"/>
      <c r="UE312" s="27"/>
      <c r="UF312" s="27"/>
      <c r="UG312" s="27"/>
      <c r="UH312" s="27"/>
      <c r="UI312" s="27"/>
      <c r="UJ312" s="27"/>
      <c r="UK312" s="27"/>
      <c r="UL312" s="27"/>
      <c r="UM312" s="27"/>
      <c r="UN312" s="27"/>
      <c r="UO312" s="27"/>
      <c r="UP312" s="27"/>
      <c r="UQ312" s="27"/>
      <c r="UR312" s="27"/>
      <c r="US312" s="27"/>
      <c r="UT312" s="27"/>
      <c r="UU312" s="27"/>
      <c r="UV312" s="27"/>
      <c r="UW312" s="27"/>
      <c r="UX312" s="27"/>
      <c r="UY312" s="27"/>
      <c r="UZ312" s="27"/>
      <c r="VA312" s="27"/>
      <c r="VB312" s="27"/>
      <c r="VC312" s="27"/>
      <c r="VD312" s="27"/>
      <c r="VE312" s="27"/>
      <c r="VF312" s="27"/>
      <c r="VG312" s="27"/>
      <c r="VH312" s="27"/>
      <c r="VI312" s="27"/>
      <c r="VJ312" s="27"/>
      <c r="VK312" s="27"/>
      <c r="VL312" s="27"/>
      <c r="VM312" s="27"/>
      <c r="VN312" s="27"/>
      <c r="VO312" s="27"/>
      <c r="VP312" s="27"/>
      <c r="VQ312" s="27"/>
      <c r="VR312" s="27"/>
      <c r="VS312" s="27"/>
      <c r="VT312" s="27"/>
      <c r="VU312" s="27"/>
      <c r="VV312" s="27"/>
      <c r="VW312" s="27"/>
      <c r="VX312" s="27"/>
      <c r="VY312" s="27"/>
      <c r="VZ312" s="27"/>
      <c r="WA312" s="27"/>
      <c r="WB312" s="27"/>
      <c r="WC312" s="27"/>
      <c r="WD312" s="27"/>
      <c r="WE312" s="27"/>
      <c r="WF312" s="27"/>
      <c r="WG312" s="27"/>
      <c r="WH312" s="27"/>
      <c r="WI312" s="27"/>
      <c r="WJ312" s="27"/>
      <c r="WK312" s="27"/>
      <c r="WL312" s="27"/>
      <c r="WM312" s="27"/>
      <c r="WN312" s="27"/>
      <c r="WO312" s="27"/>
      <c r="WP312" s="27"/>
      <c r="WQ312" s="27"/>
      <c r="WR312" s="27"/>
      <c r="WS312" s="27"/>
      <c r="WT312" s="27"/>
      <c r="WU312" s="27"/>
      <c r="WV312" s="27"/>
      <c r="WW312" s="27"/>
      <c r="WX312" s="27"/>
      <c r="WY312" s="27"/>
      <c r="WZ312" s="27"/>
      <c r="XA312" s="27"/>
      <c r="XB312" s="27"/>
      <c r="XC312" s="27"/>
      <c r="XD312" s="27"/>
      <c r="XE312" s="27"/>
      <c r="XF312" s="27"/>
      <c r="XG312" s="27"/>
      <c r="XH312" s="27"/>
      <c r="XI312" s="27"/>
      <c r="XJ312" s="27"/>
      <c r="XK312" s="27"/>
      <c r="XL312" s="27"/>
      <c r="XM312" s="27"/>
      <c r="XN312" s="27"/>
      <c r="XO312" s="27"/>
      <c r="XP312" s="27"/>
      <c r="XQ312" s="27"/>
      <c r="XR312" s="27"/>
      <c r="XS312" s="27"/>
      <c r="XT312" s="27"/>
      <c r="XU312" s="27"/>
      <c r="XV312" s="27"/>
      <c r="XW312" s="27"/>
      <c r="XX312" s="27"/>
      <c r="XY312" s="27"/>
      <c r="XZ312" s="27"/>
      <c r="YA312" s="27"/>
      <c r="YB312" s="27"/>
      <c r="YC312" s="27"/>
      <c r="YD312" s="27"/>
      <c r="YE312" s="27"/>
      <c r="YF312" s="27"/>
      <c r="YG312" s="27"/>
      <c r="YH312" s="27"/>
      <c r="YI312" s="27"/>
      <c r="YJ312" s="27"/>
      <c r="YK312" s="27"/>
      <c r="YL312" s="27"/>
      <c r="YM312" s="27"/>
      <c r="YN312" s="27"/>
      <c r="YO312" s="27"/>
      <c r="YP312" s="27"/>
      <c r="YQ312" s="27"/>
      <c r="YR312" s="27"/>
      <c r="YS312" s="27"/>
      <c r="YT312" s="27"/>
      <c r="YU312" s="27"/>
      <c r="YV312" s="27"/>
      <c r="YW312" s="27"/>
      <c r="YX312" s="27"/>
      <c r="YY312" s="27"/>
      <c r="YZ312" s="27"/>
      <c r="ZA312" s="27"/>
      <c r="ZB312" s="27"/>
      <c r="ZC312" s="27"/>
      <c r="ZD312" s="27"/>
      <c r="ZE312" s="27"/>
      <c r="ZF312" s="27"/>
      <c r="ZG312" s="27"/>
      <c r="ZH312" s="27"/>
      <c r="ZI312" s="27"/>
      <c r="ZJ312" s="27"/>
      <c r="ZK312" s="27"/>
      <c r="ZL312" s="27"/>
      <c r="ZM312" s="27"/>
      <c r="ZN312" s="27"/>
      <c r="ZO312" s="27"/>
      <c r="ZP312" s="27"/>
      <c r="ZQ312" s="27"/>
      <c r="ZR312" s="27"/>
      <c r="ZS312" s="27"/>
      <c r="ZT312" s="27"/>
      <c r="ZU312" s="27"/>
      <c r="ZV312" s="27"/>
      <c r="ZW312" s="27"/>
      <c r="ZX312" s="27"/>
      <c r="ZY312" s="27"/>
      <c r="ZZ312" s="27"/>
      <c r="AAA312" s="27"/>
      <c r="AAB312" s="27"/>
      <c r="AAC312" s="27"/>
      <c r="AAD312" s="27"/>
      <c r="AAE312" s="27"/>
      <c r="AAF312" s="27"/>
      <c r="AAG312" s="27"/>
      <c r="AAH312" s="27"/>
      <c r="AAI312" s="27"/>
      <c r="AAJ312" s="27"/>
      <c r="AAK312" s="27"/>
      <c r="AAL312" s="27"/>
      <c r="AAM312" s="27"/>
      <c r="AAN312" s="27"/>
      <c r="AAO312" s="27"/>
      <c r="AAP312" s="27"/>
      <c r="AAQ312" s="27"/>
      <c r="AAR312" s="27"/>
      <c r="AAS312" s="27"/>
      <c r="AAT312" s="27"/>
      <c r="AAU312" s="27"/>
      <c r="AAV312" s="27"/>
      <c r="AAW312" s="27"/>
      <c r="AAX312" s="27"/>
      <c r="AAY312" s="27"/>
      <c r="AAZ312" s="27"/>
      <c r="ABA312" s="27"/>
      <c r="ABB312" s="27"/>
      <c r="ABC312" s="27"/>
      <c r="ABD312" s="27"/>
      <c r="ABE312" s="27"/>
      <c r="ABF312" s="27"/>
      <c r="ABG312" s="27"/>
      <c r="ABH312" s="27"/>
      <c r="ABI312" s="27"/>
      <c r="ABJ312" s="27"/>
      <c r="ABK312" s="27"/>
      <c r="ABL312" s="27"/>
      <c r="ABM312" s="27"/>
      <c r="ABN312" s="27"/>
      <c r="ABO312" s="27"/>
      <c r="ABP312" s="27"/>
      <c r="ABQ312" s="27"/>
      <c r="ABR312" s="27"/>
      <c r="ABS312" s="27"/>
      <c r="ABT312" s="27"/>
      <c r="ABU312" s="27"/>
      <c r="ABV312" s="27"/>
      <c r="ABW312" s="27"/>
      <c r="ABX312" s="27"/>
      <c r="ABY312" s="27"/>
      <c r="ABZ312" s="27"/>
      <c r="ACA312" s="27"/>
      <c r="ACB312" s="27"/>
      <c r="ACC312" s="27"/>
      <c r="ACD312" s="27"/>
      <c r="ACE312" s="27"/>
      <c r="ACF312" s="27"/>
      <c r="ACG312" s="27"/>
      <c r="ACH312" s="27"/>
      <c r="ACI312" s="27"/>
      <c r="ACJ312" s="27"/>
      <c r="ACK312" s="27"/>
      <c r="ACL312" s="27"/>
      <c r="ACM312" s="27"/>
      <c r="ACN312" s="27"/>
      <c r="ACO312" s="27"/>
      <c r="ACP312" s="27"/>
      <c r="ACQ312" s="27"/>
      <c r="ACR312" s="27"/>
      <c r="ACS312" s="27"/>
      <c r="ACT312" s="27"/>
      <c r="ACU312" s="27"/>
      <c r="ACV312" s="27"/>
      <c r="ACW312" s="27"/>
      <c r="ACX312" s="27"/>
      <c r="ACY312" s="27"/>
      <c r="ACZ312" s="27"/>
      <c r="ADA312" s="27"/>
      <c r="ADB312" s="27"/>
      <c r="ADC312" s="27"/>
      <c r="ADD312" s="27"/>
      <c r="ADE312" s="27"/>
      <c r="ADF312" s="27"/>
      <c r="ADG312" s="27"/>
      <c r="ADH312" s="27"/>
      <c r="ADI312" s="27"/>
      <c r="ADJ312" s="27"/>
      <c r="ADK312" s="27"/>
      <c r="ADL312" s="27"/>
      <c r="ADM312" s="27"/>
      <c r="ADN312" s="27"/>
      <c r="ADO312" s="27"/>
      <c r="ADP312" s="27"/>
      <c r="ADQ312" s="27"/>
      <c r="ADR312" s="27"/>
      <c r="ADS312" s="27"/>
      <c r="ADT312" s="27"/>
      <c r="ADU312" s="27"/>
      <c r="ADV312" s="27"/>
      <c r="ADW312" s="27"/>
      <c r="ADX312" s="27"/>
      <c r="ADY312" s="27"/>
      <c r="ADZ312" s="27"/>
      <c r="AEA312" s="27"/>
      <c r="AEB312" s="27"/>
      <c r="AEC312" s="27"/>
      <c r="AED312" s="27"/>
      <c r="AEE312" s="27"/>
      <c r="AEF312" s="27"/>
      <c r="AEG312" s="27"/>
      <c r="AEH312" s="27"/>
      <c r="AEI312" s="27"/>
      <c r="AEJ312" s="27"/>
      <c r="AEK312" s="27"/>
      <c r="AEL312" s="27"/>
      <c r="AEM312" s="27"/>
      <c r="AEN312" s="27"/>
      <c r="AEO312" s="27"/>
      <c r="AEP312" s="27"/>
      <c r="AEQ312" s="27"/>
      <c r="AER312" s="27"/>
      <c r="AES312" s="27"/>
      <c r="AET312" s="27"/>
      <c r="AEU312" s="27"/>
      <c r="AEV312" s="27"/>
      <c r="AEW312" s="27"/>
      <c r="AEX312" s="27"/>
      <c r="AEY312" s="27"/>
      <c r="AEZ312" s="27"/>
      <c r="AFA312" s="27"/>
      <c r="AFB312" s="27"/>
      <c r="AFC312" s="27"/>
      <c r="AFD312" s="27"/>
      <c r="AFE312" s="27"/>
      <c r="AFF312" s="27"/>
      <c r="AFG312" s="27"/>
      <c r="AFH312" s="27"/>
      <c r="AFI312" s="27"/>
      <c r="AFJ312" s="27"/>
      <c r="AFK312" s="27"/>
      <c r="AFL312" s="27"/>
      <c r="AFM312" s="27"/>
      <c r="AFN312" s="27"/>
      <c r="AFO312" s="27"/>
      <c r="AFP312" s="27"/>
      <c r="AFQ312" s="27"/>
      <c r="AFR312" s="27"/>
      <c r="AFS312" s="27"/>
      <c r="AFT312" s="27"/>
      <c r="AFU312" s="27"/>
      <c r="AFV312" s="27"/>
      <c r="AFW312" s="27"/>
      <c r="AFX312" s="27"/>
      <c r="AFY312" s="27"/>
      <c r="AFZ312" s="27"/>
      <c r="AGA312" s="27"/>
      <c r="AGB312" s="27"/>
      <c r="AGC312" s="27"/>
      <c r="AGD312" s="27"/>
      <c r="AGE312" s="27"/>
      <c r="AGF312" s="27"/>
      <c r="AGG312" s="27"/>
      <c r="AGH312" s="27"/>
      <c r="AGI312" s="27"/>
      <c r="AGJ312" s="27"/>
      <c r="AGK312" s="27"/>
      <c r="AGL312" s="27"/>
      <c r="AGM312" s="27"/>
      <c r="AGN312" s="27"/>
      <c r="AGO312" s="27"/>
      <c r="AGP312" s="27"/>
      <c r="AGQ312" s="27"/>
      <c r="AGR312" s="27"/>
      <c r="AGS312" s="27"/>
      <c r="AGT312" s="27"/>
      <c r="AGU312" s="27"/>
      <c r="AGV312" s="27"/>
      <c r="AGW312" s="27"/>
      <c r="AGX312" s="27"/>
      <c r="AGY312" s="27"/>
      <c r="AGZ312" s="27"/>
      <c r="AHA312" s="27"/>
      <c r="AHB312" s="27"/>
      <c r="AHC312" s="27"/>
      <c r="AHD312" s="27"/>
      <c r="AHE312" s="27"/>
      <c r="AHF312" s="27"/>
      <c r="AHG312" s="27"/>
      <c r="AHH312" s="27"/>
      <c r="AHI312" s="27"/>
      <c r="AHJ312" s="27"/>
      <c r="AHK312" s="27"/>
      <c r="AHL312" s="27"/>
      <c r="AHM312" s="27"/>
      <c r="AHN312" s="27"/>
      <c r="AHO312" s="27"/>
      <c r="AHP312" s="27"/>
      <c r="AHQ312" s="27"/>
      <c r="AHR312" s="27"/>
      <c r="AHS312" s="27"/>
      <c r="AHT312" s="27"/>
      <c r="AHU312" s="27"/>
      <c r="AHV312" s="27"/>
      <c r="AHW312" s="27"/>
      <c r="AHX312" s="27"/>
      <c r="AHY312" s="27"/>
      <c r="AHZ312" s="27"/>
      <c r="AIA312" s="27"/>
      <c r="AIB312" s="27"/>
      <c r="AIC312" s="27"/>
      <c r="AID312" s="27"/>
      <c r="AIE312" s="27"/>
      <c r="AIF312" s="27"/>
      <c r="AIG312" s="27"/>
      <c r="AIH312" s="27"/>
      <c r="AII312" s="27"/>
      <c r="AIJ312" s="27"/>
      <c r="AIK312" s="27"/>
      <c r="AIL312" s="27"/>
      <c r="AIM312" s="27"/>
      <c r="AIN312" s="27"/>
      <c r="AIO312" s="27"/>
      <c r="AIP312" s="27"/>
      <c r="AIQ312" s="27"/>
      <c r="AIR312" s="27"/>
      <c r="AIS312" s="27"/>
      <c r="AIT312" s="27"/>
      <c r="AIU312" s="27"/>
      <c r="AIV312" s="27"/>
      <c r="AIW312" s="27"/>
      <c r="AIX312" s="27"/>
      <c r="AIY312" s="27"/>
      <c r="AIZ312" s="27"/>
      <c r="AJA312" s="27"/>
      <c r="AJB312" s="27"/>
      <c r="AJC312" s="27"/>
      <c r="AJD312" s="27"/>
      <c r="AJE312" s="27"/>
      <c r="AJF312" s="27"/>
      <c r="AJG312" s="27"/>
      <c r="AJH312" s="27"/>
      <c r="AJI312" s="27"/>
      <c r="AJJ312" s="27"/>
      <c r="AJK312" s="27"/>
      <c r="AJL312" s="27"/>
      <c r="AJM312" s="27"/>
      <c r="AJN312" s="27"/>
      <c r="AJO312" s="27"/>
      <c r="AJP312" s="27"/>
      <c r="AJQ312" s="27"/>
      <c r="AJR312" s="27"/>
      <c r="AJS312" s="27"/>
      <c r="AJT312" s="27"/>
      <c r="AJU312" s="27"/>
      <c r="AJV312" s="27"/>
      <c r="AJW312" s="27"/>
      <c r="AJX312" s="27"/>
      <c r="AJY312" s="27"/>
      <c r="AJZ312" s="27"/>
      <c r="AKA312" s="27"/>
      <c r="AKB312" s="27"/>
      <c r="AKC312" s="27"/>
      <c r="AKD312" s="27"/>
      <c r="AKE312" s="27"/>
      <c r="AKF312" s="27"/>
      <c r="AKG312" s="27"/>
      <c r="AKH312" s="27"/>
      <c r="AKI312" s="27"/>
      <c r="AKJ312" s="27"/>
      <c r="AKK312" s="27"/>
      <c r="AKL312" s="27"/>
      <c r="AKM312" s="27"/>
      <c r="AKN312" s="27"/>
      <c r="AKO312" s="27"/>
      <c r="AKP312" s="27"/>
      <c r="AKQ312" s="27"/>
      <c r="AKR312" s="27"/>
      <c r="AKS312" s="27"/>
      <c r="AKT312" s="27"/>
      <c r="AKU312" s="27"/>
      <c r="AKV312" s="27"/>
      <c r="AKW312" s="27"/>
      <c r="AKX312" s="27"/>
      <c r="AKY312" s="27"/>
      <c r="AKZ312" s="27"/>
      <c r="ALA312" s="27"/>
      <c r="ALB312" s="27"/>
      <c r="ALC312" s="27"/>
      <c r="ALD312" s="27"/>
      <c r="ALE312" s="27"/>
      <c r="ALF312" s="27"/>
      <c r="ALG312" s="27"/>
      <c r="ALH312" s="27"/>
      <c r="ALI312" s="27"/>
      <c r="ALJ312" s="27"/>
      <c r="ALK312" s="27"/>
      <c r="ALL312" s="27"/>
      <c r="ALM312" s="27"/>
      <c r="ALN312" s="27"/>
      <c r="ALO312" s="27"/>
      <c r="ALP312" s="27"/>
      <c r="ALQ312" s="27"/>
      <c r="ALR312" s="27"/>
      <c r="ALS312" s="27"/>
    </row>
    <row r="313" spans="1:1007" ht="20.25" customHeight="1" thickBot="1" x14ac:dyDescent="0.25">
      <c r="A313" s="667"/>
      <c r="B313" s="598"/>
      <c r="C313" s="679"/>
      <c r="D313" s="720"/>
      <c r="E313" s="614"/>
      <c r="F313" s="681"/>
      <c r="G313" s="716"/>
      <c r="H313" s="722"/>
      <c r="I313" s="712"/>
      <c r="J313" s="573"/>
      <c r="K313" s="140" t="s">
        <v>218</v>
      </c>
      <c r="L313" s="80">
        <f>+M313+O313</f>
        <v>0</v>
      </c>
      <c r="M313" s="548">
        <v>0</v>
      </c>
      <c r="N313" s="78">
        <v>0</v>
      </c>
      <c r="O313" s="79">
        <v>0</v>
      </c>
      <c r="P313" s="111">
        <f>+Q313+S313</f>
        <v>90.4</v>
      </c>
      <c r="Q313" s="77">
        <v>90.4</v>
      </c>
      <c r="R313" s="77">
        <v>3.4</v>
      </c>
      <c r="S313" s="82">
        <v>0</v>
      </c>
      <c r="T313" s="111">
        <f>+U313+W313</f>
        <v>90.4</v>
      </c>
      <c r="U313" s="78">
        <v>90.4</v>
      </c>
      <c r="V313" s="78">
        <v>3.4</v>
      </c>
      <c r="W313" s="79">
        <v>0</v>
      </c>
      <c r="AD313" s="41"/>
    </row>
    <row r="314" spans="1:1007" ht="21.75" customHeight="1" thickBot="1" x14ac:dyDescent="0.25">
      <c r="A314" s="612"/>
      <c r="B314" s="596"/>
      <c r="C314" s="594"/>
      <c r="D314" s="621"/>
      <c r="E314" s="615"/>
      <c r="F314" s="609"/>
      <c r="G314" s="623"/>
      <c r="H314" s="625"/>
      <c r="I314" s="574"/>
      <c r="J314" s="574"/>
      <c r="K314" s="81" t="s">
        <v>10</v>
      </c>
      <c r="L314" s="15">
        <f t="shared" ref="L314:W314" si="87">SUM(L312:L313)</f>
        <v>50</v>
      </c>
      <c r="M314" s="3">
        <f t="shared" si="87"/>
        <v>50</v>
      </c>
      <c r="N314" s="3">
        <f t="shared" si="87"/>
        <v>0</v>
      </c>
      <c r="O314" s="16">
        <f t="shared" si="87"/>
        <v>0</v>
      </c>
      <c r="P314" s="8">
        <f t="shared" si="87"/>
        <v>155.69999999999999</v>
      </c>
      <c r="Q314" s="4">
        <f t="shared" si="87"/>
        <v>155.69999999999999</v>
      </c>
      <c r="R314" s="5">
        <f t="shared" si="87"/>
        <v>3.4</v>
      </c>
      <c r="S314" s="7">
        <f t="shared" si="87"/>
        <v>0</v>
      </c>
      <c r="T314" s="6">
        <f t="shared" si="87"/>
        <v>155.69999999999999</v>
      </c>
      <c r="U314" s="5">
        <f t="shared" si="87"/>
        <v>155.69999999999999</v>
      </c>
      <c r="V314" s="5">
        <f t="shared" si="87"/>
        <v>3.4</v>
      </c>
      <c r="W314" s="7">
        <f t="shared" si="87"/>
        <v>0</v>
      </c>
      <c r="AD314" s="41"/>
      <c r="AE314" s="41"/>
      <c r="AF314" s="41"/>
      <c r="AG314" s="41"/>
      <c r="AH314" s="41"/>
      <c r="AI314" s="41"/>
      <c r="AJ314" s="41"/>
      <c r="AK314" s="41"/>
      <c r="AL314" s="41"/>
      <c r="AM314" s="41"/>
      <c r="AN314" s="41"/>
      <c r="AO314" s="41"/>
      <c r="AP314" s="41"/>
      <c r="AQ314" s="41"/>
      <c r="AR314" s="41"/>
      <c r="AS314" s="41"/>
      <c r="AT314" s="41"/>
      <c r="AU314" s="41"/>
      <c r="AV314" s="41"/>
      <c r="AW314" s="41"/>
      <c r="AX314" s="41"/>
      <c r="AY314" s="41"/>
      <c r="AZ314" s="41"/>
      <c r="BA314" s="41"/>
      <c r="BB314" s="41"/>
      <c r="BC314" s="41"/>
    </row>
    <row r="315" spans="1:1007" ht="22.5" customHeight="1" thickBot="1" x14ac:dyDescent="0.25">
      <c r="A315" s="610" t="s">
        <v>13</v>
      </c>
      <c r="B315" s="595" t="s">
        <v>14</v>
      </c>
      <c r="C315" s="592" t="s">
        <v>25</v>
      </c>
      <c r="D315" s="686" t="s">
        <v>23</v>
      </c>
      <c r="E315" s="654" t="s">
        <v>511</v>
      </c>
      <c r="F315" s="607" t="s">
        <v>197</v>
      </c>
      <c r="G315" s="706" t="s">
        <v>79</v>
      </c>
      <c r="H315" s="692" t="s">
        <v>17</v>
      </c>
      <c r="I315" s="572" t="s">
        <v>29</v>
      </c>
      <c r="J315" s="572" t="s">
        <v>505</v>
      </c>
      <c r="K315" s="167" t="s">
        <v>24</v>
      </c>
      <c r="L315" s="172">
        <f>SUM(M315,O315)</f>
        <v>1</v>
      </c>
      <c r="M315" s="170">
        <v>1</v>
      </c>
      <c r="N315" s="170">
        <v>0</v>
      </c>
      <c r="O315" s="171">
        <v>0</v>
      </c>
      <c r="P315" s="374">
        <f>+Q315+S315</f>
        <v>1</v>
      </c>
      <c r="Q315" s="521">
        <v>1</v>
      </c>
      <c r="R315" s="521">
        <v>0</v>
      </c>
      <c r="S315" s="549">
        <v>0</v>
      </c>
      <c r="T315" s="374">
        <f>U315+W315</f>
        <v>0.9</v>
      </c>
      <c r="U315" s="519">
        <v>0.9</v>
      </c>
      <c r="V315" s="519">
        <v>0</v>
      </c>
      <c r="W315" s="394">
        <v>0</v>
      </c>
      <c r="AD315" s="41"/>
      <c r="AE315" s="41"/>
      <c r="AF315" s="41"/>
      <c r="AG315" s="41"/>
      <c r="AH315" s="41"/>
      <c r="AI315" s="41"/>
      <c r="AJ315" s="41"/>
      <c r="AK315" s="41"/>
      <c r="AL315" s="41"/>
      <c r="AM315" s="41"/>
      <c r="AN315" s="41"/>
      <c r="AO315" s="41"/>
      <c r="AP315" s="41"/>
      <c r="AQ315" s="41"/>
      <c r="AR315" s="41"/>
      <c r="AS315" s="41"/>
      <c r="AT315" s="41"/>
      <c r="AU315" s="41"/>
      <c r="AV315" s="41"/>
      <c r="AW315" s="41"/>
      <c r="AX315" s="41"/>
      <c r="AY315" s="41"/>
      <c r="AZ315" s="41"/>
      <c r="BA315" s="41"/>
      <c r="BB315" s="41"/>
      <c r="BC315" s="41"/>
    </row>
    <row r="316" spans="1:1007" s="56" customFormat="1" ht="23.25" customHeight="1" thickBot="1" x14ac:dyDescent="0.25">
      <c r="A316" s="666"/>
      <c r="B316" s="596"/>
      <c r="C316" s="586"/>
      <c r="D316" s="621"/>
      <c r="E316" s="615"/>
      <c r="F316" s="609"/>
      <c r="G316" s="567"/>
      <c r="H316" s="693"/>
      <c r="I316" s="570"/>
      <c r="J316" s="574"/>
      <c r="K316" s="81" t="s">
        <v>10</v>
      </c>
      <c r="L316" s="15">
        <f>SUM(L315)</f>
        <v>1</v>
      </c>
      <c r="M316" s="17">
        <f t="shared" ref="M316:O316" si="88">SUM(M315)</f>
        <v>1</v>
      </c>
      <c r="N316" s="17">
        <f t="shared" si="88"/>
        <v>0</v>
      </c>
      <c r="O316" s="68">
        <f t="shared" si="88"/>
        <v>0</v>
      </c>
      <c r="P316" s="8">
        <f>SUM(P315)</f>
        <v>1</v>
      </c>
      <c r="Q316" s="2">
        <f t="shared" ref="Q316:W316" si="89">SUM(Q315)</f>
        <v>1</v>
      </c>
      <c r="R316" s="2">
        <f t="shared" si="89"/>
        <v>0</v>
      </c>
      <c r="S316" s="5">
        <f t="shared" si="89"/>
        <v>0</v>
      </c>
      <c r="T316" s="8">
        <f t="shared" si="89"/>
        <v>0.9</v>
      </c>
      <c r="U316" s="2">
        <f t="shared" si="89"/>
        <v>0.9</v>
      </c>
      <c r="V316" s="2">
        <f t="shared" si="89"/>
        <v>0</v>
      </c>
      <c r="W316" s="7">
        <f t="shared" si="89"/>
        <v>0</v>
      </c>
      <c r="AD316" s="57"/>
      <c r="AE316" s="57"/>
      <c r="AF316" s="57"/>
      <c r="AG316" s="57"/>
      <c r="AH316" s="57"/>
      <c r="AI316" s="57"/>
      <c r="AJ316" s="57"/>
      <c r="AK316" s="57"/>
      <c r="AL316" s="57"/>
      <c r="AM316" s="57"/>
      <c r="AN316" s="57"/>
      <c r="AO316" s="57"/>
      <c r="AP316" s="57"/>
      <c r="AQ316" s="57"/>
      <c r="AR316" s="57"/>
      <c r="AS316" s="57"/>
      <c r="AT316" s="57"/>
      <c r="AU316" s="58"/>
      <c r="AV316" s="57"/>
      <c r="AW316" s="57"/>
      <c r="AX316" s="57"/>
      <c r="AY316" s="57"/>
      <c r="AZ316" s="57"/>
      <c r="BA316" s="57"/>
      <c r="BB316" s="57"/>
      <c r="BC316" s="57"/>
    </row>
    <row r="317" spans="1:1007" s="59" customFormat="1" ht="21" customHeight="1" thickBot="1" x14ac:dyDescent="0.25">
      <c r="A317" s="668" t="s">
        <v>13</v>
      </c>
      <c r="B317" s="595" t="s">
        <v>14</v>
      </c>
      <c r="C317" s="585" t="s">
        <v>25</v>
      </c>
      <c r="D317" s="689" t="s">
        <v>26</v>
      </c>
      <c r="E317" s="690" t="s">
        <v>512</v>
      </c>
      <c r="F317" s="607" t="s">
        <v>197</v>
      </c>
      <c r="G317" s="691" t="s">
        <v>70</v>
      </c>
      <c r="H317" s="923" t="s">
        <v>17</v>
      </c>
      <c r="I317" s="687" t="s">
        <v>29</v>
      </c>
      <c r="J317" s="572" t="s">
        <v>505</v>
      </c>
      <c r="K317" s="167" t="s">
        <v>24</v>
      </c>
      <c r="L317" s="172">
        <f>+M317+O317</f>
        <v>1</v>
      </c>
      <c r="M317" s="170">
        <v>1</v>
      </c>
      <c r="N317" s="170">
        <v>0</v>
      </c>
      <c r="O317" s="171">
        <v>0</v>
      </c>
      <c r="P317" s="100">
        <f>+Q317+S317</f>
        <v>1</v>
      </c>
      <c r="Q317" s="550">
        <v>1</v>
      </c>
      <c r="R317" s="550">
        <v>0</v>
      </c>
      <c r="S317" s="551">
        <v>0</v>
      </c>
      <c r="T317" s="100">
        <f>+U317+W317</f>
        <v>0.6</v>
      </c>
      <c r="U317" s="552">
        <v>0.6</v>
      </c>
      <c r="V317" s="552">
        <v>0</v>
      </c>
      <c r="W317" s="553">
        <v>0</v>
      </c>
      <c r="AD317" s="49"/>
      <c r="AE317" s="49"/>
      <c r="AF317" s="49"/>
      <c r="AG317" s="49"/>
      <c r="AH317" s="49"/>
      <c r="AI317" s="49"/>
      <c r="AJ317" s="49"/>
      <c r="AK317" s="49"/>
      <c r="AL317" s="49"/>
      <c r="AM317" s="49"/>
      <c r="AN317" s="49"/>
      <c r="AO317" s="49"/>
      <c r="AP317" s="49"/>
      <c r="AQ317" s="49"/>
      <c r="AR317" s="49"/>
      <c r="AS317" s="49"/>
      <c r="AT317" s="49"/>
      <c r="AU317" s="49"/>
      <c r="AV317" s="49"/>
      <c r="AW317" s="49"/>
      <c r="AX317" s="49"/>
      <c r="AY317" s="49"/>
      <c r="AZ317" s="49"/>
      <c r="BA317" s="49"/>
      <c r="BB317" s="49"/>
      <c r="BC317" s="49"/>
    </row>
    <row r="318" spans="1:1007" s="59" customFormat="1" ht="27" customHeight="1" thickBot="1" x14ac:dyDescent="0.25">
      <c r="A318" s="668"/>
      <c r="B318" s="596"/>
      <c r="C318" s="585"/>
      <c r="D318" s="689"/>
      <c r="E318" s="690"/>
      <c r="F318" s="688"/>
      <c r="G318" s="691"/>
      <c r="H318" s="923"/>
      <c r="I318" s="687"/>
      <c r="J318" s="574"/>
      <c r="K318" s="81" t="s">
        <v>10</v>
      </c>
      <c r="L318" s="397">
        <f t="shared" ref="L318:W318" si="90">+L317</f>
        <v>1</v>
      </c>
      <c r="M318" s="398">
        <f t="shared" si="90"/>
        <v>1</v>
      </c>
      <c r="N318" s="398">
        <f t="shared" si="90"/>
        <v>0</v>
      </c>
      <c r="O318" s="399">
        <f t="shared" si="90"/>
        <v>0</v>
      </c>
      <c r="P318" s="306">
        <f t="shared" si="90"/>
        <v>1</v>
      </c>
      <c r="Q318" s="307">
        <f t="shared" si="90"/>
        <v>1</v>
      </c>
      <c r="R318" s="307">
        <f t="shared" si="90"/>
        <v>0</v>
      </c>
      <c r="S318" s="308">
        <f t="shared" si="90"/>
        <v>0</v>
      </c>
      <c r="T318" s="306">
        <f t="shared" si="90"/>
        <v>0.6</v>
      </c>
      <c r="U318" s="307">
        <f t="shared" si="90"/>
        <v>0.6</v>
      </c>
      <c r="V318" s="307">
        <f t="shared" si="90"/>
        <v>0</v>
      </c>
      <c r="W318" s="396">
        <f t="shared" si="90"/>
        <v>0</v>
      </c>
      <c r="AD318" s="49"/>
      <c r="AE318" s="49"/>
      <c r="AF318" s="49"/>
      <c r="AG318" s="49"/>
      <c r="AH318" s="49"/>
      <c r="AI318" s="49"/>
      <c r="AJ318" s="49"/>
      <c r="AK318" s="49"/>
      <c r="AL318" s="49"/>
      <c r="AM318" s="49"/>
      <c r="AN318" s="49"/>
      <c r="AO318" s="49"/>
      <c r="AP318" s="49"/>
      <c r="AQ318" s="49"/>
      <c r="AR318" s="49"/>
      <c r="AS318" s="49"/>
      <c r="AT318" s="49"/>
      <c r="AU318" s="49"/>
      <c r="AV318" s="49"/>
      <c r="AW318" s="49"/>
      <c r="AX318" s="49"/>
      <c r="AY318" s="49"/>
      <c r="AZ318" s="49"/>
      <c r="BA318" s="49"/>
      <c r="BB318" s="49"/>
      <c r="BC318" s="49"/>
    </row>
    <row r="319" spans="1:1007" ht="19.5" customHeight="1" thickBot="1" x14ac:dyDescent="0.25">
      <c r="A319" s="198" t="s">
        <v>13</v>
      </c>
      <c r="B319" s="183" t="s">
        <v>14</v>
      </c>
      <c r="C319" s="206" t="s">
        <v>25</v>
      </c>
      <c r="D319" s="920" t="s">
        <v>192</v>
      </c>
      <c r="E319" s="921"/>
      <c r="F319" s="921"/>
      <c r="G319" s="921"/>
      <c r="H319" s="921"/>
      <c r="I319" s="921"/>
      <c r="J319" s="921"/>
      <c r="K319" s="922"/>
      <c r="L319" s="19">
        <f t="shared" ref="L319:AC319" si="91">+L314+L318+L316</f>
        <v>52</v>
      </c>
      <c r="M319" s="334">
        <f t="shared" si="91"/>
        <v>52</v>
      </c>
      <c r="N319" s="334">
        <f t="shared" si="91"/>
        <v>0</v>
      </c>
      <c r="O319" s="335">
        <f t="shared" si="91"/>
        <v>0</v>
      </c>
      <c r="P319" s="19">
        <f t="shared" si="91"/>
        <v>157.69999999999999</v>
      </c>
      <c r="Q319" s="334">
        <f t="shared" si="91"/>
        <v>157.69999999999999</v>
      </c>
      <c r="R319" s="334">
        <f t="shared" si="91"/>
        <v>3.4</v>
      </c>
      <c r="S319" s="335">
        <f t="shared" si="91"/>
        <v>0</v>
      </c>
      <c r="T319" s="19">
        <f t="shared" si="91"/>
        <v>157.19999999999999</v>
      </c>
      <c r="U319" s="334">
        <f t="shared" si="91"/>
        <v>157.19999999999999</v>
      </c>
      <c r="V319" s="334">
        <f t="shared" si="91"/>
        <v>3.4</v>
      </c>
      <c r="W319" s="335">
        <f t="shared" si="91"/>
        <v>0</v>
      </c>
      <c r="X319" s="333">
        <f t="shared" si="91"/>
        <v>0</v>
      </c>
      <c r="Y319" s="332">
        <f t="shared" si="91"/>
        <v>0</v>
      </c>
      <c r="Z319" s="332">
        <f t="shared" si="91"/>
        <v>0</v>
      </c>
      <c r="AA319" s="332">
        <f t="shared" si="91"/>
        <v>0</v>
      </c>
      <c r="AB319" s="332">
        <f t="shared" si="91"/>
        <v>0</v>
      </c>
      <c r="AC319" s="332">
        <f t="shared" si="91"/>
        <v>0</v>
      </c>
      <c r="AD319" s="39"/>
      <c r="AE319" s="39"/>
      <c r="AF319" s="39"/>
      <c r="AG319" s="39"/>
      <c r="AH319" s="39"/>
      <c r="AI319" s="39"/>
      <c r="AJ319" s="39"/>
      <c r="AK319" s="39"/>
      <c r="AL319" s="39"/>
      <c r="AM319" s="39"/>
      <c r="AN319" s="39"/>
      <c r="AO319" s="39"/>
      <c r="AP319" s="39"/>
      <c r="AQ319" s="39"/>
      <c r="AR319" s="39"/>
      <c r="AS319" s="39"/>
      <c r="AT319" s="39"/>
      <c r="AU319" s="39"/>
      <c r="AV319" s="39"/>
      <c r="AW319" s="39"/>
      <c r="AX319" s="39"/>
      <c r="AY319" s="39"/>
      <c r="AZ319" s="39"/>
      <c r="BA319" s="39"/>
      <c r="BB319" s="39"/>
      <c r="BC319" s="39"/>
      <c r="BD319" s="27"/>
      <c r="BE319" s="27"/>
      <c r="BF319" s="27"/>
      <c r="BG319" s="27"/>
      <c r="BH319" s="27"/>
      <c r="BI319" s="27"/>
      <c r="BJ319" s="27"/>
      <c r="BK319" s="27"/>
      <c r="BL319" s="27"/>
      <c r="BM319" s="27"/>
      <c r="BN319" s="27"/>
      <c r="BO319" s="27"/>
      <c r="BP319" s="27"/>
      <c r="BQ319" s="27"/>
      <c r="BR319" s="27"/>
      <c r="BS319" s="27"/>
      <c r="BT319" s="27"/>
      <c r="BU319" s="27"/>
      <c r="BV319" s="27"/>
      <c r="BW319" s="27"/>
      <c r="BX319" s="27"/>
      <c r="BY319" s="27"/>
      <c r="BZ319" s="27"/>
      <c r="CA319" s="27"/>
      <c r="CB319" s="27"/>
      <c r="CC319" s="27"/>
      <c r="CD319" s="27"/>
      <c r="CE319" s="27"/>
      <c r="CF319" s="27"/>
      <c r="CG319" s="27"/>
      <c r="CH319" s="27"/>
      <c r="CI319" s="27"/>
      <c r="CJ319" s="27"/>
      <c r="CK319" s="27"/>
      <c r="CL319" s="27"/>
      <c r="CM319" s="27"/>
      <c r="CN319" s="27"/>
      <c r="CO319" s="27"/>
      <c r="CP319" s="27"/>
      <c r="CQ319" s="27"/>
      <c r="CR319" s="27"/>
      <c r="CS319" s="27"/>
      <c r="CT319" s="27"/>
      <c r="CU319" s="27"/>
      <c r="CV319" s="27"/>
      <c r="CW319" s="27"/>
      <c r="CX319" s="27"/>
      <c r="CY319" s="27"/>
      <c r="CZ319" s="27"/>
      <c r="DA319" s="27"/>
      <c r="DB319" s="27"/>
      <c r="DC319" s="27"/>
      <c r="DD319" s="27"/>
      <c r="DE319" s="27"/>
      <c r="DF319" s="27"/>
      <c r="DG319" s="27"/>
      <c r="DH319" s="27"/>
      <c r="DI319" s="27"/>
      <c r="DJ319" s="27"/>
      <c r="DK319" s="27"/>
      <c r="DL319" s="27"/>
      <c r="DM319" s="27"/>
      <c r="DN319" s="27"/>
      <c r="DO319" s="27"/>
      <c r="DP319" s="27"/>
      <c r="DQ319" s="27"/>
      <c r="DR319" s="27"/>
      <c r="DS319" s="27"/>
      <c r="DT319" s="27"/>
      <c r="DU319" s="27"/>
      <c r="DV319" s="27"/>
      <c r="DW319" s="27"/>
      <c r="DX319" s="27"/>
      <c r="DY319" s="27"/>
      <c r="DZ319" s="27"/>
      <c r="EA319" s="27"/>
      <c r="EB319" s="27"/>
      <c r="EC319" s="27"/>
      <c r="ED319" s="27"/>
      <c r="EE319" s="27"/>
      <c r="EF319" s="27"/>
      <c r="EG319" s="27"/>
      <c r="EH319" s="27"/>
      <c r="EI319" s="27"/>
      <c r="EJ319" s="27"/>
      <c r="EK319" s="27"/>
      <c r="EL319" s="27"/>
      <c r="EM319" s="27"/>
      <c r="EN319" s="27"/>
      <c r="EO319" s="27"/>
      <c r="EP319" s="27"/>
      <c r="EQ319" s="27"/>
      <c r="ER319" s="27"/>
      <c r="ES319" s="27"/>
      <c r="ET319" s="27"/>
      <c r="EU319" s="27"/>
      <c r="EV319" s="27"/>
      <c r="EW319" s="27"/>
      <c r="EX319" s="27"/>
      <c r="EY319" s="27"/>
      <c r="EZ319" s="27"/>
      <c r="FA319" s="27"/>
      <c r="FB319" s="27"/>
      <c r="FC319" s="27"/>
      <c r="FD319" s="27"/>
      <c r="FE319" s="27"/>
      <c r="FF319" s="27"/>
      <c r="FG319" s="27"/>
      <c r="FH319" s="27"/>
      <c r="FI319" s="27"/>
      <c r="FJ319" s="27"/>
      <c r="FK319" s="27"/>
      <c r="FL319" s="27"/>
      <c r="FM319" s="27"/>
      <c r="FN319" s="27"/>
      <c r="FO319" s="27"/>
      <c r="FP319" s="27"/>
      <c r="FQ319" s="27"/>
      <c r="FR319" s="27"/>
      <c r="FS319" s="27"/>
      <c r="FT319" s="27"/>
      <c r="FU319" s="27"/>
      <c r="FV319" s="27"/>
      <c r="FW319" s="27"/>
      <c r="FX319" s="27"/>
      <c r="FY319" s="27"/>
      <c r="FZ319" s="27"/>
      <c r="GA319" s="27"/>
      <c r="GB319" s="27"/>
      <c r="GC319" s="27"/>
      <c r="GD319" s="27"/>
      <c r="GE319" s="27"/>
      <c r="GF319" s="27"/>
      <c r="GG319" s="27"/>
      <c r="GH319" s="27"/>
      <c r="GI319" s="27"/>
      <c r="GJ319" s="27"/>
      <c r="GK319" s="27"/>
      <c r="GL319" s="27"/>
      <c r="GM319" s="27"/>
      <c r="GN319" s="27"/>
      <c r="GO319" s="27"/>
      <c r="GP319" s="27"/>
      <c r="GQ319" s="27"/>
      <c r="GR319" s="27"/>
      <c r="GS319" s="27"/>
      <c r="GT319" s="27"/>
      <c r="GU319" s="27"/>
      <c r="GV319" s="27"/>
      <c r="GW319" s="27"/>
      <c r="GX319" s="27"/>
      <c r="GY319" s="27"/>
      <c r="GZ319" s="27"/>
      <c r="HA319" s="27"/>
      <c r="HB319" s="27"/>
      <c r="HC319" s="27"/>
      <c r="HD319" s="27"/>
      <c r="HE319" s="27"/>
      <c r="HF319" s="27"/>
      <c r="HG319" s="27"/>
      <c r="HH319" s="27"/>
      <c r="HI319" s="27"/>
      <c r="HJ319" s="27"/>
      <c r="HK319" s="27"/>
      <c r="HL319" s="27"/>
      <c r="HM319" s="27"/>
      <c r="HN319" s="27"/>
      <c r="HO319" s="27"/>
      <c r="HP319" s="27"/>
      <c r="HQ319" s="27"/>
      <c r="HR319" s="27"/>
      <c r="HS319" s="27"/>
      <c r="HT319" s="27"/>
      <c r="HU319" s="27"/>
      <c r="HV319" s="27"/>
      <c r="HW319" s="27"/>
      <c r="HX319" s="27"/>
      <c r="HY319" s="27"/>
      <c r="HZ319" s="27"/>
      <c r="IA319" s="27"/>
      <c r="IB319" s="27"/>
      <c r="IC319" s="27"/>
      <c r="ID319" s="27"/>
      <c r="IE319" s="27"/>
      <c r="IF319" s="27"/>
      <c r="IG319" s="27"/>
      <c r="IH319" s="27"/>
      <c r="II319" s="27"/>
      <c r="IJ319" s="27"/>
      <c r="IK319" s="27"/>
      <c r="IL319" s="27"/>
      <c r="IM319" s="27"/>
      <c r="IN319" s="27"/>
      <c r="IO319" s="27"/>
      <c r="IP319" s="27"/>
      <c r="IQ319" s="27"/>
      <c r="IR319" s="27"/>
      <c r="IS319" s="27"/>
      <c r="IT319" s="27"/>
      <c r="IU319" s="27"/>
      <c r="IV319" s="27"/>
      <c r="IW319" s="27"/>
      <c r="IX319" s="27"/>
      <c r="IY319" s="27"/>
      <c r="IZ319" s="27"/>
      <c r="JA319" s="27"/>
      <c r="JB319" s="27"/>
      <c r="JC319" s="27"/>
      <c r="JD319" s="27"/>
      <c r="JE319" s="27"/>
      <c r="JF319" s="27"/>
      <c r="JG319" s="27"/>
      <c r="JH319" s="27"/>
      <c r="JI319" s="27"/>
      <c r="JJ319" s="27"/>
      <c r="JK319" s="27"/>
      <c r="JL319" s="27"/>
      <c r="JM319" s="27"/>
      <c r="JN319" s="27"/>
      <c r="JO319" s="27"/>
      <c r="JP319" s="27"/>
      <c r="JQ319" s="27"/>
      <c r="JR319" s="27"/>
      <c r="JS319" s="27"/>
      <c r="JT319" s="27"/>
      <c r="JU319" s="27"/>
      <c r="JV319" s="27"/>
      <c r="JW319" s="27"/>
      <c r="JX319" s="27"/>
      <c r="JY319" s="27"/>
      <c r="JZ319" s="27"/>
      <c r="KA319" s="27"/>
      <c r="KB319" s="27"/>
      <c r="KC319" s="27"/>
      <c r="KD319" s="27"/>
      <c r="KE319" s="27"/>
      <c r="KF319" s="27"/>
      <c r="KG319" s="27"/>
      <c r="KH319" s="27"/>
      <c r="KI319" s="27"/>
      <c r="KJ319" s="27"/>
      <c r="KK319" s="27"/>
      <c r="KL319" s="27"/>
      <c r="KM319" s="27"/>
      <c r="KN319" s="27"/>
      <c r="KO319" s="27"/>
      <c r="KP319" s="27"/>
      <c r="KQ319" s="27"/>
      <c r="KR319" s="27"/>
      <c r="KS319" s="27"/>
      <c r="KT319" s="27"/>
      <c r="KU319" s="27"/>
      <c r="KV319" s="27"/>
      <c r="KW319" s="27"/>
      <c r="KX319" s="27"/>
      <c r="KY319" s="27"/>
      <c r="KZ319" s="27"/>
      <c r="LA319" s="27"/>
      <c r="LB319" s="27"/>
      <c r="LC319" s="27"/>
      <c r="LD319" s="27"/>
      <c r="LE319" s="27"/>
      <c r="LF319" s="27"/>
      <c r="LG319" s="27"/>
      <c r="LH319" s="27"/>
      <c r="LI319" s="27"/>
      <c r="LJ319" s="27"/>
      <c r="LK319" s="27"/>
      <c r="LL319" s="27"/>
      <c r="LM319" s="27"/>
      <c r="LN319" s="27"/>
      <c r="LO319" s="27"/>
      <c r="LP319" s="27"/>
      <c r="LQ319" s="27"/>
      <c r="LR319" s="27"/>
      <c r="LS319" s="27"/>
      <c r="LT319" s="27"/>
      <c r="LU319" s="27"/>
      <c r="LV319" s="27"/>
      <c r="LW319" s="27"/>
      <c r="LX319" s="27"/>
      <c r="LY319" s="27"/>
      <c r="LZ319" s="27"/>
      <c r="MA319" s="27"/>
      <c r="MB319" s="27"/>
      <c r="MC319" s="27"/>
      <c r="MD319" s="27"/>
      <c r="ME319" s="27"/>
      <c r="MF319" s="27"/>
      <c r="MG319" s="27"/>
      <c r="MH319" s="27"/>
      <c r="MI319" s="27"/>
      <c r="MJ319" s="27"/>
      <c r="MK319" s="27"/>
      <c r="ML319" s="27"/>
      <c r="MM319" s="27"/>
      <c r="MN319" s="27"/>
      <c r="MO319" s="27"/>
      <c r="MP319" s="27"/>
      <c r="MQ319" s="27"/>
      <c r="MR319" s="27"/>
      <c r="MS319" s="27"/>
      <c r="MT319" s="27"/>
      <c r="MU319" s="27"/>
      <c r="MV319" s="27"/>
      <c r="MW319" s="27"/>
      <c r="MX319" s="27"/>
      <c r="MY319" s="27"/>
      <c r="MZ319" s="27"/>
      <c r="NA319" s="27"/>
      <c r="NB319" s="27"/>
      <c r="NC319" s="27"/>
      <c r="ND319" s="27"/>
      <c r="NE319" s="27"/>
      <c r="NF319" s="27"/>
      <c r="NG319" s="27"/>
      <c r="NH319" s="27"/>
      <c r="NI319" s="27"/>
      <c r="NJ319" s="27"/>
      <c r="NK319" s="27"/>
      <c r="NL319" s="27"/>
      <c r="NM319" s="27"/>
      <c r="NN319" s="27"/>
      <c r="NO319" s="27"/>
      <c r="NP319" s="27"/>
      <c r="NQ319" s="27"/>
      <c r="NR319" s="27"/>
      <c r="NS319" s="27"/>
      <c r="NT319" s="27"/>
      <c r="NU319" s="27"/>
      <c r="NV319" s="27"/>
      <c r="NW319" s="27"/>
      <c r="NX319" s="27"/>
      <c r="NY319" s="27"/>
      <c r="NZ319" s="27"/>
      <c r="OA319" s="27"/>
      <c r="OB319" s="27"/>
      <c r="OC319" s="27"/>
      <c r="OD319" s="27"/>
      <c r="OE319" s="27"/>
      <c r="OF319" s="27"/>
      <c r="OG319" s="27"/>
      <c r="OH319" s="27"/>
      <c r="OI319" s="27"/>
      <c r="OJ319" s="27"/>
      <c r="OK319" s="27"/>
      <c r="OL319" s="27"/>
      <c r="OM319" s="27"/>
      <c r="ON319" s="27"/>
      <c r="OO319" s="27"/>
      <c r="OP319" s="27"/>
      <c r="OQ319" s="27"/>
      <c r="OR319" s="27"/>
      <c r="OS319" s="27"/>
      <c r="OT319" s="27"/>
      <c r="OU319" s="27"/>
      <c r="OV319" s="27"/>
      <c r="OW319" s="27"/>
      <c r="OX319" s="27"/>
      <c r="OY319" s="27"/>
      <c r="OZ319" s="27"/>
      <c r="PA319" s="27"/>
      <c r="PB319" s="27"/>
      <c r="PC319" s="27"/>
      <c r="PD319" s="27"/>
      <c r="PE319" s="27"/>
      <c r="PF319" s="27"/>
      <c r="PG319" s="27"/>
      <c r="PH319" s="27"/>
      <c r="PI319" s="27"/>
      <c r="PJ319" s="27"/>
      <c r="PK319" s="27"/>
      <c r="PL319" s="27"/>
      <c r="PM319" s="27"/>
      <c r="PN319" s="27"/>
      <c r="PO319" s="27"/>
      <c r="PP319" s="27"/>
      <c r="PQ319" s="27"/>
      <c r="PR319" s="27"/>
      <c r="PS319" s="27"/>
      <c r="PT319" s="27"/>
      <c r="PU319" s="27"/>
      <c r="PV319" s="27"/>
      <c r="PW319" s="27"/>
      <c r="PX319" s="27"/>
      <c r="PY319" s="27"/>
      <c r="PZ319" s="27"/>
      <c r="QA319" s="27"/>
      <c r="QB319" s="27"/>
      <c r="QC319" s="27"/>
      <c r="QD319" s="27"/>
      <c r="QE319" s="27"/>
      <c r="QF319" s="27"/>
      <c r="QG319" s="27"/>
      <c r="QH319" s="27"/>
      <c r="QI319" s="27"/>
      <c r="QJ319" s="27"/>
      <c r="QK319" s="27"/>
      <c r="QL319" s="27"/>
      <c r="QM319" s="27"/>
      <c r="QN319" s="27"/>
      <c r="QO319" s="27"/>
      <c r="QP319" s="27"/>
      <c r="QQ319" s="27"/>
      <c r="QR319" s="27"/>
      <c r="QS319" s="27"/>
      <c r="QT319" s="27"/>
      <c r="QU319" s="27"/>
      <c r="QV319" s="27"/>
      <c r="QW319" s="27"/>
      <c r="QX319" s="27"/>
      <c r="QY319" s="27"/>
      <c r="QZ319" s="27"/>
      <c r="RA319" s="27"/>
      <c r="RB319" s="27"/>
      <c r="RC319" s="27"/>
      <c r="RD319" s="27"/>
      <c r="RE319" s="27"/>
      <c r="RF319" s="27"/>
      <c r="RG319" s="27"/>
      <c r="RH319" s="27"/>
      <c r="RI319" s="27"/>
      <c r="RJ319" s="27"/>
      <c r="RK319" s="27"/>
      <c r="RL319" s="27"/>
      <c r="RM319" s="27"/>
      <c r="RN319" s="27"/>
      <c r="RO319" s="27"/>
      <c r="RP319" s="27"/>
      <c r="RQ319" s="27"/>
      <c r="RR319" s="27"/>
      <c r="RS319" s="27"/>
      <c r="RT319" s="27"/>
      <c r="RU319" s="27"/>
      <c r="RV319" s="27"/>
      <c r="RW319" s="27"/>
      <c r="RX319" s="27"/>
      <c r="RY319" s="27"/>
      <c r="RZ319" s="27"/>
      <c r="SA319" s="27"/>
      <c r="SB319" s="27"/>
      <c r="SC319" s="27"/>
      <c r="SD319" s="27"/>
      <c r="SE319" s="27"/>
      <c r="SF319" s="27"/>
      <c r="SG319" s="27"/>
      <c r="SH319" s="27"/>
      <c r="SI319" s="27"/>
      <c r="SJ319" s="27"/>
      <c r="SK319" s="27"/>
      <c r="SL319" s="27"/>
      <c r="SM319" s="27"/>
      <c r="SN319" s="27"/>
      <c r="SO319" s="27"/>
      <c r="SP319" s="27"/>
      <c r="SQ319" s="27"/>
      <c r="SR319" s="27"/>
      <c r="SS319" s="27"/>
      <c r="ST319" s="27"/>
      <c r="SU319" s="27"/>
      <c r="SV319" s="27"/>
      <c r="SW319" s="27"/>
      <c r="SX319" s="27"/>
      <c r="SY319" s="27"/>
      <c r="SZ319" s="27"/>
      <c r="TA319" s="27"/>
      <c r="TB319" s="27"/>
      <c r="TC319" s="27"/>
      <c r="TD319" s="27"/>
      <c r="TE319" s="27"/>
      <c r="TF319" s="27"/>
      <c r="TG319" s="27"/>
      <c r="TH319" s="27"/>
      <c r="TI319" s="27"/>
      <c r="TJ319" s="27"/>
      <c r="TK319" s="27"/>
      <c r="TL319" s="27"/>
      <c r="TM319" s="27"/>
      <c r="TN319" s="27"/>
      <c r="TO319" s="27"/>
      <c r="TP319" s="27"/>
      <c r="TQ319" s="27"/>
      <c r="TR319" s="27"/>
      <c r="TS319" s="27"/>
      <c r="TT319" s="27"/>
      <c r="TU319" s="27"/>
      <c r="TV319" s="27"/>
      <c r="TW319" s="27"/>
      <c r="TX319" s="27"/>
      <c r="TY319" s="27"/>
      <c r="TZ319" s="27"/>
      <c r="UA319" s="27"/>
      <c r="UB319" s="27"/>
      <c r="UC319" s="27"/>
      <c r="UD319" s="27"/>
      <c r="UE319" s="27"/>
      <c r="UF319" s="27"/>
      <c r="UG319" s="27"/>
      <c r="UH319" s="27"/>
      <c r="UI319" s="27"/>
      <c r="UJ319" s="27"/>
      <c r="UK319" s="27"/>
      <c r="UL319" s="27"/>
      <c r="UM319" s="27"/>
      <c r="UN319" s="27"/>
      <c r="UO319" s="27"/>
      <c r="UP319" s="27"/>
      <c r="UQ319" s="27"/>
      <c r="UR319" s="27"/>
      <c r="US319" s="27"/>
      <c r="UT319" s="27"/>
      <c r="UU319" s="27"/>
      <c r="UV319" s="27"/>
      <c r="UW319" s="27"/>
      <c r="UX319" s="27"/>
      <c r="UY319" s="27"/>
      <c r="UZ319" s="27"/>
      <c r="VA319" s="27"/>
      <c r="VB319" s="27"/>
      <c r="VC319" s="27"/>
      <c r="VD319" s="27"/>
      <c r="VE319" s="27"/>
      <c r="VF319" s="27"/>
      <c r="VG319" s="27"/>
      <c r="VH319" s="27"/>
      <c r="VI319" s="27"/>
      <c r="VJ319" s="27"/>
      <c r="VK319" s="27"/>
      <c r="VL319" s="27"/>
      <c r="VM319" s="27"/>
      <c r="VN319" s="27"/>
      <c r="VO319" s="27"/>
      <c r="VP319" s="27"/>
      <c r="VQ319" s="27"/>
      <c r="VR319" s="27"/>
      <c r="VS319" s="27"/>
      <c r="VT319" s="27"/>
      <c r="VU319" s="27"/>
      <c r="VV319" s="27"/>
      <c r="VW319" s="27"/>
      <c r="VX319" s="27"/>
      <c r="VY319" s="27"/>
      <c r="VZ319" s="27"/>
      <c r="WA319" s="27"/>
      <c r="WB319" s="27"/>
      <c r="WC319" s="27"/>
      <c r="WD319" s="27"/>
      <c r="WE319" s="27"/>
      <c r="WF319" s="27"/>
      <c r="WG319" s="27"/>
      <c r="WH319" s="27"/>
      <c r="WI319" s="27"/>
      <c r="WJ319" s="27"/>
      <c r="WK319" s="27"/>
      <c r="WL319" s="27"/>
      <c r="WM319" s="27"/>
      <c r="WN319" s="27"/>
      <c r="WO319" s="27"/>
      <c r="WP319" s="27"/>
      <c r="WQ319" s="27"/>
      <c r="WR319" s="27"/>
      <c r="WS319" s="27"/>
      <c r="WT319" s="27"/>
      <c r="WU319" s="27"/>
      <c r="WV319" s="27"/>
      <c r="WW319" s="27"/>
      <c r="WX319" s="27"/>
      <c r="WY319" s="27"/>
      <c r="WZ319" s="27"/>
      <c r="XA319" s="27"/>
      <c r="XB319" s="27"/>
      <c r="XC319" s="27"/>
      <c r="XD319" s="27"/>
      <c r="XE319" s="27"/>
      <c r="XF319" s="27"/>
      <c r="XG319" s="27"/>
      <c r="XH319" s="27"/>
      <c r="XI319" s="27"/>
      <c r="XJ319" s="27"/>
      <c r="XK319" s="27"/>
      <c r="XL319" s="27"/>
      <c r="XM319" s="27"/>
      <c r="XN319" s="27"/>
      <c r="XO319" s="27"/>
      <c r="XP319" s="27"/>
      <c r="XQ319" s="27"/>
      <c r="XR319" s="27"/>
      <c r="XS319" s="27"/>
      <c r="XT319" s="27"/>
      <c r="XU319" s="27"/>
      <c r="XV319" s="27"/>
      <c r="XW319" s="27"/>
      <c r="XX319" s="27"/>
      <c r="XY319" s="27"/>
      <c r="XZ319" s="27"/>
      <c r="YA319" s="27"/>
      <c r="YB319" s="27"/>
      <c r="YC319" s="27"/>
      <c r="YD319" s="27"/>
      <c r="YE319" s="27"/>
      <c r="YF319" s="27"/>
      <c r="YG319" s="27"/>
      <c r="YH319" s="27"/>
      <c r="YI319" s="27"/>
      <c r="YJ319" s="27"/>
      <c r="YK319" s="27"/>
      <c r="YL319" s="27"/>
      <c r="YM319" s="27"/>
      <c r="YN319" s="27"/>
      <c r="YO319" s="27"/>
      <c r="YP319" s="27"/>
      <c r="YQ319" s="27"/>
      <c r="YR319" s="27"/>
      <c r="YS319" s="27"/>
      <c r="YT319" s="27"/>
      <c r="YU319" s="27"/>
      <c r="YV319" s="27"/>
      <c r="YW319" s="27"/>
      <c r="YX319" s="27"/>
      <c r="YY319" s="27"/>
      <c r="YZ319" s="27"/>
      <c r="ZA319" s="27"/>
      <c r="ZB319" s="27"/>
      <c r="ZC319" s="27"/>
      <c r="ZD319" s="27"/>
      <c r="ZE319" s="27"/>
      <c r="ZF319" s="27"/>
      <c r="ZG319" s="27"/>
      <c r="ZH319" s="27"/>
      <c r="ZI319" s="27"/>
      <c r="ZJ319" s="27"/>
      <c r="ZK319" s="27"/>
      <c r="ZL319" s="27"/>
      <c r="ZM319" s="27"/>
      <c r="ZN319" s="27"/>
      <c r="ZO319" s="27"/>
      <c r="ZP319" s="27"/>
      <c r="ZQ319" s="27"/>
      <c r="ZR319" s="27"/>
      <c r="ZS319" s="27"/>
      <c r="ZT319" s="27"/>
      <c r="ZU319" s="27"/>
      <c r="ZV319" s="27"/>
      <c r="ZW319" s="27"/>
      <c r="ZX319" s="27"/>
      <c r="ZY319" s="27"/>
      <c r="ZZ319" s="27"/>
      <c r="AAA319" s="27"/>
      <c r="AAB319" s="27"/>
      <c r="AAC319" s="27"/>
      <c r="AAD319" s="27"/>
      <c r="AAE319" s="27"/>
      <c r="AAF319" s="27"/>
      <c r="AAG319" s="27"/>
      <c r="AAH319" s="27"/>
      <c r="AAI319" s="27"/>
      <c r="AAJ319" s="27"/>
      <c r="AAK319" s="27"/>
      <c r="AAL319" s="27"/>
      <c r="AAM319" s="27"/>
      <c r="AAN319" s="27"/>
      <c r="AAO319" s="27"/>
      <c r="AAP319" s="27"/>
      <c r="AAQ319" s="27"/>
      <c r="AAR319" s="27"/>
      <c r="AAS319" s="27"/>
      <c r="AAT319" s="27"/>
      <c r="AAU319" s="27"/>
      <c r="AAV319" s="27"/>
      <c r="AAW319" s="27"/>
      <c r="AAX319" s="27"/>
      <c r="AAY319" s="27"/>
      <c r="AAZ319" s="27"/>
      <c r="ABA319" s="27"/>
      <c r="ABB319" s="27"/>
      <c r="ABC319" s="27"/>
      <c r="ABD319" s="27"/>
      <c r="ABE319" s="27"/>
      <c r="ABF319" s="27"/>
      <c r="ABG319" s="27"/>
      <c r="ABH319" s="27"/>
      <c r="ABI319" s="27"/>
      <c r="ABJ319" s="27"/>
      <c r="ABK319" s="27"/>
      <c r="ABL319" s="27"/>
      <c r="ABM319" s="27"/>
      <c r="ABN319" s="27"/>
      <c r="ABO319" s="27"/>
      <c r="ABP319" s="27"/>
      <c r="ABQ319" s="27"/>
      <c r="ABR319" s="27"/>
      <c r="ABS319" s="27"/>
      <c r="ABT319" s="27"/>
      <c r="ABU319" s="27"/>
      <c r="ABV319" s="27"/>
      <c r="ABW319" s="27"/>
      <c r="ABX319" s="27"/>
      <c r="ABY319" s="27"/>
      <c r="ABZ319" s="27"/>
      <c r="ACA319" s="27"/>
      <c r="ACB319" s="27"/>
      <c r="ACC319" s="27"/>
      <c r="ACD319" s="27"/>
      <c r="ACE319" s="27"/>
      <c r="ACF319" s="27"/>
      <c r="ACG319" s="27"/>
      <c r="ACH319" s="27"/>
      <c r="ACI319" s="27"/>
      <c r="ACJ319" s="27"/>
      <c r="ACK319" s="27"/>
      <c r="ACL319" s="27"/>
      <c r="ACM319" s="27"/>
      <c r="ACN319" s="27"/>
      <c r="ACO319" s="27"/>
      <c r="ACP319" s="27"/>
      <c r="ACQ319" s="27"/>
      <c r="ACR319" s="27"/>
      <c r="ACS319" s="27"/>
      <c r="ACT319" s="27"/>
      <c r="ACU319" s="27"/>
      <c r="ACV319" s="27"/>
      <c r="ACW319" s="27"/>
      <c r="ACX319" s="27"/>
      <c r="ACY319" s="27"/>
      <c r="ACZ319" s="27"/>
      <c r="ADA319" s="27"/>
      <c r="ADB319" s="27"/>
      <c r="ADC319" s="27"/>
      <c r="ADD319" s="27"/>
      <c r="ADE319" s="27"/>
      <c r="ADF319" s="27"/>
      <c r="ADG319" s="27"/>
      <c r="ADH319" s="27"/>
      <c r="ADI319" s="27"/>
      <c r="ADJ319" s="27"/>
      <c r="ADK319" s="27"/>
      <c r="ADL319" s="27"/>
      <c r="ADM319" s="27"/>
      <c r="ADN319" s="27"/>
      <c r="ADO319" s="27"/>
      <c r="ADP319" s="27"/>
      <c r="ADQ319" s="27"/>
      <c r="ADR319" s="27"/>
      <c r="ADS319" s="27"/>
      <c r="ADT319" s="27"/>
      <c r="ADU319" s="27"/>
      <c r="ADV319" s="27"/>
      <c r="ADW319" s="27"/>
      <c r="ADX319" s="27"/>
      <c r="ADY319" s="27"/>
      <c r="ADZ319" s="27"/>
      <c r="AEA319" s="27"/>
      <c r="AEB319" s="27"/>
      <c r="AEC319" s="27"/>
      <c r="AED319" s="27"/>
      <c r="AEE319" s="27"/>
      <c r="AEF319" s="27"/>
      <c r="AEG319" s="27"/>
      <c r="AEH319" s="27"/>
      <c r="AEI319" s="27"/>
      <c r="AEJ319" s="27"/>
      <c r="AEK319" s="27"/>
      <c r="AEL319" s="27"/>
      <c r="AEM319" s="27"/>
      <c r="AEN319" s="27"/>
      <c r="AEO319" s="27"/>
      <c r="AEP319" s="27"/>
      <c r="AEQ319" s="27"/>
      <c r="AER319" s="27"/>
      <c r="AES319" s="27"/>
      <c r="AET319" s="27"/>
      <c r="AEU319" s="27"/>
      <c r="AEV319" s="27"/>
      <c r="AEW319" s="27"/>
      <c r="AEX319" s="27"/>
      <c r="AEY319" s="27"/>
      <c r="AEZ319" s="27"/>
      <c r="AFA319" s="27"/>
      <c r="AFB319" s="27"/>
      <c r="AFC319" s="27"/>
      <c r="AFD319" s="27"/>
      <c r="AFE319" s="27"/>
      <c r="AFF319" s="27"/>
      <c r="AFG319" s="27"/>
      <c r="AFH319" s="27"/>
      <c r="AFI319" s="27"/>
      <c r="AFJ319" s="27"/>
      <c r="AFK319" s="27"/>
      <c r="AFL319" s="27"/>
      <c r="AFM319" s="27"/>
      <c r="AFN319" s="27"/>
      <c r="AFO319" s="27"/>
      <c r="AFP319" s="27"/>
      <c r="AFQ319" s="27"/>
      <c r="AFR319" s="27"/>
      <c r="AFS319" s="27"/>
      <c r="AFT319" s="27"/>
      <c r="AFU319" s="27"/>
      <c r="AFV319" s="27"/>
      <c r="AFW319" s="27"/>
      <c r="AFX319" s="27"/>
      <c r="AFY319" s="27"/>
      <c r="AFZ319" s="27"/>
      <c r="AGA319" s="27"/>
      <c r="AGB319" s="27"/>
      <c r="AGC319" s="27"/>
      <c r="AGD319" s="27"/>
      <c r="AGE319" s="27"/>
      <c r="AGF319" s="27"/>
      <c r="AGG319" s="27"/>
      <c r="AGH319" s="27"/>
      <c r="AGI319" s="27"/>
      <c r="AGJ319" s="27"/>
      <c r="AGK319" s="27"/>
      <c r="AGL319" s="27"/>
      <c r="AGM319" s="27"/>
      <c r="AGN319" s="27"/>
      <c r="AGO319" s="27"/>
      <c r="AGP319" s="27"/>
      <c r="AGQ319" s="27"/>
      <c r="AGR319" s="27"/>
      <c r="AGS319" s="27"/>
      <c r="AGT319" s="27"/>
      <c r="AGU319" s="27"/>
      <c r="AGV319" s="27"/>
      <c r="AGW319" s="27"/>
      <c r="AGX319" s="27"/>
      <c r="AGY319" s="27"/>
      <c r="AGZ319" s="27"/>
      <c r="AHA319" s="27"/>
      <c r="AHB319" s="27"/>
      <c r="AHC319" s="27"/>
      <c r="AHD319" s="27"/>
      <c r="AHE319" s="27"/>
      <c r="AHF319" s="27"/>
      <c r="AHG319" s="27"/>
      <c r="AHH319" s="27"/>
      <c r="AHI319" s="27"/>
      <c r="AHJ319" s="27"/>
      <c r="AHK319" s="27"/>
      <c r="AHL319" s="27"/>
      <c r="AHM319" s="27"/>
      <c r="AHN319" s="27"/>
      <c r="AHO319" s="27"/>
      <c r="AHP319" s="27"/>
      <c r="AHQ319" s="27"/>
      <c r="AHR319" s="27"/>
      <c r="AHS319" s="27"/>
      <c r="AHT319" s="27"/>
      <c r="AHU319" s="27"/>
      <c r="AHV319" s="27"/>
      <c r="AHW319" s="27"/>
      <c r="AHX319" s="27"/>
      <c r="AHY319" s="27"/>
      <c r="AHZ319" s="27"/>
      <c r="AIA319" s="27"/>
      <c r="AIB319" s="27"/>
      <c r="AIC319" s="27"/>
      <c r="AID319" s="27"/>
      <c r="AIE319" s="27"/>
      <c r="AIF319" s="27"/>
      <c r="AIG319" s="27"/>
      <c r="AIH319" s="27"/>
      <c r="AII319" s="27"/>
      <c r="AIJ319" s="27"/>
      <c r="AIK319" s="27"/>
      <c r="AIL319" s="27"/>
      <c r="AIM319" s="27"/>
      <c r="AIN319" s="27"/>
      <c r="AIO319" s="27"/>
      <c r="AIP319" s="27"/>
      <c r="AIQ319" s="27"/>
      <c r="AIR319" s="27"/>
      <c r="AIS319" s="27"/>
      <c r="AIT319" s="27"/>
      <c r="AIU319" s="27"/>
      <c r="AIV319" s="27"/>
      <c r="AIW319" s="27"/>
      <c r="AIX319" s="27"/>
      <c r="AIY319" s="27"/>
      <c r="AIZ319" s="27"/>
      <c r="AJA319" s="27"/>
      <c r="AJB319" s="27"/>
      <c r="AJC319" s="27"/>
      <c r="AJD319" s="27"/>
      <c r="AJE319" s="27"/>
      <c r="AJF319" s="27"/>
      <c r="AJG319" s="27"/>
      <c r="AJH319" s="27"/>
      <c r="AJI319" s="27"/>
      <c r="AJJ319" s="27"/>
      <c r="AJK319" s="27"/>
      <c r="AJL319" s="27"/>
      <c r="AJM319" s="27"/>
      <c r="AJN319" s="27"/>
      <c r="AJO319" s="27"/>
      <c r="AJP319" s="27"/>
      <c r="AJQ319" s="27"/>
      <c r="AJR319" s="27"/>
      <c r="AJS319" s="27"/>
      <c r="AJT319" s="27"/>
      <c r="AJU319" s="27"/>
      <c r="AJV319" s="27"/>
      <c r="AJW319" s="27"/>
      <c r="AJX319" s="27"/>
      <c r="AJY319" s="27"/>
      <c r="AJZ319" s="27"/>
      <c r="AKA319" s="27"/>
      <c r="AKB319" s="27"/>
      <c r="AKC319" s="27"/>
      <c r="AKD319" s="27"/>
      <c r="AKE319" s="27"/>
      <c r="AKF319" s="27"/>
      <c r="AKG319" s="27"/>
      <c r="AKH319" s="27"/>
      <c r="AKI319" s="27"/>
      <c r="AKJ319" s="27"/>
      <c r="AKK319" s="27"/>
      <c r="AKL319" s="27"/>
      <c r="AKM319" s="27"/>
      <c r="AKN319" s="27"/>
      <c r="AKO319" s="27"/>
      <c r="AKP319" s="27"/>
      <c r="AKQ319" s="27"/>
      <c r="AKR319" s="27"/>
      <c r="AKS319" s="27"/>
      <c r="AKT319" s="27"/>
      <c r="AKU319" s="27"/>
      <c r="AKV319" s="27"/>
      <c r="AKW319" s="27"/>
      <c r="AKX319" s="27"/>
      <c r="AKY319" s="27"/>
      <c r="AKZ319" s="27"/>
      <c r="ALA319" s="27"/>
      <c r="ALB319" s="27"/>
      <c r="ALC319" s="27"/>
      <c r="ALD319" s="27"/>
      <c r="ALE319" s="27"/>
      <c r="ALF319" s="27"/>
      <c r="ALG319" s="27"/>
      <c r="ALH319" s="27"/>
      <c r="ALI319" s="27"/>
      <c r="ALJ319" s="27"/>
      <c r="ALK319" s="27"/>
      <c r="ALL319" s="27"/>
      <c r="ALM319" s="27"/>
      <c r="ALN319" s="27"/>
      <c r="ALO319" s="27"/>
      <c r="ALP319" s="27"/>
      <c r="ALQ319" s="27"/>
      <c r="ALR319" s="27"/>
      <c r="ALS319" s="27"/>
    </row>
    <row r="320" spans="1:1007" ht="19.5" customHeight="1" thickBot="1" x14ac:dyDescent="0.25">
      <c r="A320" s="664" t="s">
        <v>528</v>
      </c>
      <c r="B320" s="664"/>
      <c r="C320" s="664"/>
      <c r="D320" s="664"/>
      <c r="E320" s="664"/>
      <c r="F320" s="664"/>
      <c r="G320" s="664"/>
      <c r="H320" s="664"/>
      <c r="I320" s="664"/>
      <c r="J320" s="664"/>
      <c r="K320" s="664"/>
      <c r="L320" s="664"/>
      <c r="M320" s="664"/>
      <c r="N320" s="664"/>
      <c r="O320" s="664"/>
      <c r="P320" s="664"/>
      <c r="Q320" s="664"/>
      <c r="R320" s="664"/>
      <c r="S320" s="664"/>
      <c r="T320" s="664"/>
      <c r="U320" s="664"/>
      <c r="V320" s="664"/>
      <c r="W320" s="665"/>
      <c r="X320" s="421"/>
      <c r="Y320" s="421"/>
      <c r="Z320" s="421"/>
      <c r="AA320" s="421"/>
      <c r="AB320" s="421"/>
      <c r="AC320" s="421"/>
      <c r="AD320" s="39"/>
      <c r="AE320" s="39"/>
      <c r="AF320" s="39"/>
      <c r="AG320" s="39"/>
      <c r="AH320" s="39"/>
      <c r="AI320" s="39"/>
      <c r="AJ320" s="39"/>
      <c r="AK320" s="39"/>
      <c r="AL320" s="39"/>
      <c r="AM320" s="39"/>
      <c r="AN320" s="39"/>
      <c r="AO320" s="39"/>
      <c r="AP320" s="39"/>
      <c r="AQ320" s="39"/>
      <c r="AR320" s="39"/>
      <c r="AS320" s="39"/>
      <c r="AT320" s="39"/>
      <c r="AU320" s="39"/>
      <c r="AV320" s="39"/>
      <c r="AW320" s="39"/>
      <c r="AX320" s="39"/>
      <c r="AY320" s="39"/>
      <c r="AZ320" s="39"/>
      <c r="BA320" s="39"/>
      <c r="BB320" s="39"/>
      <c r="BC320" s="39"/>
      <c r="BD320" s="27"/>
      <c r="BE320" s="27"/>
      <c r="BF320" s="27"/>
      <c r="BG320" s="27"/>
      <c r="BH320" s="27"/>
      <c r="BI320" s="27"/>
      <c r="BJ320" s="27"/>
      <c r="BK320" s="27"/>
      <c r="BL320" s="27"/>
      <c r="BM320" s="27"/>
      <c r="BN320" s="27"/>
      <c r="BO320" s="27"/>
      <c r="BP320" s="27"/>
      <c r="BQ320" s="27"/>
      <c r="BR320" s="27"/>
      <c r="BS320" s="27"/>
      <c r="BT320" s="27"/>
      <c r="BU320" s="27"/>
      <c r="BV320" s="27"/>
      <c r="BW320" s="27"/>
      <c r="BX320" s="27"/>
      <c r="BY320" s="27"/>
      <c r="BZ320" s="27"/>
      <c r="CA320" s="27"/>
      <c r="CB320" s="27"/>
      <c r="CC320" s="27"/>
      <c r="CD320" s="27"/>
      <c r="CE320" s="27"/>
      <c r="CF320" s="27"/>
      <c r="CG320" s="27"/>
      <c r="CH320" s="27"/>
      <c r="CI320" s="27"/>
      <c r="CJ320" s="27"/>
      <c r="CK320" s="27"/>
      <c r="CL320" s="27"/>
      <c r="CM320" s="27"/>
      <c r="CN320" s="27"/>
      <c r="CO320" s="27"/>
      <c r="CP320" s="27"/>
      <c r="CQ320" s="27"/>
      <c r="CR320" s="27"/>
      <c r="CS320" s="27"/>
      <c r="CT320" s="27"/>
      <c r="CU320" s="27"/>
      <c r="CV320" s="27"/>
      <c r="CW320" s="27"/>
      <c r="CX320" s="27"/>
      <c r="CY320" s="27"/>
      <c r="CZ320" s="27"/>
      <c r="DA320" s="27"/>
      <c r="DB320" s="27"/>
      <c r="DC320" s="27"/>
      <c r="DD320" s="27"/>
      <c r="DE320" s="27"/>
      <c r="DF320" s="27"/>
      <c r="DG320" s="27"/>
      <c r="DH320" s="27"/>
      <c r="DI320" s="27"/>
      <c r="DJ320" s="27"/>
      <c r="DK320" s="27"/>
      <c r="DL320" s="27"/>
      <c r="DM320" s="27"/>
      <c r="DN320" s="27"/>
      <c r="DO320" s="27"/>
      <c r="DP320" s="27"/>
      <c r="DQ320" s="27"/>
      <c r="DR320" s="27"/>
      <c r="DS320" s="27"/>
      <c r="DT320" s="27"/>
      <c r="DU320" s="27"/>
      <c r="DV320" s="27"/>
      <c r="DW320" s="27"/>
      <c r="DX320" s="27"/>
      <c r="DY320" s="27"/>
      <c r="DZ320" s="27"/>
      <c r="EA320" s="27"/>
      <c r="EB320" s="27"/>
      <c r="EC320" s="27"/>
      <c r="ED320" s="27"/>
      <c r="EE320" s="27"/>
      <c r="EF320" s="27"/>
      <c r="EG320" s="27"/>
      <c r="EH320" s="27"/>
      <c r="EI320" s="27"/>
      <c r="EJ320" s="27"/>
      <c r="EK320" s="27"/>
      <c r="EL320" s="27"/>
      <c r="EM320" s="27"/>
      <c r="EN320" s="27"/>
      <c r="EO320" s="27"/>
      <c r="EP320" s="27"/>
      <c r="EQ320" s="27"/>
      <c r="ER320" s="27"/>
      <c r="ES320" s="27"/>
      <c r="ET320" s="27"/>
      <c r="EU320" s="27"/>
      <c r="EV320" s="27"/>
      <c r="EW320" s="27"/>
      <c r="EX320" s="27"/>
      <c r="EY320" s="27"/>
      <c r="EZ320" s="27"/>
      <c r="FA320" s="27"/>
      <c r="FB320" s="27"/>
      <c r="FC320" s="27"/>
      <c r="FD320" s="27"/>
      <c r="FE320" s="27"/>
      <c r="FF320" s="27"/>
      <c r="FG320" s="27"/>
      <c r="FH320" s="27"/>
      <c r="FI320" s="27"/>
      <c r="FJ320" s="27"/>
      <c r="FK320" s="27"/>
      <c r="FL320" s="27"/>
      <c r="FM320" s="27"/>
      <c r="FN320" s="27"/>
      <c r="FO320" s="27"/>
      <c r="FP320" s="27"/>
      <c r="FQ320" s="27"/>
      <c r="FR320" s="27"/>
      <c r="FS320" s="27"/>
      <c r="FT320" s="27"/>
      <c r="FU320" s="27"/>
      <c r="FV320" s="27"/>
      <c r="FW320" s="27"/>
      <c r="FX320" s="27"/>
      <c r="FY320" s="27"/>
      <c r="FZ320" s="27"/>
      <c r="GA320" s="27"/>
      <c r="GB320" s="27"/>
      <c r="GC320" s="27"/>
      <c r="GD320" s="27"/>
      <c r="GE320" s="27"/>
      <c r="GF320" s="27"/>
      <c r="GG320" s="27"/>
      <c r="GH320" s="27"/>
      <c r="GI320" s="27"/>
      <c r="GJ320" s="27"/>
      <c r="GK320" s="27"/>
      <c r="GL320" s="27"/>
      <c r="GM320" s="27"/>
      <c r="GN320" s="27"/>
      <c r="GO320" s="27"/>
      <c r="GP320" s="27"/>
      <c r="GQ320" s="27"/>
      <c r="GR320" s="27"/>
      <c r="GS320" s="27"/>
      <c r="GT320" s="27"/>
      <c r="GU320" s="27"/>
      <c r="GV320" s="27"/>
      <c r="GW320" s="27"/>
      <c r="GX320" s="27"/>
      <c r="GY320" s="27"/>
      <c r="GZ320" s="27"/>
      <c r="HA320" s="27"/>
      <c r="HB320" s="27"/>
      <c r="HC320" s="27"/>
      <c r="HD320" s="27"/>
      <c r="HE320" s="27"/>
      <c r="HF320" s="27"/>
      <c r="HG320" s="27"/>
      <c r="HH320" s="27"/>
      <c r="HI320" s="27"/>
      <c r="HJ320" s="27"/>
      <c r="HK320" s="27"/>
      <c r="HL320" s="27"/>
      <c r="HM320" s="27"/>
      <c r="HN320" s="27"/>
      <c r="HO320" s="27"/>
      <c r="HP320" s="27"/>
      <c r="HQ320" s="27"/>
      <c r="HR320" s="27"/>
      <c r="HS320" s="27"/>
      <c r="HT320" s="27"/>
      <c r="HU320" s="27"/>
      <c r="HV320" s="27"/>
      <c r="HW320" s="27"/>
      <c r="HX320" s="27"/>
      <c r="HY320" s="27"/>
      <c r="HZ320" s="27"/>
      <c r="IA320" s="27"/>
      <c r="IB320" s="27"/>
      <c r="IC320" s="27"/>
      <c r="ID320" s="27"/>
      <c r="IE320" s="27"/>
      <c r="IF320" s="27"/>
      <c r="IG320" s="27"/>
      <c r="IH320" s="27"/>
      <c r="II320" s="27"/>
      <c r="IJ320" s="27"/>
      <c r="IK320" s="27"/>
      <c r="IL320" s="27"/>
      <c r="IM320" s="27"/>
      <c r="IN320" s="27"/>
      <c r="IO320" s="27"/>
      <c r="IP320" s="27"/>
      <c r="IQ320" s="27"/>
      <c r="IR320" s="27"/>
      <c r="IS320" s="27"/>
      <c r="IT320" s="27"/>
      <c r="IU320" s="27"/>
      <c r="IV320" s="27"/>
      <c r="IW320" s="27"/>
      <c r="IX320" s="27"/>
      <c r="IY320" s="27"/>
      <c r="IZ320" s="27"/>
      <c r="JA320" s="27"/>
      <c r="JB320" s="27"/>
      <c r="JC320" s="27"/>
      <c r="JD320" s="27"/>
      <c r="JE320" s="27"/>
      <c r="JF320" s="27"/>
      <c r="JG320" s="27"/>
      <c r="JH320" s="27"/>
      <c r="JI320" s="27"/>
      <c r="JJ320" s="27"/>
      <c r="JK320" s="27"/>
      <c r="JL320" s="27"/>
      <c r="JM320" s="27"/>
      <c r="JN320" s="27"/>
      <c r="JO320" s="27"/>
      <c r="JP320" s="27"/>
      <c r="JQ320" s="27"/>
      <c r="JR320" s="27"/>
      <c r="JS320" s="27"/>
      <c r="JT320" s="27"/>
      <c r="JU320" s="27"/>
      <c r="JV320" s="27"/>
      <c r="JW320" s="27"/>
      <c r="JX320" s="27"/>
      <c r="JY320" s="27"/>
      <c r="JZ320" s="27"/>
      <c r="KA320" s="27"/>
      <c r="KB320" s="27"/>
      <c r="KC320" s="27"/>
      <c r="KD320" s="27"/>
      <c r="KE320" s="27"/>
      <c r="KF320" s="27"/>
      <c r="KG320" s="27"/>
      <c r="KH320" s="27"/>
      <c r="KI320" s="27"/>
      <c r="KJ320" s="27"/>
      <c r="KK320" s="27"/>
      <c r="KL320" s="27"/>
      <c r="KM320" s="27"/>
      <c r="KN320" s="27"/>
      <c r="KO320" s="27"/>
      <c r="KP320" s="27"/>
      <c r="KQ320" s="27"/>
      <c r="KR320" s="27"/>
      <c r="KS320" s="27"/>
      <c r="KT320" s="27"/>
      <c r="KU320" s="27"/>
      <c r="KV320" s="27"/>
      <c r="KW320" s="27"/>
      <c r="KX320" s="27"/>
      <c r="KY320" s="27"/>
      <c r="KZ320" s="27"/>
      <c r="LA320" s="27"/>
      <c r="LB320" s="27"/>
      <c r="LC320" s="27"/>
      <c r="LD320" s="27"/>
      <c r="LE320" s="27"/>
      <c r="LF320" s="27"/>
      <c r="LG320" s="27"/>
      <c r="LH320" s="27"/>
      <c r="LI320" s="27"/>
      <c r="LJ320" s="27"/>
      <c r="LK320" s="27"/>
      <c r="LL320" s="27"/>
      <c r="LM320" s="27"/>
      <c r="LN320" s="27"/>
      <c r="LO320" s="27"/>
      <c r="LP320" s="27"/>
      <c r="LQ320" s="27"/>
      <c r="LR320" s="27"/>
      <c r="LS320" s="27"/>
      <c r="LT320" s="27"/>
      <c r="LU320" s="27"/>
      <c r="LV320" s="27"/>
      <c r="LW320" s="27"/>
      <c r="LX320" s="27"/>
      <c r="LY320" s="27"/>
      <c r="LZ320" s="27"/>
      <c r="MA320" s="27"/>
      <c r="MB320" s="27"/>
      <c r="MC320" s="27"/>
      <c r="MD320" s="27"/>
      <c r="ME320" s="27"/>
      <c r="MF320" s="27"/>
      <c r="MG320" s="27"/>
      <c r="MH320" s="27"/>
      <c r="MI320" s="27"/>
      <c r="MJ320" s="27"/>
      <c r="MK320" s="27"/>
      <c r="ML320" s="27"/>
      <c r="MM320" s="27"/>
      <c r="MN320" s="27"/>
      <c r="MO320" s="27"/>
      <c r="MP320" s="27"/>
      <c r="MQ320" s="27"/>
      <c r="MR320" s="27"/>
      <c r="MS320" s="27"/>
      <c r="MT320" s="27"/>
      <c r="MU320" s="27"/>
      <c r="MV320" s="27"/>
      <c r="MW320" s="27"/>
      <c r="MX320" s="27"/>
      <c r="MY320" s="27"/>
      <c r="MZ320" s="27"/>
      <c r="NA320" s="27"/>
      <c r="NB320" s="27"/>
      <c r="NC320" s="27"/>
      <c r="ND320" s="27"/>
      <c r="NE320" s="27"/>
      <c r="NF320" s="27"/>
      <c r="NG320" s="27"/>
      <c r="NH320" s="27"/>
      <c r="NI320" s="27"/>
      <c r="NJ320" s="27"/>
      <c r="NK320" s="27"/>
      <c r="NL320" s="27"/>
      <c r="NM320" s="27"/>
      <c r="NN320" s="27"/>
      <c r="NO320" s="27"/>
      <c r="NP320" s="27"/>
      <c r="NQ320" s="27"/>
      <c r="NR320" s="27"/>
      <c r="NS320" s="27"/>
      <c r="NT320" s="27"/>
      <c r="NU320" s="27"/>
      <c r="NV320" s="27"/>
      <c r="NW320" s="27"/>
      <c r="NX320" s="27"/>
      <c r="NY320" s="27"/>
      <c r="NZ320" s="27"/>
      <c r="OA320" s="27"/>
      <c r="OB320" s="27"/>
      <c r="OC320" s="27"/>
      <c r="OD320" s="27"/>
      <c r="OE320" s="27"/>
      <c r="OF320" s="27"/>
      <c r="OG320" s="27"/>
      <c r="OH320" s="27"/>
      <c r="OI320" s="27"/>
      <c r="OJ320" s="27"/>
      <c r="OK320" s="27"/>
      <c r="OL320" s="27"/>
      <c r="OM320" s="27"/>
      <c r="ON320" s="27"/>
      <c r="OO320" s="27"/>
      <c r="OP320" s="27"/>
      <c r="OQ320" s="27"/>
      <c r="OR320" s="27"/>
      <c r="OS320" s="27"/>
      <c r="OT320" s="27"/>
      <c r="OU320" s="27"/>
      <c r="OV320" s="27"/>
      <c r="OW320" s="27"/>
      <c r="OX320" s="27"/>
      <c r="OY320" s="27"/>
      <c r="OZ320" s="27"/>
      <c r="PA320" s="27"/>
      <c r="PB320" s="27"/>
      <c r="PC320" s="27"/>
      <c r="PD320" s="27"/>
      <c r="PE320" s="27"/>
      <c r="PF320" s="27"/>
      <c r="PG320" s="27"/>
      <c r="PH320" s="27"/>
      <c r="PI320" s="27"/>
      <c r="PJ320" s="27"/>
      <c r="PK320" s="27"/>
      <c r="PL320" s="27"/>
      <c r="PM320" s="27"/>
      <c r="PN320" s="27"/>
      <c r="PO320" s="27"/>
      <c r="PP320" s="27"/>
      <c r="PQ320" s="27"/>
      <c r="PR320" s="27"/>
      <c r="PS320" s="27"/>
      <c r="PT320" s="27"/>
      <c r="PU320" s="27"/>
      <c r="PV320" s="27"/>
      <c r="PW320" s="27"/>
      <c r="PX320" s="27"/>
      <c r="PY320" s="27"/>
      <c r="PZ320" s="27"/>
      <c r="QA320" s="27"/>
      <c r="QB320" s="27"/>
      <c r="QC320" s="27"/>
      <c r="QD320" s="27"/>
      <c r="QE320" s="27"/>
      <c r="QF320" s="27"/>
      <c r="QG320" s="27"/>
      <c r="QH320" s="27"/>
      <c r="QI320" s="27"/>
      <c r="QJ320" s="27"/>
      <c r="QK320" s="27"/>
      <c r="QL320" s="27"/>
      <c r="QM320" s="27"/>
      <c r="QN320" s="27"/>
      <c r="QO320" s="27"/>
      <c r="QP320" s="27"/>
      <c r="QQ320" s="27"/>
      <c r="QR320" s="27"/>
      <c r="QS320" s="27"/>
      <c r="QT320" s="27"/>
      <c r="QU320" s="27"/>
      <c r="QV320" s="27"/>
      <c r="QW320" s="27"/>
      <c r="QX320" s="27"/>
      <c r="QY320" s="27"/>
      <c r="QZ320" s="27"/>
      <c r="RA320" s="27"/>
      <c r="RB320" s="27"/>
      <c r="RC320" s="27"/>
      <c r="RD320" s="27"/>
      <c r="RE320" s="27"/>
      <c r="RF320" s="27"/>
      <c r="RG320" s="27"/>
      <c r="RH320" s="27"/>
      <c r="RI320" s="27"/>
      <c r="RJ320" s="27"/>
      <c r="RK320" s="27"/>
      <c r="RL320" s="27"/>
      <c r="RM320" s="27"/>
      <c r="RN320" s="27"/>
      <c r="RO320" s="27"/>
      <c r="RP320" s="27"/>
      <c r="RQ320" s="27"/>
      <c r="RR320" s="27"/>
      <c r="RS320" s="27"/>
      <c r="RT320" s="27"/>
      <c r="RU320" s="27"/>
      <c r="RV320" s="27"/>
      <c r="RW320" s="27"/>
      <c r="RX320" s="27"/>
      <c r="RY320" s="27"/>
      <c r="RZ320" s="27"/>
      <c r="SA320" s="27"/>
      <c r="SB320" s="27"/>
      <c r="SC320" s="27"/>
      <c r="SD320" s="27"/>
      <c r="SE320" s="27"/>
      <c r="SF320" s="27"/>
      <c r="SG320" s="27"/>
      <c r="SH320" s="27"/>
      <c r="SI320" s="27"/>
      <c r="SJ320" s="27"/>
      <c r="SK320" s="27"/>
      <c r="SL320" s="27"/>
      <c r="SM320" s="27"/>
      <c r="SN320" s="27"/>
      <c r="SO320" s="27"/>
      <c r="SP320" s="27"/>
      <c r="SQ320" s="27"/>
      <c r="SR320" s="27"/>
      <c r="SS320" s="27"/>
      <c r="ST320" s="27"/>
      <c r="SU320" s="27"/>
      <c r="SV320" s="27"/>
      <c r="SW320" s="27"/>
      <c r="SX320" s="27"/>
      <c r="SY320" s="27"/>
      <c r="SZ320" s="27"/>
      <c r="TA320" s="27"/>
      <c r="TB320" s="27"/>
      <c r="TC320" s="27"/>
      <c r="TD320" s="27"/>
      <c r="TE320" s="27"/>
      <c r="TF320" s="27"/>
      <c r="TG320" s="27"/>
      <c r="TH320" s="27"/>
      <c r="TI320" s="27"/>
      <c r="TJ320" s="27"/>
      <c r="TK320" s="27"/>
      <c r="TL320" s="27"/>
      <c r="TM320" s="27"/>
      <c r="TN320" s="27"/>
      <c r="TO320" s="27"/>
      <c r="TP320" s="27"/>
      <c r="TQ320" s="27"/>
      <c r="TR320" s="27"/>
      <c r="TS320" s="27"/>
      <c r="TT320" s="27"/>
      <c r="TU320" s="27"/>
      <c r="TV320" s="27"/>
      <c r="TW320" s="27"/>
      <c r="TX320" s="27"/>
      <c r="TY320" s="27"/>
      <c r="TZ320" s="27"/>
      <c r="UA320" s="27"/>
      <c r="UB320" s="27"/>
      <c r="UC320" s="27"/>
      <c r="UD320" s="27"/>
      <c r="UE320" s="27"/>
      <c r="UF320" s="27"/>
      <c r="UG320" s="27"/>
      <c r="UH320" s="27"/>
      <c r="UI320" s="27"/>
      <c r="UJ320" s="27"/>
      <c r="UK320" s="27"/>
      <c r="UL320" s="27"/>
      <c r="UM320" s="27"/>
      <c r="UN320" s="27"/>
      <c r="UO320" s="27"/>
      <c r="UP320" s="27"/>
      <c r="UQ320" s="27"/>
      <c r="UR320" s="27"/>
      <c r="US320" s="27"/>
      <c r="UT320" s="27"/>
      <c r="UU320" s="27"/>
      <c r="UV320" s="27"/>
      <c r="UW320" s="27"/>
      <c r="UX320" s="27"/>
      <c r="UY320" s="27"/>
      <c r="UZ320" s="27"/>
      <c r="VA320" s="27"/>
      <c r="VB320" s="27"/>
      <c r="VC320" s="27"/>
      <c r="VD320" s="27"/>
      <c r="VE320" s="27"/>
      <c r="VF320" s="27"/>
      <c r="VG320" s="27"/>
      <c r="VH320" s="27"/>
      <c r="VI320" s="27"/>
      <c r="VJ320" s="27"/>
      <c r="VK320" s="27"/>
      <c r="VL320" s="27"/>
      <c r="VM320" s="27"/>
      <c r="VN320" s="27"/>
      <c r="VO320" s="27"/>
      <c r="VP320" s="27"/>
      <c r="VQ320" s="27"/>
      <c r="VR320" s="27"/>
      <c r="VS320" s="27"/>
      <c r="VT320" s="27"/>
      <c r="VU320" s="27"/>
      <c r="VV320" s="27"/>
      <c r="VW320" s="27"/>
      <c r="VX320" s="27"/>
      <c r="VY320" s="27"/>
      <c r="VZ320" s="27"/>
      <c r="WA320" s="27"/>
      <c r="WB320" s="27"/>
      <c r="WC320" s="27"/>
      <c r="WD320" s="27"/>
      <c r="WE320" s="27"/>
      <c r="WF320" s="27"/>
      <c r="WG320" s="27"/>
      <c r="WH320" s="27"/>
      <c r="WI320" s="27"/>
      <c r="WJ320" s="27"/>
      <c r="WK320" s="27"/>
      <c r="WL320" s="27"/>
      <c r="WM320" s="27"/>
      <c r="WN320" s="27"/>
      <c r="WO320" s="27"/>
      <c r="WP320" s="27"/>
      <c r="WQ320" s="27"/>
      <c r="WR320" s="27"/>
      <c r="WS320" s="27"/>
      <c r="WT320" s="27"/>
      <c r="WU320" s="27"/>
      <c r="WV320" s="27"/>
      <c r="WW320" s="27"/>
      <c r="WX320" s="27"/>
      <c r="WY320" s="27"/>
      <c r="WZ320" s="27"/>
      <c r="XA320" s="27"/>
      <c r="XB320" s="27"/>
      <c r="XC320" s="27"/>
      <c r="XD320" s="27"/>
      <c r="XE320" s="27"/>
      <c r="XF320" s="27"/>
      <c r="XG320" s="27"/>
      <c r="XH320" s="27"/>
      <c r="XI320" s="27"/>
      <c r="XJ320" s="27"/>
      <c r="XK320" s="27"/>
      <c r="XL320" s="27"/>
      <c r="XM320" s="27"/>
      <c r="XN320" s="27"/>
      <c r="XO320" s="27"/>
      <c r="XP320" s="27"/>
      <c r="XQ320" s="27"/>
      <c r="XR320" s="27"/>
      <c r="XS320" s="27"/>
      <c r="XT320" s="27"/>
      <c r="XU320" s="27"/>
      <c r="XV320" s="27"/>
      <c r="XW320" s="27"/>
      <c r="XX320" s="27"/>
      <c r="XY320" s="27"/>
      <c r="XZ320" s="27"/>
      <c r="YA320" s="27"/>
      <c r="YB320" s="27"/>
      <c r="YC320" s="27"/>
      <c r="YD320" s="27"/>
      <c r="YE320" s="27"/>
      <c r="YF320" s="27"/>
      <c r="YG320" s="27"/>
      <c r="YH320" s="27"/>
      <c r="YI320" s="27"/>
      <c r="YJ320" s="27"/>
      <c r="YK320" s="27"/>
      <c r="YL320" s="27"/>
      <c r="YM320" s="27"/>
      <c r="YN320" s="27"/>
      <c r="YO320" s="27"/>
      <c r="YP320" s="27"/>
      <c r="YQ320" s="27"/>
      <c r="YR320" s="27"/>
      <c r="YS320" s="27"/>
      <c r="YT320" s="27"/>
      <c r="YU320" s="27"/>
      <c r="YV320" s="27"/>
      <c r="YW320" s="27"/>
      <c r="YX320" s="27"/>
      <c r="YY320" s="27"/>
      <c r="YZ320" s="27"/>
      <c r="ZA320" s="27"/>
      <c r="ZB320" s="27"/>
      <c r="ZC320" s="27"/>
      <c r="ZD320" s="27"/>
      <c r="ZE320" s="27"/>
      <c r="ZF320" s="27"/>
      <c r="ZG320" s="27"/>
      <c r="ZH320" s="27"/>
      <c r="ZI320" s="27"/>
      <c r="ZJ320" s="27"/>
      <c r="ZK320" s="27"/>
      <c r="ZL320" s="27"/>
      <c r="ZM320" s="27"/>
      <c r="ZN320" s="27"/>
      <c r="ZO320" s="27"/>
      <c r="ZP320" s="27"/>
      <c r="ZQ320" s="27"/>
      <c r="ZR320" s="27"/>
      <c r="ZS320" s="27"/>
      <c r="ZT320" s="27"/>
      <c r="ZU320" s="27"/>
      <c r="ZV320" s="27"/>
      <c r="ZW320" s="27"/>
      <c r="ZX320" s="27"/>
      <c r="ZY320" s="27"/>
      <c r="ZZ320" s="27"/>
      <c r="AAA320" s="27"/>
      <c r="AAB320" s="27"/>
      <c r="AAC320" s="27"/>
      <c r="AAD320" s="27"/>
      <c r="AAE320" s="27"/>
      <c r="AAF320" s="27"/>
      <c r="AAG320" s="27"/>
      <c r="AAH320" s="27"/>
      <c r="AAI320" s="27"/>
      <c r="AAJ320" s="27"/>
      <c r="AAK320" s="27"/>
      <c r="AAL320" s="27"/>
      <c r="AAM320" s="27"/>
      <c r="AAN320" s="27"/>
      <c r="AAO320" s="27"/>
      <c r="AAP320" s="27"/>
      <c r="AAQ320" s="27"/>
      <c r="AAR320" s="27"/>
      <c r="AAS320" s="27"/>
      <c r="AAT320" s="27"/>
      <c r="AAU320" s="27"/>
      <c r="AAV320" s="27"/>
      <c r="AAW320" s="27"/>
      <c r="AAX320" s="27"/>
      <c r="AAY320" s="27"/>
      <c r="AAZ320" s="27"/>
      <c r="ABA320" s="27"/>
      <c r="ABB320" s="27"/>
      <c r="ABC320" s="27"/>
      <c r="ABD320" s="27"/>
      <c r="ABE320" s="27"/>
      <c r="ABF320" s="27"/>
      <c r="ABG320" s="27"/>
      <c r="ABH320" s="27"/>
      <c r="ABI320" s="27"/>
      <c r="ABJ320" s="27"/>
      <c r="ABK320" s="27"/>
      <c r="ABL320" s="27"/>
      <c r="ABM320" s="27"/>
      <c r="ABN320" s="27"/>
      <c r="ABO320" s="27"/>
      <c r="ABP320" s="27"/>
      <c r="ABQ320" s="27"/>
      <c r="ABR320" s="27"/>
      <c r="ABS320" s="27"/>
      <c r="ABT320" s="27"/>
      <c r="ABU320" s="27"/>
      <c r="ABV320" s="27"/>
      <c r="ABW320" s="27"/>
      <c r="ABX320" s="27"/>
      <c r="ABY320" s="27"/>
      <c r="ABZ320" s="27"/>
      <c r="ACA320" s="27"/>
      <c r="ACB320" s="27"/>
      <c r="ACC320" s="27"/>
      <c r="ACD320" s="27"/>
      <c r="ACE320" s="27"/>
      <c r="ACF320" s="27"/>
      <c r="ACG320" s="27"/>
      <c r="ACH320" s="27"/>
      <c r="ACI320" s="27"/>
      <c r="ACJ320" s="27"/>
      <c r="ACK320" s="27"/>
      <c r="ACL320" s="27"/>
      <c r="ACM320" s="27"/>
      <c r="ACN320" s="27"/>
      <c r="ACO320" s="27"/>
      <c r="ACP320" s="27"/>
      <c r="ACQ320" s="27"/>
      <c r="ACR320" s="27"/>
      <c r="ACS320" s="27"/>
      <c r="ACT320" s="27"/>
      <c r="ACU320" s="27"/>
      <c r="ACV320" s="27"/>
      <c r="ACW320" s="27"/>
      <c r="ACX320" s="27"/>
      <c r="ACY320" s="27"/>
      <c r="ACZ320" s="27"/>
      <c r="ADA320" s="27"/>
      <c r="ADB320" s="27"/>
      <c r="ADC320" s="27"/>
      <c r="ADD320" s="27"/>
      <c r="ADE320" s="27"/>
      <c r="ADF320" s="27"/>
      <c r="ADG320" s="27"/>
      <c r="ADH320" s="27"/>
      <c r="ADI320" s="27"/>
      <c r="ADJ320" s="27"/>
      <c r="ADK320" s="27"/>
      <c r="ADL320" s="27"/>
      <c r="ADM320" s="27"/>
      <c r="ADN320" s="27"/>
      <c r="ADO320" s="27"/>
      <c r="ADP320" s="27"/>
      <c r="ADQ320" s="27"/>
      <c r="ADR320" s="27"/>
      <c r="ADS320" s="27"/>
      <c r="ADT320" s="27"/>
      <c r="ADU320" s="27"/>
      <c r="ADV320" s="27"/>
      <c r="ADW320" s="27"/>
      <c r="ADX320" s="27"/>
      <c r="ADY320" s="27"/>
      <c r="ADZ320" s="27"/>
      <c r="AEA320" s="27"/>
      <c r="AEB320" s="27"/>
      <c r="AEC320" s="27"/>
      <c r="AED320" s="27"/>
      <c r="AEE320" s="27"/>
      <c r="AEF320" s="27"/>
      <c r="AEG320" s="27"/>
      <c r="AEH320" s="27"/>
      <c r="AEI320" s="27"/>
      <c r="AEJ320" s="27"/>
      <c r="AEK320" s="27"/>
      <c r="AEL320" s="27"/>
      <c r="AEM320" s="27"/>
      <c r="AEN320" s="27"/>
      <c r="AEO320" s="27"/>
      <c r="AEP320" s="27"/>
      <c r="AEQ320" s="27"/>
      <c r="AER320" s="27"/>
      <c r="AES320" s="27"/>
      <c r="AET320" s="27"/>
      <c r="AEU320" s="27"/>
      <c r="AEV320" s="27"/>
      <c r="AEW320" s="27"/>
      <c r="AEX320" s="27"/>
      <c r="AEY320" s="27"/>
      <c r="AEZ320" s="27"/>
      <c r="AFA320" s="27"/>
      <c r="AFB320" s="27"/>
      <c r="AFC320" s="27"/>
      <c r="AFD320" s="27"/>
      <c r="AFE320" s="27"/>
      <c r="AFF320" s="27"/>
      <c r="AFG320" s="27"/>
      <c r="AFH320" s="27"/>
      <c r="AFI320" s="27"/>
      <c r="AFJ320" s="27"/>
      <c r="AFK320" s="27"/>
      <c r="AFL320" s="27"/>
      <c r="AFM320" s="27"/>
      <c r="AFN320" s="27"/>
      <c r="AFO320" s="27"/>
      <c r="AFP320" s="27"/>
      <c r="AFQ320" s="27"/>
      <c r="AFR320" s="27"/>
      <c r="AFS320" s="27"/>
      <c r="AFT320" s="27"/>
      <c r="AFU320" s="27"/>
      <c r="AFV320" s="27"/>
      <c r="AFW320" s="27"/>
      <c r="AFX320" s="27"/>
      <c r="AFY320" s="27"/>
      <c r="AFZ320" s="27"/>
      <c r="AGA320" s="27"/>
      <c r="AGB320" s="27"/>
      <c r="AGC320" s="27"/>
      <c r="AGD320" s="27"/>
      <c r="AGE320" s="27"/>
      <c r="AGF320" s="27"/>
      <c r="AGG320" s="27"/>
      <c r="AGH320" s="27"/>
      <c r="AGI320" s="27"/>
      <c r="AGJ320" s="27"/>
      <c r="AGK320" s="27"/>
      <c r="AGL320" s="27"/>
      <c r="AGM320" s="27"/>
      <c r="AGN320" s="27"/>
      <c r="AGO320" s="27"/>
      <c r="AGP320" s="27"/>
      <c r="AGQ320" s="27"/>
      <c r="AGR320" s="27"/>
      <c r="AGS320" s="27"/>
      <c r="AGT320" s="27"/>
      <c r="AGU320" s="27"/>
      <c r="AGV320" s="27"/>
      <c r="AGW320" s="27"/>
      <c r="AGX320" s="27"/>
      <c r="AGY320" s="27"/>
      <c r="AGZ320" s="27"/>
      <c r="AHA320" s="27"/>
      <c r="AHB320" s="27"/>
      <c r="AHC320" s="27"/>
      <c r="AHD320" s="27"/>
      <c r="AHE320" s="27"/>
      <c r="AHF320" s="27"/>
      <c r="AHG320" s="27"/>
      <c r="AHH320" s="27"/>
      <c r="AHI320" s="27"/>
      <c r="AHJ320" s="27"/>
      <c r="AHK320" s="27"/>
      <c r="AHL320" s="27"/>
      <c r="AHM320" s="27"/>
      <c r="AHN320" s="27"/>
      <c r="AHO320" s="27"/>
      <c r="AHP320" s="27"/>
      <c r="AHQ320" s="27"/>
      <c r="AHR320" s="27"/>
      <c r="AHS320" s="27"/>
      <c r="AHT320" s="27"/>
      <c r="AHU320" s="27"/>
      <c r="AHV320" s="27"/>
      <c r="AHW320" s="27"/>
      <c r="AHX320" s="27"/>
      <c r="AHY320" s="27"/>
      <c r="AHZ320" s="27"/>
      <c r="AIA320" s="27"/>
      <c r="AIB320" s="27"/>
      <c r="AIC320" s="27"/>
      <c r="AID320" s="27"/>
      <c r="AIE320" s="27"/>
      <c r="AIF320" s="27"/>
      <c r="AIG320" s="27"/>
      <c r="AIH320" s="27"/>
      <c r="AII320" s="27"/>
      <c r="AIJ320" s="27"/>
      <c r="AIK320" s="27"/>
      <c r="AIL320" s="27"/>
      <c r="AIM320" s="27"/>
      <c r="AIN320" s="27"/>
      <c r="AIO320" s="27"/>
      <c r="AIP320" s="27"/>
      <c r="AIQ320" s="27"/>
      <c r="AIR320" s="27"/>
      <c r="AIS320" s="27"/>
      <c r="AIT320" s="27"/>
      <c r="AIU320" s="27"/>
      <c r="AIV320" s="27"/>
      <c r="AIW320" s="27"/>
      <c r="AIX320" s="27"/>
      <c r="AIY320" s="27"/>
      <c r="AIZ320" s="27"/>
      <c r="AJA320" s="27"/>
      <c r="AJB320" s="27"/>
      <c r="AJC320" s="27"/>
      <c r="AJD320" s="27"/>
      <c r="AJE320" s="27"/>
      <c r="AJF320" s="27"/>
      <c r="AJG320" s="27"/>
      <c r="AJH320" s="27"/>
      <c r="AJI320" s="27"/>
      <c r="AJJ320" s="27"/>
      <c r="AJK320" s="27"/>
      <c r="AJL320" s="27"/>
      <c r="AJM320" s="27"/>
      <c r="AJN320" s="27"/>
      <c r="AJO320" s="27"/>
      <c r="AJP320" s="27"/>
      <c r="AJQ320" s="27"/>
      <c r="AJR320" s="27"/>
      <c r="AJS320" s="27"/>
      <c r="AJT320" s="27"/>
      <c r="AJU320" s="27"/>
      <c r="AJV320" s="27"/>
      <c r="AJW320" s="27"/>
      <c r="AJX320" s="27"/>
      <c r="AJY320" s="27"/>
      <c r="AJZ320" s="27"/>
      <c r="AKA320" s="27"/>
      <c r="AKB320" s="27"/>
      <c r="AKC320" s="27"/>
      <c r="AKD320" s="27"/>
      <c r="AKE320" s="27"/>
      <c r="AKF320" s="27"/>
      <c r="AKG320" s="27"/>
      <c r="AKH320" s="27"/>
      <c r="AKI320" s="27"/>
      <c r="AKJ320" s="27"/>
      <c r="AKK320" s="27"/>
      <c r="AKL320" s="27"/>
      <c r="AKM320" s="27"/>
      <c r="AKN320" s="27"/>
      <c r="AKO320" s="27"/>
      <c r="AKP320" s="27"/>
      <c r="AKQ320" s="27"/>
      <c r="AKR320" s="27"/>
      <c r="AKS320" s="27"/>
      <c r="AKT320" s="27"/>
      <c r="AKU320" s="27"/>
      <c r="AKV320" s="27"/>
      <c r="AKW320" s="27"/>
      <c r="AKX320" s="27"/>
      <c r="AKY320" s="27"/>
      <c r="AKZ320" s="27"/>
      <c r="ALA320" s="27"/>
      <c r="ALB320" s="27"/>
      <c r="ALC320" s="27"/>
      <c r="ALD320" s="27"/>
      <c r="ALE320" s="27"/>
      <c r="ALF320" s="27"/>
      <c r="ALG320" s="27"/>
      <c r="ALH320" s="27"/>
      <c r="ALI320" s="27"/>
      <c r="ALJ320" s="27"/>
      <c r="ALK320" s="27"/>
      <c r="ALL320" s="27"/>
      <c r="ALM320" s="27"/>
      <c r="ALN320" s="27"/>
      <c r="ALO320" s="27"/>
      <c r="ALP320" s="27"/>
      <c r="ALQ320" s="27"/>
      <c r="ALR320" s="27"/>
      <c r="ALS320" s="27"/>
    </row>
    <row r="321" spans="1:1007" ht="19.5" customHeight="1" thickBot="1" x14ac:dyDescent="0.25">
      <c r="A321" s="204" t="s">
        <v>13</v>
      </c>
      <c r="B321" s="336" t="s">
        <v>14</v>
      </c>
      <c r="C321" s="320" t="s">
        <v>27</v>
      </c>
      <c r="D321" s="917" t="s">
        <v>80</v>
      </c>
      <c r="E321" s="918"/>
      <c r="F321" s="918"/>
      <c r="G321" s="918"/>
      <c r="H321" s="918"/>
      <c r="I321" s="918"/>
      <c r="J321" s="918"/>
      <c r="K321" s="918"/>
      <c r="L321" s="918"/>
      <c r="M321" s="918"/>
      <c r="N321" s="918"/>
      <c r="O321" s="918"/>
      <c r="P321" s="918"/>
      <c r="Q321" s="918"/>
      <c r="R321" s="918"/>
      <c r="S321" s="918"/>
      <c r="T321" s="918"/>
      <c r="U321" s="918"/>
      <c r="V321" s="918"/>
      <c r="W321" s="919"/>
      <c r="X321" s="27"/>
      <c r="Y321" s="27"/>
      <c r="Z321" s="27"/>
      <c r="AA321" s="27"/>
      <c r="AB321" s="27"/>
      <c r="AC321" s="27"/>
      <c r="AD321" s="39"/>
      <c r="AE321" s="39"/>
      <c r="AF321" s="39"/>
      <c r="AG321" s="39"/>
      <c r="AH321" s="39"/>
      <c r="AI321" s="39"/>
      <c r="AJ321" s="39"/>
      <c r="AK321" s="39"/>
      <c r="AL321" s="39"/>
      <c r="AM321" s="39"/>
      <c r="AN321" s="39"/>
      <c r="AO321" s="39"/>
      <c r="AP321" s="39"/>
      <c r="AQ321" s="39"/>
      <c r="AR321" s="39"/>
      <c r="AS321" s="39"/>
      <c r="AT321" s="39"/>
      <c r="AU321" s="39"/>
      <c r="AV321" s="39"/>
      <c r="AW321" s="39"/>
      <c r="AX321" s="39"/>
      <c r="AY321" s="39"/>
      <c r="AZ321" s="39"/>
      <c r="BA321" s="39"/>
      <c r="BB321" s="39"/>
      <c r="BC321" s="39"/>
      <c r="BD321" s="27"/>
      <c r="BE321" s="27"/>
      <c r="BF321" s="27"/>
      <c r="BG321" s="27"/>
      <c r="BH321" s="27"/>
      <c r="BI321" s="27"/>
      <c r="BJ321" s="27"/>
      <c r="BK321" s="27"/>
      <c r="BL321" s="27"/>
      <c r="BM321" s="27"/>
      <c r="BN321" s="27"/>
      <c r="BO321" s="27"/>
      <c r="BP321" s="27"/>
      <c r="BQ321" s="27"/>
      <c r="BR321" s="27"/>
      <c r="BS321" s="27"/>
      <c r="BT321" s="27"/>
      <c r="BU321" s="27"/>
      <c r="BV321" s="27"/>
      <c r="BW321" s="27"/>
      <c r="BX321" s="27"/>
      <c r="BY321" s="27"/>
      <c r="BZ321" s="27"/>
      <c r="CA321" s="27"/>
      <c r="CB321" s="27"/>
      <c r="CC321" s="27"/>
      <c r="CD321" s="27"/>
      <c r="CE321" s="27"/>
      <c r="CF321" s="27"/>
      <c r="CG321" s="27"/>
      <c r="CH321" s="27"/>
      <c r="CI321" s="27"/>
      <c r="CJ321" s="27"/>
      <c r="CK321" s="27"/>
      <c r="CL321" s="27"/>
      <c r="CM321" s="27"/>
      <c r="CN321" s="27"/>
      <c r="CO321" s="27"/>
      <c r="CP321" s="27"/>
      <c r="CQ321" s="27"/>
      <c r="CR321" s="27"/>
      <c r="CS321" s="27"/>
      <c r="CT321" s="27"/>
      <c r="CU321" s="27"/>
      <c r="CV321" s="27"/>
      <c r="CW321" s="27"/>
      <c r="CX321" s="27"/>
      <c r="CY321" s="27"/>
      <c r="CZ321" s="27"/>
      <c r="DA321" s="27"/>
      <c r="DB321" s="27"/>
      <c r="DC321" s="27"/>
      <c r="DD321" s="27"/>
      <c r="DE321" s="27"/>
      <c r="DF321" s="27"/>
      <c r="DG321" s="27"/>
      <c r="DH321" s="27"/>
      <c r="DI321" s="27"/>
      <c r="DJ321" s="27"/>
      <c r="DK321" s="27"/>
      <c r="DL321" s="27"/>
      <c r="DM321" s="27"/>
      <c r="DN321" s="27"/>
      <c r="DO321" s="27"/>
      <c r="DP321" s="27"/>
      <c r="DQ321" s="27"/>
      <c r="DR321" s="27"/>
      <c r="DS321" s="27"/>
      <c r="DT321" s="27"/>
      <c r="DU321" s="27"/>
      <c r="DV321" s="27"/>
      <c r="DW321" s="27"/>
      <c r="DX321" s="27"/>
      <c r="DY321" s="27"/>
      <c r="DZ321" s="27"/>
      <c r="EA321" s="27"/>
      <c r="EB321" s="27"/>
      <c r="EC321" s="27"/>
      <c r="ED321" s="27"/>
      <c r="EE321" s="27"/>
      <c r="EF321" s="27"/>
      <c r="EG321" s="27"/>
      <c r="EH321" s="27"/>
      <c r="EI321" s="27"/>
      <c r="EJ321" s="27"/>
      <c r="EK321" s="27"/>
      <c r="EL321" s="27"/>
      <c r="EM321" s="27"/>
      <c r="EN321" s="27"/>
      <c r="EO321" s="27"/>
      <c r="EP321" s="27"/>
      <c r="EQ321" s="27"/>
      <c r="ER321" s="27"/>
      <c r="ES321" s="27"/>
      <c r="ET321" s="27"/>
      <c r="EU321" s="27"/>
      <c r="EV321" s="27"/>
      <c r="EW321" s="27"/>
      <c r="EX321" s="27"/>
      <c r="EY321" s="27"/>
      <c r="EZ321" s="27"/>
      <c r="FA321" s="27"/>
      <c r="FB321" s="27"/>
      <c r="FC321" s="27"/>
      <c r="FD321" s="27"/>
      <c r="FE321" s="27"/>
      <c r="FF321" s="27"/>
      <c r="FG321" s="27"/>
      <c r="FH321" s="27"/>
      <c r="FI321" s="27"/>
      <c r="FJ321" s="27"/>
      <c r="FK321" s="27"/>
      <c r="FL321" s="27"/>
      <c r="FM321" s="27"/>
      <c r="FN321" s="27"/>
      <c r="FO321" s="27"/>
      <c r="FP321" s="27"/>
      <c r="FQ321" s="27"/>
      <c r="FR321" s="27"/>
      <c r="FS321" s="27"/>
      <c r="FT321" s="27"/>
      <c r="FU321" s="27"/>
      <c r="FV321" s="27"/>
      <c r="FW321" s="27"/>
      <c r="FX321" s="27"/>
      <c r="FY321" s="27"/>
      <c r="FZ321" s="27"/>
      <c r="GA321" s="27"/>
      <c r="GB321" s="27"/>
      <c r="GC321" s="27"/>
      <c r="GD321" s="27"/>
      <c r="GE321" s="27"/>
      <c r="GF321" s="27"/>
      <c r="GG321" s="27"/>
      <c r="GH321" s="27"/>
      <c r="GI321" s="27"/>
      <c r="GJ321" s="27"/>
      <c r="GK321" s="27"/>
      <c r="GL321" s="27"/>
      <c r="GM321" s="27"/>
      <c r="GN321" s="27"/>
      <c r="GO321" s="27"/>
      <c r="GP321" s="27"/>
      <c r="GQ321" s="27"/>
      <c r="GR321" s="27"/>
      <c r="GS321" s="27"/>
      <c r="GT321" s="27"/>
      <c r="GU321" s="27"/>
      <c r="GV321" s="27"/>
      <c r="GW321" s="27"/>
      <c r="GX321" s="27"/>
      <c r="GY321" s="27"/>
      <c r="GZ321" s="27"/>
      <c r="HA321" s="27"/>
      <c r="HB321" s="27"/>
      <c r="HC321" s="27"/>
      <c r="HD321" s="27"/>
      <c r="HE321" s="27"/>
      <c r="HF321" s="27"/>
      <c r="HG321" s="27"/>
      <c r="HH321" s="27"/>
      <c r="HI321" s="27"/>
      <c r="HJ321" s="27"/>
      <c r="HK321" s="27"/>
      <c r="HL321" s="27"/>
      <c r="HM321" s="27"/>
      <c r="HN321" s="27"/>
      <c r="HO321" s="27"/>
      <c r="HP321" s="27"/>
      <c r="HQ321" s="27"/>
      <c r="HR321" s="27"/>
      <c r="HS321" s="27"/>
      <c r="HT321" s="27"/>
      <c r="HU321" s="27"/>
      <c r="HV321" s="27"/>
      <c r="HW321" s="27"/>
      <c r="HX321" s="27"/>
      <c r="HY321" s="27"/>
      <c r="HZ321" s="27"/>
      <c r="IA321" s="27"/>
      <c r="IB321" s="27"/>
      <c r="IC321" s="27"/>
      <c r="ID321" s="27"/>
      <c r="IE321" s="27"/>
      <c r="IF321" s="27"/>
      <c r="IG321" s="27"/>
      <c r="IH321" s="27"/>
      <c r="II321" s="27"/>
      <c r="IJ321" s="27"/>
      <c r="IK321" s="27"/>
      <c r="IL321" s="27"/>
      <c r="IM321" s="27"/>
      <c r="IN321" s="27"/>
      <c r="IO321" s="27"/>
      <c r="IP321" s="27"/>
      <c r="IQ321" s="27"/>
      <c r="IR321" s="27"/>
      <c r="IS321" s="27"/>
      <c r="IT321" s="27"/>
      <c r="IU321" s="27"/>
      <c r="IV321" s="27"/>
      <c r="IW321" s="27"/>
      <c r="IX321" s="27"/>
      <c r="IY321" s="27"/>
      <c r="IZ321" s="27"/>
      <c r="JA321" s="27"/>
      <c r="JB321" s="27"/>
      <c r="JC321" s="27"/>
      <c r="JD321" s="27"/>
      <c r="JE321" s="27"/>
      <c r="JF321" s="27"/>
      <c r="JG321" s="27"/>
      <c r="JH321" s="27"/>
      <c r="JI321" s="27"/>
      <c r="JJ321" s="27"/>
      <c r="JK321" s="27"/>
      <c r="JL321" s="27"/>
      <c r="JM321" s="27"/>
      <c r="JN321" s="27"/>
      <c r="JO321" s="27"/>
      <c r="JP321" s="27"/>
      <c r="JQ321" s="27"/>
      <c r="JR321" s="27"/>
      <c r="JS321" s="27"/>
      <c r="JT321" s="27"/>
      <c r="JU321" s="27"/>
      <c r="JV321" s="27"/>
      <c r="JW321" s="27"/>
      <c r="JX321" s="27"/>
      <c r="JY321" s="27"/>
      <c r="JZ321" s="27"/>
      <c r="KA321" s="27"/>
      <c r="KB321" s="27"/>
      <c r="KC321" s="27"/>
      <c r="KD321" s="27"/>
      <c r="KE321" s="27"/>
      <c r="KF321" s="27"/>
      <c r="KG321" s="27"/>
      <c r="KH321" s="27"/>
      <c r="KI321" s="27"/>
      <c r="KJ321" s="27"/>
      <c r="KK321" s="27"/>
      <c r="KL321" s="27"/>
      <c r="KM321" s="27"/>
      <c r="KN321" s="27"/>
      <c r="KO321" s="27"/>
      <c r="KP321" s="27"/>
      <c r="KQ321" s="27"/>
      <c r="KR321" s="27"/>
      <c r="KS321" s="27"/>
      <c r="KT321" s="27"/>
      <c r="KU321" s="27"/>
      <c r="KV321" s="27"/>
      <c r="KW321" s="27"/>
      <c r="KX321" s="27"/>
      <c r="KY321" s="27"/>
      <c r="KZ321" s="27"/>
      <c r="LA321" s="27"/>
      <c r="LB321" s="27"/>
      <c r="LC321" s="27"/>
      <c r="LD321" s="27"/>
      <c r="LE321" s="27"/>
      <c r="LF321" s="27"/>
      <c r="LG321" s="27"/>
      <c r="LH321" s="27"/>
      <c r="LI321" s="27"/>
      <c r="LJ321" s="27"/>
      <c r="LK321" s="27"/>
      <c r="LL321" s="27"/>
      <c r="LM321" s="27"/>
      <c r="LN321" s="27"/>
      <c r="LO321" s="27"/>
      <c r="LP321" s="27"/>
      <c r="LQ321" s="27"/>
      <c r="LR321" s="27"/>
      <c r="LS321" s="27"/>
      <c r="LT321" s="27"/>
      <c r="LU321" s="27"/>
      <c r="LV321" s="27"/>
      <c r="LW321" s="27"/>
      <c r="LX321" s="27"/>
      <c r="LY321" s="27"/>
      <c r="LZ321" s="27"/>
      <c r="MA321" s="27"/>
      <c r="MB321" s="27"/>
      <c r="MC321" s="27"/>
      <c r="MD321" s="27"/>
      <c r="ME321" s="27"/>
      <c r="MF321" s="27"/>
      <c r="MG321" s="27"/>
      <c r="MH321" s="27"/>
      <c r="MI321" s="27"/>
      <c r="MJ321" s="27"/>
      <c r="MK321" s="27"/>
      <c r="ML321" s="27"/>
      <c r="MM321" s="27"/>
      <c r="MN321" s="27"/>
      <c r="MO321" s="27"/>
      <c r="MP321" s="27"/>
      <c r="MQ321" s="27"/>
      <c r="MR321" s="27"/>
      <c r="MS321" s="27"/>
      <c r="MT321" s="27"/>
      <c r="MU321" s="27"/>
      <c r="MV321" s="27"/>
      <c r="MW321" s="27"/>
      <c r="MX321" s="27"/>
      <c r="MY321" s="27"/>
      <c r="MZ321" s="27"/>
      <c r="NA321" s="27"/>
      <c r="NB321" s="27"/>
      <c r="NC321" s="27"/>
      <c r="ND321" s="27"/>
      <c r="NE321" s="27"/>
      <c r="NF321" s="27"/>
      <c r="NG321" s="27"/>
      <c r="NH321" s="27"/>
      <c r="NI321" s="27"/>
      <c r="NJ321" s="27"/>
      <c r="NK321" s="27"/>
      <c r="NL321" s="27"/>
      <c r="NM321" s="27"/>
      <c r="NN321" s="27"/>
      <c r="NO321" s="27"/>
      <c r="NP321" s="27"/>
      <c r="NQ321" s="27"/>
      <c r="NR321" s="27"/>
      <c r="NS321" s="27"/>
      <c r="NT321" s="27"/>
      <c r="NU321" s="27"/>
      <c r="NV321" s="27"/>
      <c r="NW321" s="27"/>
      <c r="NX321" s="27"/>
      <c r="NY321" s="27"/>
      <c r="NZ321" s="27"/>
      <c r="OA321" s="27"/>
      <c r="OB321" s="27"/>
      <c r="OC321" s="27"/>
      <c r="OD321" s="27"/>
      <c r="OE321" s="27"/>
      <c r="OF321" s="27"/>
      <c r="OG321" s="27"/>
      <c r="OH321" s="27"/>
      <c r="OI321" s="27"/>
      <c r="OJ321" s="27"/>
      <c r="OK321" s="27"/>
      <c r="OL321" s="27"/>
      <c r="OM321" s="27"/>
      <c r="ON321" s="27"/>
      <c r="OO321" s="27"/>
      <c r="OP321" s="27"/>
      <c r="OQ321" s="27"/>
      <c r="OR321" s="27"/>
      <c r="OS321" s="27"/>
      <c r="OT321" s="27"/>
      <c r="OU321" s="27"/>
      <c r="OV321" s="27"/>
      <c r="OW321" s="27"/>
      <c r="OX321" s="27"/>
      <c r="OY321" s="27"/>
      <c r="OZ321" s="27"/>
      <c r="PA321" s="27"/>
      <c r="PB321" s="27"/>
      <c r="PC321" s="27"/>
      <c r="PD321" s="27"/>
      <c r="PE321" s="27"/>
      <c r="PF321" s="27"/>
      <c r="PG321" s="27"/>
      <c r="PH321" s="27"/>
      <c r="PI321" s="27"/>
      <c r="PJ321" s="27"/>
      <c r="PK321" s="27"/>
      <c r="PL321" s="27"/>
      <c r="PM321" s="27"/>
      <c r="PN321" s="27"/>
      <c r="PO321" s="27"/>
      <c r="PP321" s="27"/>
      <c r="PQ321" s="27"/>
      <c r="PR321" s="27"/>
      <c r="PS321" s="27"/>
      <c r="PT321" s="27"/>
      <c r="PU321" s="27"/>
      <c r="PV321" s="27"/>
      <c r="PW321" s="27"/>
      <c r="PX321" s="27"/>
      <c r="PY321" s="27"/>
      <c r="PZ321" s="27"/>
      <c r="QA321" s="27"/>
      <c r="QB321" s="27"/>
      <c r="QC321" s="27"/>
      <c r="QD321" s="27"/>
      <c r="QE321" s="27"/>
      <c r="QF321" s="27"/>
      <c r="QG321" s="27"/>
      <c r="QH321" s="27"/>
      <c r="QI321" s="27"/>
      <c r="QJ321" s="27"/>
      <c r="QK321" s="27"/>
      <c r="QL321" s="27"/>
      <c r="QM321" s="27"/>
      <c r="QN321" s="27"/>
      <c r="QO321" s="27"/>
      <c r="QP321" s="27"/>
      <c r="QQ321" s="27"/>
      <c r="QR321" s="27"/>
      <c r="QS321" s="27"/>
      <c r="QT321" s="27"/>
      <c r="QU321" s="27"/>
      <c r="QV321" s="27"/>
      <c r="QW321" s="27"/>
      <c r="QX321" s="27"/>
      <c r="QY321" s="27"/>
      <c r="QZ321" s="27"/>
      <c r="RA321" s="27"/>
      <c r="RB321" s="27"/>
      <c r="RC321" s="27"/>
      <c r="RD321" s="27"/>
      <c r="RE321" s="27"/>
      <c r="RF321" s="27"/>
      <c r="RG321" s="27"/>
      <c r="RH321" s="27"/>
      <c r="RI321" s="27"/>
      <c r="RJ321" s="27"/>
      <c r="RK321" s="27"/>
      <c r="RL321" s="27"/>
      <c r="RM321" s="27"/>
      <c r="RN321" s="27"/>
      <c r="RO321" s="27"/>
      <c r="RP321" s="27"/>
      <c r="RQ321" s="27"/>
      <c r="RR321" s="27"/>
      <c r="RS321" s="27"/>
      <c r="RT321" s="27"/>
      <c r="RU321" s="27"/>
      <c r="RV321" s="27"/>
      <c r="RW321" s="27"/>
      <c r="RX321" s="27"/>
      <c r="RY321" s="27"/>
      <c r="RZ321" s="27"/>
      <c r="SA321" s="27"/>
      <c r="SB321" s="27"/>
      <c r="SC321" s="27"/>
      <c r="SD321" s="27"/>
      <c r="SE321" s="27"/>
      <c r="SF321" s="27"/>
      <c r="SG321" s="27"/>
      <c r="SH321" s="27"/>
      <c r="SI321" s="27"/>
      <c r="SJ321" s="27"/>
      <c r="SK321" s="27"/>
      <c r="SL321" s="27"/>
      <c r="SM321" s="27"/>
      <c r="SN321" s="27"/>
      <c r="SO321" s="27"/>
      <c r="SP321" s="27"/>
      <c r="SQ321" s="27"/>
      <c r="SR321" s="27"/>
      <c r="SS321" s="27"/>
      <c r="ST321" s="27"/>
      <c r="SU321" s="27"/>
      <c r="SV321" s="27"/>
      <c r="SW321" s="27"/>
      <c r="SX321" s="27"/>
      <c r="SY321" s="27"/>
      <c r="SZ321" s="27"/>
      <c r="TA321" s="27"/>
      <c r="TB321" s="27"/>
      <c r="TC321" s="27"/>
      <c r="TD321" s="27"/>
      <c r="TE321" s="27"/>
      <c r="TF321" s="27"/>
      <c r="TG321" s="27"/>
      <c r="TH321" s="27"/>
      <c r="TI321" s="27"/>
      <c r="TJ321" s="27"/>
      <c r="TK321" s="27"/>
      <c r="TL321" s="27"/>
      <c r="TM321" s="27"/>
      <c r="TN321" s="27"/>
      <c r="TO321" s="27"/>
      <c r="TP321" s="27"/>
      <c r="TQ321" s="27"/>
      <c r="TR321" s="27"/>
      <c r="TS321" s="27"/>
      <c r="TT321" s="27"/>
      <c r="TU321" s="27"/>
      <c r="TV321" s="27"/>
      <c r="TW321" s="27"/>
      <c r="TX321" s="27"/>
      <c r="TY321" s="27"/>
      <c r="TZ321" s="27"/>
      <c r="UA321" s="27"/>
      <c r="UB321" s="27"/>
      <c r="UC321" s="27"/>
      <c r="UD321" s="27"/>
      <c r="UE321" s="27"/>
      <c r="UF321" s="27"/>
      <c r="UG321" s="27"/>
      <c r="UH321" s="27"/>
      <c r="UI321" s="27"/>
      <c r="UJ321" s="27"/>
      <c r="UK321" s="27"/>
      <c r="UL321" s="27"/>
      <c r="UM321" s="27"/>
      <c r="UN321" s="27"/>
      <c r="UO321" s="27"/>
      <c r="UP321" s="27"/>
      <c r="UQ321" s="27"/>
      <c r="UR321" s="27"/>
      <c r="US321" s="27"/>
      <c r="UT321" s="27"/>
      <c r="UU321" s="27"/>
      <c r="UV321" s="27"/>
      <c r="UW321" s="27"/>
      <c r="UX321" s="27"/>
      <c r="UY321" s="27"/>
      <c r="UZ321" s="27"/>
      <c r="VA321" s="27"/>
      <c r="VB321" s="27"/>
      <c r="VC321" s="27"/>
      <c r="VD321" s="27"/>
      <c r="VE321" s="27"/>
      <c r="VF321" s="27"/>
      <c r="VG321" s="27"/>
      <c r="VH321" s="27"/>
      <c r="VI321" s="27"/>
      <c r="VJ321" s="27"/>
      <c r="VK321" s="27"/>
      <c r="VL321" s="27"/>
      <c r="VM321" s="27"/>
      <c r="VN321" s="27"/>
      <c r="VO321" s="27"/>
      <c r="VP321" s="27"/>
      <c r="VQ321" s="27"/>
      <c r="VR321" s="27"/>
      <c r="VS321" s="27"/>
      <c r="VT321" s="27"/>
      <c r="VU321" s="27"/>
      <c r="VV321" s="27"/>
      <c r="VW321" s="27"/>
      <c r="VX321" s="27"/>
      <c r="VY321" s="27"/>
      <c r="VZ321" s="27"/>
      <c r="WA321" s="27"/>
      <c r="WB321" s="27"/>
      <c r="WC321" s="27"/>
      <c r="WD321" s="27"/>
      <c r="WE321" s="27"/>
      <c r="WF321" s="27"/>
      <c r="WG321" s="27"/>
      <c r="WH321" s="27"/>
      <c r="WI321" s="27"/>
      <c r="WJ321" s="27"/>
      <c r="WK321" s="27"/>
      <c r="WL321" s="27"/>
      <c r="WM321" s="27"/>
      <c r="WN321" s="27"/>
      <c r="WO321" s="27"/>
      <c r="WP321" s="27"/>
      <c r="WQ321" s="27"/>
      <c r="WR321" s="27"/>
      <c r="WS321" s="27"/>
      <c r="WT321" s="27"/>
      <c r="WU321" s="27"/>
      <c r="WV321" s="27"/>
      <c r="WW321" s="27"/>
      <c r="WX321" s="27"/>
      <c r="WY321" s="27"/>
      <c r="WZ321" s="27"/>
      <c r="XA321" s="27"/>
      <c r="XB321" s="27"/>
      <c r="XC321" s="27"/>
      <c r="XD321" s="27"/>
      <c r="XE321" s="27"/>
      <c r="XF321" s="27"/>
      <c r="XG321" s="27"/>
      <c r="XH321" s="27"/>
      <c r="XI321" s="27"/>
      <c r="XJ321" s="27"/>
      <c r="XK321" s="27"/>
      <c r="XL321" s="27"/>
      <c r="XM321" s="27"/>
      <c r="XN321" s="27"/>
      <c r="XO321" s="27"/>
      <c r="XP321" s="27"/>
      <c r="XQ321" s="27"/>
      <c r="XR321" s="27"/>
      <c r="XS321" s="27"/>
      <c r="XT321" s="27"/>
      <c r="XU321" s="27"/>
      <c r="XV321" s="27"/>
      <c r="XW321" s="27"/>
      <c r="XX321" s="27"/>
      <c r="XY321" s="27"/>
      <c r="XZ321" s="27"/>
      <c r="YA321" s="27"/>
      <c r="YB321" s="27"/>
      <c r="YC321" s="27"/>
      <c r="YD321" s="27"/>
      <c r="YE321" s="27"/>
      <c r="YF321" s="27"/>
      <c r="YG321" s="27"/>
      <c r="YH321" s="27"/>
      <c r="YI321" s="27"/>
      <c r="YJ321" s="27"/>
      <c r="YK321" s="27"/>
      <c r="YL321" s="27"/>
      <c r="YM321" s="27"/>
      <c r="YN321" s="27"/>
      <c r="YO321" s="27"/>
      <c r="YP321" s="27"/>
      <c r="YQ321" s="27"/>
      <c r="YR321" s="27"/>
      <c r="YS321" s="27"/>
      <c r="YT321" s="27"/>
      <c r="YU321" s="27"/>
      <c r="YV321" s="27"/>
      <c r="YW321" s="27"/>
      <c r="YX321" s="27"/>
      <c r="YY321" s="27"/>
      <c r="YZ321" s="27"/>
      <c r="ZA321" s="27"/>
      <c r="ZB321" s="27"/>
      <c r="ZC321" s="27"/>
      <c r="ZD321" s="27"/>
      <c r="ZE321" s="27"/>
      <c r="ZF321" s="27"/>
      <c r="ZG321" s="27"/>
      <c r="ZH321" s="27"/>
      <c r="ZI321" s="27"/>
      <c r="ZJ321" s="27"/>
      <c r="ZK321" s="27"/>
      <c r="ZL321" s="27"/>
      <c r="ZM321" s="27"/>
      <c r="ZN321" s="27"/>
      <c r="ZO321" s="27"/>
      <c r="ZP321" s="27"/>
      <c r="ZQ321" s="27"/>
      <c r="ZR321" s="27"/>
      <c r="ZS321" s="27"/>
      <c r="ZT321" s="27"/>
      <c r="ZU321" s="27"/>
      <c r="ZV321" s="27"/>
      <c r="ZW321" s="27"/>
      <c r="ZX321" s="27"/>
      <c r="ZY321" s="27"/>
      <c r="ZZ321" s="27"/>
      <c r="AAA321" s="27"/>
      <c r="AAB321" s="27"/>
      <c r="AAC321" s="27"/>
      <c r="AAD321" s="27"/>
      <c r="AAE321" s="27"/>
      <c r="AAF321" s="27"/>
      <c r="AAG321" s="27"/>
      <c r="AAH321" s="27"/>
      <c r="AAI321" s="27"/>
      <c r="AAJ321" s="27"/>
      <c r="AAK321" s="27"/>
      <c r="AAL321" s="27"/>
      <c r="AAM321" s="27"/>
      <c r="AAN321" s="27"/>
      <c r="AAO321" s="27"/>
      <c r="AAP321" s="27"/>
      <c r="AAQ321" s="27"/>
      <c r="AAR321" s="27"/>
      <c r="AAS321" s="27"/>
      <c r="AAT321" s="27"/>
      <c r="AAU321" s="27"/>
      <c r="AAV321" s="27"/>
      <c r="AAW321" s="27"/>
      <c r="AAX321" s="27"/>
      <c r="AAY321" s="27"/>
      <c r="AAZ321" s="27"/>
      <c r="ABA321" s="27"/>
      <c r="ABB321" s="27"/>
      <c r="ABC321" s="27"/>
      <c r="ABD321" s="27"/>
      <c r="ABE321" s="27"/>
      <c r="ABF321" s="27"/>
      <c r="ABG321" s="27"/>
      <c r="ABH321" s="27"/>
      <c r="ABI321" s="27"/>
      <c r="ABJ321" s="27"/>
      <c r="ABK321" s="27"/>
      <c r="ABL321" s="27"/>
      <c r="ABM321" s="27"/>
      <c r="ABN321" s="27"/>
      <c r="ABO321" s="27"/>
      <c r="ABP321" s="27"/>
      <c r="ABQ321" s="27"/>
      <c r="ABR321" s="27"/>
      <c r="ABS321" s="27"/>
      <c r="ABT321" s="27"/>
      <c r="ABU321" s="27"/>
      <c r="ABV321" s="27"/>
      <c r="ABW321" s="27"/>
      <c r="ABX321" s="27"/>
      <c r="ABY321" s="27"/>
      <c r="ABZ321" s="27"/>
      <c r="ACA321" s="27"/>
      <c r="ACB321" s="27"/>
      <c r="ACC321" s="27"/>
      <c r="ACD321" s="27"/>
      <c r="ACE321" s="27"/>
      <c r="ACF321" s="27"/>
      <c r="ACG321" s="27"/>
      <c r="ACH321" s="27"/>
      <c r="ACI321" s="27"/>
      <c r="ACJ321" s="27"/>
      <c r="ACK321" s="27"/>
      <c r="ACL321" s="27"/>
      <c r="ACM321" s="27"/>
      <c r="ACN321" s="27"/>
      <c r="ACO321" s="27"/>
      <c r="ACP321" s="27"/>
      <c r="ACQ321" s="27"/>
      <c r="ACR321" s="27"/>
      <c r="ACS321" s="27"/>
      <c r="ACT321" s="27"/>
      <c r="ACU321" s="27"/>
      <c r="ACV321" s="27"/>
      <c r="ACW321" s="27"/>
      <c r="ACX321" s="27"/>
      <c r="ACY321" s="27"/>
      <c r="ACZ321" s="27"/>
      <c r="ADA321" s="27"/>
      <c r="ADB321" s="27"/>
      <c r="ADC321" s="27"/>
      <c r="ADD321" s="27"/>
      <c r="ADE321" s="27"/>
      <c r="ADF321" s="27"/>
      <c r="ADG321" s="27"/>
      <c r="ADH321" s="27"/>
      <c r="ADI321" s="27"/>
      <c r="ADJ321" s="27"/>
      <c r="ADK321" s="27"/>
      <c r="ADL321" s="27"/>
      <c r="ADM321" s="27"/>
      <c r="ADN321" s="27"/>
      <c r="ADO321" s="27"/>
      <c r="ADP321" s="27"/>
      <c r="ADQ321" s="27"/>
      <c r="ADR321" s="27"/>
      <c r="ADS321" s="27"/>
      <c r="ADT321" s="27"/>
      <c r="ADU321" s="27"/>
      <c r="ADV321" s="27"/>
      <c r="ADW321" s="27"/>
      <c r="ADX321" s="27"/>
      <c r="ADY321" s="27"/>
      <c r="ADZ321" s="27"/>
      <c r="AEA321" s="27"/>
      <c r="AEB321" s="27"/>
      <c r="AEC321" s="27"/>
      <c r="AED321" s="27"/>
      <c r="AEE321" s="27"/>
      <c r="AEF321" s="27"/>
      <c r="AEG321" s="27"/>
      <c r="AEH321" s="27"/>
      <c r="AEI321" s="27"/>
      <c r="AEJ321" s="27"/>
      <c r="AEK321" s="27"/>
      <c r="AEL321" s="27"/>
      <c r="AEM321" s="27"/>
      <c r="AEN321" s="27"/>
      <c r="AEO321" s="27"/>
      <c r="AEP321" s="27"/>
      <c r="AEQ321" s="27"/>
      <c r="AER321" s="27"/>
      <c r="AES321" s="27"/>
      <c r="AET321" s="27"/>
      <c r="AEU321" s="27"/>
      <c r="AEV321" s="27"/>
      <c r="AEW321" s="27"/>
      <c r="AEX321" s="27"/>
      <c r="AEY321" s="27"/>
      <c r="AEZ321" s="27"/>
      <c r="AFA321" s="27"/>
      <c r="AFB321" s="27"/>
      <c r="AFC321" s="27"/>
      <c r="AFD321" s="27"/>
      <c r="AFE321" s="27"/>
      <c r="AFF321" s="27"/>
      <c r="AFG321" s="27"/>
      <c r="AFH321" s="27"/>
      <c r="AFI321" s="27"/>
      <c r="AFJ321" s="27"/>
      <c r="AFK321" s="27"/>
      <c r="AFL321" s="27"/>
      <c r="AFM321" s="27"/>
      <c r="AFN321" s="27"/>
      <c r="AFO321" s="27"/>
      <c r="AFP321" s="27"/>
      <c r="AFQ321" s="27"/>
      <c r="AFR321" s="27"/>
      <c r="AFS321" s="27"/>
      <c r="AFT321" s="27"/>
      <c r="AFU321" s="27"/>
      <c r="AFV321" s="27"/>
      <c r="AFW321" s="27"/>
      <c r="AFX321" s="27"/>
      <c r="AFY321" s="27"/>
      <c r="AFZ321" s="27"/>
      <c r="AGA321" s="27"/>
      <c r="AGB321" s="27"/>
      <c r="AGC321" s="27"/>
      <c r="AGD321" s="27"/>
      <c r="AGE321" s="27"/>
      <c r="AGF321" s="27"/>
      <c r="AGG321" s="27"/>
      <c r="AGH321" s="27"/>
      <c r="AGI321" s="27"/>
      <c r="AGJ321" s="27"/>
      <c r="AGK321" s="27"/>
      <c r="AGL321" s="27"/>
      <c r="AGM321" s="27"/>
      <c r="AGN321" s="27"/>
      <c r="AGO321" s="27"/>
      <c r="AGP321" s="27"/>
      <c r="AGQ321" s="27"/>
      <c r="AGR321" s="27"/>
      <c r="AGS321" s="27"/>
      <c r="AGT321" s="27"/>
      <c r="AGU321" s="27"/>
      <c r="AGV321" s="27"/>
      <c r="AGW321" s="27"/>
      <c r="AGX321" s="27"/>
      <c r="AGY321" s="27"/>
      <c r="AGZ321" s="27"/>
      <c r="AHA321" s="27"/>
      <c r="AHB321" s="27"/>
      <c r="AHC321" s="27"/>
      <c r="AHD321" s="27"/>
      <c r="AHE321" s="27"/>
      <c r="AHF321" s="27"/>
      <c r="AHG321" s="27"/>
      <c r="AHH321" s="27"/>
      <c r="AHI321" s="27"/>
      <c r="AHJ321" s="27"/>
      <c r="AHK321" s="27"/>
      <c r="AHL321" s="27"/>
      <c r="AHM321" s="27"/>
      <c r="AHN321" s="27"/>
      <c r="AHO321" s="27"/>
      <c r="AHP321" s="27"/>
      <c r="AHQ321" s="27"/>
      <c r="AHR321" s="27"/>
      <c r="AHS321" s="27"/>
      <c r="AHT321" s="27"/>
      <c r="AHU321" s="27"/>
      <c r="AHV321" s="27"/>
      <c r="AHW321" s="27"/>
      <c r="AHX321" s="27"/>
      <c r="AHY321" s="27"/>
      <c r="AHZ321" s="27"/>
      <c r="AIA321" s="27"/>
      <c r="AIB321" s="27"/>
      <c r="AIC321" s="27"/>
      <c r="AID321" s="27"/>
      <c r="AIE321" s="27"/>
      <c r="AIF321" s="27"/>
      <c r="AIG321" s="27"/>
      <c r="AIH321" s="27"/>
      <c r="AII321" s="27"/>
      <c r="AIJ321" s="27"/>
      <c r="AIK321" s="27"/>
      <c r="AIL321" s="27"/>
      <c r="AIM321" s="27"/>
      <c r="AIN321" s="27"/>
      <c r="AIO321" s="27"/>
      <c r="AIP321" s="27"/>
      <c r="AIQ321" s="27"/>
      <c r="AIR321" s="27"/>
      <c r="AIS321" s="27"/>
      <c r="AIT321" s="27"/>
      <c r="AIU321" s="27"/>
      <c r="AIV321" s="27"/>
      <c r="AIW321" s="27"/>
      <c r="AIX321" s="27"/>
      <c r="AIY321" s="27"/>
      <c r="AIZ321" s="27"/>
      <c r="AJA321" s="27"/>
      <c r="AJB321" s="27"/>
      <c r="AJC321" s="27"/>
      <c r="AJD321" s="27"/>
      <c r="AJE321" s="27"/>
      <c r="AJF321" s="27"/>
      <c r="AJG321" s="27"/>
      <c r="AJH321" s="27"/>
      <c r="AJI321" s="27"/>
      <c r="AJJ321" s="27"/>
      <c r="AJK321" s="27"/>
      <c r="AJL321" s="27"/>
      <c r="AJM321" s="27"/>
      <c r="AJN321" s="27"/>
      <c r="AJO321" s="27"/>
      <c r="AJP321" s="27"/>
      <c r="AJQ321" s="27"/>
      <c r="AJR321" s="27"/>
      <c r="AJS321" s="27"/>
      <c r="AJT321" s="27"/>
      <c r="AJU321" s="27"/>
      <c r="AJV321" s="27"/>
      <c r="AJW321" s="27"/>
      <c r="AJX321" s="27"/>
      <c r="AJY321" s="27"/>
      <c r="AJZ321" s="27"/>
      <c r="AKA321" s="27"/>
      <c r="AKB321" s="27"/>
      <c r="AKC321" s="27"/>
      <c r="AKD321" s="27"/>
      <c r="AKE321" s="27"/>
      <c r="AKF321" s="27"/>
      <c r="AKG321" s="27"/>
      <c r="AKH321" s="27"/>
      <c r="AKI321" s="27"/>
      <c r="AKJ321" s="27"/>
      <c r="AKK321" s="27"/>
      <c r="AKL321" s="27"/>
      <c r="AKM321" s="27"/>
      <c r="AKN321" s="27"/>
      <c r="AKO321" s="27"/>
      <c r="AKP321" s="27"/>
      <c r="AKQ321" s="27"/>
      <c r="AKR321" s="27"/>
      <c r="AKS321" s="27"/>
      <c r="AKT321" s="27"/>
      <c r="AKU321" s="27"/>
      <c r="AKV321" s="27"/>
      <c r="AKW321" s="27"/>
      <c r="AKX321" s="27"/>
      <c r="AKY321" s="27"/>
      <c r="AKZ321" s="27"/>
      <c r="ALA321" s="27"/>
      <c r="ALB321" s="27"/>
      <c r="ALC321" s="27"/>
      <c r="ALD321" s="27"/>
      <c r="ALE321" s="27"/>
      <c r="ALF321" s="27"/>
      <c r="ALG321" s="27"/>
      <c r="ALH321" s="27"/>
      <c r="ALI321" s="27"/>
      <c r="ALJ321" s="27"/>
      <c r="ALK321" s="27"/>
      <c r="ALL321" s="27"/>
      <c r="ALM321" s="27"/>
      <c r="ALN321" s="27"/>
      <c r="ALO321" s="27"/>
      <c r="ALP321" s="27"/>
      <c r="ALQ321" s="27"/>
      <c r="ALR321" s="27"/>
      <c r="ALS321" s="27"/>
    </row>
    <row r="322" spans="1:1007" ht="18" customHeight="1" x14ac:dyDescent="0.2">
      <c r="A322" s="610" t="s">
        <v>13</v>
      </c>
      <c r="B322" s="595" t="s">
        <v>14</v>
      </c>
      <c r="C322" s="652" t="s">
        <v>27</v>
      </c>
      <c r="D322" s="643" t="s">
        <v>14</v>
      </c>
      <c r="E322" s="613" t="s">
        <v>81</v>
      </c>
      <c r="F322" s="622" t="s">
        <v>197</v>
      </c>
      <c r="G322" s="649" t="s">
        <v>82</v>
      </c>
      <c r="H322" s="634" t="s">
        <v>17</v>
      </c>
      <c r="I322" s="634" t="s">
        <v>29</v>
      </c>
      <c r="J322" s="562" t="s">
        <v>469</v>
      </c>
      <c r="K322" s="123" t="s">
        <v>83</v>
      </c>
      <c r="L322" s="94">
        <f>+M322+O322</f>
        <v>0</v>
      </c>
      <c r="M322" s="102">
        <v>0</v>
      </c>
      <c r="N322" s="102">
        <v>0</v>
      </c>
      <c r="O322" s="96">
        <v>0</v>
      </c>
      <c r="P322" s="97">
        <f>SUM(Q322,S322)</f>
        <v>0</v>
      </c>
      <c r="Q322" s="92">
        <v>0</v>
      </c>
      <c r="R322" s="92">
        <v>0</v>
      </c>
      <c r="S322" s="93">
        <v>0</v>
      </c>
      <c r="T322" s="97">
        <f>+U322+W322</f>
        <v>0</v>
      </c>
      <c r="U322" s="102">
        <v>0</v>
      </c>
      <c r="V322" s="102">
        <v>0</v>
      </c>
      <c r="W322" s="96">
        <v>0</v>
      </c>
      <c r="X322" s="27"/>
      <c r="Y322" s="27"/>
      <c r="Z322" s="27"/>
      <c r="AA322" s="27"/>
      <c r="AB322" s="27"/>
      <c r="AC322" s="27"/>
      <c r="AD322" s="39"/>
      <c r="AE322" s="39"/>
      <c r="AF322" s="39"/>
      <c r="AG322" s="39"/>
      <c r="AH322" s="39"/>
      <c r="AI322" s="39"/>
      <c r="AJ322" s="39"/>
      <c r="AK322" s="39"/>
      <c r="AL322" s="39"/>
      <c r="AM322" s="39"/>
      <c r="AN322" s="39"/>
      <c r="AO322" s="39"/>
      <c r="AP322" s="39"/>
      <c r="AQ322" s="39"/>
      <c r="AR322" s="39"/>
      <c r="AS322" s="39"/>
      <c r="AT322" s="39"/>
      <c r="AU322" s="39"/>
      <c r="AV322" s="39"/>
      <c r="AW322" s="39"/>
      <c r="AX322" s="39"/>
      <c r="AY322" s="39"/>
      <c r="AZ322" s="39"/>
      <c r="BA322" s="39"/>
      <c r="BB322" s="39"/>
      <c r="BC322" s="39"/>
      <c r="BD322" s="27"/>
      <c r="BE322" s="27"/>
      <c r="BF322" s="27"/>
      <c r="BG322" s="27"/>
      <c r="BH322" s="27"/>
      <c r="BI322" s="27"/>
      <c r="BJ322" s="27"/>
      <c r="BK322" s="27"/>
      <c r="BL322" s="27"/>
      <c r="BM322" s="27"/>
      <c r="BN322" s="27"/>
      <c r="BO322" s="27"/>
      <c r="BP322" s="27"/>
      <c r="BQ322" s="27"/>
      <c r="BR322" s="27"/>
      <c r="BS322" s="27"/>
      <c r="BT322" s="27"/>
      <c r="BU322" s="27"/>
      <c r="BV322" s="27"/>
      <c r="BW322" s="27"/>
      <c r="BX322" s="27"/>
      <c r="BY322" s="27"/>
      <c r="BZ322" s="27"/>
      <c r="CA322" s="27"/>
      <c r="CB322" s="27"/>
      <c r="CC322" s="27"/>
      <c r="CD322" s="27"/>
      <c r="CE322" s="27"/>
      <c r="CF322" s="27"/>
      <c r="CG322" s="27"/>
      <c r="CH322" s="27"/>
      <c r="CI322" s="27"/>
      <c r="CJ322" s="27"/>
      <c r="CK322" s="27"/>
      <c r="CL322" s="27"/>
      <c r="CM322" s="27"/>
      <c r="CN322" s="27"/>
      <c r="CO322" s="27"/>
      <c r="CP322" s="27"/>
      <c r="CQ322" s="27"/>
      <c r="CR322" s="27"/>
      <c r="CS322" s="27"/>
      <c r="CT322" s="27"/>
      <c r="CU322" s="27"/>
      <c r="CV322" s="27"/>
      <c r="CW322" s="27"/>
      <c r="CX322" s="27"/>
      <c r="CY322" s="27"/>
      <c r="CZ322" s="27"/>
      <c r="DA322" s="27"/>
      <c r="DB322" s="27"/>
      <c r="DC322" s="27"/>
      <c r="DD322" s="27"/>
      <c r="DE322" s="27"/>
      <c r="DF322" s="27"/>
      <c r="DG322" s="27"/>
      <c r="DH322" s="27"/>
      <c r="DI322" s="27"/>
      <c r="DJ322" s="27"/>
      <c r="DK322" s="27"/>
      <c r="DL322" s="27"/>
      <c r="DM322" s="27"/>
      <c r="DN322" s="27"/>
      <c r="DO322" s="27"/>
      <c r="DP322" s="27"/>
      <c r="DQ322" s="27"/>
      <c r="DR322" s="27"/>
      <c r="DS322" s="27"/>
      <c r="DT322" s="27"/>
      <c r="DU322" s="27"/>
      <c r="DV322" s="27"/>
      <c r="DW322" s="27"/>
      <c r="DX322" s="27"/>
      <c r="DY322" s="27"/>
      <c r="DZ322" s="27"/>
      <c r="EA322" s="27"/>
      <c r="EB322" s="27"/>
      <c r="EC322" s="27"/>
      <c r="ED322" s="27"/>
      <c r="EE322" s="27"/>
      <c r="EF322" s="27"/>
      <c r="EG322" s="27"/>
      <c r="EH322" s="27"/>
      <c r="EI322" s="27"/>
      <c r="EJ322" s="27"/>
      <c r="EK322" s="27"/>
      <c r="EL322" s="27"/>
      <c r="EM322" s="27"/>
      <c r="EN322" s="27"/>
      <c r="EO322" s="27"/>
      <c r="EP322" s="27"/>
      <c r="EQ322" s="27"/>
      <c r="ER322" s="27"/>
      <c r="ES322" s="27"/>
      <c r="ET322" s="27"/>
      <c r="EU322" s="27"/>
      <c r="EV322" s="27"/>
      <c r="EW322" s="27"/>
      <c r="EX322" s="27"/>
      <c r="EY322" s="27"/>
      <c r="EZ322" s="27"/>
      <c r="FA322" s="27"/>
      <c r="FB322" s="27"/>
      <c r="FC322" s="27"/>
      <c r="FD322" s="27"/>
      <c r="FE322" s="27"/>
      <c r="FF322" s="27"/>
      <c r="FG322" s="27"/>
      <c r="FH322" s="27"/>
      <c r="FI322" s="27"/>
      <c r="FJ322" s="27"/>
      <c r="FK322" s="27"/>
      <c r="FL322" s="27"/>
      <c r="FM322" s="27"/>
      <c r="FN322" s="27"/>
      <c r="FO322" s="27"/>
      <c r="FP322" s="27"/>
      <c r="FQ322" s="27"/>
      <c r="FR322" s="27"/>
      <c r="FS322" s="27"/>
      <c r="FT322" s="27"/>
      <c r="FU322" s="27"/>
      <c r="FV322" s="27"/>
      <c r="FW322" s="27"/>
      <c r="FX322" s="27"/>
      <c r="FY322" s="27"/>
      <c r="FZ322" s="27"/>
      <c r="GA322" s="27"/>
      <c r="GB322" s="27"/>
      <c r="GC322" s="27"/>
      <c r="GD322" s="27"/>
      <c r="GE322" s="27"/>
      <c r="GF322" s="27"/>
      <c r="GG322" s="27"/>
      <c r="GH322" s="27"/>
      <c r="GI322" s="27"/>
      <c r="GJ322" s="27"/>
      <c r="GK322" s="27"/>
      <c r="GL322" s="27"/>
      <c r="GM322" s="27"/>
      <c r="GN322" s="27"/>
      <c r="GO322" s="27"/>
      <c r="GP322" s="27"/>
      <c r="GQ322" s="27"/>
      <c r="GR322" s="27"/>
      <c r="GS322" s="27"/>
      <c r="GT322" s="27"/>
      <c r="GU322" s="27"/>
      <c r="GV322" s="27"/>
      <c r="GW322" s="27"/>
      <c r="GX322" s="27"/>
      <c r="GY322" s="27"/>
      <c r="GZ322" s="27"/>
      <c r="HA322" s="27"/>
      <c r="HB322" s="27"/>
      <c r="HC322" s="27"/>
      <c r="HD322" s="27"/>
      <c r="HE322" s="27"/>
      <c r="HF322" s="27"/>
      <c r="HG322" s="27"/>
      <c r="HH322" s="27"/>
      <c r="HI322" s="27"/>
      <c r="HJ322" s="27"/>
      <c r="HK322" s="27"/>
      <c r="HL322" s="27"/>
      <c r="HM322" s="27"/>
      <c r="HN322" s="27"/>
      <c r="HO322" s="27"/>
      <c r="HP322" s="27"/>
      <c r="HQ322" s="27"/>
      <c r="HR322" s="27"/>
      <c r="HS322" s="27"/>
      <c r="HT322" s="27"/>
      <c r="HU322" s="27"/>
      <c r="HV322" s="27"/>
      <c r="HW322" s="27"/>
      <c r="HX322" s="27"/>
      <c r="HY322" s="27"/>
      <c r="HZ322" s="27"/>
      <c r="IA322" s="27"/>
      <c r="IB322" s="27"/>
      <c r="IC322" s="27"/>
      <c r="ID322" s="27"/>
      <c r="IE322" s="27"/>
      <c r="IF322" s="27"/>
      <c r="IG322" s="27"/>
      <c r="IH322" s="27"/>
      <c r="II322" s="27"/>
      <c r="IJ322" s="27"/>
      <c r="IK322" s="27"/>
      <c r="IL322" s="27"/>
      <c r="IM322" s="27"/>
      <c r="IN322" s="27"/>
      <c r="IO322" s="27"/>
      <c r="IP322" s="27"/>
      <c r="IQ322" s="27"/>
      <c r="IR322" s="27"/>
      <c r="IS322" s="27"/>
      <c r="IT322" s="27"/>
      <c r="IU322" s="27"/>
      <c r="IV322" s="27"/>
      <c r="IW322" s="27"/>
      <c r="IX322" s="27"/>
      <c r="IY322" s="27"/>
      <c r="IZ322" s="27"/>
      <c r="JA322" s="27"/>
      <c r="JB322" s="27"/>
      <c r="JC322" s="27"/>
      <c r="JD322" s="27"/>
      <c r="JE322" s="27"/>
      <c r="JF322" s="27"/>
      <c r="JG322" s="27"/>
      <c r="JH322" s="27"/>
      <c r="JI322" s="27"/>
      <c r="JJ322" s="27"/>
      <c r="JK322" s="27"/>
      <c r="JL322" s="27"/>
      <c r="JM322" s="27"/>
      <c r="JN322" s="27"/>
      <c r="JO322" s="27"/>
      <c r="JP322" s="27"/>
      <c r="JQ322" s="27"/>
      <c r="JR322" s="27"/>
      <c r="JS322" s="27"/>
      <c r="JT322" s="27"/>
      <c r="JU322" s="27"/>
      <c r="JV322" s="27"/>
      <c r="JW322" s="27"/>
      <c r="JX322" s="27"/>
      <c r="JY322" s="27"/>
      <c r="JZ322" s="27"/>
      <c r="KA322" s="27"/>
      <c r="KB322" s="27"/>
      <c r="KC322" s="27"/>
      <c r="KD322" s="27"/>
      <c r="KE322" s="27"/>
      <c r="KF322" s="27"/>
      <c r="KG322" s="27"/>
      <c r="KH322" s="27"/>
      <c r="KI322" s="27"/>
      <c r="KJ322" s="27"/>
      <c r="KK322" s="27"/>
      <c r="KL322" s="27"/>
      <c r="KM322" s="27"/>
      <c r="KN322" s="27"/>
      <c r="KO322" s="27"/>
      <c r="KP322" s="27"/>
      <c r="KQ322" s="27"/>
      <c r="KR322" s="27"/>
      <c r="KS322" s="27"/>
      <c r="KT322" s="27"/>
      <c r="KU322" s="27"/>
      <c r="KV322" s="27"/>
      <c r="KW322" s="27"/>
      <c r="KX322" s="27"/>
      <c r="KY322" s="27"/>
      <c r="KZ322" s="27"/>
      <c r="LA322" s="27"/>
      <c r="LB322" s="27"/>
      <c r="LC322" s="27"/>
      <c r="LD322" s="27"/>
      <c r="LE322" s="27"/>
      <c r="LF322" s="27"/>
      <c r="LG322" s="27"/>
      <c r="LH322" s="27"/>
      <c r="LI322" s="27"/>
      <c r="LJ322" s="27"/>
      <c r="LK322" s="27"/>
      <c r="LL322" s="27"/>
      <c r="LM322" s="27"/>
      <c r="LN322" s="27"/>
      <c r="LO322" s="27"/>
      <c r="LP322" s="27"/>
      <c r="LQ322" s="27"/>
      <c r="LR322" s="27"/>
      <c r="LS322" s="27"/>
      <c r="LT322" s="27"/>
      <c r="LU322" s="27"/>
      <c r="LV322" s="27"/>
      <c r="LW322" s="27"/>
      <c r="LX322" s="27"/>
      <c r="LY322" s="27"/>
      <c r="LZ322" s="27"/>
      <c r="MA322" s="27"/>
      <c r="MB322" s="27"/>
      <c r="MC322" s="27"/>
      <c r="MD322" s="27"/>
      <c r="ME322" s="27"/>
      <c r="MF322" s="27"/>
      <c r="MG322" s="27"/>
      <c r="MH322" s="27"/>
      <c r="MI322" s="27"/>
      <c r="MJ322" s="27"/>
      <c r="MK322" s="27"/>
      <c r="ML322" s="27"/>
      <c r="MM322" s="27"/>
      <c r="MN322" s="27"/>
      <c r="MO322" s="27"/>
      <c r="MP322" s="27"/>
      <c r="MQ322" s="27"/>
      <c r="MR322" s="27"/>
      <c r="MS322" s="27"/>
      <c r="MT322" s="27"/>
      <c r="MU322" s="27"/>
      <c r="MV322" s="27"/>
      <c r="MW322" s="27"/>
      <c r="MX322" s="27"/>
      <c r="MY322" s="27"/>
      <c r="MZ322" s="27"/>
      <c r="NA322" s="27"/>
      <c r="NB322" s="27"/>
      <c r="NC322" s="27"/>
      <c r="ND322" s="27"/>
      <c r="NE322" s="27"/>
      <c r="NF322" s="27"/>
      <c r="NG322" s="27"/>
      <c r="NH322" s="27"/>
      <c r="NI322" s="27"/>
      <c r="NJ322" s="27"/>
      <c r="NK322" s="27"/>
      <c r="NL322" s="27"/>
      <c r="NM322" s="27"/>
      <c r="NN322" s="27"/>
      <c r="NO322" s="27"/>
      <c r="NP322" s="27"/>
      <c r="NQ322" s="27"/>
      <c r="NR322" s="27"/>
      <c r="NS322" s="27"/>
      <c r="NT322" s="27"/>
      <c r="NU322" s="27"/>
      <c r="NV322" s="27"/>
      <c r="NW322" s="27"/>
      <c r="NX322" s="27"/>
      <c r="NY322" s="27"/>
      <c r="NZ322" s="27"/>
      <c r="OA322" s="27"/>
      <c r="OB322" s="27"/>
      <c r="OC322" s="27"/>
      <c r="OD322" s="27"/>
      <c r="OE322" s="27"/>
      <c r="OF322" s="27"/>
      <c r="OG322" s="27"/>
      <c r="OH322" s="27"/>
      <c r="OI322" s="27"/>
      <c r="OJ322" s="27"/>
      <c r="OK322" s="27"/>
      <c r="OL322" s="27"/>
      <c r="OM322" s="27"/>
      <c r="ON322" s="27"/>
      <c r="OO322" s="27"/>
      <c r="OP322" s="27"/>
      <c r="OQ322" s="27"/>
      <c r="OR322" s="27"/>
      <c r="OS322" s="27"/>
      <c r="OT322" s="27"/>
      <c r="OU322" s="27"/>
      <c r="OV322" s="27"/>
      <c r="OW322" s="27"/>
      <c r="OX322" s="27"/>
      <c r="OY322" s="27"/>
      <c r="OZ322" s="27"/>
      <c r="PA322" s="27"/>
      <c r="PB322" s="27"/>
      <c r="PC322" s="27"/>
      <c r="PD322" s="27"/>
      <c r="PE322" s="27"/>
      <c r="PF322" s="27"/>
      <c r="PG322" s="27"/>
      <c r="PH322" s="27"/>
      <c r="PI322" s="27"/>
      <c r="PJ322" s="27"/>
      <c r="PK322" s="27"/>
      <c r="PL322" s="27"/>
      <c r="PM322" s="27"/>
      <c r="PN322" s="27"/>
      <c r="PO322" s="27"/>
      <c r="PP322" s="27"/>
      <c r="PQ322" s="27"/>
      <c r="PR322" s="27"/>
      <c r="PS322" s="27"/>
      <c r="PT322" s="27"/>
      <c r="PU322" s="27"/>
      <c r="PV322" s="27"/>
      <c r="PW322" s="27"/>
      <c r="PX322" s="27"/>
      <c r="PY322" s="27"/>
      <c r="PZ322" s="27"/>
      <c r="QA322" s="27"/>
      <c r="QB322" s="27"/>
      <c r="QC322" s="27"/>
      <c r="QD322" s="27"/>
      <c r="QE322" s="27"/>
      <c r="QF322" s="27"/>
      <c r="QG322" s="27"/>
      <c r="QH322" s="27"/>
      <c r="QI322" s="27"/>
      <c r="QJ322" s="27"/>
      <c r="QK322" s="27"/>
      <c r="QL322" s="27"/>
      <c r="QM322" s="27"/>
      <c r="QN322" s="27"/>
      <c r="QO322" s="27"/>
      <c r="QP322" s="27"/>
      <c r="QQ322" s="27"/>
      <c r="QR322" s="27"/>
      <c r="QS322" s="27"/>
      <c r="QT322" s="27"/>
      <c r="QU322" s="27"/>
      <c r="QV322" s="27"/>
      <c r="QW322" s="27"/>
      <c r="QX322" s="27"/>
      <c r="QY322" s="27"/>
      <c r="QZ322" s="27"/>
      <c r="RA322" s="27"/>
      <c r="RB322" s="27"/>
      <c r="RC322" s="27"/>
      <c r="RD322" s="27"/>
      <c r="RE322" s="27"/>
      <c r="RF322" s="27"/>
      <c r="RG322" s="27"/>
      <c r="RH322" s="27"/>
      <c r="RI322" s="27"/>
      <c r="RJ322" s="27"/>
      <c r="RK322" s="27"/>
      <c r="RL322" s="27"/>
      <c r="RM322" s="27"/>
      <c r="RN322" s="27"/>
      <c r="RO322" s="27"/>
      <c r="RP322" s="27"/>
      <c r="RQ322" s="27"/>
      <c r="RR322" s="27"/>
      <c r="RS322" s="27"/>
      <c r="RT322" s="27"/>
      <c r="RU322" s="27"/>
      <c r="RV322" s="27"/>
      <c r="RW322" s="27"/>
      <c r="RX322" s="27"/>
      <c r="RY322" s="27"/>
      <c r="RZ322" s="27"/>
      <c r="SA322" s="27"/>
      <c r="SB322" s="27"/>
      <c r="SC322" s="27"/>
      <c r="SD322" s="27"/>
      <c r="SE322" s="27"/>
      <c r="SF322" s="27"/>
      <c r="SG322" s="27"/>
      <c r="SH322" s="27"/>
      <c r="SI322" s="27"/>
      <c r="SJ322" s="27"/>
      <c r="SK322" s="27"/>
      <c r="SL322" s="27"/>
      <c r="SM322" s="27"/>
      <c r="SN322" s="27"/>
      <c r="SO322" s="27"/>
      <c r="SP322" s="27"/>
      <c r="SQ322" s="27"/>
      <c r="SR322" s="27"/>
      <c r="SS322" s="27"/>
      <c r="ST322" s="27"/>
      <c r="SU322" s="27"/>
      <c r="SV322" s="27"/>
      <c r="SW322" s="27"/>
      <c r="SX322" s="27"/>
      <c r="SY322" s="27"/>
      <c r="SZ322" s="27"/>
      <c r="TA322" s="27"/>
      <c r="TB322" s="27"/>
      <c r="TC322" s="27"/>
      <c r="TD322" s="27"/>
      <c r="TE322" s="27"/>
      <c r="TF322" s="27"/>
      <c r="TG322" s="27"/>
      <c r="TH322" s="27"/>
      <c r="TI322" s="27"/>
      <c r="TJ322" s="27"/>
      <c r="TK322" s="27"/>
      <c r="TL322" s="27"/>
      <c r="TM322" s="27"/>
      <c r="TN322" s="27"/>
      <c r="TO322" s="27"/>
      <c r="TP322" s="27"/>
      <c r="TQ322" s="27"/>
      <c r="TR322" s="27"/>
      <c r="TS322" s="27"/>
      <c r="TT322" s="27"/>
      <c r="TU322" s="27"/>
      <c r="TV322" s="27"/>
      <c r="TW322" s="27"/>
      <c r="TX322" s="27"/>
      <c r="TY322" s="27"/>
      <c r="TZ322" s="27"/>
      <c r="UA322" s="27"/>
      <c r="UB322" s="27"/>
      <c r="UC322" s="27"/>
      <c r="UD322" s="27"/>
      <c r="UE322" s="27"/>
      <c r="UF322" s="27"/>
      <c r="UG322" s="27"/>
      <c r="UH322" s="27"/>
      <c r="UI322" s="27"/>
      <c r="UJ322" s="27"/>
      <c r="UK322" s="27"/>
      <c r="UL322" s="27"/>
      <c r="UM322" s="27"/>
      <c r="UN322" s="27"/>
      <c r="UO322" s="27"/>
      <c r="UP322" s="27"/>
      <c r="UQ322" s="27"/>
      <c r="UR322" s="27"/>
      <c r="US322" s="27"/>
      <c r="UT322" s="27"/>
      <c r="UU322" s="27"/>
      <c r="UV322" s="27"/>
      <c r="UW322" s="27"/>
      <c r="UX322" s="27"/>
      <c r="UY322" s="27"/>
      <c r="UZ322" s="27"/>
      <c r="VA322" s="27"/>
      <c r="VB322" s="27"/>
      <c r="VC322" s="27"/>
      <c r="VD322" s="27"/>
      <c r="VE322" s="27"/>
      <c r="VF322" s="27"/>
      <c r="VG322" s="27"/>
      <c r="VH322" s="27"/>
      <c r="VI322" s="27"/>
      <c r="VJ322" s="27"/>
      <c r="VK322" s="27"/>
      <c r="VL322" s="27"/>
      <c r="VM322" s="27"/>
      <c r="VN322" s="27"/>
      <c r="VO322" s="27"/>
      <c r="VP322" s="27"/>
      <c r="VQ322" s="27"/>
      <c r="VR322" s="27"/>
      <c r="VS322" s="27"/>
      <c r="VT322" s="27"/>
      <c r="VU322" s="27"/>
      <c r="VV322" s="27"/>
      <c r="VW322" s="27"/>
      <c r="VX322" s="27"/>
      <c r="VY322" s="27"/>
      <c r="VZ322" s="27"/>
      <c r="WA322" s="27"/>
      <c r="WB322" s="27"/>
      <c r="WC322" s="27"/>
      <c r="WD322" s="27"/>
      <c r="WE322" s="27"/>
      <c r="WF322" s="27"/>
      <c r="WG322" s="27"/>
      <c r="WH322" s="27"/>
      <c r="WI322" s="27"/>
      <c r="WJ322" s="27"/>
      <c r="WK322" s="27"/>
      <c r="WL322" s="27"/>
      <c r="WM322" s="27"/>
      <c r="WN322" s="27"/>
      <c r="WO322" s="27"/>
      <c r="WP322" s="27"/>
      <c r="WQ322" s="27"/>
      <c r="WR322" s="27"/>
      <c r="WS322" s="27"/>
      <c r="WT322" s="27"/>
      <c r="WU322" s="27"/>
      <c r="WV322" s="27"/>
      <c r="WW322" s="27"/>
      <c r="WX322" s="27"/>
      <c r="WY322" s="27"/>
      <c r="WZ322" s="27"/>
      <c r="XA322" s="27"/>
      <c r="XB322" s="27"/>
      <c r="XC322" s="27"/>
      <c r="XD322" s="27"/>
      <c r="XE322" s="27"/>
      <c r="XF322" s="27"/>
      <c r="XG322" s="27"/>
      <c r="XH322" s="27"/>
      <c r="XI322" s="27"/>
      <c r="XJ322" s="27"/>
      <c r="XK322" s="27"/>
      <c r="XL322" s="27"/>
      <c r="XM322" s="27"/>
      <c r="XN322" s="27"/>
      <c r="XO322" s="27"/>
      <c r="XP322" s="27"/>
      <c r="XQ322" s="27"/>
      <c r="XR322" s="27"/>
      <c r="XS322" s="27"/>
      <c r="XT322" s="27"/>
      <c r="XU322" s="27"/>
      <c r="XV322" s="27"/>
      <c r="XW322" s="27"/>
      <c r="XX322" s="27"/>
      <c r="XY322" s="27"/>
      <c r="XZ322" s="27"/>
      <c r="YA322" s="27"/>
      <c r="YB322" s="27"/>
      <c r="YC322" s="27"/>
      <c r="YD322" s="27"/>
      <c r="YE322" s="27"/>
      <c r="YF322" s="27"/>
      <c r="YG322" s="27"/>
      <c r="YH322" s="27"/>
      <c r="YI322" s="27"/>
      <c r="YJ322" s="27"/>
      <c r="YK322" s="27"/>
      <c r="YL322" s="27"/>
      <c r="YM322" s="27"/>
      <c r="YN322" s="27"/>
      <c r="YO322" s="27"/>
      <c r="YP322" s="27"/>
      <c r="YQ322" s="27"/>
      <c r="YR322" s="27"/>
      <c r="YS322" s="27"/>
      <c r="YT322" s="27"/>
      <c r="YU322" s="27"/>
      <c r="YV322" s="27"/>
      <c r="YW322" s="27"/>
      <c r="YX322" s="27"/>
      <c r="YY322" s="27"/>
      <c r="YZ322" s="27"/>
      <c r="ZA322" s="27"/>
      <c r="ZB322" s="27"/>
      <c r="ZC322" s="27"/>
      <c r="ZD322" s="27"/>
      <c r="ZE322" s="27"/>
      <c r="ZF322" s="27"/>
      <c r="ZG322" s="27"/>
      <c r="ZH322" s="27"/>
      <c r="ZI322" s="27"/>
      <c r="ZJ322" s="27"/>
      <c r="ZK322" s="27"/>
      <c r="ZL322" s="27"/>
      <c r="ZM322" s="27"/>
      <c r="ZN322" s="27"/>
      <c r="ZO322" s="27"/>
      <c r="ZP322" s="27"/>
      <c r="ZQ322" s="27"/>
      <c r="ZR322" s="27"/>
      <c r="ZS322" s="27"/>
      <c r="ZT322" s="27"/>
      <c r="ZU322" s="27"/>
      <c r="ZV322" s="27"/>
      <c r="ZW322" s="27"/>
      <c r="ZX322" s="27"/>
      <c r="ZY322" s="27"/>
      <c r="ZZ322" s="27"/>
      <c r="AAA322" s="27"/>
      <c r="AAB322" s="27"/>
      <c r="AAC322" s="27"/>
      <c r="AAD322" s="27"/>
      <c r="AAE322" s="27"/>
      <c r="AAF322" s="27"/>
      <c r="AAG322" s="27"/>
      <c r="AAH322" s="27"/>
      <c r="AAI322" s="27"/>
      <c r="AAJ322" s="27"/>
      <c r="AAK322" s="27"/>
      <c r="AAL322" s="27"/>
      <c r="AAM322" s="27"/>
      <c r="AAN322" s="27"/>
      <c r="AAO322" s="27"/>
      <c r="AAP322" s="27"/>
      <c r="AAQ322" s="27"/>
      <c r="AAR322" s="27"/>
      <c r="AAS322" s="27"/>
      <c r="AAT322" s="27"/>
      <c r="AAU322" s="27"/>
      <c r="AAV322" s="27"/>
      <c r="AAW322" s="27"/>
      <c r="AAX322" s="27"/>
      <c r="AAY322" s="27"/>
      <c r="AAZ322" s="27"/>
      <c r="ABA322" s="27"/>
      <c r="ABB322" s="27"/>
      <c r="ABC322" s="27"/>
      <c r="ABD322" s="27"/>
      <c r="ABE322" s="27"/>
      <c r="ABF322" s="27"/>
      <c r="ABG322" s="27"/>
      <c r="ABH322" s="27"/>
      <c r="ABI322" s="27"/>
      <c r="ABJ322" s="27"/>
      <c r="ABK322" s="27"/>
      <c r="ABL322" s="27"/>
      <c r="ABM322" s="27"/>
      <c r="ABN322" s="27"/>
      <c r="ABO322" s="27"/>
      <c r="ABP322" s="27"/>
      <c r="ABQ322" s="27"/>
      <c r="ABR322" s="27"/>
      <c r="ABS322" s="27"/>
      <c r="ABT322" s="27"/>
      <c r="ABU322" s="27"/>
      <c r="ABV322" s="27"/>
      <c r="ABW322" s="27"/>
      <c r="ABX322" s="27"/>
      <c r="ABY322" s="27"/>
      <c r="ABZ322" s="27"/>
      <c r="ACA322" s="27"/>
      <c r="ACB322" s="27"/>
      <c r="ACC322" s="27"/>
      <c r="ACD322" s="27"/>
      <c r="ACE322" s="27"/>
      <c r="ACF322" s="27"/>
      <c r="ACG322" s="27"/>
      <c r="ACH322" s="27"/>
      <c r="ACI322" s="27"/>
      <c r="ACJ322" s="27"/>
      <c r="ACK322" s="27"/>
      <c r="ACL322" s="27"/>
      <c r="ACM322" s="27"/>
      <c r="ACN322" s="27"/>
      <c r="ACO322" s="27"/>
      <c r="ACP322" s="27"/>
      <c r="ACQ322" s="27"/>
      <c r="ACR322" s="27"/>
      <c r="ACS322" s="27"/>
      <c r="ACT322" s="27"/>
      <c r="ACU322" s="27"/>
      <c r="ACV322" s="27"/>
      <c r="ACW322" s="27"/>
      <c r="ACX322" s="27"/>
      <c r="ACY322" s="27"/>
      <c r="ACZ322" s="27"/>
      <c r="ADA322" s="27"/>
      <c r="ADB322" s="27"/>
      <c r="ADC322" s="27"/>
      <c r="ADD322" s="27"/>
      <c r="ADE322" s="27"/>
      <c r="ADF322" s="27"/>
      <c r="ADG322" s="27"/>
      <c r="ADH322" s="27"/>
      <c r="ADI322" s="27"/>
      <c r="ADJ322" s="27"/>
      <c r="ADK322" s="27"/>
      <c r="ADL322" s="27"/>
      <c r="ADM322" s="27"/>
      <c r="ADN322" s="27"/>
      <c r="ADO322" s="27"/>
      <c r="ADP322" s="27"/>
      <c r="ADQ322" s="27"/>
      <c r="ADR322" s="27"/>
      <c r="ADS322" s="27"/>
      <c r="ADT322" s="27"/>
      <c r="ADU322" s="27"/>
      <c r="ADV322" s="27"/>
      <c r="ADW322" s="27"/>
      <c r="ADX322" s="27"/>
      <c r="ADY322" s="27"/>
      <c r="ADZ322" s="27"/>
      <c r="AEA322" s="27"/>
      <c r="AEB322" s="27"/>
      <c r="AEC322" s="27"/>
      <c r="AED322" s="27"/>
      <c r="AEE322" s="27"/>
      <c r="AEF322" s="27"/>
      <c r="AEG322" s="27"/>
      <c r="AEH322" s="27"/>
      <c r="AEI322" s="27"/>
      <c r="AEJ322" s="27"/>
      <c r="AEK322" s="27"/>
      <c r="AEL322" s="27"/>
      <c r="AEM322" s="27"/>
      <c r="AEN322" s="27"/>
      <c r="AEO322" s="27"/>
      <c r="AEP322" s="27"/>
      <c r="AEQ322" s="27"/>
      <c r="AER322" s="27"/>
      <c r="AES322" s="27"/>
      <c r="AET322" s="27"/>
      <c r="AEU322" s="27"/>
      <c r="AEV322" s="27"/>
      <c r="AEW322" s="27"/>
      <c r="AEX322" s="27"/>
      <c r="AEY322" s="27"/>
      <c r="AEZ322" s="27"/>
      <c r="AFA322" s="27"/>
      <c r="AFB322" s="27"/>
      <c r="AFC322" s="27"/>
      <c r="AFD322" s="27"/>
      <c r="AFE322" s="27"/>
      <c r="AFF322" s="27"/>
      <c r="AFG322" s="27"/>
      <c r="AFH322" s="27"/>
      <c r="AFI322" s="27"/>
      <c r="AFJ322" s="27"/>
      <c r="AFK322" s="27"/>
      <c r="AFL322" s="27"/>
      <c r="AFM322" s="27"/>
      <c r="AFN322" s="27"/>
      <c r="AFO322" s="27"/>
      <c r="AFP322" s="27"/>
      <c r="AFQ322" s="27"/>
      <c r="AFR322" s="27"/>
      <c r="AFS322" s="27"/>
      <c r="AFT322" s="27"/>
      <c r="AFU322" s="27"/>
      <c r="AFV322" s="27"/>
      <c r="AFW322" s="27"/>
      <c r="AFX322" s="27"/>
      <c r="AFY322" s="27"/>
      <c r="AFZ322" s="27"/>
      <c r="AGA322" s="27"/>
      <c r="AGB322" s="27"/>
      <c r="AGC322" s="27"/>
      <c r="AGD322" s="27"/>
      <c r="AGE322" s="27"/>
      <c r="AGF322" s="27"/>
      <c r="AGG322" s="27"/>
      <c r="AGH322" s="27"/>
      <c r="AGI322" s="27"/>
      <c r="AGJ322" s="27"/>
      <c r="AGK322" s="27"/>
      <c r="AGL322" s="27"/>
      <c r="AGM322" s="27"/>
      <c r="AGN322" s="27"/>
      <c r="AGO322" s="27"/>
      <c r="AGP322" s="27"/>
      <c r="AGQ322" s="27"/>
      <c r="AGR322" s="27"/>
      <c r="AGS322" s="27"/>
      <c r="AGT322" s="27"/>
      <c r="AGU322" s="27"/>
      <c r="AGV322" s="27"/>
      <c r="AGW322" s="27"/>
      <c r="AGX322" s="27"/>
      <c r="AGY322" s="27"/>
      <c r="AGZ322" s="27"/>
      <c r="AHA322" s="27"/>
      <c r="AHB322" s="27"/>
      <c r="AHC322" s="27"/>
      <c r="AHD322" s="27"/>
      <c r="AHE322" s="27"/>
      <c r="AHF322" s="27"/>
      <c r="AHG322" s="27"/>
      <c r="AHH322" s="27"/>
      <c r="AHI322" s="27"/>
      <c r="AHJ322" s="27"/>
      <c r="AHK322" s="27"/>
      <c r="AHL322" s="27"/>
      <c r="AHM322" s="27"/>
      <c r="AHN322" s="27"/>
      <c r="AHO322" s="27"/>
      <c r="AHP322" s="27"/>
      <c r="AHQ322" s="27"/>
      <c r="AHR322" s="27"/>
      <c r="AHS322" s="27"/>
      <c r="AHT322" s="27"/>
      <c r="AHU322" s="27"/>
      <c r="AHV322" s="27"/>
      <c r="AHW322" s="27"/>
      <c r="AHX322" s="27"/>
      <c r="AHY322" s="27"/>
      <c r="AHZ322" s="27"/>
      <c r="AIA322" s="27"/>
      <c r="AIB322" s="27"/>
      <c r="AIC322" s="27"/>
      <c r="AID322" s="27"/>
      <c r="AIE322" s="27"/>
      <c r="AIF322" s="27"/>
      <c r="AIG322" s="27"/>
      <c r="AIH322" s="27"/>
      <c r="AII322" s="27"/>
      <c r="AIJ322" s="27"/>
      <c r="AIK322" s="27"/>
      <c r="AIL322" s="27"/>
      <c r="AIM322" s="27"/>
      <c r="AIN322" s="27"/>
      <c r="AIO322" s="27"/>
      <c r="AIP322" s="27"/>
      <c r="AIQ322" s="27"/>
      <c r="AIR322" s="27"/>
      <c r="AIS322" s="27"/>
      <c r="AIT322" s="27"/>
      <c r="AIU322" s="27"/>
      <c r="AIV322" s="27"/>
      <c r="AIW322" s="27"/>
      <c r="AIX322" s="27"/>
      <c r="AIY322" s="27"/>
      <c r="AIZ322" s="27"/>
      <c r="AJA322" s="27"/>
      <c r="AJB322" s="27"/>
      <c r="AJC322" s="27"/>
      <c r="AJD322" s="27"/>
      <c r="AJE322" s="27"/>
      <c r="AJF322" s="27"/>
      <c r="AJG322" s="27"/>
      <c r="AJH322" s="27"/>
      <c r="AJI322" s="27"/>
      <c r="AJJ322" s="27"/>
      <c r="AJK322" s="27"/>
      <c r="AJL322" s="27"/>
      <c r="AJM322" s="27"/>
      <c r="AJN322" s="27"/>
      <c r="AJO322" s="27"/>
      <c r="AJP322" s="27"/>
      <c r="AJQ322" s="27"/>
      <c r="AJR322" s="27"/>
      <c r="AJS322" s="27"/>
      <c r="AJT322" s="27"/>
      <c r="AJU322" s="27"/>
      <c r="AJV322" s="27"/>
      <c r="AJW322" s="27"/>
      <c r="AJX322" s="27"/>
      <c r="AJY322" s="27"/>
      <c r="AJZ322" s="27"/>
      <c r="AKA322" s="27"/>
      <c r="AKB322" s="27"/>
      <c r="AKC322" s="27"/>
      <c r="AKD322" s="27"/>
      <c r="AKE322" s="27"/>
      <c r="AKF322" s="27"/>
      <c r="AKG322" s="27"/>
      <c r="AKH322" s="27"/>
      <c r="AKI322" s="27"/>
      <c r="AKJ322" s="27"/>
      <c r="AKK322" s="27"/>
      <c r="AKL322" s="27"/>
      <c r="AKM322" s="27"/>
      <c r="AKN322" s="27"/>
      <c r="AKO322" s="27"/>
      <c r="AKP322" s="27"/>
      <c r="AKQ322" s="27"/>
      <c r="AKR322" s="27"/>
      <c r="AKS322" s="27"/>
      <c r="AKT322" s="27"/>
      <c r="AKU322" s="27"/>
      <c r="AKV322" s="27"/>
      <c r="AKW322" s="27"/>
      <c r="AKX322" s="27"/>
      <c r="AKY322" s="27"/>
      <c r="AKZ322" s="27"/>
      <c r="ALA322" s="27"/>
      <c r="ALB322" s="27"/>
      <c r="ALC322" s="27"/>
      <c r="ALD322" s="27"/>
      <c r="ALE322" s="27"/>
      <c r="ALF322" s="27"/>
      <c r="ALG322" s="27"/>
      <c r="ALH322" s="27"/>
      <c r="ALI322" s="27"/>
      <c r="ALJ322" s="27"/>
      <c r="ALK322" s="27"/>
      <c r="ALL322" s="27"/>
      <c r="ALM322" s="27"/>
      <c r="ALN322" s="27"/>
      <c r="ALO322" s="27"/>
      <c r="ALP322" s="27"/>
      <c r="ALQ322" s="27"/>
      <c r="ALR322" s="27"/>
      <c r="ALS322" s="27"/>
    </row>
    <row r="323" spans="1:1007" ht="16.5" customHeight="1" x14ac:dyDescent="0.2">
      <c r="A323" s="611"/>
      <c r="B323" s="598"/>
      <c r="C323" s="656"/>
      <c r="D323" s="657"/>
      <c r="E323" s="685"/>
      <c r="F323" s="680"/>
      <c r="G323" s="682"/>
      <c r="H323" s="635"/>
      <c r="I323" s="635"/>
      <c r="J323" s="563"/>
      <c r="K323" s="140" t="s">
        <v>20</v>
      </c>
      <c r="L323" s="108">
        <f>M323+O323</f>
        <v>0</v>
      </c>
      <c r="M323" s="74">
        <v>0</v>
      </c>
      <c r="N323" s="74">
        <v>0</v>
      </c>
      <c r="O323" s="90">
        <v>0</v>
      </c>
      <c r="P323" s="113">
        <f>Q323+S323</f>
        <v>169.4</v>
      </c>
      <c r="Q323" s="73">
        <v>0</v>
      </c>
      <c r="R323" s="73">
        <v>0</v>
      </c>
      <c r="S323" s="91">
        <v>169.4</v>
      </c>
      <c r="T323" s="113">
        <f>U323+W323</f>
        <v>169.4</v>
      </c>
      <c r="U323" s="74">
        <v>0</v>
      </c>
      <c r="V323" s="74">
        <v>0</v>
      </c>
      <c r="W323" s="90">
        <v>169.4</v>
      </c>
      <c r="X323" s="27"/>
      <c r="Y323" s="27"/>
      <c r="Z323" s="27"/>
      <c r="AA323" s="27"/>
      <c r="AB323" s="27"/>
      <c r="AC323" s="27"/>
      <c r="AD323" s="39"/>
      <c r="AE323" s="39"/>
      <c r="AF323" s="39"/>
      <c r="AG323" s="39"/>
      <c r="AH323" s="39"/>
      <c r="AI323" s="39"/>
      <c r="AJ323" s="39"/>
      <c r="AK323" s="39"/>
      <c r="AL323" s="39"/>
      <c r="AM323" s="39"/>
      <c r="AN323" s="39"/>
      <c r="AO323" s="39"/>
      <c r="AP323" s="39"/>
      <c r="AQ323" s="39"/>
      <c r="AR323" s="39"/>
      <c r="AS323" s="39"/>
      <c r="AT323" s="39"/>
      <c r="AU323" s="39"/>
      <c r="AV323" s="39"/>
      <c r="AW323" s="39"/>
      <c r="AX323" s="39"/>
      <c r="AY323" s="39"/>
      <c r="AZ323" s="39"/>
      <c r="BA323" s="39"/>
      <c r="BB323" s="39"/>
      <c r="BC323" s="39"/>
      <c r="BD323" s="27"/>
      <c r="BE323" s="27"/>
      <c r="BF323" s="27"/>
      <c r="BG323" s="27"/>
      <c r="BH323" s="27"/>
      <c r="BI323" s="27"/>
      <c r="BJ323" s="27"/>
      <c r="BK323" s="27"/>
      <c r="BL323" s="27"/>
      <c r="BM323" s="27"/>
      <c r="BN323" s="27"/>
      <c r="BO323" s="27"/>
      <c r="BP323" s="27"/>
      <c r="BQ323" s="27"/>
      <c r="BR323" s="27"/>
      <c r="BS323" s="27"/>
      <c r="BT323" s="27"/>
      <c r="BU323" s="27"/>
      <c r="BV323" s="27"/>
      <c r="BW323" s="27"/>
      <c r="BX323" s="27"/>
      <c r="BY323" s="27"/>
      <c r="BZ323" s="27"/>
      <c r="CA323" s="27"/>
      <c r="CB323" s="27"/>
      <c r="CC323" s="27"/>
      <c r="CD323" s="27"/>
      <c r="CE323" s="27"/>
      <c r="CF323" s="27"/>
      <c r="CG323" s="27"/>
      <c r="CH323" s="27"/>
      <c r="CI323" s="27"/>
      <c r="CJ323" s="27"/>
      <c r="CK323" s="27"/>
      <c r="CL323" s="27"/>
      <c r="CM323" s="27"/>
      <c r="CN323" s="27"/>
      <c r="CO323" s="27"/>
      <c r="CP323" s="27"/>
      <c r="CQ323" s="27"/>
      <c r="CR323" s="27"/>
      <c r="CS323" s="27"/>
      <c r="CT323" s="27"/>
      <c r="CU323" s="27"/>
      <c r="CV323" s="27"/>
      <c r="CW323" s="27"/>
      <c r="CX323" s="27"/>
      <c r="CY323" s="27"/>
      <c r="CZ323" s="27"/>
      <c r="DA323" s="27"/>
      <c r="DB323" s="27"/>
      <c r="DC323" s="27"/>
      <c r="DD323" s="27"/>
      <c r="DE323" s="27"/>
      <c r="DF323" s="27"/>
      <c r="DG323" s="27"/>
      <c r="DH323" s="27"/>
      <c r="DI323" s="27"/>
      <c r="DJ323" s="27"/>
      <c r="DK323" s="27"/>
      <c r="DL323" s="27"/>
      <c r="DM323" s="27"/>
      <c r="DN323" s="27"/>
      <c r="DO323" s="27"/>
      <c r="DP323" s="27"/>
      <c r="DQ323" s="27"/>
      <c r="DR323" s="27"/>
      <c r="DS323" s="27"/>
      <c r="DT323" s="27"/>
      <c r="DU323" s="27"/>
      <c r="DV323" s="27"/>
      <c r="DW323" s="27"/>
      <c r="DX323" s="27"/>
      <c r="DY323" s="27"/>
      <c r="DZ323" s="27"/>
      <c r="EA323" s="27"/>
      <c r="EB323" s="27"/>
      <c r="EC323" s="27"/>
      <c r="ED323" s="27"/>
      <c r="EE323" s="27"/>
      <c r="EF323" s="27"/>
      <c r="EG323" s="27"/>
      <c r="EH323" s="27"/>
      <c r="EI323" s="27"/>
      <c r="EJ323" s="27"/>
      <c r="EK323" s="27"/>
      <c r="EL323" s="27"/>
      <c r="EM323" s="27"/>
      <c r="EN323" s="27"/>
      <c r="EO323" s="27"/>
      <c r="EP323" s="27"/>
      <c r="EQ323" s="27"/>
      <c r="ER323" s="27"/>
      <c r="ES323" s="27"/>
      <c r="ET323" s="27"/>
      <c r="EU323" s="27"/>
      <c r="EV323" s="27"/>
      <c r="EW323" s="27"/>
      <c r="EX323" s="27"/>
      <c r="EY323" s="27"/>
      <c r="EZ323" s="27"/>
      <c r="FA323" s="27"/>
      <c r="FB323" s="27"/>
      <c r="FC323" s="27"/>
      <c r="FD323" s="27"/>
      <c r="FE323" s="27"/>
      <c r="FF323" s="27"/>
      <c r="FG323" s="27"/>
      <c r="FH323" s="27"/>
      <c r="FI323" s="27"/>
      <c r="FJ323" s="27"/>
      <c r="FK323" s="27"/>
      <c r="FL323" s="27"/>
      <c r="FM323" s="27"/>
      <c r="FN323" s="27"/>
      <c r="FO323" s="27"/>
      <c r="FP323" s="27"/>
      <c r="FQ323" s="27"/>
      <c r="FR323" s="27"/>
      <c r="FS323" s="27"/>
      <c r="FT323" s="27"/>
      <c r="FU323" s="27"/>
      <c r="FV323" s="27"/>
      <c r="FW323" s="27"/>
      <c r="FX323" s="27"/>
      <c r="FY323" s="27"/>
      <c r="FZ323" s="27"/>
      <c r="GA323" s="27"/>
      <c r="GB323" s="27"/>
      <c r="GC323" s="27"/>
      <c r="GD323" s="27"/>
      <c r="GE323" s="27"/>
      <c r="GF323" s="27"/>
      <c r="GG323" s="27"/>
      <c r="GH323" s="27"/>
      <c r="GI323" s="27"/>
      <c r="GJ323" s="27"/>
      <c r="GK323" s="27"/>
      <c r="GL323" s="27"/>
      <c r="GM323" s="27"/>
      <c r="GN323" s="27"/>
      <c r="GO323" s="27"/>
      <c r="GP323" s="27"/>
      <c r="GQ323" s="27"/>
      <c r="GR323" s="27"/>
      <c r="GS323" s="27"/>
      <c r="GT323" s="27"/>
      <c r="GU323" s="27"/>
      <c r="GV323" s="27"/>
      <c r="GW323" s="27"/>
      <c r="GX323" s="27"/>
      <c r="GY323" s="27"/>
      <c r="GZ323" s="27"/>
      <c r="HA323" s="27"/>
      <c r="HB323" s="27"/>
      <c r="HC323" s="27"/>
      <c r="HD323" s="27"/>
      <c r="HE323" s="27"/>
      <c r="HF323" s="27"/>
      <c r="HG323" s="27"/>
      <c r="HH323" s="27"/>
      <c r="HI323" s="27"/>
      <c r="HJ323" s="27"/>
      <c r="HK323" s="27"/>
      <c r="HL323" s="27"/>
      <c r="HM323" s="27"/>
      <c r="HN323" s="27"/>
      <c r="HO323" s="27"/>
      <c r="HP323" s="27"/>
      <c r="HQ323" s="27"/>
      <c r="HR323" s="27"/>
      <c r="HS323" s="27"/>
      <c r="HT323" s="27"/>
      <c r="HU323" s="27"/>
      <c r="HV323" s="27"/>
      <c r="HW323" s="27"/>
      <c r="HX323" s="27"/>
      <c r="HY323" s="27"/>
      <c r="HZ323" s="27"/>
      <c r="IA323" s="27"/>
      <c r="IB323" s="27"/>
      <c r="IC323" s="27"/>
      <c r="ID323" s="27"/>
      <c r="IE323" s="27"/>
      <c r="IF323" s="27"/>
      <c r="IG323" s="27"/>
      <c r="IH323" s="27"/>
      <c r="II323" s="27"/>
      <c r="IJ323" s="27"/>
      <c r="IK323" s="27"/>
      <c r="IL323" s="27"/>
      <c r="IM323" s="27"/>
      <c r="IN323" s="27"/>
      <c r="IO323" s="27"/>
      <c r="IP323" s="27"/>
      <c r="IQ323" s="27"/>
      <c r="IR323" s="27"/>
      <c r="IS323" s="27"/>
      <c r="IT323" s="27"/>
      <c r="IU323" s="27"/>
      <c r="IV323" s="27"/>
      <c r="IW323" s="27"/>
      <c r="IX323" s="27"/>
      <c r="IY323" s="27"/>
      <c r="IZ323" s="27"/>
      <c r="JA323" s="27"/>
      <c r="JB323" s="27"/>
      <c r="JC323" s="27"/>
      <c r="JD323" s="27"/>
      <c r="JE323" s="27"/>
      <c r="JF323" s="27"/>
      <c r="JG323" s="27"/>
      <c r="JH323" s="27"/>
      <c r="JI323" s="27"/>
      <c r="JJ323" s="27"/>
      <c r="JK323" s="27"/>
      <c r="JL323" s="27"/>
      <c r="JM323" s="27"/>
      <c r="JN323" s="27"/>
      <c r="JO323" s="27"/>
      <c r="JP323" s="27"/>
      <c r="JQ323" s="27"/>
      <c r="JR323" s="27"/>
      <c r="JS323" s="27"/>
      <c r="JT323" s="27"/>
      <c r="JU323" s="27"/>
      <c r="JV323" s="27"/>
      <c r="JW323" s="27"/>
      <c r="JX323" s="27"/>
      <c r="JY323" s="27"/>
      <c r="JZ323" s="27"/>
      <c r="KA323" s="27"/>
      <c r="KB323" s="27"/>
      <c r="KC323" s="27"/>
      <c r="KD323" s="27"/>
      <c r="KE323" s="27"/>
      <c r="KF323" s="27"/>
      <c r="KG323" s="27"/>
      <c r="KH323" s="27"/>
      <c r="KI323" s="27"/>
      <c r="KJ323" s="27"/>
      <c r="KK323" s="27"/>
      <c r="KL323" s="27"/>
      <c r="KM323" s="27"/>
      <c r="KN323" s="27"/>
      <c r="KO323" s="27"/>
      <c r="KP323" s="27"/>
      <c r="KQ323" s="27"/>
      <c r="KR323" s="27"/>
      <c r="KS323" s="27"/>
      <c r="KT323" s="27"/>
      <c r="KU323" s="27"/>
      <c r="KV323" s="27"/>
      <c r="KW323" s="27"/>
      <c r="KX323" s="27"/>
      <c r="KY323" s="27"/>
      <c r="KZ323" s="27"/>
      <c r="LA323" s="27"/>
      <c r="LB323" s="27"/>
      <c r="LC323" s="27"/>
      <c r="LD323" s="27"/>
      <c r="LE323" s="27"/>
      <c r="LF323" s="27"/>
      <c r="LG323" s="27"/>
      <c r="LH323" s="27"/>
      <c r="LI323" s="27"/>
      <c r="LJ323" s="27"/>
      <c r="LK323" s="27"/>
      <c r="LL323" s="27"/>
      <c r="LM323" s="27"/>
      <c r="LN323" s="27"/>
      <c r="LO323" s="27"/>
      <c r="LP323" s="27"/>
      <c r="LQ323" s="27"/>
      <c r="LR323" s="27"/>
      <c r="LS323" s="27"/>
      <c r="LT323" s="27"/>
      <c r="LU323" s="27"/>
      <c r="LV323" s="27"/>
      <c r="LW323" s="27"/>
      <c r="LX323" s="27"/>
      <c r="LY323" s="27"/>
      <c r="LZ323" s="27"/>
      <c r="MA323" s="27"/>
      <c r="MB323" s="27"/>
      <c r="MC323" s="27"/>
      <c r="MD323" s="27"/>
      <c r="ME323" s="27"/>
      <c r="MF323" s="27"/>
      <c r="MG323" s="27"/>
      <c r="MH323" s="27"/>
      <c r="MI323" s="27"/>
      <c r="MJ323" s="27"/>
      <c r="MK323" s="27"/>
      <c r="ML323" s="27"/>
      <c r="MM323" s="27"/>
      <c r="MN323" s="27"/>
      <c r="MO323" s="27"/>
      <c r="MP323" s="27"/>
      <c r="MQ323" s="27"/>
      <c r="MR323" s="27"/>
      <c r="MS323" s="27"/>
      <c r="MT323" s="27"/>
      <c r="MU323" s="27"/>
      <c r="MV323" s="27"/>
      <c r="MW323" s="27"/>
      <c r="MX323" s="27"/>
      <c r="MY323" s="27"/>
      <c r="MZ323" s="27"/>
      <c r="NA323" s="27"/>
      <c r="NB323" s="27"/>
      <c r="NC323" s="27"/>
      <c r="ND323" s="27"/>
      <c r="NE323" s="27"/>
      <c r="NF323" s="27"/>
      <c r="NG323" s="27"/>
      <c r="NH323" s="27"/>
      <c r="NI323" s="27"/>
      <c r="NJ323" s="27"/>
      <c r="NK323" s="27"/>
      <c r="NL323" s="27"/>
      <c r="NM323" s="27"/>
      <c r="NN323" s="27"/>
      <c r="NO323" s="27"/>
      <c r="NP323" s="27"/>
      <c r="NQ323" s="27"/>
      <c r="NR323" s="27"/>
      <c r="NS323" s="27"/>
      <c r="NT323" s="27"/>
      <c r="NU323" s="27"/>
      <c r="NV323" s="27"/>
      <c r="NW323" s="27"/>
      <c r="NX323" s="27"/>
      <c r="NY323" s="27"/>
      <c r="NZ323" s="27"/>
      <c r="OA323" s="27"/>
      <c r="OB323" s="27"/>
      <c r="OC323" s="27"/>
      <c r="OD323" s="27"/>
      <c r="OE323" s="27"/>
      <c r="OF323" s="27"/>
      <c r="OG323" s="27"/>
      <c r="OH323" s="27"/>
      <c r="OI323" s="27"/>
      <c r="OJ323" s="27"/>
      <c r="OK323" s="27"/>
      <c r="OL323" s="27"/>
      <c r="OM323" s="27"/>
      <c r="ON323" s="27"/>
      <c r="OO323" s="27"/>
      <c r="OP323" s="27"/>
      <c r="OQ323" s="27"/>
      <c r="OR323" s="27"/>
      <c r="OS323" s="27"/>
      <c r="OT323" s="27"/>
      <c r="OU323" s="27"/>
      <c r="OV323" s="27"/>
      <c r="OW323" s="27"/>
      <c r="OX323" s="27"/>
      <c r="OY323" s="27"/>
      <c r="OZ323" s="27"/>
      <c r="PA323" s="27"/>
      <c r="PB323" s="27"/>
      <c r="PC323" s="27"/>
      <c r="PD323" s="27"/>
      <c r="PE323" s="27"/>
      <c r="PF323" s="27"/>
      <c r="PG323" s="27"/>
      <c r="PH323" s="27"/>
      <c r="PI323" s="27"/>
      <c r="PJ323" s="27"/>
      <c r="PK323" s="27"/>
      <c r="PL323" s="27"/>
      <c r="PM323" s="27"/>
      <c r="PN323" s="27"/>
      <c r="PO323" s="27"/>
      <c r="PP323" s="27"/>
      <c r="PQ323" s="27"/>
      <c r="PR323" s="27"/>
      <c r="PS323" s="27"/>
      <c r="PT323" s="27"/>
      <c r="PU323" s="27"/>
      <c r="PV323" s="27"/>
      <c r="PW323" s="27"/>
      <c r="PX323" s="27"/>
      <c r="PY323" s="27"/>
      <c r="PZ323" s="27"/>
      <c r="QA323" s="27"/>
      <c r="QB323" s="27"/>
      <c r="QC323" s="27"/>
      <c r="QD323" s="27"/>
      <c r="QE323" s="27"/>
      <c r="QF323" s="27"/>
      <c r="QG323" s="27"/>
      <c r="QH323" s="27"/>
      <c r="QI323" s="27"/>
      <c r="QJ323" s="27"/>
      <c r="QK323" s="27"/>
      <c r="QL323" s="27"/>
      <c r="QM323" s="27"/>
      <c r="QN323" s="27"/>
      <c r="QO323" s="27"/>
      <c r="QP323" s="27"/>
      <c r="QQ323" s="27"/>
      <c r="QR323" s="27"/>
      <c r="QS323" s="27"/>
      <c r="QT323" s="27"/>
      <c r="QU323" s="27"/>
      <c r="QV323" s="27"/>
      <c r="QW323" s="27"/>
      <c r="QX323" s="27"/>
      <c r="QY323" s="27"/>
      <c r="QZ323" s="27"/>
      <c r="RA323" s="27"/>
      <c r="RB323" s="27"/>
      <c r="RC323" s="27"/>
      <c r="RD323" s="27"/>
      <c r="RE323" s="27"/>
      <c r="RF323" s="27"/>
      <c r="RG323" s="27"/>
      <c r="RH323" s="27"/>
      <c r="RI323" s="27"/>
      <c r="RJ323" s="27"/>
      <c r="RK323" s="27"/>
      <c r="RL323" s="27"/>
      <c r="RM323" s="27"/>
      <c r="RN323" s="27"/>
      <c r="RO323" s="27"/>
      <c r="RP323" s="27"/>
      <c r="RQ323" s="27"/>
      <c r="RR323" s="27"/>
      <c r="RS323" s="27"/>
      <c r="RT323" s="27"/>
      <c r="RU323" s="27"/>
      <c r="RV323" s="27"/>
      <c r="RW323" s="27"/>
      <c r="RX323" s="27"/>
      <c r="RY323" s="27"/>
      <c r="RZ323" s="27"/>
      <c r="SA323" s="27"/>
      <c r="SB323" s="27"/>
      <c r="SC323" s="27"/>
      <c r="SD323" s="27"/>
      <c r="SE323" s="27"/>
      <c r="SF323" s="27"/>
      <c r="SG323" s="27"/>
      <c r="SH323" s="27"/>
      <c r="SI323" s="27"/>
      <c r="SJ323" s="27"/>
      <c r="SK323" s="27"/>
      <c r="SL323" s="27"/>
      <c r="SM323" s="27"/>
      <c r="SN323" s="27"/>
      <c r="SO323" s="27"/>
      <c r="SP323" s="27"/>
      <c r="SQ323" s="27"/>
      <c r="SR323" s="27"/>
      <c r="SS323" s="27"/>
      <c r="ST323" s="27"/>
      <c r="SU323" s="27"/>
      <c r="SV323" s="27"/>
      <c r="SW323" s="27"/>
      <c r="SX323" s="27"/>
      <c r="SY323" s="27"/>
      <c r="SZ323" s="27"/>
      <c r="TA323" s="27"/>
      <c r="TB323" s="27"/>
      <c r="TC323" s="27"/>
      <c r="TD323" s="27"/>
      <c r="TE323" s="27"/>
      <c r="TF323" s="27"/>
      <c r="TG323" s="27"/>
      <c r="TH323" s="27"/>
      <c r="TI323" s="27"/>
      <c r="TJ323" s="27"/>
      <c r="TK323" s="27"/>
      <c r="TL323" s="27"/>
      <c r="TM323" s="27"/>
      <c r="TN323" s="27"/>
      <c r="TO323" s="27"/>
      <c r="TP323" s="27"/>
      <c r="TQ323" s="27"/>
      <c r="TR323" s="27"/>
      <c r="TS323" s="27"/>
      <c r="TT323" s="27"/>
      <c r="TU323" s="27"/>
      <c r="TV323" s="27"/>
      <c r="TW323" s="27"/>
      <c r="TX323" s="27"/>
      <c r="TY323" s="27"/>
      <c r="TZ323" s="27"/>
      <c r="UA323" s="27"/>
      <c r="UB323" s="27"/>
      <c r="UC323" s="27"/>
      <c r="UD323" s="27"/>
      <c r="UE323" s="27"/>
      <c r="UF323" s="27"/>
      <c r="UG323" s="27"/>
      <c r="UH323" s="27"/>
      <c r="UI323" s="27"/>
      <c r="UJ323" s="27"/>
      <c r="UK323" s="27"/>
      <c r="UL323" s="27"/>
      <c r="UM323" s="27"/>
      <c r="UN323" s="27"/>
      <c r="UO323" s="27"/>
      <c r="UP323" s="27"/>
      <c r="UQ323" s="27"/>
      <c r="UR323" s="27"/>
      <c r="US323" s="27"/>
      <c r="UT323" s="27"/>
      <c r="UU323" s="27"/>
      <c r="UV323" s="27"/>
      <c r="UW323" s="27"/>
      <c r="UX323" s="27"/>
      <c r="UY323" s="27"/>
      <c r="UZ323" s="27"/>
      <c r="VA323" s="27"/>
      <c r="VB323" s="27"/>
      <c r="VC323" s="27"/>
      <c r="VD323" s="27"/>
      <c r="VE323" s="27"/>
      <c r="VF323" s="27"/>
      <c r="VG323" s="27"/>
      <c r="VH323" s="27"/>
      <c r="VI323" s="27"/>
      <c r="VJ323" s="27"/>
      <c r="VK323" s="27"/>
      <c r="VL323" s="27"/>
      <c r="VM323" s="27"/>
      <c r="VN323" s="27"/>
      <c r="VO323" s="27"/>
      <c r="VP323" s="27"/>
      <c r="VQ323" s="27"/>
      <c r="VR323" s="27"/>
      <c r="VS323" s="27"/>
      <c r="VT323" s="27"/>
      <c r="VU323" s="27"/>
      <c r="VV323" s="27"/>
      <c r="VW323" s="27"/>
      <c r="VX323" s="27"/>
      <c r="VY323" s="27"/>
      <c r="VZ323" s="27"/>
      <c r="WA323" s="27"/>
      <c r="WB323" s="27"/>
      <c r="WC323" s="27"/>
      <c r="WD323" s="27"/>
      <c r="WE323" s="27"/>
      <c r="WF323" s="27"/>
      <c r="WG323" s="27"/>
      <c r="WH323" s="27"/>
      <c r="WI323" s="27"/>
      <c r="WJ323" s="27"/>
      <c r="WK323" s="27"/>
      <c r="WL323" s="27"/>
      <c r="WM323" s="27"/>
      <c r="WN323" s="27"/>
      <c r="WO323" s="27"/>
      <c r="WP323" s="27"/>
      <c r="WQ323" s="27"/>
      <c r="WR323" s="27"/>
      <c r="WS323" s="27"/>
      <c r="WT323" s="27"/>
      <c r="WU323" s="27"/>
      <c r="WV323" s="27"/>
      <c r="WW323" s="27"/>
      <c r="WX323" s="27"/>
      <c r="WY323" s="27"/>
      <c r="WZ323" s="27"/>
      <c r="XA323" s="27"/>
      <c r="XB323" s="27"/>
      <c r="XC323" s="27"/>
      <c r="XD323" s="27"/>
      <c r="XE323" s="27"/>
      <c r="XF323" s="27"/>
      <c r="XG323" s="27"/>
      <c r="XH323" s="27"/>
      <c r="XI323" s="27"/>
      <c r="XJ323" s="27"/>
      <c r="XK323" s="27"/>
      <c r="XL323" s="27"/>
      <c r="XM323" s="27"/>
      <c r="XN323" s="27"/>
      <c r="XO323" s="27"/>
      <c r="XP323" s="27"/>
      <c r="XQ323" s="27"/>
      <c r="XR323" s="27"/>
      <c r="XS323" s="27"/>
      <c r="XT323" s="27"/>
      <c r="XU323" s="27"/>
      <c r="XV323" s="27"/>
      <c r="XW323" s="27"/>
      <c r="XX323" s="27"/>
      <c r="XY323" s="27"/>
      <c r="XZ323" s="27"/>
      <c r="YA323" s="27"/>
      <c r="YB323" s="27"/>
      <c r="YC323" s="27"/>
      <c r="YD323" s="27"/>
      <c r="YE323" s="27"/>
      <c r="YF323" s="27"/>
      <c r="YG323" s="27"/>
      <c r="YH323" s="27"/>
      <c r="YI323" s="27"/>
      <c r="YJ323" s="27"/>
      <c r="YK323" s="27"/>
      <c r="YL323" s="27"/>
      <c r="YM323" s="27"/>
      <c r="YN323" s="27"/>
      <c r="YO323" s="27"/>
      <c r="YP323" s="27"/>
      <c r="YQ323" s="27"/>
      <c r="YR323" s="27"/>
      <c r="YS323" s="27"/>
      <c r="YT323" s="27"/>
      <c r="YU323" s="27"/>
      <c r="YV323" s="27"/>
      <c r="YW323" s="27"/>
      <c r="YX323" s="27"/>
      <c r="YY323" s="27"/>
      <c r="YZ323" s="27"/>
      <c r="ZA323" s="27"/>
      <c r="ZB323" s="27"/>
      <c r="ZC323" s="27"/>
      <c r="ZD323" s="27"/>
      <c r="ZE323" s="27"/>
      <c r="ZF323" s="27"/>
      <c r="ZG323" s="27"/>
      <c r="ZH323" s="27"/>
      <c r="ZI323" s="27"/>
      <c r="ZJ323" s="27"/>
      <c r="ZK323" s="27"/>
      <c r="ZL323" s="27"/>
      <c r="ZM323" s="27"/>
      <c r="ZN323" s="27"/>
      <c r="ZO323" s="27"/>
      <c r="ZP323" s="27"/>
      <c r="ZQ323" s="27"/>
      <c r="ZR323" s="27"/>
      <c r="ZS323" s="27"/>
      <c r="ZT323" s="27"/>
      <c r="ZU323" s="27"/>
      <c r="ZV323" s="27"/>
      <c r="ZW323" s="27"/>
      <c r="ZX323" s="27"/>
      <c r="ZY323" s="27"/>
      <c r="ZZ323" s="27"/>
      <c r="AAA323" s="27"/>
      <c r="AAB323" s="27"/>
      <c r="AAC323" s="27"/>
      <c r="AAD323" s="27"/>
      <c r="AAE323" s="27"/>
      <c r="AAF323" s="27"/>
      <c r="AAG323" s="27"/>
      <c r="AAH323" s="27"/>
      <c r="AAI323" s="27"/>
      <c r="AAJ323" s="27"/>
      <c r="AAK323" s="27"/>
      <c r="AAL323" s="27"/>
      <c r="AAM323" s="27"/>
      <c r="AAN323" s="27"/>
      <c r="AAO323" s="27"/>
      <c r="AAP323" s="27"/>
      <c r="AAQ323" s="27"/>
      <c r="AAR323" s="27"/>
      <c r="AAS323" s="27"/>
      <c r="AAT323" s="27"/>
      <c r="AAU323" s="27"/>
      <c r="AAV323" s="27"/>
      <c r="AAW323" s="27"/>
      <c r="AAX323" s="27"/>
      <c r="AAY323" s="27"/>
      <c r="AAZ323" s="27"/>
      <c r="ABA323" s="27"/>
      <c r="ABB323" s="27"/>
      <c r="ABC323" s="27"/>
      <c r="ABD323" s="27"/>
      <c r="ABE323" s="27"/>
      <c r="ABF323" s="27"/>
      <c r="ABG323" s="27"/>
      <c r="ABH323" s="27"/>
      <c r="ABI323" s="27"/>
      <c r="ABJ323" s="27"/>
      <c r="ABK323" s="27"/>
      <c r="ABL323" s="27"/>
      <c r="ABM323" s="27"/>
      <c r="ABN323" s="27"/>
      <c r="ABO323" s="27"/>
      <c r="ABP323" s="27"/>
      <c r="ABQ323" s="27"/>
      <c r="ABR323" s="27"/>
      <c r="ABS323" s="27"/>
      <c r="ABT323" s="27"/>
      <c r="ABU323" s="27"/>
      <c r="ABV323" s="27"/>
      <c r="ABW323" s="27"/>
      <c r="ABX323" s="27"/>
      <c r="ABY323" s="27"/>
      <c r="ABZ323" s="27"/>
      <c r="ACA323" s="27"/>
      <c r="ACB323" s="27"/>
      <c r="ACC323" s="27"/>
      <c r="ACD323" s="27"/>
      <c r="ACE323" s="27"/>
      <c r="ACF323" s="27"/>
      <c r="ACG323" s="27"/>
      <c r="ACH323" s="27"/>
      <c r="ACI323" s="27"/>
      <c r="ACJ323" s="27"/>
      <c r="ACK323" s="27"/>
      <c r="ACL323" s="27"/>
      <c r="ACM323" s="27"/>
      <c r="ACN323" s="27"/>
      <c r="ACO323" s="27"/>
      <c r="ACP323" s="27"/>
      <c r="ACQ323" s="27"/>
      <c r="ACR323" s="27"/>
      <c r="ACS323" s="27"/>
      <c r="ACT323" s="27"/>
      <c r="ACU323" s="27"/>
      <c r="ACV323" s="27"/>
      <c r="ACW323" s="27"/>
      <c r="ACX323" s="27"/>
      <c r="ACY323" s="27"/>
      <c r="ACZ323" s="27"/>
      <c r="ADA323" s="27"/>
      <c r="ADB323" s="27"/>
      <c r="ADC323" s="27"/>
      <c r="ADD323" s="27"/>
      <c r="ADE323" s="27"/>
      <c r="ADF323" s="27"/>
      <c r="ADG323" s="27"/>
      <c r="ADH323" s="27"/>
      <c r="ADI323" s="27"/>
      <c r="ADJ323" s="27"/>
      <c r="ADK323" s="27"/>
      <c r="ADL323" s="27"/>
      <c r="ADM323" s="27"/>
      <c r="ADN323" s="27"/>
      <c r="ADO323" s="27"/>
      <c r="ADP323" s="27"/>
      <c r="ADQ323" s="27"/>
      <c r="ADR323" s="27"/>
      <c r="ADS323" s="27"/>
      <c r="ADT323" s="27"/>
      <c r="ADU323" s="27"/>
      <c r="ADV323" s="27"/>
      <c r="ADW323" s="27"/>
      <c r="ADX323" s="27"/>
      <c r="ADY323" s="27"/>
      <c r="ADZ323" s="27"/>
      <c r="AEA323" s="27"/>
      <c r="AEB323" s="27"/>
      <c r="AEC323" s="27"/>
      <c r="AED323" s="27"/>
      <c r="AEE323" s="27"/>
      <c r="AEF323" s="27"/>
      <c r="AEG323" s="27"/>
      <c r="AEH323" s="27"/>
      <c r="AEI323" s="27"/>
      <c r="AEJ323" s="27"/>
      <c r="AEK323" s="27"/>
      <c r="AEL323" s="27"/>
      <c r="AEM323" s="27"/>
      <c r="AEN323" s="27"/>
      <c r="AEO323" s="27"/>
      <c r="AEP323" s="27"/>
      <c r="AEQ323" s="27"/>
      <c r="AER323" s="27"/>
      <c r="AES323" s="27"/>
      <c r="AET323" s="27"/>
      <c r="AEU323" s="27"/>
      <c r="AEV323" s="27"/>
      <c r="AEW323" s="27"/>
      <c r="AEX323" s="27"/>
      <c r="AEY323" s="27"/>
      <c r="AEZ323" s="27"/>
      <c r="AFA323" s="27"/>
      <c r="AFB323" s="27"/>
      <c r="AFC323" s="27"/>
      <c r="AFD323" s="27"/>
      <c r="AFE323" s="27"/>
      <c r="AFF323" s="27"/>
      <c r="AFG323" s="27"/>
      <c r="AFH323" s="27"/>
      <c r="AFI323" s="27"/>
      <c r="AFJ323" s="27"/>
      <c r="AFK323" s="27"/>
      <c r="AFL323" s="27"/>
      <c r="AFM323" s="27"/>
      <c r="AFN323" s="27"/>
      <c r="AFO323" s="27"/>
      <c r="AFP323" s="27"/>
      <c r="AFQ323" s="27"/>
      <c r="AFR323" s="27"/>
      <c r="AFS323" s="27"/>
      <c r="AFT323" s="27"/>
      <c r="AFU323" s="27"/>
      <c r="AFV323" s="27"/>
      <c r="AFW323" s="27"/>
      <c r="AFX323" s="27"/>
      <c r="AFY323" s="27"/>
      <c r="AFZ323" s="27"/>
      <c r="AGA323" s="27"/>
      <c r="AGB323" s="27"/>
      <c r="AGC323" s="27"/>
      <c r="AGD323" s="27"/>
      <c r="AGE323" s="27"/>
      <c r="AGF323" s="27"/>
      <c r="AGG323" s="27"/>
      <c r="AGH323" s="27"/>
      <c r="AGI323" s="27"/>
      <c r="AGJ323" s="27"/>
      <c r="AGK323" s="27"/>
      <c r="AGL323" s="27"/>
      <c r="AGM323" s="27"/>
      <c r="AGN323" s="27"/>
      <c r="AGO323" s="27"/>
      <c r="AGP323" s="27"/>
      <c r="AGQ323" s="27"/>
      <c r="AGR323" s="27"/>
      <c r="AGS323" s="27"/>
      <c r="AGT323" s="27"/>
      <c r="AGU323" s="27"/>
      <c r="AGV323" s="27"/>
      <c r="AGW323" s="27"/>
      <c r="AGX323" s="27"/>
      <c r="AGY323" s="27"/>
      <c r="AGZ323" s="27"/>
      <c r="AHA323" s="27"/>
      <c r="AHB323" s="27"/>
      <c r="AHC323" s="27"/>
      <c r="AHD323" s="27"/>
      <c r="AHE323" s="27"/>
      <c r="AHF323" s="27"/>
      <c r="AHG323" s="27"/>
      <c r="AHH323" s="27"/>
      <c r="AHI323" s="27"/>
      <c r="AHJ323" s="27"/>
      <c r="AHK323" s="27"/>
      <c r="AHL323" s="27"/>
      <c r="AHM323" s="27"/>
      <c r="AHN323" s="27"/>
      <c r="AHO323" s="27"/>
      <c r="AHP323" s="27"/>
      <c r="AHQ323" s="27"/>
      <c r="AHR323" s="27"/>
      <c r="AHS323" s="27"/>
      <c r="AHT323" s="27"/>
      <c r="AHU323" s="27"/>
      <c r="AHV323" s="27"/>
      <c r="AHW323" s="27"/>
      <c r="AHX323" s="27"/>
      <c r="AHY323" s="27"/>
      <c r="AHZ323" s="27"/>
      <c r="AIA323" s="27"/>
      <c r="AIB323" s="27"/>
      <c r="AIC323" s="27"/>
      <c r="AID323" s="27"/>
      <c r="AIE323" s="27"/>
      <c r="AIF323" s="27"/>
      <c r="AIG323" s="27"/>
      <c r="AIH323" s="27"/>
      <c r="AII323" s="27"/>
      <c r="AIJ323" s="27"/>
      <c r="AIK323" s="27"/>
      <c r="AIL323" s="27"/>
      <c r="AIM323" s="27"/>
      <c r="AIN323" s="27"/>
      <c r="AIO323" s="27"/>
      <c r="AIP323" s="27"/>
      <c r="AIQ323" s="27"/>
      <c r="AIR323" s="27"/>
      <c r="AIS323" s="27"/>
      <c r="AIT323" s="27"/>
      <c r="AIU323" s="27"/>
      <c r="AIV323" s="27"/>
      <c r="AIW323" s="27"/>
      <c r="AIX323" s="27"/>
      <c r="AIY323" s="27"/>
      <c r="AIZ323" s="27"/>
      <c r="AJA323" s="27"/>
      <c r="AJB323" s="27"/>
      <c r="AJC323" s="27"/>
      <c r="AJD323" s="27"/>
      <c r="AJE323" s="27"/>
      <c r="AJF323" s="27"/>
      <c r="AJG323" s="27"/>
      <c r="AJH323" s="27"/>
      <c r="AJI323" s="27"/>
      <c r="AJJ323" s="27"/>
      <c r="AJK323" s="27"/>
      <c r="AJL323" s="27"/>
      <c r="AJM323" s="27"/>
      <c r="AJN323" s="27"/>
      <c r="AJO323" s="27"/>
      <c r="AJP323" s="27"/>
      <c r="AJQ323" s="27"/>
      <c r="AJR323" s="27"/>
      <c r="AJS323" s="27"/>
      <c r="AJT323" s="27"/>
      <c r="AJU323" s="27"/>
      <c r="AJV323" s="27"/>
      <c r="AJW323" s="27"/>
      <c r="AJX323" s="27"/>
      <c r="AJY323" s="27"/>
      <c r="AJZ323" s="27"/>
      <c r="AKA323" s="27"/>
      <c r="AKB323" s="27"/>
      <c r="AKC323" s="27"/>
      <c r="AKD323" s="27"/>
      <c r="AKE323" s="27"/>
      <c r="AKF323" s="27"/>
      <c r="AKG323" s="27"/>
      <c r="AKH323" s="27"/>
      <c r="AKI323" s="27"/>
      <c r="AKJ323" s="27"/>
      <c r="AKK323" s="27"/>
      <c r="AKL323" s="27"/>
      <c r="AKM323" s="27"/>
      <c r="AKN323" s="27"/>
      <c r="AKO323" s="27"/>
      <c r="AKP323" s="27"/>
      <c r="AKQ323" s="27"/>
      <c r="AKR323" s="27"/>
      <c r="AKS323" s="27"/>
      <c r="AKT323" s="27"/>
      <c r="AKU323" s="27"/>
      <c r="AKV323" s="27"/>
      <c r="AKW323" s="27"/>
      <c r="AKX323" s="27"/>
      <c r="AKY323" s="27"/>
      <c r="AKZ323" s="27"/>
      <c r="ALA323" s="27"/>
      <c r="ALB323" s="27"/>
      <c r="ALC323" s="27"/>
      <c r="ALD323" s="27"/>
      <c r="ALE323" s="27"/>
      <c r="ALF323" s="27"/>
      <c r="ALG323" s="27"/>
      <c r="ALH323" s="27"/>
      <c r="ALI323" s="27"/>
      <c r="ALJ323" s="27"/>
      <c r="ALK323" s="27"/>
      <c r="ALL323" s="27"/>
      <c r="ALM323" s="27"/>
      <c r="ALN323" s="27"/>
      <c r="ALO323" s="27"/>
      <c r="ALP323" s="27"/>
      <c r="ALQ323" s="27"/>
      <c r="ALR323" s="27"/>
      <c r="ALS323" s="27"/>
    </row>
    <row r="324" spans="1:1007" ht="19.5" customHeight="1" thickBot="1" x14ac:dyDescent="0.25">
      <c r="A324" s="611"/>
      <c r="B324" s="598"/>
      <c r="C324" s="663"/>
      <c r="D324" s="669"/>
      <c r="E324" s="614"/>
      <c r="F324" s="681"/>
      <c r="G324" s="683"/>
      <c r="H324" s="684"/>
      <c r="I324" s="684"/>
      <c r="J324" s="563"/>
      <c r="K324" s="76" t="s">
        <v>24</v>
      </c>
      <c r="L324" s="80">
        <f>+M324+O324</f>
        <v>600</v>
      </c>
      <c r="M324" s="78">
        <v>0</v>
      </c>
      <c r="N324" s="78">
        <v>0</v>
      </c>
      <c r="O324" s="79">
        <v>600</v>
      </c>
      <c r="P324" s="80">
        <f>+Q324+S324</f>
        <v>504.6</v>
      </c>
      <c r="Q324" s="78">
        <v>0</v>
      </c>
      <c r="R324" s="78">
        <v>0</v>
      </c>
      <c r="S324" s="79">
        <v>504.6</v>
      </c>
      <c r="T324" s="111">
        <f>+U324+W324</f>
        <v>469</v>
      </c>
      <c r="U324" s="78">
        <v>0</v>
      </c>
      <c r="V324" s="78">
        <v>0</v>
      </c>
      <c r="W324" s="79">
        <v>469</v>
      </c>
      <c r="X324" s="27"/>
      <c r="Y324" s="27"/>
      <c r="Z324" s="27"/>
      <c r="AA324" s="27"/>
      <c r="AB324" s="27"/>
      <c r="AC324" s="27"/>
      <c r="AD324" s="39"/>
      <c r="AE324" s="39"/>
      <c r="AF324" s="39"/>
      <c r="AG324" s="39"/>
      <c r="AH324" s="39"/>
      <c r="AI324" s="39"/>
      <c r="AJ324" s="39"/>
      <c r="AK324" s="39"/>
      <c r="AL324" s="39"/>
      <c r="AM324" s="39"/>
      <c r="AN324" s="39"/>
      <c r="AO324" s="39"/>
      <c r="AP324" s="39"/>
      <c r="AQ324" s="39"/>
      <c r="AR324" s="39"/>
      <c r="AS324" s="39"/>
      <c r="AT324" s="39"/>
      <c r="AU324" s="39"/>
      <c r="AV324" s="39"/>
      <c r="AW324" s="39"/>
      <c r="AX324" s="39"/>
      <c r="AY324" s="39"/>
      <c r="AZ324" s="39"/>
      <c r="BA324" s="39"/>
      <c r="BB324" s="39"/>
      <c r="BC324" s="39"/>
      <c r="BD324" s="27"/>
      <c r="BE324" s="27"/>
      <c r="BF324" s="27"/>
      <c r="BG324" s="27"/>
      <c r="BH324" s="27"/>
      <c r="BI324" s="27"/>
      <c r="BJ324" s="27"/>
      <c r="BK324" s="27"/>
      <c r="BL324" s="27"/>
      <c r="BM324" s="27"/>
      <c r="BN324" s="27"/>
      <c r="BO324" s="27"/>
      <c r="BP324" s="27"/>
      <c r="BQ324" s="27"/>
      <c r="BR324" s="27"/>
      <c r="BS324" s="27"/>
      <c r="BT324" s="27"/>
      <c r="BU324" s="27"/>
      <c r="BV324" s="27"/>
      <c r="BW324" s="27"/>
      <c r="BX324" s="27"/>
      <c r="BY324" s="27"/>
      <c r="BZ324" s="27"/>
      <c r="CA324" s="27"/>
      <c r="CB324" s="27"/>
      <c r="CC324" s="27"/>
      <c r="CD324" s="27"/>
      <c r="CE324" s="27"/>
      <c r="CF324" s="27"/>
      <c r="CG324" s="27"/>
      <c r="CH324" s="27"/>
      <c r="CI324" s="27"/>
      <c r="CJ324" s="27"/>
      <c r="CK324" s="27"/>
      <c r="CL324" s="27"/>
      <c r="CM324" s="27"/>
      <c r="CN324" s="27"/>
      <c r="CO324" s="27"/>
      <c r="CP324" s="27"/>
      <c r="CQ324" s="27"/>
      <c r="CR324" s="27"/>
      <c r="CS324" s="27"/>
      <c r="CT324" s="27"/>
      <c r="CU324" s="27"/>
      <c r="CV324" s="27"/>
      <c r="CW324" s="27"/>
      <c r="CX324" s="27"/>
      <c r="CY324" s="27"/>
      <c r="CZ324" s="27"/>
      <c r="DA324" s="27"/>
      <c r="DB324" s="27"/>
      <c r="DC324" s="27"/>
      <c r="DD324" s="27"/>
      <c r="DE324" s="27"/>
      <c r="DF324" s="27"/>
      <c r="DG324" s="27"/>
      <c r="DH324" s="27"/>
      <c r="DI324" s="27"/>
      <c r="DJ324" s="27"/>
      <c r="DK324" s="27"/>
      <c r="DL324" s="27"/>
      <c r="DM324" s="27"/>
      <c r="DN324" s="27"/>
      <c r="DO324" s="27"/>
      <c r="DP324" s="27"/>
      <c r="DQ324" s="27"/>
      <c r="DR324" s="27"/>
      <c r="DS324" s="27"/>
      <c r="DT324" s="27"/>
      <c r="DU324" s="27"/>
      <c r="DV324" s="27"/>
      <c r="DW324" s="27"/>
      <c r="DX324" s="27"/>
      <c r="DY324" s="27"/>
      <c r="DZ324" s="27"/>
      <c r="EA324" s="27"/>
      <c r="EB324" s="27"/>
      <c r="EC324" s="27"/>
      <c r="ED324" s="27"/>
      <c r="EE324" s="27"/>
      <c r="EF324" s="27"/>
      <c r="EG324" s="27"/>
      <c r="EH324" s="27"/>
      <c r="EI324" s="27"/>
      <c r="EJ324" s="27"/>
      <c r="EK324" s="27"/>
      <c r="EL324" s="27"/>
      <c r="EM324" s="27"/>
      <c r="EN324" s="27"/>
      <c r="EO324" s="27"/>
      <c r="EP324" s="27"/>
      <c r="EQ324" s="27"/>
      <c r="ER324" s="27"/>
      <c r="ES324" s="27"/>
      <c r="ET324" s="27"/>
      <c r="EU324" s="27"/>
      <c r="EV324" s="27"/>
      <c r="EW324" s="27"/>
      <c r="EX324" s="27"/>
      <c r="EY324" s="27"/>
      <c r="EZ324" s="27"/>
      <c r="FA324" s="27"/>
      <c r="FB324" s="27"/>
      <c r="FC324" s="27"/>
      <c r="FD324" s="27"/>
      <c r="FE324" s="27"/>
      <c r="FF324" s="27"/>
      <c r="FG324" s="27"/>
      <c r="FH324" s="27"/>
      <c r="FI324" s="27"/>
      <c r="FJ324" s="27"/>
      <c r="FK324" s="27"/>
      <c r="FL324" s="27"/>
      <c r="FM324" s="27"/>
      <c r="FN324" s="27"/>
      <c r="FO324" s="27"/>
      <c r="FP324" s="27"/>
      <c r="FQ324" s="27"/>
      <c r="FR324" s="27"/>
      <c r="FS324" s="27"/>
      <c r="FT324" s="27"/>
      <c r="FU324" s="27"/>
      <c r="FV324" s="27"/>
      <c r="FW324" s="27"/>
      <c r="FX324" s="27"/>
      <c r="FY324" s="27"/>
      <c r="FZ324" s="27"/>
      <c r="GA324" s="27"/>
      <c r="GB324" s="27"/>
      <c r="GC324" s="27"/>
      <c r="GD324" s="27"/>
      <c r="GE324" s="27"/>
      <c r="GF324" s="27"/>
      <c r="GG324" s="27"/>
      <c r="GH324" s="27"/>
      <c r="GI324" s="27"/>
      <c r="GJ324" s="27"/>
      <c r="GK324" s="27"/>
      <c r="GL324" s="27"/>
      <c r="GM324" s="27"/>
      <c r="GN324" s="27"/>
      <c r="GO324" s="27"/>
      <c r="GP324" s="27"/>
      <c r="GQ324" s="27"/>
      <c r="GR324" s="27"/>
      <c r="GS324" s="27"/>
      <c r="GT324" s="27"/>
      <c r="GU324" s="27"/>
      <c r="GV324" s="27"/>
      <c r="GW324" s="27"/>
      <c r="GX324" s="27"/>
      <c r="GY324" s="27"/>
      <c r="GZ324" s="27"/>
      <c r="HA324" s="27"/>
      <c r="HB324" s="27"/>
      <c r="HC324" s="27"/>
      <c r="HD324" s="27"/>
      <c r="HE324" s="27"/>
      <c r="HF324" s="27"/>
      <c r="HG324" s="27"/>
      <c r="HH324" s="27"/>
      <c r="HI324" s="27"/>
      <c r="HJ324" s="27"/>
      <c r="HK324" s="27"/>
      <c r="HL324" s="27"/>
      <c r="HM324" s="27"/>
      <c r="HN324" s="27"/>
      <c r="HO324" s="27"/>
      <c r="HP324" s="27"/>
      <c r="HQ324" s="27"/>
      <c r="HR324" s="27"/>
      <c r="HS324" s="27"/>
      <c r="HT324" s="27"/>
      <c r="HU324" s="27"/>
      <c r="HV324" s="27"/>
      <c r="HW324" s="27"/>
      <c r="HX324" s="27"/>
      <c r="HY324" s="27"/>
      <c r="HZ324" s="27"/>
      <c r="IA324" s="27"/>
      <c r="IB324" s="27"/>
      <c r="IC324" s="27"/>
      <c r="ID324" s="27"/>
      <c r="IE324" s="27"/>
      <c r="IF324" s="27"/>
      <c r="IG324" s="27"/>
      <c r="IH324" s="27"/>
      <c r="II324" s="27"/>
      <c r="IJ324" s="27"/>
      <c r="IK324" s="27"/>
      <c r="IL324" s="27"/>
      <c r="IM324" s="27"/>
      <c r="IN324" s="27"/>
      <c r="IO324" s="27"/>
      <c r="IP324" s="27"/>
      <c r="IQ324" s="27"/>
      <c r="IR324" s="27"/>
      <c r="IS324" s="27"/>
      <c r="IT324" s="27"/>
      <c r="IU324" s="27"/>
      <c r="IV324" s="27"/>
      <c r="IW324" s="27"/>
      <c r="IX324" s="27"/>
      <c r="IY324" s="27"/>
      <c r="IZ324" s="27"/>
      <c r="JA324" s="27"/>
      <c r="JB324" s="27"/>
      <c r="JC324" s="27"/>
      <c r="JD324" s="27"/>
      <c r="JE324" s="27"/>
      <c r="JF324" s="27"/>
      <c r="JG324" s="27"/>
      <c r="JH324" s="27"/>
      <c r="JI324" s="27"/>
      <c r="JJ324" s="27"/>
      <c r="JK324" s="27"/>
      <c r="JL324" s="27"/>
      <c r="JM324" s="27"/>
      <c r="JN324" s="27"/>
      <c r="JO324" s="27"/>
      <c r="JP324" s="27"/>
      <c r="JQ324" s="27"/>
      <c r="JR324" s="27"/>
      <c r="JS324" s="27"/>
      <c r="JT324" s="27"/>
      <c r="JU324" s="27"/>
      <c r="JV324" s="27"/>
      <c r="JW324" s="27"/>
      <c r="JX324" s="27"/>
      <c r="JY324" s="27"/>
      <c r="JZ324" s="27"/>
      <c r="KA324" s="27"/>
      <c r="KB324" s="27"/>
      <c r="KC324" s="27"/>
      <c r="KD324" s="27"/>
      <c r="KE324" s="27"/>
      <c r="KF324" s="27"/>
      <c r="KG324" s="27"/>
      <c r="KH324" s="27"/>
      <c r="KI324" s="27"/>
      <c r="KJ324" s="27"/>
      <c r="KK324" s="27"/>
      <c r="KL324" s="27"/>
      <c r="KM324" s="27"/>
      <c r="KN324" s="27"/>
      <c r="KO324" s="27"/>
      <c r="KP324" s="27"/>
      <c r="KQ324" s="27"/>
      <c r="KR324" s="27"/>
      <c r="KS324" s="27"/>
      <c r="KT324" s="27"/>
      <c r="KU324" s="27"/>
      <c r="KV324" s="27"/>
      <c r="KW324" s="27"/>
      <c r="KX324" s="27"/>
      <c r="KY324" s="27"/>
      <c r="KZ324" s="27"/>
      <c r="LA324" s="27"/>
      <c r="LB324" s="27"/>
      <c r="LC324" s="27"/>
      <c r="LD324" s="27"/>
      <c r="LE324" s="27"/>
      <c r="LF324" s="27"/>
      <c r="LG324" s="27"/>
      <c r="LH324" s="27"/>
      <c r="LI324" s="27"/>
      <c r="LJ324" s="27"/>
      <c r="LK324" s="27"/>
      <c r="LL324" s="27"/>
      <c r="LM324" s="27"/>
      <c r="LN324" s="27"/>
      <c r="LO324" s="27"/>
      <c r="LP324" s="27"/>
      <c r="LQ324" s="27"/>
      <c r="LR324" s="27"/>
      <c r="LS324" s="27"/>
      <c r="LT324" s="27"/>
      <c r="LU324" s="27"/>
      <c r="LV324" s="27"/>
      <c r="LW324" s="27"/>
      <c r="LX324" s="27"/>
      <c r="LY324" s="27"/>
      <c r="LZ324" s="27"/>
      <c r="MA324" s="27"/>
      <c r="MB324" s="27"/>
      <c r="MC324" s="27"/>
      <c r="MD324" s="27"/>
      <c r="ME324" s="27"/>
      <c r="MF324" s="27"/>
      <c r="MG324" s="27"/>
      <c r="MH324" s="27"/>
      <c r="MI324" s="27"/>
      <c r="MJ324" s="27"/>
      <c r="MK324" s="27"/>
      <c r="ML324" s="27"/>
      <c r="MM324" s="27"/>
      <c r="MN324" s="27"/>
      <c r="MO324" s="27"/>
      <c r="MP324" s="27"/>
      <c r="MQ324" s="27"/>
      <c r="MR324" s="27"/>
      <c r="MS324" s="27"/>
      <c r="MT324" s="27"/>
      <c r="MU324" s="27"/>
      <c r="MV324" s="27"/>
      <c r="MW324" s="27"/>
      <c r="MX324" s="27"/>
      <c r="MY324" s="27"/>
      <c r="MZ324" s="27"/>
      <c r="NA324" s="27"/>
      <c r="NB324" s="27"/>
      <c r="NC324" s="27"/>
      <c r="ND324" s="27"/>
      <c r="NE324" s="27"/>
      <c r="NF324" s="27"/>
      <c r="NG324" s="27"/>
      <c r="NH324" s="27"/>
      <c r="NI324" s="27"/>
      <c r="NJ324" s="27"/>
      <c r="NK324" s="27"/>
      <c r="NL324" s="27"/>
      <c r="NM324" s="27"/>
      <c r="NN324" s="27"/>
      <c r="NO324" s="27"/>
      <c r="NP324" s="27"/>
      <c r="NQ324" s="27"/>
      <c r="NR324" s="27"/>
      <c r="NS324" s="27"/>
      <c r="NT324" s="27"/>
      <c r="NU324" s="27"/>
      <c r="NV324" s="27"/>
      <c r="NW324" s="27"/>
      <c r="NX324" s="27"/>
      <c r="NY324" s="27"/>
      <c r="NZ324" s="27"/>
      <c r="OA324" s="27"/>
      <c r="OB324" s="27"/>
      <c r="OC324" s="27"/>
      <c r="OD324" s="27"/>
      <c r="OE324" s="27"/>
      <c r="OF324" s="27"/>
      <c r="OG324" s="27"/>
      <c r="OH324" s="27"/>
      <c r="OI324" s="27"/>
      <c r="OJ324" s="27"/>
      <c r="OK324" s="27"/>
      <c r="OL324" s="27"/>
      <c r="OM324" s="27"/>
      <c r="ON324" s="27"/>
      <c r="OO324" s="27"/>
      <c r="OP324" s="27"/>
      <c r="OQ324" s="27"/>
      <c r="OR324" s="27"/>
      <c r="OS324" s="27"/>
      <c r="OT324" s="27"/>
      <c r="OU324" s="27"/>
      <c r="OV324" s="27"/>
      <c r="OW324" s="27"/>
      <c r="OX324" s="27"/>
      <c r="OY324" s="27"/>
      <c r="OZ324" s="27"/>
      <c r="PA324" s="27"/>
      <c r="PB324" s="27"/>
      <c r="PC324" s="27"/>
      <c r="PD324" s="27"/>
      <c r="PE324" s="27"/>
      <c r="PF324" s="27"/>
      <c r="PG324" s="27"/>
      <c r="PH324" s="27"/>
      <c r="PI324" s="27"/>
      <c r="PJ324" s="27"/>
      <c r="PK324" s="27"/>
      <c r="PL324" s="27"/>
      <c r="PM324" s="27"/>
      <c r="PN324" s="27"/>
      <c r="PO324" s="27"/>
      <c r="PP324" s="27"/>
      <c r="PQ324" s="27"/>
      <c r="PR324" s="27"/>
      <c r="PS324" s="27"/>
      <c r="PT324" s="27"/>
      <c r="PU324" s="27"/>
      <c r="PV324" s="27"/>
      <c r="PW324" s="27"/>
      <c r="PX324" s="27"/>
      <c r="PY324" s="27"/>
      <c r="PZ324" s="27"/>
      <c r="QA324" s="27"/>
      <c r="QB324" s="27"/>
      <c r="QC324" s="27"/>
      <c r="QD324" s="27"/>
      <c r="QE324" s="27"/>
      <c r="QF324" s="27"/>
      <c r="QG324" s="27"/>
      <c r="QH324" s="27"/>
      <c r="QI324" s="27"/>
      <c r="QJ324" s="27"/>
      <c r="QK324" s="27"/>
      <c r="QL324" s="27"/>
      <c r="QM324" s="27"/>
      <c r="QN324" s="27"/>
      <c r="QO324" s="27"/>
      <c r="QP324" s="27"/>
      <c r="QQ324" s="27"/>
      <c r="QR324" s="27"/>
      <c r="QS324" s="27"/>
      <c r="QT324" s="27"/>
      <c r="QU324" s="27"/>
      <c r="QV324" s="27"/>
      <c r="QW324" s="27"/>
      <c r="QX324" s="27"/>
      <c r="QY324" s="27"/>
      <c r="QZ324" s="27"/>
      <c r="RA324" s="27"/>
      <c r="RB324" s="27"/>
      <c r="RC324" s="27"/>
      <c r="RD324" s="27"/>
      <c r="RE324" s="27"/>
      <c r="RF324" s="27"/>
      <c r="RG324" s="27"/>
      <c r="RH324" s="27"/>
      <c r="RI324" s="27"/>
      <c r="RJ324" s="27"/>
      <c r="RK324" s="27"/>
      <c r="RL324" s="27"/>
      <c r="RM324" s="27"/>
      <c r="RN324" s="27"/>
      <c r="RO324" s="27"/>
      <c r="RP324" s="27"/>
      <c r="RQ324" s="27"/>
      <c r="RR324" s="27"/>
      <c r="RS324" s="27"/>
      <c r="RT324" s="27"/>
      <c r="RU324" s="27"/>
      <c r="RV324" s="27"/>
      <c r="RW324" s="27"/>
      <c r="RX324" s="27"/>
      <c r="RY324" s="27"/>
      <c r="RZ324" s="27"/>
      <c r="SA324" s="27"/>
      <c r="SB324" s="27"/>
      <c r="SC324" s="27"/>
      <c r="SD324" s="27"/>
      <c r="SE324" s="27"/>
      <c r="SF324" s="27"/>
      <c r="SG324" s="27"/>
      <c r="SH324" s="27"/>
      <c r="SI324" s="27"/>
      <c r="SJ324" s="27"/>
      <c r="SK324" s="27"/>
      <c r="SL324" s="27"/>
      <c r="SM324" s="27"/>
      <c r="SN324" s="27"/>
      <c r="SO324" s="27"/>
      <c r="SP324" s="27"/>
      <c r="SQ324" s="27"/>
      <c r="SR324" s="27"/>
      <c r="SS324" s="27"/>
      <c r="ST324" s="27"/>
      <c r="SU324" s="27"/>
      <c r="SV324" s="27"/>
      <c r="SW324" s="27"/>
      <c r="SX324" s="27"/>
      <c r="SY324" s="27"/>
      <c r="SZ324" s="27"/>
      <c r="TA324" s="27"/>
      <c r="TB324" s="27"/>
      <c r="TC324" s="27"/>
      <c r="TD324" s="27"/>
      <c r="TE324" s="27"/>
      <c r="TF324" s="27"/>
      <c r="TG324" s="27"/>
      <c r="TH324" s="27"/>
      <c r="TI324" s="27"/>
      <c r="TJ324" s="27"/>
      <c r="TK324" s="27"/>
      <c r="TL324" s="27"/>
      <c r="TM324" s="27"/>
      <c r="TN324" s="27"/>
      <c r="TO324" s="27"/>
      <c r="TP324" s="27"/>
      <c r="TQ324" s="27"/>
      <c r="TR324" s="27"/>
      <c r="TS324" s="27"/>
      <c r="TT324" s="27"/>
      <c r="TU324" s="27"/>
      <c r="TV324" s="27"/>
      <c r="TW324" s="27"/>
      <c r="TX324" s="27"/>
      <c r="TY324" s="27"/>
      <c r="TZ324" s="27"/>
      <c r="UA324" s="27"/>
      <c r="UB324" s="27"/>
      <c r="UC324" s="27"/>
      <c r="UD324" s="27"/>
      <c r="UE324" s="27"/>
      <c r="UF324" s="27"/>
      <c r="UG324" s="27"/>
      <c r="UH324" s="27"/>
      <c r="UI324" s="27"/>
      <c r="UJ324" s="27"/>
      <c r="UK324" s="27"/>
      <c r="UL324" s="27"/>
      <c r="UM324" s="27"/>
      <c r="UN324" s="27"/>
      <c r="UO324" s="27"/>
      <c r="UP324" s="27"/>
      <c r="UQ324" s="27"/>
      <c r="UR324" s="27"/>
      <c r="US324" s="27"/>
      <c r="UT324" s="27"/>
      <c r="UU324" s="27"/>
      <c r="UV324" s="27"/>
      <c r="UW324" s="27"/>
      <c r="UX324" s="27"/>
      <c r="UY324" s="27"/>
      <c r="UZ324" s="27"/>
      <c r="VA324" s="27"/>
      <c r="VB324" s="27"/>
      <c r="VC324" s="27"/>
      <c r="VD324" s="27"/>
      <c r="VE324" s="27"/>
      <c r="VF324" s="27"/>
      <c r="VG324" s="27"/>
      <c r="VH324" s="27"/>
      <c r="VI324" s="27"/>
      <c r="VJ324" s="27"/>
      <c r="VK324" s="27"/>
      <c r="VL324" s="27"/>
      <c r="VM324" s="27"/>
      <c r="VN324" s="27"/>
      <c r="VO324" s="27"/>
      <c r="VP324" s="27"/>
      <c r="VQ324" s="27"/>
      <c r="VR324" s="27"/>
      <c r="VS324" s="27"/>
      <c r="VT324" s="27"/>
      <c r="VU324" s="27"/>
      <c r="VV324" s="27"/>
      <c r="VW324" s="27"/>
      <c r="VX324" s="27"/>
      <c r="VY324" s="27"/>
      <c r="VZ324" s="27"/>
      <c r="WA324" s="27"/>
      <c r="WB324" s="27"/>
      <c r="WC324" s="27"/>
      <c r="WD324" s="27"/>
      <c r="WE324" s="27"/>
      <c r="WF324" s="27"/>
      <c r="WG324" s="27"/>
      <c r="WH324" s="27"/>
      <c r="WI324" s="27"/>
      <c r="WJ324" s="27"/>
      <c r="WK324" s="27"/>
      <c r="WL324" s="27"/>
      <c r="WM324" s="27"/>
      <c r="WN324" s="27"/>
      <c r="WO324" s="27"/>
      <c r="WP324" s="27"/>
      <c r="WQ324" s="27"/>
      <c r="WR324" s="27"/>
      <c r="WS324" s="27"/>
      <c r="WT324" s="27"/>
      <c r="WU324" s="27"/>
      <c r="WV324" s="27"/>
      <c r="WW324" s="27"/>
      <c r="WX324" s="27"/>
      <c r="WY324" s="27"/>
      <c r="WZ324" s="27"/>
      <c r="XA324" s="27"/>
      <c r="XB324" s="27"/>
      <c r="XC324" s="27"/>
      <c r="XD324" s="27"/>
      <c r="XE324" s="27"/>
      <c r="XF324" s="27"/>
      <c r="XG324" s="27"/>
      <c r="XH324" s="27"/>
      <c r="XI324" s="27"/>
      <c r="XJ324" s="27"/>
      <c r="XK324" s="27"/>
      <c r="XL324" s="27"/>
      <c r="XM324" s="27"/>
      <c r="XN324" s="27"/>
      <c r="XO324" s="27"/>
      <c r="XP324" s="27"/>
      <c r="XQ324" s="27"/>
      <c r="XR324" s="27"/>
      <c r="XS324" s="27"/>
      <c r="XT324" s="27"/>
      <c r="XU324" s="27"/>
      <c r="XV324" s="27"/>
      <c r="XW324" s="27"/>
      <c r="XX324" s="27"/>
      <c r="XY324" s="27"/>
      <c r="XZ324" s="27"/>
      <c r="YA324" s="27"/>
      <c r="YB324" s="27"/>
      <c r="YC324" s="27"/>
      <c r="YD324" s="27"/>
      <c r="YE324" s="27"/>
      <c r="YF324" s="27"/>
      <c r="YG324" s="27"/>
      <c r="YH324" s="27"/>
      <c r="YI324" s="27"/>
      <c r="YJ324" s="27"/>
      <c r="YK324" s="27"/>
      <c r="YL324" s="27"/>
      <c r="YM324" s="27"/>
      <c r="YN324" s="27"/>
      <c r="YO324" s="27"/>
      <c r="YP324" s="27"/>
      <c r="YQ324" s="27"/>
      <c r="YR324" s="27"/>
      <c r="YS324" s="27"/>
      <c r="YT324" s="27"/>
      <c r="YU324" s="27"/>
      <c r="YV324" s="27"/>
      <c r="YW324" s="27"/>
      <c r="YX324" s="27"/>
      <c r="YY324" s="27"/>
      <c r="YZ324" s="27"/>
      <c r="ZA324" s="27"/>
      <c r="ZB324" s="27"/>
      <c r="ZC324" s="27"/>
      <c r="ZD324" s="27"/>
      <c r="ZE324" s="27"/>
      <c r="ZF324" s="27"/>
      <c r="ZG324" s="27"/>
      <c r="ZH324" s="27"/>
      <c r="ZI324" s="27"/>
      <c r="ZJ324" s="27"/>
      <c r="ZK324" s="27"/>
      <c r="ZL324" s="27"/>
      <c r="ZM324" s="27"/>
      <c r="ZN324" s="27"/>
      <c r="ZO324" s="27"/>
      <c r="ZP324" s="27"/>
      <c r="ZQ324" s="27"/>
      <c r="ZR324" s="27"/>
      <c r="ZS324" s="27"/>
      <c r="ZT324" s="27"/>
      <c r="ZU324" s="27"/>
      <c r="ZV324" s="27"/>
      <c r="ZW324" s="27"/>
      <c r="ZX324" s="27"/>
      <c r="ZY324" s="27"/>
      <c r="ZZ324" s="27"/>
      <c r="AAA324" s="27"/>
      <c r="AAB324" s="27"/>
      <c r="AAC324" s="27"/>
      <c r="AAD324" s="27"/>
      <c r="AAE324" s="27"/>
      <c r="AAF324" s="27"/>
      <c r="AAG324" s="27"/>
      <c r="AAH324" s="27"/>
      <c r="AAI324" s="27"/>
      <c r="AAJ324" s="27"/>
      <c r="AAK324" s="27"/>
      <c r="AAL324" s="27"/>
      <c r="AAM324" s="27"/>
      <c r="AAN324" s="27"/>
      <c r="AAO324" s="27"/>
      <c r="AAP324" s="27"/>
      <c r="AAQ324" s="27"/>
      <c r="AAR324" s="27"/>
      <c r="AAS324" s="27"/>
      <c r="AAT324" s="27"/>
      <c r="AAU324" s="27"/>
      <c r="AAV324" s="27"/>
      <c r="AAW324" s="27"/>
      <c r="AAX324" s="27"/>
      <c r="AAY324" s="27"/>
      <c r="AAZ324" s="27"/>
      <c r="ABA324" s="27"/>
      <c r="ABB324" s="27"/>
      <c r="ABC324" s="27"/>
      <c r="ABD324" s="27"/>
      <c r="ABE324" s="27"/>
      <c r="ABF324" s="27"/>
      <c r="ABG324" s="27"/>
      <c r="ABH324" s="27"/>
      <c r="ABI324" s="27"/>
      <c r="ABJ324" s="27"/>
      <c r="ABK324" s="27"/>
      <c r="ABL324" s="27"/>
      <c r="ABM324" s="27"/>
      <c r="ABN324" s="27"/>
      <c r="ABO324" s="27"/>
      <c r="ABP324" s="27"/>
      <c r="ABQ324" s="27"/>
      <c r="ABR324" s="27"/>
      <c r="ABS324" s="27"/>
      <c r="ABT324" s="27"/>
      <c r="ABU324" s="27"/>
      <c r="ABV324" s="27"/>
      <c r="ABW324" s="27"/>
      <c r="ABX324" s="27"/>
      <c r="ABY324" s="27"/>
      <c r="ABZ324" s="27"/>
      <c r="ACA324" s="27"/>
      <c r="ACB324" s="27"/>
      <c r="ACC324" s="27"/>
      <c r="ACD324" s="27"/>
      <c r="ACE324" s="27"/>
      <c r="ACF324" s="27"/>
      <c r="ACG324" s="27"/>
      <c r="ACH324" s="27"/>
      <c r="ACI324" s="27"/>
      <c r="ACJ324" s="27"/>
      <c r="ACK324" s="27"/>
      <c r="ACL324" s="27"/>
      <c r="ACM324" s="27"/>
      <c r="ACN324" s="27"/>
      <c r="ACO324" s="27"/>
      <c r="ACP324" s="27"/>
      <c r="ACQ324" s="27"/>
      <c r="ACR324" s="27"/>
      <c r="ACS324" s="27"/>
      <c r="ACT324" s="27"/>
      <c r="ACU324" s="27"/>
      <c r="ACV324" s="27"/>
      <c r="ACW324" s="27"/>
      <c r="ACX324" s="27"/>
      <c r="ACY324" s="27"/>
      <c r="ACZ324" s="27"/>
      <c r="ADA324" s="27"/>
      <c r="ADB324" s="27"/>
      <c r="ADC324" s="27"/>
      <c r="ADD324" s="27"/>
      <c r="ADE324" s="27"/>
      <c r="ADF324" s="27"/>
      <c r="ADG324" s="27"/>
      <c r="ADH324" s="27"/>
      <c r="ADI324" s="27"/>
      <c r="ADJ324" s="27"/>
      <c r="ADK324" s="27"/>
      <c r="ADL324" s="27"/>
      <c r="ADM324" s="27"/>
      <c r="ADN324" s="27"/>
      <c r="ADO324" s="27"/>
      <c r="ADP324" s="27"/>
      <c r="ADQ324" s="27"/>
      <c r="ADR324" s="27"/>
      <c r="ADS324" s="27"/>
      <c r="ADT324" s="27"/>
      <c r="ADU324" s="27"/>
      <c r="ADV324" s="27"/>
      <c r="ADW324" s="27"/>
      <c r="ADX324" s="27"/>
      <c r="ADY324" s="27"/>
      <c r="ADZ324" s="27"/>
      <c r="AEA324" s="27"/>
      <c r="AEB324" s="27"/>
      <c r="AEC324" s="27"/>
      <c r="AED324" s="27"/>
      <c r="AEE324" s="27"/>
      <c r="AEF324" s="27"/>
      <c r="AEG324" s="27"/>
      <c r="AEH324" s="27"/>
      <c r="AEI324" s="27"/>
      <c r="AEJ324" s="27"/>
      <c r="AEK324" s="27"/>
      <c r="AEL324" s="27"/>
      <c r="AEM324" s="27"/>
      <c r="AEN324" s="27"/>
      <c r="AEO324" s="27"/>
      <c r="AEP324" s="27"/>
      <c r="AEQ324" s="27"/>
      <c r="AER324" s="27"/>
      <c r="AES324" s="27"/>
      <c r="AET324" s="27"/>
      <c r="AEU324" s="27"/>
      <c r="AEV324" s="27"/>
      <c r="AEW324" s="27"/>
      <c r="AEX324" s="27"/>
      <c r="AEY324" s="27"/>
      <c r="AEZ324" s="27"/>
      <c r="AFA324" s="27"/>
      <c r="AFB324" s="27"/>
      <c r="AFC324" s="27"/>
      <c r="AFD324" s="27"/>
      <c r="AFE324" s="27"/>
      <c r="AFF324" s="27"/>
      <c r="AFG324" s="27"/>
      <c r="AFH324" s="27"/>
      <c r="AFI324" s="27"/>
      <c r="AFJ324" s="27"/>
      <c r="AFK324" s="27"/>
      <c r="AFL324" s="27"/>
      <c r="AFM324" s="27"/>
      <c r="AFN324" s="27"/>
      <c r="AFO324" s="27"/>
      <c r="AFP324" s="27"/>
      <c r="AFQ324" s="27"/>
      <c r="AFR324" s="27"/>
      <c r="AFS324" s="27"/>
      <c r="AFT324" s="27"/>
      <c r="AFU324" s="27"/>
      <c r="AFV324" s="27"/>
      <c r="AFW324" s="27"/>
      <c r="AFX324" s="27"/>
      <c r="AFY324" s="27"/>
      <c r="AFZ324" s="27"/>
      <c r="AGA324" s="27"/>
      <c r="AGB324" s="27"/>
      <c r="AGC324" s="27"/>
      <c r="AGD324" s="27"/>
      <c r="AGE324" s="27"/>
      <c r="AGF324" s="27"/>
      <c r="AGG324" s="27"/>
      <c r="AGH324" s="27"/>
      <c r="AGI324" s="27"/>
      <c r="AGJ324" s="27"/>
      <c r="AGK324" s="27"/>
      <c r="AGL324" s="27"/>
      <c r="AGM324" s="27"/>
      <c r="AGN324" s="27"/>
      <c r="AGO324" s="27"/>
      <c r="AGP324" s="27"/>
      <c r="AGQ324" s="27"/>
      <c r="AGR324" s="27"/>
      <c r="AGS324" s="27"/>
      <c r="AGT324" s="27"/>
      <c r="AGU324" s="27"/>
      <c r="AGV324" s="27"/>
      <c r="AGW324" s="27"/>
      <c r="AGX324" s="27"/>
      <c r="AGY324" s="27"/>
      <c r="AGZ324" s="27"/>
      <c r="AHA324" s="27"/>
      <c r="AHB324" s="27"/>
      <c r="AHC324" s="27"/>
      <c r="AHD324" s="27"/>
      <c r="AHE324" s="27"/>
      <c r="AHF324" s="27"/>
      <c r="AHG324" s="27"/>
      <c r="AHH324" s="27"/>
      <c r="AHI324" s="27"/>
      <c r="AHJ324" s="27"/>
      <c r="AHK324" s="27"/>
      <c r="AHL324" s="27"/>
      <c r="AHM324" s="27"/>
      <c r="AHN324" s="27"/>
      <c r="AHO324" s="27"/>
      <c r="AHP324" s="27"/>
      <c r="AHQ324" s="27"/>
      <c r="AHR324" s="27"/>
      <c r="AHS324" s="27"/>
      <c r="AHT324" s="27"/>
      <c r="AHU324" s="27"/>
      <c r="AHV324" s="27"/>
      <c r="AHW324" s="27"/>
      <c r="AHX324" s="27"/>
      <c r="AHY324" s="27"/>
      <c r="AHZ324" s="27"/>
      <c r="AIA324" s="27"/>
      <c r="AIB324" s="27"/>
      <c r="AIC324" s="27"/>
      <c r="AID324" s="27"/>
      <c r="AIE324" s="27"/>
      <c r="AIF324" s="27"/>
      <c r="AIG324" s="27"/>
      <c r="AIH324" s="27"/>
      <c r="AII324" s="27"/>
      <c r="AIJ324" s="27"/>
      <c r="AIK324" s="27"/>
      <c r="AIL324" s="27"/>
      <c r="AIM324" s="27"/>
      <c r="AIN324" s="27"/>
      <c r="AIO324" s="27"/>
      <c r="AIP324" s="27"/>
      <c r="AIQ324" s="27"/>
      <c r="AIR324" s="27"/>
      <c r="AIS324" s="27"/>
      <c r="AIT324" s="27"/>
      <c r="AIU324" s="27"/>
      <c r="AIV324" s="27"/>
      <c r="AIW324" s="27"/>
      <c r="AIX324" s="27"/>
      <c r="AIY324" s="27"/>
      <c r="AIZ324" s="27"/>
      <c r="AJA324" s="27"/>
      <c r="AJB324" s="27"/>
      <c r="AJC324" s="27"/>
      <c r="AJD324" s="27"/>
      <c r="AJE324" s="27"/>
      <c r="AJF324" s="27"/>
      <c r="AJG324" s="27"/>
      <c r="AJH324" s="27"/>
      <c r="AJI324" s="27"/>
      <c r="AJJ324" s="27"/>
      <c r="AJK324" s="27"/>
      <c r="AJL324" s="27"/>
      <c r="AJM324" s="27"/>
      <c r="AJN324" s="27"/>
      <c r="AJO324" s="27"/>
      <c r="AJP324" s="27"/>
      <c r="AJQ324" s="27"/>
      <c r="AJR324" s="27"/>
      <c r="AJS324" s="27"/>
      <c r="AJT324" s="27"/>
      <c r="AJU324" s="27"/>
      <c r="AJV324" s="27"/>
      <c r="AJW324" s="27"/>
      <c r="AJX324" s="27"/>
      <c r="AJY324" s="27"/>
      <c r="AJZ324" s="27"/>
      <c r="AKA324" s="27"/>
      <c r="AKB324" s="27"/>
      <c r="AKC324" s="27"/>
      <c r="AKD324" s="27"/>
      <c r="AKE324" s="27"/>
      <c r="AKF324" s="27"/>
      <c r="AKG324" s="27"/>
      <c r="AKH324" s="27"/>
      <c r="AKI324" s="27"/>
      <c r="AKJ324" s="27"/>
      <c r="AKK324" s="27"/>
      <c r="AKL324" s="27"/>
      <c r="AKM324" s="27"/>
      <c r="AKN324" s="27"/>
      <c r="AKO324" s="27"/>
      <c r="AKP324" s="27"/>
      <c r="AKQ324" s="27"/>
      <c r="AKR324" s="27"/>
      <c r="AKS324" s="27"/>
      <c r="AKT324" s="27"/>
      <c r="AKU324" s="27"/>
      <c r="AKV324" s="27"/>
      <c r="AKW324" s="27"/>
      <c r="AKX324" s="27"/>
      <c r="AKY324" s="27"/>
      <c r="AKZ324" s="27"/>
      <c r="ALA324" s="27"/>
      <c r="ALB324" s="27"/>
      <c r="ALC324" s="27"/>
      <c r="ALD324" s="27"/>
      <c r="ALE324" s="27"/>
      <c r="ALF324" s="27"/>
      <c r="ALG324" s="27"/>
      <c r="ALH324" s="27"/>
      <c r="ALI324" s="27"/>
      <c r="ALJ324" s="27"/>
      <c r="ALK324" s="27"/>
      <c r="ALL324" s="27"/>
      <c r="ALM324" s="27"/>
      <c r="ALN324" s="27"/>
      <c r="ALO324" s="27"/>
      <c r="ALP324" s="27"/>
      <c r="ALQ324" s="27"/>
      <c r="ALR324" s="27"/>
      <c r="ALS324" s="27"/>
    </row>
    <row r="325" spans="1:1007" ht="19.5" customHeight="1" thickBot="1" x14ac:dyDescent="0.25">
      <c r="A325" s="612"/>
      <c r="B325" s="596"/>
      <c r="C325" s="653"/>
      <c r="D325" s="644"/>
      <c r="E325" s="615"/>
      <c r="F325" s="609"/>
      <c r="G325" s="650"/>
      <c r="H325" s="645"/>
      <c r="I325" s="645"/>
      <c r="J325" s="564"/>
      <c r="K325" s="81" t="s">
        <v>10</v>
      </c>
      <c r="L325" s="8">
        <f t="shared" ref="L325:W325" si="92">SUM(L322:L324)</f>
        <v>600</v>
      </c>
      <c r="M325" s="1">
        <f t="shared" si="92"/>
        <v>0</v>
      </c>
      <c r="N325" s="1">
        <f t="shared" si="92"/>
        <v>0</v>
      </c>
      <c r="O325" s="10">
        <f t="shared" si="92"/>
        <v>600</v>
      </c>
      <c r="P325" s="8">
        <f t="shared" si="92"/>
        <v>674</v>
      </c>
      <c r="Q325" s="1">
        <f t="shared" si="92"/>
        <v>0</v>
      </c>
      <c r="R325" s="1">
        <f t="shared" si="92"/>
        <v>0</v>
      </c>
      <c r="S325" s="10">
        <f t="shared" si="92"/>
        <v>674</v>
      </c>
      <c r="T325" s="8">
        <f t="shared" si="92"/>
        <v>638.4</v>
      </c>
      <c r="U325" s="1">
        <f t="shared" si="92"/>
        <v>0</v>
      </c>
      <c r="V325" s="1">
        <f t="shared" si="92"/>
        <v>0</v>
      </c>
      <c r="W325" s="10">
        <f t="shared" si="92"/>
        <v>638.4</v>
      </c>
      <c r="X325" s="27"/>
      <c r="Y325" s="27"/>
      <c r="Z325" s="27"/>
      <c r="AA325" s="27"/>
      <c r="AB325" s="27"/>
      <c r="AC325" s="27"/>
      <c r="AD325" s="39"/>
      <c r="AE325" s="39"/>
      <c r="AF325" s="39"/>
      <c r="AG325" s="39"/>
      <c r="AH325" s="39"/>
      <c r="AI325" s="39"/>
      <c r="AJ325" s="39"/>
      <c r="AK325" s="39"/>
      <c r="AL325" s="39"/>
      <c r="AM325" s="39"/>
      <c r="AN325" s="39"/>
      <c r="AO325" s="39"/>
      <c r="AP325" s="39"/>
      <c r="AQ325" s="39"/>
      <c r="AR325" s="39"/>
      <c r="AS325" s="39"/>
      <c r="AT325" s="39"/>
      <c r="AU325" s="39"/>
      <c r="AV325" s="39"/>
      <c r="AW325" s="39"/>
      <c r="AX325" s="39"/>
      <c r="AY325" s="39"/>
      <c r="AZ325" s="39"/>
      <c r="BA325" s="39"/>
      <c r="BB325" s="39"/>
      <c r="BC325" s="39"/>
      <c r="BD325" s="27"/>
      <c r="BE325" s="27"/>
      <c r="BF325" s="27"/>
      <c r="BG325" s="27"/>
      <c r="BH325" s="27"/>
      <c r="BI325" s="27"/>
      <c r="BJ325" s="27"/>
      <c r="BK325" s="27"/>
      <c r="BL325" s="27"/>
      <c r="BM325" s="27"/>
      <c r="BN325" s="27"/>
      <c r="BO325" s="27"/>
      <c r="BP325" s="27"/>
      <c r="BQ325" s="27"/>
      <c r="BR325" s="27"/>
      <c r="BS325" s="27"/>
      <c r="BT325" s="27"/>
      <c r="BU325" s="27"/>
      <c r="BV325" s="27"/>
      <c r="BW325" s="27"/>
      <c r="BX325" s="27"/>
      <c r="BY325" s="27"/>
      <c r="BZ325" s="27"/>
      <c r="CA325" s="27"/>
      <c r="CB325" s="27"/>
      <c r="CC325" s="27"/>
      <c r="CD325" s="27"/>
      <c r="CE325" s="27"/>
      <c r="CF325" s="27"/>
      <c r="CG325" s="27"/>
      <c r="CH325" s="27"/>
      <c r="CI325" s="27"/>
      <c r="CJ325" s="27"/>
      <c r="CK325" s="27"/>
      <c r="CL325" s="27"/>
      <c r="CM325" s="27"/>
      <c r="CN325" s="27"/>
      <c r="CO325" s="27"/>
      <c r="CP325" s="27"/>
      <c r="CQ325" s="27"/>
      <c r="CR325" s="27"/>
      <c r="CS325" s="27"/>
      <c r="CT325" s="27"/>
      <c r="CU325" s="27"/>
      <c r="CV325" s="27"/>
      <c r="CW325" s="27"/>
      <c r="CX325" s="27"/>
      <c r="CY325" s="27"/>
      <c r="CZ325" s="27"/>
      <c r="DA325" s="27"/>
      <c r="DB325" s="27"/>
      <c r="DC325" s="27"/>
      <c r="DD325" s="27"/>
      <c r="DE325" s="27"/>
      <c r="DF325" s="27"/>
      <c r="DG325" s="27"/>
      <c r="DH325" s="27"/>
      <c r="DI325" s="27"/>
      <c r="DJ325" s="27"/>
      <c r="DK325" s="27"/>
      <c r="DL325" s="27"/>
      <c r="DM325" s="27"/>
      <c r="DN325" s="27"/>
      <c r="DO325" s="27"/>
      <c r="DP325" s="27"/>
      <c r="DQ325" s="27"/>
      <c r="DR325" s="27"/>
      <c r="DS325" s="27"/>
      <c r="DT325" s="27"/>
      <c r="DU325" s="27"/>
      <c r="DV325" s="27"/>
      <c r="DW325" s="27"/>
      <c r="DX325" s="27"/>
      <c r="DY325" s="27"/>
      <c r="DZ325" s="27"/>
      <c r="EA325" s="27"/>
      <c r="EB325" s="27"/>
      <c r="EC325" s="27"/>
      <c r="ED325" s="27"/>
      <c r="EE325" s="27"/>
      <c r="EF325" s="27"/>
      <c r="EG325" s="27"/>
      <c r="EH325" s="27"/>
      <c r="EI325" s="27"/>
      <c r="EJ325" s="27"/>
      <c r="EK325" s="27"/>
      <c r="EL325" s="27"/>
      <c r="EM325" s="27"/>
      <c r="EN325" s="27"/>
      <c r="EO325" s="27"/>
      <c r="EP325" s="27"/>
      <c r="EQ325" s="27"/>
      <c r="ER325" s="27"/>
      <c r="ES325" s="27"/>
      <c r="ET325" s="27"/>
      <c r="EU325" s="27"/>
      <c r="EV325" s="27"/>
      <c r="EW325" s="27"/>
      <c r="EX325" s="27"/>
      <c r="EY325" s="27"/>
      <c r="EZ325" s="27"/>
      <c r="FA325" s="27"/>
      <c r="FB325" s="27"/>
      <c r="FC325" s="27"/>
      <c r="FD325" s="27"/>
      <c r="FE325" s="27"/>
      <c r="FF325" s="27"/>
      <c r="FG325" s="27"/>
      <c r="FH325" s="27"/>
      <c r="FI325" s="27"/>
      <c r="FJ325" s="27"/>
      <c r="FK325" s="27"/>
      <c r="FL325" s="27"/>
      <c r="FM325" s="27"/>
      <c r="FN325" s="27"/>
      <c r="FO325" s="27"/>
      <c r="FP325" s="27"/>
      <c r="FQ325" s="27"/>
      <c r="FR325" s="27"/>
      <c r="FS325" s="27"/>
      <c r="FT325" s="27"/>
      <c r="FU325" s="27"/>
      <c r="FV325" s="27"/>
      <c r="FW325" s="27"/>
      <c r="FX325" s="27"/>
      <c r="FY325" s="27"/>
      <c r="FZ325" s="27"/>
      <c r="GA325" s="27"/>
      <c r="GB325" s="27"/>
      <c r="GC325" s="27"/>
      <c r="GD325" s="27"/>
      <c r="GE325" s="27"/>
      <c r="GF325" s="27"/>
      <c r="GG325" s="27"/>
      <c r="GH325" s="27"/>
      <c r="GI325" s="27"/>
      <c r="GJ325" s="27"/>
      <c r="GK325" s="27"/>
      <c r="GL325" s="27"/>
      <c r="GM325" s="27"/>
      <c r="GN325" s="27"/>
      <c r="GO325" s="27"/>
      <c r="GP325" s="27"/>
      <c r="GQ325" s="27"/>
      <c r="GR325" s="27"/>
      <c r="GS325" s="27"/>
      <c r="GT325" s="27"/>
      <c r="GU325" s="27"/>
      <c r="GV325" s="27"/>
      <c r="GW325" s="27"/>
      <c r="GX325" s="27"/>
      <c r="GY325" s="27"/>
      <c r="GZ325" s="27"/>
      <c r="HA325" s="27"/>
      <c r="HB325" s="27"/>
      <c r="HC325" s="27"/>
      <c r="HD325" s="27"/>
      <c r="HE325" s="27"/>
      <c r="HF325" s="27"/>
      <c r="HG325" s="27"/>
      <c r="HH325" s="27"/>
      <c r="HI325" s="27"/>
      <c r="HJ325" s="27"/>
      <c r="HK325" s="27"/>
      <c r="HL325" s="27"/>
      <c r="HM325" s="27"/>
      <c r="HN325" s="27"/>
      <c r="HO325" s="27"/>
      <c r="HP325" s="27"/>
      <c r="HQ325" s="27"/>
      <c r="HR325" s="27"/>
      <c r="HS325" s="27"/>
      <c r="HT325" s="27"/>
      <c r="HU325" s="27"/>
      <c r="HV325" s="27"/>
      <c r="HW325" s="27"/>
      <c r="HX325" s="27"/>
      <c r="HY325" s="27"/>
      <c r="HZ325" s="27"/>
      <c r="IA325" s="27"/>
      <c r="IB325" s="27"/>
      <c r="IC325" s="27"/>
      <c r="ID325" s="27"/>
      <c r="IE325" s="27"/>
      <c r="IF325" s="27"/>
      <c r="IG325" s="27"/>
      <c r="IH325" s="27"/>
      <c r="II325" s="27"/>
      <c r="IJ325" s="27"/>
      <c r="IK325" s="27"/>
      <c r="IL325" s="27"/>
      <c r="IM325" s="27"/>
      <c r="IN325" s="27"/>
      <c r="IO325" s="27"/>
      <c r="IP325" s="27"/>
      <c r="IQ325" s="27"/>
      <c r="IR325" s="27"/>
      <c r="IS325" s="27"/>
      <c r="IT325" s="27"/>
      <c r="IU325" s="27"/>
      <c r="IV325" s="27"/>
      <c r="IW325" s="27"/>
      <c r="IX325" s="27"/>
      <c r="IY325" s="27"/>
      <c r="IZ325" s="27"/>
      <c r="JA325" s="27"/>
      <c r="JB325" s="27"/>
      <c r="JC325" s="27"/>
      <c r="JD325" s="27"/>
      <c r="JE325" s="27"/>
      <c r="JF325" s="27"/>
      <c r="JG325" s="27"/>
      <c r="JH325" s="27"/>
      <c r="JI325" s="27"/>
      <c r="JJ325" s="27"/>
      <c r="JK325" s="27"/>
      <c r="JL325" s="27"/>
      <c r="JM325" s="27"/>
      <c r="JN325" s="27"/>
      <c r="JO325" s="27"/>
      <c r="JP325" s="27"/>
      <c r="JQ325" s="27"/>
      <c r="JR325" s="27"/>
      <c r="JS325" s="27"/>
      <c r="JT325" s="27"/>
      <c r="JU325" s="27"/>
      <c r="JV325" s="27"/>
      <c r="JW325" s="27"/>
      <c r="JX325" s="27"/>
      <c r="JY325" s="27"/>
      <c r="JZ325" s="27"/>
      <c r="KA325" s="27"/>
      <c r="KB325" s="27"/>
      <c r="KC325" s="27"/>
      <c r="KD325" s="27"/>
      <c r="KE325" s="27"/>
      <c r="KF325" s="27"/>
      <c r="KG325" s="27"/>
      <c r="KH325" s="27"/>
      <c r="KI325" s="27"/>
      <c r="KJ325" s="27"/>
      <c r="KK325" s="27"/>
      <c r="KL325" s="27"/>
      <c r="KM325" s="27"/>
      <c r="KN325" s="27"/>
      <c r="KO325" s="27"/>
      <c r="KP325" s="27"/>
      <c r="KQ325" s="27"/>
      <c r="KR325" s="27"/>
      <c r="KS325" s="27"/>
      <c r="KT325" s="27"/>
      <c r="KU325" s="27"/>
      <c r="KV325" s="27"/>
      <c r="KW325" s="27"/>
      <c r="KX325" s="27"/>
      <c r="KY325" s="27"/>
      <c r="KZ325" s="27"/>
      <c r="LA325" s="27"/>
      <c r="LB325" s="27"/>
      <c r="LC325" s="27"/>
      <c r="LD325" s="27"/>
      <c r="LE325" s="27"/>
      <c r="LF325" s="27"/>
      <c r="LG325" s="27"/>
      <c r="LH325" s="27"/>
      <c r="LI325" s="27"/>
      <c r="LJ325" s="27"/>
      <c r="LK325" s="27"/>
      <c r="LL325" s="27"/>
      <c r="LM325" s="27"/>
      <c r="LN325" s="27"/>
      <c r="LO325" s="27"/>
      <c r="LP325" s="27"/>
      <c r="LQ325" s="27"/>
      <c r="LR325" s="27"/>
      <c r="LS325" s="27"/>
      <c r="LT325" s="27"/>
      <c r="LU325" s="27"/>
      <c r="LV325" s="27"/>
      <c r="LW325" s="27"/>
      <c r="LX325" s="27"/>
      <c r="LY325" s="27"/>
      <c r="LZ325" s="27"/>
      <c r="MA325" s="27"/>
      <c r="MB325" s="27"/>
      <c r="MC325" s="27"/>
      <c r="MD325" s="27"/>
      <c r="ME325" s="27"/>
      <c r="MF325" s="27"/>
      <c r="MG325" s="27"/>
      <c r="MH325" s="27"/>
      <c r="MI325" s="27"/>
      <c r="MJ325" s="27"/>
      <c r="MK325" s="27"/>
      <c r="ML325" s="27"/>
      <c r="MM325" s="27"/>
      <c r="MN325" s="27"/>
      <c r="MO325" s="27"/>
      <c r="MP325" s="27"/>
      <c r="MQ325" s="27"/>
      <c r="MR325" s="27"/>
      <c r="MS325" s="27"/>
      <c r="MT325" s="27"/>
      <c r="MU325" s="27"/>
      <c r="MV325" s="27"/>
      <c r="MW325" s="27"/>
      <c r="MX325" s="27"/>
      <c r="MY325" s="27"/>
      <c r="MZ325" s="27"/>
      <c r="NA325" s="27"/>
      <c r="NB325" s="27"/>
      <c r="NC325" s="27"/>
      <c r="ND325" s="27"/>
      <c r="NE325" s="27"/>
      <c r="NF325" s="27"/>
      <c r="NG325" s="27"/>
      <c r="NH325" s="27"/>
      <c r="NI325" s="27"/>
      <c r="NJ325" s="27"/>
      <c r="NK325" s="27"/>
      <c r="NL325" s="27"/>
      <c r="NM325" s="27"/>
      <c r="NN325" s="27"/>
      <c r="NO325" s="27"/>
      <c r="NP325" s="27"/>
      <c r="NQ325" s="27"/>
      <c r="NR325" s="27"/>
      <c r="NS325" s="27"/>
      <c r="NT325" s="27"/>
      <c r="NU325" s="27"/>
      <c r="NV325" s="27"/>
      <c r="NW325" s="27"/>
      <c r="NX325" s="27"/>
      <c r="NY325" s="27"/>
      <c r="NZ325" s="27"/>
      <c r="OA325" s="27"/>
      <c r="OB325" s="27"/>
      <c r="OC325" s="27"/>
      <c r="OD325" s="27"/>
      <c r="OE325" s="27"/>
      <c r="OF325" s="27"/>
      <c r="OG325" s="27"/>
      <c r="OH325" s="27"/>
      <c r="OI325" s="27"/>
      <c r="OJ325" s="27"/>
      <c r="OK325" s="27"/>
      <c r="OL325" s="27"/>
      <c r="OM325" s="27"/>
      <c r="ON325" s="27"/>
      <c r="OO325" s="27"/>
      <c r="OP325" s="27"/>
      <c r="OQ325" s="27"/>
      <c r="OR325" s="27"/>
      <c r="OS325" s="27"/>
      <c r="OT325" s="27"/>
      <c r="OU325" s="27"/>
      <c r="OV325" s="27"/>
      <c r="OW325" s="27"/>
      <c r="OX325" s="27"/>
      <c r="OY325" s="27"/>
      <c r="OZ325" s="27"/>
      <c r="PA325" s="27"/>
      <c r="PB325" s="27"/>
      <c r="PC325" s="27"/>
      <c r="PD325" s="27"/>
      <c r="PE325" s="27"/>
      <c r="PF325" s="27"/>
      <c r="PG325" s="27"/>
      <c r="PH325" s="27"/>
      <c r="PI325" s="27"/>
      <c r="PJ325" s="27"/>
      <c r="PK325" s="27"/>
      <c r="PL325" s="27"/>
      <c r="PM325" s="27"/>
      <c r="PN325" s="27"/>
      <c r="PO325" s="27"/>
      <c r="PP325" s="27"/>
      <c r="PQ325" s="27"/>
      <c r="PR325" s="27"/>
      <c r="PS325" s="27"/>
      <c r="PT325" s="27"/>
      <c r="PU325" s="27"/>
      <c r="PV325" s="27"/>
      <c r="PW325" s="27"/>
      <c r="PX325" s="27"/>
      <c r="PY325" s="27"/>
      <c r="PZ325" s="27"/>
      <c r="QA325" s="27"/>
      <c r="QB325" s="27"/>
      <c r="QC325" s="27"/>
      <c r="QD325" s="27"/>
      <c r="QE325" s="27"/>
      <c r="QF325" s="27"/>
      <c r="QG325" s="27"/>
      <c r="QH325" s="27"/>
      <c r="QI325" s="27"/>
      <c r="QJ325" s="27"/>
      <c r="QK325" s="27"/>
      <c r="QL325" s="27"/>
      <c r="QM325" s="27"/>
      <c r="QN325" s="27"/>
      <c r="QO325" s="27"/>
      <c r="QP325" s="27"/>
      <c r="QQ325" s="27"/>
      <c r="QR325" s="27"/>
      <c r="QS325" s="27"/>
      <c r="QT325" s="27"/>
      <c r="QU325" s="27"/>
      <c r="QV325" s="27"/>
      <c r="QW325" s="27"/>
      <c r="QX325" s="27"/>
      <c r="QY325" s="27"/>
      <c r="QZ325" s="27"/>
      <c r="RA325" s="27"/>
      <c r="RB325" s="27"/>
      <c r="RC325" s="27"/>
      <c r="RD325" s="27"/>
      <c r="RE325" s="27"/>
      <c r="RF325" s="27"/>
      <c r="RG325" s="27"/>
      <c r="RH325" s="27"/>
      <c r="RI325" s="27"/>
      <c r="RJ325" s="27"/>
      <c r="RK325" s="27"/>
      <c r="RL325" s="27"/>
      <c r="RM325" s="27"/>
      <c r="RN325" s="27"/>
      <c r="RO325" s="27"/>
      <c r="RP325" s="27"/>
      <c r="RQ325" s="27"/>
      <c r="RR325" s="27"/>
      <c r="RS325" s="27"/>
      <c r="RT325" s="27"/>
      <c r="RU325" s="27"/>
      <c r="RV325" s="27"/>
      <c r="RW325" s="27"/>
      <c r="RX325" s="27"/>
      <c r="RY325" s="27"/>
      <c r="RZ325" s="27"/>
      <c r="SA325" s="27"/>
      <c r="SB325" s="27"/>
      <c r="SC325" s="27"/>
      <c r="SD325" s="27"/>
      <c r="SE325" s="27"/>
      <c r="SF325" s="27"/>
      <c r="SG325" s="27"/>
      <c r="SH325" s="27"/>
      <c r="SI325" s="27"/>
      <c r="SJ325" s="27"/>
      <c r="SK325" s="27"/>
      <c r="SL325" s="27"/>
      <c r="SM325" s="27"/>
      <c r="SN325" s="27"/>
      <c r="SO325" s="27"/>
      <c r="SP325" s="27"/>
      <c r="SQ325" s="27"/>
      <c r="SR325" s="27"/>
      <c r="SS325" s="27"/>
      <c r="ST325" s="27"/>
      <c r="SU325" s="27"/>
      <c r="SV325" s="27"/>
      <c r="SW325" s="27"/>
      <c r="SX325" s="27"/>
      <c r="SY325" s="27"/>
      <c r="SZ325" s="27"/>
      <c r="TA325" s="27"/>
      <c r="TB325" s="27"/>
      <c r="TC325" s="27"/>
      <c r="TD325" s="27"/>
      <c r="TE325" s="27"/>
      <c r="TF325" s="27"/>
      <c r="TG325" s="27"/>
      <c r="TH325" s="27"/>
      <c r="TI325" s="27"/>
      <c r="TJ325" s="27"/>
      <c r="TK325" s="27"/>
      <c r="TL325" s="27"/>
      <c r="TM325" s="27"/>
      <c r="TN325" s="27"/>
      <c r="TO325" s="27"/>
      <c r="TP325" s="27"/>
      <c r="TQ325" s="27"/>
      <c r="TR325" s="27"/>
      <c r="TS325" s="27"/>
      <c r="TT325" s="27"/>
      <c r="TU325" s="27"/>
      <c r="TV325" s="27"/>
      <c r="TW325" s="27"/>
      <c r="TX325" s="27"/>
      <c r="TY325" s="27"/>
      <c r="TZ325" s="27"/>
      <c r="UA325" s="27"/>
      <c r="UB325" s="27"/>
      <c r="UC325" s="27"/>
      <c r="UD325" s="27"/>
      <c r="UE325" s="27"/>
      <c r="UF325" s="27"/>
      <c r="UG325" s="27"/>
      <c r="UH325" s="27"/>
      <c r="UI325" s="27"/>
      <c r="UJ325" s="27"/>
      <c r="UK325" s="27"/>
      <c r="UL325" s="27"/>
      <c r="UM325" s="27"/>
      <c r="UN325" s="27"/>
      <c r="UO325" s="27"/>
      <c r="UP325" s="27"/>
      <c r="UQ325" s="27"/>
      <c r="UR325" s="27"/>
      <c r="US325" s="27"/>
      <c r="UT325" s="27"/>
      <c r="UU325" s="27"/>
      <c r="UV325" s="27"/>
      <c r="UW325" s="27"/>
      <c r="UX325" s="27"/>
      <c r="UY325" s="27"/>
      <c r="UZ325" s="27"/>
      <c r="VA325" s="27"/>
      <c r="VB325" s="27"/>
      <c r="VC325" s="27"/>
      <c r="VD325" s="27"/>
      <c r="VE325" s="27"/>
      <c r="VF325" s="27"/>
      <c r="VG325" s="27"/>
      <c r="VH325" s="27"/>
      <c r="VI325" s="27"/>
      <c r="VJ325" s="27"/>
      <c r="VK325" s="27"/>
      <c r="VL325" s="27"/>
      <c r="VM325" s="27"/>
      <c r="VN325" s="27"/>
      <c r="VO325" s="27"/>
      <c r="VP325" s="27"/>
      <c r="VQ325" s="27"/>
      <c r="VR325" s="27"/>
      <c r="VS325" s="27"/>
      <c r="VT325" s="27"/>
      <c r="VU325" s="27"/>
      <c r="VV325" s="27"/>
      <c r="VW325" s="27"/>
      <c r="VX325" s="27"/>
      <c r="VY325" s="27"/>
      <c r="VZ325" s="27"/>
      <c r="WA325" s="27"/>
      <c r="WB325" s="27"/>
      <c r="WC325" s="27"/>
      <c r="WD325" s="27"/>
      <c r="WE325" s="27"/>
      <c r="WF325" s="27"/>
      <c r="WG325" s="27"/>
      <c r="WH325" s="27"/>
      <c r="WI325" s="27"/>
      <c r="WJ325" s="27"/>
      <c r="WK325" s="27"/>
      <c r="WL325" s="27"/>
      <c r="WM325" s="27"/>
      <c r="WN325" s="27"/>
      <c r="WO325" s="27"/>
      <c r="WP325" s="27"/>
      <c r="WQ325" s="27"/>
      <c r="WR325" s="27"/>
      <c r="WS325" s="27"/>
      <c r="WT325" s="27"/>
      <c r="WU325" s="27"/>
      <c r="WV325" s="27"/>
      <c r="WW325" s="27"/>
      <c r="WX325" s="27"/>
      <c r="WY325" s="27"/>
      <c r="WZ325" s="27"/>
      <c r="XA325" s="27"/>
      <c r="XB325" s="27"/>
      <c r="XC325" s="27"/>
      <c r="XD325" s="27"/>
      <c r="XE325" s="27"/>
      <c r="XF325" s="27"/>
      <c r="XG325" s="27"/>
      <c r="XH325" s="27"/>
      <c r="XI325" s="27"/>
      <c r="XJ325" s="27"/>
      <c r="XK325" s="27"/>
      <c r="XL325" s="27"/>
      <c r="XM325" s="27"/>
      <c r="XN325" s="27"/>
      <c r="XO325" s="27"/>
      <c r="XP325" s="27"/>
      <c r="XQ325" s="27"/>
      <c r="XR325" s="27"/>
      <c r="XS325" s="27"/>
      <c r="XT325" s="27"/>
      <c r="XU325" s="27"/>
      <c r="XV325" s="27"/>
      <c r="XW325" s="27"/>
      <c r="XX325" s="27"/>
      <c r="XY325" s="27"/>
      <c r="XZ325" s="27"/>
      <c r="YA325" s="27"/>
      <c r="YB325" s="27"/>
      <c r="YC325" s="27"/>
      <c r="YD325" s="27"/>
      <c r="YE325" s="27"/>
      <c r="YF325" s="27"/>
      <c r="YG325" s="27"/>
      <c r="YH325" s="27"/>
      <c r="YI325" s="27"/>
      <c r="YJ325" s="27"/>
      <c r="YK325" s="27"/>
      <c r="YL325" s="27"/>
      <c r="YM325" s="27"/>
      <c r="YN325" s="27"/>
      <c r="YO325" s="27"/>
      <c r="YP325" s="27"/>
      <c r="YQ325" s="27"/>
      <c r="YR325" s="27"/>
      <c r="YS325" s="27"/>
      <c r="YT325" s="27"/>
      <c r="YU325" s="27"/>
      <c r="YV325" s="27"/>
      <c r="YW325" s="27"/>
      <c r="YX325" s="27"/>
      <c r="YY325" s="27"/>
      <c r="YZ325" s="27"/>
      <c r="ZA325" s="27"/>
      <c r="ZB325" s="27"/>
      <c r="ZC325" s="27"/>
      <c r="ZD325" s="27"/>
      <c r="ZE325" s="27"/>
      <c r="ZF325" s="27"/>
      <c r="ZG325" s="27"/>
      <c r="ZH325" s="27"/>
      <c r="ZI325" s="27"/>
      <c r="ZJ325" s="27"/>
      <c r="ZK325" s="27"/>
      <c r="ZL325" s="27"/>
      <c r="ZM325" s="27"/>
      <c r="ZN325" s="27"/>
      <c r="ZO325" s="27"/>
      <c r="ZP325" s="27"/>
      <c r="ZQ325" s="27"/>
      <c r="ZR325" s="27"/>
      <c r="ZS325" s="27"/>
      <c r="ZT325" s="27"/>
      <c r="ZU325" s="27"/>
      <c r="ZV325" s="27"/>
      <c r="ZW325" s="27"/>
      <c r="ZX325" s="27"/>
      <c r="ZY325" s="27"/>
      <c r="ZZ325" s="27"/>
      <c r="AAA325" s="27"/>
      <c r="AAB325" s="27"/>
      <c r="AAC325" s="27"/>
      <c r="AAD325" s="27"/>
      <c r="AAE325" s="27"/>
      <c r="AAF325" s="27"/>
      <c r="AAG325" s="27"/>
      <c r="AAH325" s="27"/>
      <c r="AAI325" s="27"/>
      <c r="AAJ325" s="27"/>
      <c r="AAK325" s="27"/>
      <c r="AAL325" s="27"/>
      <c r="AAM325" s="27"/>
      <c r="AAN325" s="27"/>
      <c r="AAO325" s="27"/>
      <c r="AAP325" s="27"/>
      <c r="AAQ325" s="27"/>
      <c r="AAR325" s="27"/>
      <c r="AAS325" s="27"/>
      <c r="AAT325" s="27"/>
      <c r="AAU325" s="27"/>
      <c r="AAV325" s="27"/>
      <c r="AAW325" s="27"/>
      <c r="AAX325" s="27"/>
      <c r="AAY325" s="27"/>
      <c r="AAZ325" s="27"/>
      <c r="ABA325" s="27"/>
      <c r="ABB325" s="27"/>
      <c r="ABC325" s="27"/>
      <c r="ABD325" s="27"/>
      <c r="ABE325" s="27"/>
      <c r="ABF325" s="27"/>
      <c r="ABG325" s="27"/>
      <c r="ABH325" s="27"/>
      <c r="ABI325" s="27"/>
      <c r="ABJ325" s="27"/>
      <c r="ABK325" s="27"/>
      <c r="ABL325" s="27"/>
      <c r="ABM325" s="27"/>
      <c r="ABN325" s="27"/>
      <c r="ABO325" s="27"/>
      <c r="ABP325" s="27"/>
      <c r="ABQ325" s="27"/>
      <c r="ABR325" s="27"/>
      <c r="ABS325" s="27"/>
      <c r="ABT325" s="27"/>
      <c r="ABU325" s="27"/>
      <c r="ABV325" s="27"/>
      <c r="ABW325" s="27"/>
      <c r="ABX325" s="27"/>
      <c r="ABY325" s="27"/>
      <c r="ABZ325" s="27"/>
      <c r="ACA325" s="27"/>
      <c r="ACB325" s="27"/>
      <c r="ACC325" s="27"/>
      <c r="ACD325" s="27"/>
      <c r="ACE325" s="27"/>
      <c r="ACF325" s="27"/>
      <c r="ACG325" s="27"/>
      <c r="ACH325" s="27"/>
      <c r="ACI325" s="27"/>
      <c r="ACJ325" s="27"/>
      <c r="ACK325" s="27"/>
      <c r="ACL325" s="27"/>
      <c r="ACM325" s="27"/>
      <c r="ACN325" s="27"/>
      <c r="ACO325" s="27"/>
      <c r="ACP325" s="27"/>
      <c r="ACQ325" s="27"/>
      <c r="ACR325" s="27"/>
      <c r="ACS325" s="27"/>
      <c r="ACT325" s="27"/>
      <c r="ACU325" s="27"/>
      <c r="ACV325" s="27"/>
      <c r="ACW325" s="27"/>
      <c r="ACX325" s="27"/>
      <c r="ACY325" s="27"/>
      <c r="ACZ325" s="27"/>
      <c r="ADA325" s="27"/>
      <c r="ADB325" s="27"/>
      <c r="ADC325" s="27"/>
      <c r="ADD325" s="27"/>
      <c r="ADE325" s="27"/>
      <c r="ADF325" s="27"/>
      <c r="ADG325" s="27"/>
      <c r="ADH325" s="27"/>
      <c r="ADI325" s="27"/>
      <c r="ADJ325" s="27"/>
      <c r="ADK325" s="27"/>
      <c r="ADL325" s="27"/>
      <c r="ADM325" s="27"/>
      <c r="ADN325" s="27"/>
      <c r="ADO325" s="27"/>
      <c r="ADP325" s="27"/>
      <c r="ADQ325" s="27"/>
      <c r="ADR325" s="27"/>
      <c r="ADS325" s="27"/>
      <c r="ADT325" s="27"/>
      <c r="ADU325" s="27"/>
      <c r="ADV325" s="27"/>
      <c r="ADW325" s="27"/>
      <c r="ADX325" s="27"/>
      <c r="ADY325" s="27"/>
      <c r="ADZ325" s="27"/>
      <c r="AEA325" s="27"/>
      <c r="AEB325" s="27"/>
      <c r="AEC325" s="27"/>
      <c r="AED325" s="27"/>
      <c r="AEE325" s="27"/>
      <c r="AEF325" s="27"/>
      <c r="AEG325" s="27"/>
      <c r="AEH325" s="27"/>
      <c r="AEI325" s="27"/>
      <c r="AEJ325" s="27"/>
      <c r="AEK325" s="27"/>
      <c r="AEL325" s="27"/>
      <c r="AEM325" s="27"/>
      <c r="AEN325" s="27"/>
      <c r="AEO325" s="27"/>
      <c r="AEP325" s="27"/>
      <c r="AEQ325" s="27"/>
      <c r="AER325" s="27"/>
      <c r="AES325" s="27"/>
      <c r="AET325" s="27"/>
      <c r="AEU325" s="27"/>
      <c r="AEV325" s="27"/>
      <c r="AEW325" s="27"/>
      <c r="AEX325" s="27"/>
      <c r="AEY325" s="27"/>
      <c r="AEZ325" s="27"/>
      <c r="AFA325" s="27"/>
      <c r="AFB325" s="27"/>
      <c r="AFC325" s="27"/>
      <c r="AFD325" s="27"/>
      <c r="AFE325" s="27"/>
      <c r="AFF325" s="27"/>
      <c r="AFG325" s="27"/>
      <c r="AFH325" s="27"/>
      <c r="AFI325" s="27"/>
      <c r="AFJ325" s="27"/>
      <c r="AFK325" s="27"/>
      <c r="AFL325" s="27"/>
      <c r="AFM325" s="27"/>
      <c r="AFN325" s="27"/>
      <c r="AFO325" s="27"/>
      <c r="AFP325" s="27"/>
      <c r="AFQ325" s="27"/>
      <c r="AFR325" s="27"/>
      <c r="AFS325" s="27"/>
      <c r="AFT325" s="27"/>
      <c r="AFU325" s="27"/>
      <c r="AFV325" s="27"/>
      <c r="AFW325" s="27"/>
      <c r="AFX325" s="27"/>
      <c r="AFY325" s="27"/>
      <c r="AFZ325" s="27"/>
      <c r="AGA325" s="27"/>
      <c r="AGB325" s="27"/>
      <c r="AGC325" s="27"/>
      <c r="AGD325" s="27"/>
      <c r="AGE325" s="27"/>
      <c r="AGF325" s="27"/>
      <c r="AGG325" s="27"/>
      <c r="AGH325" s="27"/>
      <c r="AGI325" s="27"/>
      <c r="AGJ325" s="27"/>
      <c r="AGK325" s="27"/>
      <c r="AGL325" s="27"/>
      <c r="AGM325" s="27"/>
      <c r="AGN325" s="27"/>
      <c r="AGO325" s="27"/>
      <c r="AGP325" s="27"/>
      <c r="AGQ325" s="27"/>
      <c r="AGR325" s="27"/>
      <c r="AGS325" s="27"/>
      <c r="AGT325" s="27"/>
      <c r="AGU325" s="27"/>
      <c r="AGV325" s="27"/>
      <c r="AGW325" s="27"/>
      <c r="AGX325" s="27"/>
      <c r="AGY325" s="27"/>
      <c r="AGZ325" s="27"/>
      <c r="AHA325" s="27"/>
      <c r="AHB325" s="27"/>
      <c r="AHC325" s="27"/>
      <c r="AHD325" s="27"/>
      <c r="AHE325" s="27"/>
      <c r="AHF325" s="27"/>
      <c r="AHG325" s="27"/>
      <c r="AHH325" s="27"/>
      <c r="AHI325" s="27"/>
      <c r="AHJ325" s="27"/>
      <c r="AHK325" s="27"/>
      <c r="AHL325" s="27"/>
      <c r="AHM325" s="27"/>
      <c r="AHN325" s="27"/>
      <c r="AHO325" s="27"/>
      <c r="AHP325" s="27"/>
      <c r="AHQ325" s="27"/>
      <c r="AHR325" s="27"/>
      <c r="AHS325" s="27"/>
      <c r="AHT325" s="27"/>
      <c r="AHU325" s="27"/>
      <c r="AHV325" s="27"/>
      <c r="AHW325" s="27"/>
      <c r="AHX325" s="27"/>
      <c r="AHY325" s="27"/>
      <c r="AHZ325" s="27"/>
      <c r="AIA325" s="27"/>
      <c r="AIB325" s="27"/>
      <c r="AIC325" s="27"/>
      <c r="AID325" s="27"/>
      <c r="AIE325" s="27"/>
      <c r="AIF325" s="27"/>
      <c r="AIG325" s="27"/>
      <c r="AIH325" s="27"/>
      <c r="AII325" s="27"/>
      <c r="AIJ325" s="27"/>
      <c r="AIK325" s="27"/>
      <c r="AIL325" s="27"/>
      <c r="AIM325" s="27"/>
      <c r="AIN325" s="27"/>
      <c r="AIO325" s="27"/>
      <c r="AIP325" s="27"/>
      <c r="AIQ325" s="27"/>
      <c r="AIR325" s="27"/>
      <c r="AIS325" s="27"/>
      <c r="AIT325" s="27"/>
      <c r="AIU325" s="27"/>
      <c r="AIV325" s="27"/>
      <c r="AIW325" s="27"/>
      <c r="AIX325" s="27"/>
      <c r="AIY325" s="27"/>
      <c r="AIZ325" s="27"/>
      <c r="AJA325" s="27"/>
      <c r="AJB325" s="27"/>
      <c r="AJC325" s="27"/>
      <c r="AJD325" s="27"/>
      <c r="AJE325" s="27"/>
      <c r="AJF325" s="27"/>
      <c r="AJG325" s="27"/>
      <c r="AJH325" s="27"/>
      <c r="AJI325" s="27"/>
      <c r="AJJ325" s="27"/>
      <c r="AJK325" s="27"/>
      <c r="AJL325" s="27"/>
      <c r="AJM325" s="27"/>
      <c r="AJN325" s="27"/>
      <c r="AJO325" s="27"/>
      <c r="AJP325" s="27"/>
      <c r="AJQ325" s="27"/>
      <c r="AJR325" s="27"/>
      <c r="AJS325" s="27"/>
      <c r="AJT325" s="27"/>
      <c r="AJU325" s="27"/>
      <c r="AJV325" s="27"/>
      <c r="AJW325" s="27"/>
      <c r="AJX325" s="27"/>
      <c r="AJY325" s="27"/>
      <c r="AJZ325" s="27"/>
      <c r="AKA325" s="27"/>
      <c r="AKB325" s="27"/>
      <c r="AKC325" s="27"/>
      <c r="AKD325" s="27"/>
      <c r="AKE325" s="27"/>
      <c r="AKF325" s="27"/>
      <c r="AKG325" s="27"/>
      <c r="AKH325" s="27"/>
      <c r="AKI325" s="27"/>
      <c r="AKJ325" s="27"/>
      <c r="AKK325" s="27"/>
      <c r="AKL325" s="27"/>
      <c r="AKM325" s="27"/>
      <c r="AKN325" s="27"/>
      <c r="AKO325" s="27"/>
      <c r="AKP325" s="27"/>
      <c r="AKQ325" s="27"/>
      <c r="AKR325" s="27"/>
      <c r="AKS325" s="27"/>
      <c r="AKT325" s="27"/>
      <c r="AKU325" s="27"/>
      <c r="AKV325" s="27"/>
      <c r="AKW325" s="27"/>
      <c r="AKX325" s="27"/>
      <c r="AKY325" s="27"/>
      <c r="AKZ325" s="27"/>
      <c r="ALA325" s="27"/>
      <c r="ALB325" s="27"/>
      <c r="ALC325" s="27"/>
      <c r="ALD325" s="27"/>
      <c r="ALE325" s="27"/>
      <c r="ALF325" s="27"/>
      <c r="ALG325" s="27"/>
      <c r="ALH325" s="27"/>
      <c r="ALI325" s="27"/>
      <c r="ALJ325" s="27"/>
      <c r="ALK325" s="27"/>
      <c r="ALL325" s="27"/>
      <c r="ALM325" s="27"/>
      <c r="ALN325" s="27"/>
      <c r="ALO325" s="27"/>
      <c r="ALP325" s="27"/>
      <c r="ALQ325" s="27"/>
      <c r="ALR325" s="27"/>
      <c r="ALS325" s="27"/>
    </row>
    <row r="326" spans="1:1007" ht="16.5" customHeight="1" x14ac:dyDescent="0.2">
      <c r="A326" s="610" t="s">
        <v>13</v>
      </c>
      <c r="B326" s="595" t="s">
        <v>14</v>
      </c>
      <c r="C326" s="619" t="s">
        <v>27</v>
      </c>
      <c r="D326" s="628" t="s">
        <v>23</v>
      </c>
      <c r="E326" s="613" t="s">
        <v>136</v>
      </c>
      <c r="F326" s="670" t="s">
        <v>197</v>
      </c>
      <c r="G326" s="638" t="s">
        <v>82</v>
      </c>
      <c r="H326" s="631" t="s">
        <v>17</v>
      </c>
      <c r="I326" s="634" t="s">
        <v>29</v>
      </c>
      <c r="J326" s="562" t="s">
        <v>475</v>
      </c>
      <c r="K326" s="123" t="s">
        <v>83</v>
      </c>
      <c r="L326" s="94">
        <f>+M326+O326</f>
        <v>1800</v>
      </c>
      <c r="M326" s="102">
        <v>0</v>
      </c>
      <c r="N326" s="102">
        <v>0</v>
      </c>
      <c r="O326" s="96">
        <v>1800</v>
      </c>
      <c r="P326" s="97">
        <f>SUM(Q326,S326)</f>
        <v>2328.9</v>
      </c>
      <c r="Q326" s="92">
        <v>0</v>
      </c>
      <c r="R326" s="92">
        <v>0</v>
      </c>
      <c r="S326" s="93">
        <v>2328.9</v>
      </c>
      <c r="T326" s="97">
        <f>+U326+W326</f>
        <v>2328.1999999999998</v>
      </c>
      <c r="U326" s="92">
        <v>0</v>
      </c>
      <c r="V326" s="92">
        <v>0</v>
      </c>
      <c r="W326" s="93">
        <v>2328.1999999999998</v>
      </c>
      <c r="X326" s="27"/>
      <c r="Y326" s="27"/>
      <c r="Z326" s="27"/>
      <c r="AA326" s="27"/>
      <c r="AB326" s="27"/>
      <c r="AC326" s="27"/>
      <c r="AD326" s="39"/>
      <c r="AE326" s="39"/>
      <c r="AF326" s="39"/>
      <c r="AG326" s="39"/>
      <c r="AH326" s="39"/>
      <c r="AI326" s="39"/>
      <c r="AJ326" s="39"/>
      <c r="AK326" s="39"/>
      <c r="AL326" s="39"/>
      <c r="AM326" s="39"/>
      <c r="AN326" s="39"/>
      <c r="AO326" s="39"/>
      <c r="AP326" s="39"/>
      <c r="AQ326" s="39"/>
      <c r="AR326" s="39"/>
      <c r="AS326" s="39"/>
      <c r="AT326" s="39"/>
      <c r="AU326" s="39"/>
      <c r="AV326" s="39"/>
      <c r="AW326" s="39"/>
      <c r="AX326" s="39"/>
      <c r="AY326" s="39"/>
      <c r="AZ326" s="39"/>
      <c r="BA326" s="39"/>
      <c r="BB326" s="39"/>
      <c r="BC326" s="39"/>
      <c r="BD326" s="27"/>
      <c r="BE326" s="27"/>
      <c r="BF326" s="27"/>
      <c r="BG326" s="27"/>
      <c r="BH326" s="27"/>
      <c r="BI326" s="27"/>
      <c r="BJ326" s="27"/>
      <c r="BK326" s="27"/>
      <c r="BL326" s="27"/>
      <c r="BM326" s="27"/>
      <c r="BN326" s="27"/>
      <c r="BO326" s="27"/>
      <c r="BP326" s="27"/>
      <c r="BQ326" s="27"/>
      <c r="BR326" s="27"/>
      <c r="BS326" s="27"/>
      <c r="BT326" s="27"/>
      <c r="BU326" s="27"/>
      <c r="BV326" s="27"/>
      <c r="BW326" s="27"/>
      <c r="BX326" s="27"/>
      <c r="BY326" s="27"/>
      <c r="BZ326" s="27"/>
      <c r="CA326" s="27"/>
      <c r="CB326" s="27"/>
      <c r="CC326" s="27"/>
      <c r="CD326" s="27"/>
      <c r="CE326" s="27"/>
      <c r="CF326" s="27"/>
      <c r="CG326" s="27"/>
      <c r="CH326" s="27"/>
      <c r="CI326" s="27"/>
      <c r="CJ326" s="27"/>
      <c r="CK326" s="27"/>
      <c r="CL326" s="27"/>
      <c r="CM326" s="27"/>
      <c r="CN326" s="27"/>
      <c r="CO326" s="27"/>
      <c r="CP326" s="27"/>
      <c r="CQ326" s="27"/>
      <c r="CR326" s="27"/>
      <c r="CS326" s="27"/>
      <c r="CT326" s="27"/>
      <c r="CU326" s="27"/>
      <c r="CV326" s="27"/>
      <c r="CW326" s="27"/>
      <c r="CX326" s="27"/>
      <c r="CY326" s="27"/>
      <c r="CZ326" s="27"/>
      <c r="DA326" s="27"/>
      <c r="DB326" s="27"/>
      <c r="DC326" s="27"/>
      <c r="DD326" s="27"/>
      <c r="DE326" s="27"/>
      <c r="DF326" s="27"/>
      <c r="DG326" s="27"/>
      <c r="DH326" s="27"/>
      <c r="DI326" s="27"/>
      <c r="DJ326" s="27"/>
      <c r="DK326" s="27"/>
      <c r="DL326" s="27"/>
      <c r="DM326" s="27"/>
      <c r="DN326" s="27"/>
      <c r="DO326" s="27"/>
      <c r="DP326" s="27"/>
      <c r="DQ326" s="27"/>
      <c r="DR326" s="27"/>
      <c r="DS326" s="27"/>
      <c r="DT326" s="27"/>
      <c r="DU326" s="27"/>
      <c r="DV326" s="27"/>
      <c r="DW326" s="27"/>
      <c r="DX326" s="27"/>
      <c r="DY326" s="27"/>
      <c r="DZ326" s="27"/>
      <c r="EA326" s="27"/>
      <c r="EB326" s="27"/>
      <c r="EC326" s="27"/>
      <c r="ED326" s="27"/>
      <c r="EE326" s="27"/>
      <c r="EF326" s="27"/>
      <c r="EG326" s="27"/>
      <c r="EH326" s="27"/>
      <c r="EI326" s="27"/>
      <c r="EJ326" s="27"/>
      <c r="EK326" s="27"/>
      <c r="EL326" s="27"/>
      <c r="EM326" s="27"/>
      <c r="EN326" s="27"/>
      <c r="EO326" s="27"/>
      <c r="EP326" s="27"/>
      <c r="EQ326" s="27"/>
      <c r="ER326" s="27"/>
      <c r="ES326" s="27"/>
      <c r="ET326" s="27"/>
      <c r="EU326" s="27"/>
      <c r="EV326" s="27"/>
      <c r="EW326" s="27"/>
      <c r="EX326" s="27"/>
      <c r="EY326" s="27"/>
      <c r="EZ326" s="27"/>
      <c r="FA326" s="27"/>
      <c r="FB326" s="27"/>
      <c r="FC326" s="27"/>
      <c r="FD326" s="27"/>
      <c r="FE326" s="27"/>
      <c r="FF326" s="27"/>
      <c r="FG326" s="27"/>
      <c r="FH326" s="27"/>
      <c r="FI326" s="27"/>
      <c r="FJ326" s="27"/>
      <c r="FK326" s="27"/>
      <c r="FL326" s="27"/>
      <c r="FM326" s="27"/>
      <c r="FN326" s="27"/>
      <c r="FO326" s="27"/>
      <c r="FP326" s="27"/>
      <c r="FQ326" s="27"/>
      <c r="FR326" s="27"/>
      <c r="FS326" s="27"/>
      <c r="FT326" s="27"/>
      <c r="FU326" s="27"/>
      <c r="FV326" s="27"/>
      <c r="FW326" s="27"/>
      <c r="FX326" s="27"/>
      <c r="FY326" s="27"/>
      <c r="FZ326" s="27"/>
      <c r="GA326" s="27"/>
      <c r="GB326" s="27"/>
      <c r="GC326" s="27"/>
      <c r="GD326" s="27"/>
      <c r="GE326" s="27"/>
      <c r="GF326" s="27"/>
      <c r="GG326" s="27"/>
      <c r="GH326" s="27"/>
      <c r="GI326" s="27"/>
      <c r="GJ326" s="27"/>
      <c r="GK326" s="27"/>
      <c r="GL326" s="27"/>
      <c r="GM326" s="27"/>
      <c r="GN326" s="27"/>
      <c r="GO326" s="27"/>
      <c r="GP326" s="27"/>
      <c r="GQ326" s="27"/>
      <c r="GR326" s="27"/>
      <c r="GS326" s="27"/>
      <c r="GT326" s="27"/>
      <c r="GU326" s="27"/>
      <c r="GV326" s="27"/>
      <c r="GW326" s="27"/>
      <c r="GX326" s="27"/>
      <c r="GY326" s="27"/>
      <c r="GZ326" s="27"/>
      <c r="HA326" s="27"/>
      <c r="HB326" s="27"/>
      <c r="HC326" s="27"/>
      <c r="HD326" s="27"/>
      <c r="HE326" s="27"/>
      <c r="HF326" s="27"/>
      <c r="HG326" s="27"/>
      <c r="HH326" s="27"/>
      <c r="HI326" s="27"/>
      <c r="HJ326" s="27"/>
      <c r="HK326" s="27"/>
      <c r="HL326" s="27"/>
      <c r="HM326" s="27"/>
      <c r="HN326" s="27"/>
      <c r="HO326" s="27"/>
      <c r="HP326" s="27"/>
      <c r="HQ326" s="27"/>
      <c r="HR326" s="27"/>
      <c r="HS326" s="27"/>
      <c r="HT326" s="27"/>
      <c r="HU326" s="27"/>
      <c r="HV326" s="27"/>
      <c r="HW326" s="27"/>
      <c r="HX326" s="27"/>
      <c r="HY326" s="27"/>
      <c r="HZ326" s="27"/>
      <c r="IA326" s="27"/>
      <c r="IB326" s="27"/>
      <c r="IC326" s="27"/>
      <c r="ID326" s="27"/>
      <c r="IE326" s="27"/>
      <c r="IF326" s="27"/>
      <c r="IG326" s="27"/>
      <c r="IH326" s="27"/>
      <c r="II326" s="27"/>
      <c r="IJ326" s="27"/>
      <c r="IK326" s="27"/>
      <c r="IL326" s="27"/>
      <c r="IM326" s="27"/>
      <c r="IN326" s="27"/>
      <c r="IO326" s="27"/>
      <c r="IP326" s="27"/>
      <c r="IQ326" s="27"/>
      <c r="IR326" s="27"/>
      <c r="IS326" s="27"/>
      <c r="IT326" s="27"/>
      <c r="IU326" s="27"/>
      <c r="IV326" s="27"/>
      <c r="IW326" s="27"/>
      <c r="IX326" s="27"/>
      <c r="IY326" s="27"/>
      <c r="IZ326" s="27"/>
      <c r="JA326" s="27"/>
      <c r="JB326" s="27"/>
      <c r="JC326" s="27"/>
      <c r="JD326" s="27"/>
      <c r="JE326" s="27"/>
      <c r="JF326" s="27"/>
      <c r="JG326" s="27"/>
      <c r="JH326" s="27"/>
      <c r="JI326" s="27"/>
      <c r="JJ326" s="27"/>
      <c r="JK326" s="27"/>
      <c r="JL326" s="27"/>
      <c r="JM326" s="27"/>
      <c r="JN326" s="27"/>
      <c r="JO326" s="27"/>
      <c r="JP326" s="27"/>
      <c r="JQ326" s="27"/>
      <c r="JR326" s="27"/>
      <c r="JS326" s="27"/>
      <c r="JT326" s="27"/>
      <c r="JU326" s="27"/>
      <c r="JV326" s="27"/>
      <c r="JW326" s="27"/>
      <c r="JX326" s="27"/>
      <c r="JY326" s="27"/>
      <c r="JZ326" s="27"/>
      <c r="KA326" s="27"/>
      <c r="KB326" s="27"/>
      <c r="KC326" s="27"/>
      <c r="KD326" s="27"/>
      <c r="KE326" s="27"/>
      <c r="KF326" s="27"/>
      <c r="KG326" s="27"/>
      <c r="KH326" s="27"/>
      <c r="KI326" s="27"/>
      <c r="KJ326" s="27"/>
      <c r="KK326" s="27"/>
      <c r="KL326" s="27"/>
      <c r="KM326" s="27"/>
      <c r="KN326" s="27"/>
      <c r="KO326" s="27"/>
      <c r="KP326" s="27"/>
      <c r="KQ326" s="27"/>
      <c r="KR326" s="27"/>
      <c r="KS326" s="27"/>
      <c r="KT326" s="27"/>
      <c r="KU326" s="27"/>
      <c r="KV326" s="27"/>
      <c r="KW326" s="27"/>
      <c r="KX326" s="27"/>
      <c r="KY326" s="27"/>
      <c r="KZ326" s="27"/>
      <c r="LA326" s="27"/>
      <c r="LB326" s="27"/>
      <c r="LC326" s="27"/>
      <c r="LD326" s="27"/>
      <c r="LE326" s="27"/>
      <c r="LF326" s="27"/>
      <c r="LG326" s="27"/>
      <c r="LH326" s="27"/>
      <c r="LI326" s="27"/>
      <c r="LJ326" s="27"/>
      <c r="LK326" s="27"/>
      <c r="LL326" s="27"/>
      <c r="LM326" s="27"/>
      <c r="LN326" s="27"/>
      <c r="LO326" s="27"/>
      <c r="LP326" s="27"/>
      <c r="LQ326" s="27"/>
      <c r="LR326" s="27"/>
      <c r="LS326" s="27"/>
      <c r="LT326" s="27"/>
      <c r="LU326" s="27"/>
      <c r="LV326" s="27"/>
      <c r="LW326" s="27"/>
      <c r="LX326" s="27"/>
      <c r="LY326" s="27"/>
      <c r="LZ326" s="27"/>
      <c r="MA326" s="27"/>
      <c r="MB326" s="27"/>
      <c r="MC326" s="27"/>
      <c r="MD326" s="27"/>
      <c r="ME326" s="27"/>
      <c r="MF326" s="27"/>
      <c r="MG326" s="27"/>
      <c r="MH326" s="27"/>
      <c r="MI326" s="27"/>
      <c r="MJ326" s="27"/>
      <c r="MK326" s="27"/>
      <c r="ML326" s="27"/>
      <c r="MM326" s="27"/>
      <c r="MN326" s="27"/>
      <c r="MO326" s="27"/>
      <c r="MP326" s="27"/>
      <c r="MQ326" s="27"/>
      <c r="MR326" s="27"/>
      <c r="MS326" s="27"/>
      <c r="MT326" s="27"/>
      <c r="MU326" s="27"/>
      <c r="MV326" s="27"/>
      <c r="MW326" s="27"/>
      <c r="MX326" s="27"/>
      <c r="MY326" s="27"/>
      <c r="MZ326" s="27"/>
      <c r="NA326" s="27"/>
      <c r="NB326" s="27"/>
      <c r="NC326" s="27"/>
      <c r="ND326" s="27"/>
      <c r="NE326" s="27"/>
      <c r="NF326" s="27"/>
      <c r="NG326" s="27"/>
      <c r="NH326" s="27"/>
      <c r="NI326" s="27"/>
      <c r="NJ326" s="27"/>
      <c r="NK326" s="27"/>
      <c r="NL326" s="27"/>
      <c r="NM326" s="27"/>
      <c r="NN326" s="27"/>
      <c r="NO326" s="27"/>
      <c r="NP326" s="27"/>
      <c r="NQ326" s="27"/>
      <c r="NR326" s="27"/>
      <c r="NS326" s="27"/>
      <c r="NT326" s="27"/>
      <c r="NU326" s="27"/>
      <c r="NV326" s="27"/>
      <c r="NW326" s="27"/>
      <c r="NX326" s="27"/>
      <c r="NY326" s="27"/>
      <c r="NZ326" s="27"/>
      <c r="OA326" s="27"/>
      <c r="OB326" s="27"/>
      <c r="OC326" s="27"/>
      <c r="OD326" s="27"/>
      <c r="OE326" s="27"/>
      <c r="OF326" s="27"/>
      <c r="OG326" s="27"/>
      <c r="OH326" s="27"/>
      <c r="OI326" s="27"/>
      <c r="OJ326" s="27"/>
      <c r="OK326" s="27"/>
      <c r="OL326" s="27"/>
      <c r="OM326" s="27"/>
      <c r="ON326" s="27"/>
      <c r="OO326" s="27"/>
      <c r="OP326" s="27"/>
      <c r="OQ326" s="27"/>
      <c r="OR326" s="27"/>
      <c r="OS326" s="27"/>
      <c r="OT326" s="27"/>
      <c r="OU326" s="27"/>
      <c r="OV326" s="27"/>
      <c r="OW326" s="27"/>
      <c r="OX326" s="27"/>
      <c r="OY326" s="27"/>
      <c r="OZ326" s="27"/>
      <c r="PA326" s="27"/>
      <c r="PB326" s="27"/>
      <c r="PC326" s="27"/>
      <c r="PD326" s="27"/>
      <c r="PE326" s="27"/>
      <c r="PF326" s="27"/>
      <c r="PG326" s="27"/>
      <c r="PH326" s="27"/>
      <c r="PI326" s="27"/>
      <c r="PJ326" s="27"/>
      <c r="PK326" s="27"/>
      <c r="PL326" s="27"/>
      <c r="PM326" s="27"/>
      <c r="PN326" s="27"/>
      <c r="PO326" s="27"/>
      <c r="PP326" s="27"/>
      <c r="PQ326" s="27"/>
      <c r="PR326" s="27"/>
      <c r="PS326" s="27"/>
      <c r="PT326" s="27"/>
      <c r="PU326" s="27"/>
      <c r="PV326" s="27"/>
      <c r="PW326" s="27"/>
      <c r="PX326" s="27"/>
      <c r="PY326" s="27"/>
      <c r="PZ326" s="27"/>
      <c r="QA326" s="27"/>
      <c r="QB326" s="27"/>
      <c r="QC326" s="27"/>
      <c r="QD326" s="27"/>
      <c r="QE326" s="27"/>
      <c r="QF326" s="27"/>
      <c r="QG326" s="27"/>
      <c r="QH326" s="27"/>
      <c r="QI326" s="27"/>
      <c r="QJ326" s="27"/>
      <c r="QK326" s="27"/>
      <c r="QL326" s="27"/>
      <c r="QM326" s="27"/>
      <c r="QN326" s="27"/>
      <c r="QO326" s="27"/>
      <c r="QP326" s="27"/>
      <c r="QQ326" s="27"/>
      <c r="QR326" s="27"/>
      <c r="QS326" s="27"/>
      <c r="QT326" s="27"/>
      <c r="QU326" s="27"/>
      <c r="QV326" s="27"/>
      <c r="QW326" s="27"/>
      <c r="QX326" s="27"/>
      <c r="QY326" s="27"/>
      <c r="QZ326" s="27"/>
      <c r="RA326" s="27"/>
      <c r="RB326" s="27"/>
      <c r="RC326" s="27"/>
      <c r="RD326" s="27"/>
      <c r="RE326" s="27"/>
      <c r="RF326" s="27"/>
      <c r="RG326" s="27"/>
      <c r="RH326" s="27"/>
      <c r="RI326" s="27"/>
      <c r="RJ326" s="27"/>
      <c r="RK326" s="27"/>
      <c r="RL326" s="27"/>
      <c r="RM326" s="27"/>
      <c r="RN326" s="27"/>
      <c r="RO326" s="27"/>
      <c r="RP326" s="27"/>
      <c r="RQ326" s="27"/>
      <c r="RR326" s="27"/>
      <c r="RS326" s="27"/>
      <c r="RT326" s="27"/>
      <c r="RU326" s="27"/>
      <c r="RV326" s="27"/>
      <c r="RW326" s="27"/>
      <c r="RX326" s="27"/>
      <c r="RY326" s="27"/>
      <c r="RZ326" s="27"/>
      <c r="SA326" s="27"/>
      <c r="SB326" s="27"/>
      <c r="SC326" s="27"/>
      <c r="SD326" s="27"/>
      <c r="SE326" s="27"/>
      <c r="SF326" s="27"/>
      <c r="SG326" s="27"/>
      <c r="SH326" s="27"/>
      <c r="SI326" s="27"/>
      <c r="SJ326" s="27"/>
      <c r="SK326" s="27"/>
      <c r="SL326" s="27"/>
      <c r="SM326" s="27"/>
      <c r="SN326" s="27"/>
      <c r="SO326" s="27"/>
      <c r="SP326" s="27"/>
      <c r="SQ326" s="27"/>
      <c r="SR326" s="27"/>
      <c r="SS326" s="27"/>
      <c r="ST326" s="27"/>
      <c r="SU326" s="27"/>
      <c r="SV326" s="27"/>
      <c r="SW326" s="27"/>
      <c r="SX326" s="27"/>
      <c r="SY326" s="27"/>
      <c r="SZ326" s="27"/>
      <c r="TA326" s="27"/>
      <c r="TB326" s="27"/>
      <c r="TC326" s="27"/>
      <c r="TD326" s="27"/>
      <c r="TE326" s="27"/>
      <c r="TF326" s="27"/>
      <c r="TG326" s="27"/>
      <c r="TH326" s="27"/>
      <c r="TI326" s="27"/>
      <c r="TJ326" s="27"/>
      <c r="TK326" s="27"/>
      <c r="TL326" s="27"/>
      <c r="TM326" s="27"/>
      <c r="TN326" s="27"/>
      <c r="TO326" s="27"/>
      <c r="TP326" s="27"/>
      <c r="TQ326" s="27"/>
      <c r="TR326" s="27"/>
      <c r="TS326" s="27"/>
      <c r="TT326" s="27"/>
      <c r="TU326" s="27"/>
      <c r="TV326" s="27"/>
      <c r="TW326" s="27"/>
      <c r="TX326" s="27"/>
      <c r="TY326" s="27"/>
      <c r="TZ326" s="27"/>
      <c r="UA326" s="27"/>
      <c r="UB326" s="27"/>
      <c r="UC326" s="27"/>
      <c r="UD326" s="27"/>
      <c r="UE326" s="27"/>
      <c r="UF326" s="27"/>
      <c r="UG326" s="27"/>
      <c r="UH326" s="27"/>
      <c r="UI326" s="27"/>
      <c r="UJ326" s="27"/>
      <c r="UK326" s="27"/>
      <c r="UL326" s="27"/>
      <c r="UM326" s="27"/>
      <c r="UN326" s="27"/>
      <c r="UO326" s="27"/>
      <c r="UP326" s="27"/>
      <c r="UQ326" s="27"/>
      <c r="UR326" s="27"/>
      <c r="US326" s="27"/>
      <c r="UT326" s="27"/>
      <c r="UU326" s="27"/>
      <c r="UV326" s="27"/>
      <c r="UW326" s="27"/>
      <c r="UX326" s="27"/>
      <c r="UY326" s="27"/>
      <c r="UZ326" s="27"/>
      <c r="VA326" s="27"/>
      <c r="VB326" s="27"/>
      <c r="VC326" s="27"/>
      <c r="VD326" s="27"/>
      <c r="VE326" s="27"/>
      <c r="VF326" s="27"/>
      <c r="VG326" s="27"/>
      <c r="VH326" s="27"/>
      <c r="VI326" s="27"/>
      <c r="VJ326" s="27"/>
      <c r="VK326" s="27"/>
      <c r="VL326" s="27"/>
      <c r="VM326" s="27"/>
      <c r="VN326" s="27"/>
      <c r="VO326" s="27"/>
      <c r="VP326" s="27"/>
      <c r="VQ326" s="27"/>
      <c r="VR326" s="27"/>
      <c r="VS326" s="27"/>
      <c r="VT326" s="27"/>
      <c r="VU326" s="27"/>
      <c r="VV326" s="27"/>
      <c r="VW326" s="27"/>
      <c r="VX326" s="27"/>
      <c r="VY326" s="27"/>
      <c r="VZ326" s="27"/>
      <c r="WA326" s="27"/>
      <c r="WB326" s="27"/>
      <c r="WC326" s="27"/>
      <c r="WD326" s="27"/>
      <c r="WE326" s="27"/>
      <c r="WF326" s="27"/>
      <c r="WG326" s="27"/>
      <c r="WH326" s="27"/>
      <c r="WI326" s="27"/>
      <c r="WJ326" s="27"/>
      <c r="WK326" s="27"/>
      <c r="WL326" s="27"/>
      <c r="WM326" s="27"/>
      <c r="WN326" s="27"/>
      <c r="WO326" s="27"/>
      <c r="WP326" s="27"/>
      <c r="WQ326" s="27"/>
      <c r="WR326" s="27"/>
      <c r="WS326" s="27"/>
      <c r="WT326" s="27"/>
      <c r="WU326" s="27"/>
      <c r="WV326" s="27"/>
      <c r="WW326" s="27"/>
      <c r="WX326" s="27"/>
      <c r="WY326" s="27"/>
      <c r="WZ326" s="27"/>
      <c r="XA326" s="27"/>
      <c r="XB326" s="27"/>
      <c r="XC326" s="27"/>
      <c r="XD326" s="27"/>
      <c r="XE326" s="27"/>
      <c r="XF326" s="27"/>
      <c r="XG326" s="27"/>
      <c r="XH326" s="27"/>
      <c r="XI326" s="27"/>
      <c r="XJ326" s="27"/>
      <c r="XK326" s="27"/>
      <c r="XL326" s="27"/>
      <c r="XM326" s="27"/>
      <c r="XN326" s="27"/>
      <c r="XO326" s="27"/>
      <c r="XP326" s="27"/>
      <c r="XQ326" s="27"/>
      <c r="XR326" s="27"/>
      <c r="XS326" s="27"/>
      <c r="XT326" s="27"/>
      <c r="XU326" s="27"/>
      <c r="XV326" s="27"/>
      <c r="XW326" s="27"/>
      <c r="XX326" s="27"/>
      <c r="XY326" s="27"/>
      <c r="XZ326" s="27"/>
      <c r="YA326" s="27"/>
      <c r="YB326" s="27"/>
      <c r="YC326" s="27"/>
      <c r="YD326" s="27"/>
      <c r="YE326" s="27"/>
      <c r="YF326" s="27"/>
      <c r="YG326" s="27"/>
      <c r="YH326" s="27"/>
      <c r="YI326" s="27"/>
      <c r="YJ326" s="27"/>
      <c r="YK326" s="27"/>
      <c r="YL326" s="27"/>
      <c r="YM326" s="27"/>
      <c r="YN326" s="27"/>
      <c r="YO326" s="27"/>
      <c r="YP326" s="27"/>
      <c r="YQ326" s="27"/>
      <c r="YR326" s="27"/>
      <c r="YS326" s="27"/>
      <c r="YT326" s="27"/>
      <c r="YU326" s="27"/>
      <c r="YV326" s="27"/>
      <c r="YW326" s="27"/>
      <c r="YX326" s="27"/>
      <c r="YY326" s="27"/>
      <c r="YZ326" s="27"/>
      <c r="ZA326" s="27"/>
      <c r="ZB326" s="27"/>
      <c r="ZC326" s="27"/>
      <c r="ZD326" s="27"/>
      <c r="ZE326" s="27"/>
      <c r="ZF326" s="27"/>
      <c r="ZG326" s="27"/>
      <c r="ZH326" s="27"/>
      <c r="ZI326" s="27"/>
      <c r="ZJ326" s="27"/>
      <c r="ZK326" s="27"/>
      <c r="ZL326" s="27"/>
      <c r="ZM326" s="27"/>
      <c r="ZN326" s="27"/>
      <c r="ZO326" s="27"/>
      <c r="ZP326" s="27"/>
      <c r="ZQ326" s="27"/>
      <c r="ZR326" s="27"/>
      <c r="ZS326" s="27"/>
      <c r="ZT326" s="27"/>
      <c r="ZU326" s="27"/>
      <c r="ZV326" s="27"/>
      <c r="ZW326" s="27"/>
      <c r="ZX326" s="27"/>
      <c r="ZY326" s="27"/>
      <c r="ZZ326" s="27"/>
      <c r="AAA326" s="27"/>
      <c r="AAB326" s="27"/>
      <c r="AAC326" s="27"/>
      <c r="AAD326" s="27"/>
      <c r="AAE326" s="27"/>
      <c r="AAF326" s="27"/>
      <c r="AAG326" s="27"/>
      <c r="AAH326" s="27"/>
      <c r="AAI326" s="27"/>
      <c r="AAJ326" s="27"/>
      <c r="AAK326" s="27"/>
      <c r="AAL326" s="27"/>
      <c r="AAM326" s="27"/>
      <c r="AAN326" s="27"/>
      <c r="AAO326" s="27"/>
      <c r="AAP326" s="27"/>
      <c r="AAQ326" s="27"/>
      <c r="AAR326" s="27"/>
      <c r="AAS326" s="27"/>
      <c r="AAT326" s="27"/>
      <c r="AAU326" s="27"/>
      <c r="AAV326" s="27"/>
      <c r="AAW326" s="27"/>
      <c r="AAX326" s="27"/>
      <c r="AAY326" s="27"/>
      <c r="AAZ326" s="27"/>
      <c r="ABA326" s="27"/>
      <c r="ABB326" s="27"/>
      <c r="ABC326" s="27"/>
      <c r="ABD326" s="27"/>
      <c r="ABE326" s="27"/>
      <c r="ABF326" s="27"/>
      <c r="ABG326" s="27"/>
      <c r="ABH326" s="27"/>
      <c r="ABI326" s="27"/>
      <c r="ABJ326" s="27"/>
      <c r="ABK326" s="27"/>
      <c r="ABL326" s="27"/>
      <c r="ABM326" s="27"/>
      <c r="ABN326" s="27"/>
      <c r="ABO326" s="27"/>
      <c r="ABP326" s="27"/>
      <c r="ABQ326" s="27"/>
      <c r="ABR326" s="27"/>
      <c r="ABS326" s="27"/>
      <c r="ABT326" s="27"/>
      <c r="ABU326" s="27"/>
      <c r="ABV326" s="27"/>
      <c r="ABW326" s="27"/>
      <c r="ABX326" s="27"/>
      <c r="ABY326" s="27"/>
      <c r="ABZ326" s="27"/>
      <c r="ACA326" s="27"/>
      <c r="ACB326" s="27"/>
      <c r="ACC326" s="27"/>
      <c r="ACD326" s="27"/>
      <c r="ACE326" s="27"/>
      <c r="ACF326" s="27"/>
      <c r="ACG326" s="27"/>
      <c r="ACH326" s="27"/>
      <c r="ACI326" s="27"/>
      <c r="ACJ326" s="27"/>
      <c r="ACK326" s="27"/>
      <c r="ACL326" s="27"/>
      <c r="ACM326" s="27"/>
      <c r="ACN326" s="27"/>
      <c r="ACO326" s="27"/>
      <c r="ACP326" s="27"/>
      <c r="ACQ326" s="27"/>
      <c r="ACR326" s="27"/>
      <c r="ACS326" s="27"/>
      <c r="ACT326" s="27"/>
      <c r="ACU326" s="27"/>
      <c r="ACV326" s="27"/>
      <c r="ACW326" s="27"/>
      <c r="ACX326" s="27"/>
      <c r="ACY326" s="27"/>
      <c r="ACZ326" s="27"/>
      <c r="ADA326" s="27"/>
      <c r="ADB326" s="27"/>
      <c r="ADC326" s="27"/>
      <c r="ADD326" s="27"/>
      <c r="ADE326" s="27"/>
      <c r="ADF326" s="27"/>
      <c r="ADG326" s="27"/>
      <c r="ADH326" s="27"/>
      <c r="ADI326" s="27"/>
      <c r="ADJ326" s="27"/>
      <c r="ADK326" s="27"/>
      <c r="ADL326" s="27"/>
      <c r="ADM326" s="27"/>
      <c r="ADN326" s="27"/>
      <c r="ADO326" s="27"/>
      <c r="ADP326" s="27"/>
      <c r="ADQ326" s="27"/>
      <c r="ADR326" s="27"/>
      <c r="ADS326" s="27"/>
      <c r="ADT326" s="27"/>
      <c r="ADU326" s="27"/>
      <c r="ADV326" s="27"/>
      <c r="ADW326" s="27"/>
      <c r="ADX326" s="27"/>
      <c r="ADY326" s="27"/>
      <c r="ADZ326" s="27"/>
      <c r="AEA326" s="27"/>
      <c r="AEB326" s="27"/>
      <c r="AEC326" s="27"/>
      <c r="AED326" s="27"/>
      <c r="AEE326" s="27"/>
      <c r="AEF326" s="27"/>
      <c r="AEG326" s="27"/>
      <c r="AEH326" s="27"/>
      <c r="AEI326" s="27"/>
      <c r="AEJ326" s="27"/>
      <c r="AEK326" s="27"/>
      <c r="AEL326" s="27"/>
      <c r="AEM326" s="27"/>
      <c r="AEN326" s="27"/>
      <c r="AEO326" s="27"/>
      <c r="AEP326" s="27"/>
      <c r="AEQ326" s="27"/>
      <c r="AER326" s="27"/>
      <c r="AES326" s="27"/>
      <c r="AET326" s="27"/>
      <c r="AEU326" s="27"/>
      <c r="AEV326" s="27"/>
      <c r="AEW326" s="27"/>
      <c r="AEX326" s="27"/>
      <c r="AEY326" s="27"/>
      <c r="AEZ326" s="27"/>
      <c r="AFA326" s="27"/>
      <c r="AFB326" s="27"/>
      <c r="AFC326" s="27"/>
      <c r="AFD326" s="27"/>
      <c r="AFE326" s="27"/>
      <c r="AFF326" s="27"/>
      <c r="AFG326" s="27"/>
      <c r="AFH326" s="27"/>
      <c r="AFI326" s="27"/>
      <c r="AFJ326" s="27"/>
      <c r="AFK326" s="27"/>
      <c r="AFL326" s="27"/>
      <c r="AFM326" s="27"/>
      <c r="AFN326" s="27"/>
      <c r="AFO326" s="27"/>
      <c r="AFP326" s="27"/>
      <c r="AFQ326" s="27"/>
      <c r="AFR326" s="27"/>
      <c r="AFS326" s="27"/>
      <c r="AFT326" s="27"/>
      <c r="AFU326" s="27"/>
      <c r="AFV326" s="27"/>
      <c r="AFW326" s="27"/>
      <c r="AFX326" s="27"/>
      <c r="AFY326" s="27"/>
      <c r="AFZ326" s="27"/>
      <c r="AGA326" s="27"/>
      <c r="AGB326" s="27"/>
      <c r="AGC326" s="27"/>
      <c r="AGD326" s="27"/>
      <c r="AGE326" s="27"/>
      <c r="AGF326" s="27"/>
      <c r="AGG326" s="27"/>
      <c r="AGH326" s="27"/>
      <c r="AGI326" s="27"/>
      <c r="AGJ326" s="27"/>
      <c r="AGK326" s="27"/>
      <c r="AGL326" s="27"/>
      <c r="AGM326" s="27"/>
      <c r="AGN326" s="27"/>
      <c r="AGO326" s="27"/>
      <c r="AGP326" s="27"/>
      <c r="AGQ326" s="27"/>
      <c r="AGR326" s="27"/>
      <c r="AGS326" s="27"/>
      <c r="AGT326" s="27"/>
      <c r="AGU326" s="27"/>
      <c r="AGV326" s="27"/>
      <c r="AGW326" s="27"/>
      <c r="AGX326" s="27"/>
      <c r="AGY326" s="27"/>
      <c r="AGZ326" s="27"/>
      <c r="AHA326" s="27"/>
      <c r="AHB326" s="27"/>
      <c r="AHC326" s="27"/>
      <c r="AHD326" s="27"/>
      <c r="AHE326" s="27"/>
      <c r="AHF326" s="27"/>
      <c r="AHG326" s="27"/>
      <c r="AHH326" s="27"/>
      <c r="AHI326" s="27"/>
      <c r="AHJ326" s="27"/>
      <c r="AHK326" s="27"/>
      <c r="AHL326" s="27"/>
      <c r="AHM326" s="27"/>
      <c r="AHN326" s="27"/>
      <c r="AHO326" s="27"/>
      <c r="AHP326" s="27"/>
      <c r="AHQ326" s="27"/>
      <c r="AHR326" s="27"/>
      <c r="AHS326" s="27"/>
      <c r="AHT326" s="27"/>
      <c r="AHU326" s="27"/>
      <c r="AHV326" s="27"/>
      <c r="AHW326" s="27"/>
      <c r="AHX326" s="27"/>
      <c r="AHY326" s="27"/>
      <c r="AHZ326" s="27"/>
      <c r="AIA326" s="27"/>
      <c r="AIB326" s="27"/>
      <c r="AIC326" s="27"/>
      <c r="AID326" s="27"/>
      <c r="AIE326" s="27"/>
      <c r="AIF326" s="27"/>
      <c r="AIG326" s="27"/>
      <c r="AIH326" s="27"/>
      <c r="AII326" s="27"/>
      <c r="AIJ326" s="27"/>
      <c r="AIK326" s="27"/>
      <c r="AIL326" s="27"/>
      <c r="AIM326" s="27"/>
      <c r="AIN326" s="27"/>
      <c r="AIO326" s="27"/>
      <c r="AIP326" s="27"/>
      <c r="AIQ326" s="27"/>
      <c r="AIR326" s="27"/>
      <c r="AIS326" s="27"/>
      <c r="AIT326" s="27"/>
      <c r="AIU326" s="27"/>
      <c r="AIV326" s="27"/>
      <c r="AIW326" s="27"/>
      <c r="AIX326" s="27"/>
      <c r="AIY326" s="27"/>
      <c r="AIZ326" s="27"/>
      <c r="AJA326" s="27"/>
      <c r="AJB326" s="27"/>
      <c r="AJC326" s="27"/>
      <c r="AJD326" s="27"/>
      <c r="AJE326" s="27"/>
      <c r="AJF326" s="27"/>
      <c r="AJG326" s="27"/>
      <c r="AJH326" s="27"/>
      <c r="AJI326" s="27"/>
      <c r="AJJ326" s="27"/>
      <c r="AJK326" s="27"/>
      <c r="AJL326" s="27"/>
      <c r="AJM326" s="27"/>
      <c r="AJN326" s="27"/>
      <c r="AJO326" s="27"/>
      <c r="AJP326" s="27"/>
      <c r="AJQ326" s="27"/>
      <c r="AJR326" s="27"/>
      <c r="AJS326" s="27"/>
      <c r="AJT326" s="27"/>
      <c r="AJU326" s="27"/>
      <c r="AJV326" s="27"/>
      <c r="AJW326" s="27"/>
      <c r="AJX326" s="27"/>
      <c r="AJY326" s="27"/>
      <c r="AJZ326" s="27"/>
      <c r="AKA326" s="27"/>
      <c r="AKB326" s="27"/>
      <c r="AKC326" s="27"/>
      <c r="AKD326" s="27"/>
      <c r="AKE326" s="27"/>
      <c r="AKF326" s="27"/>
      <c r="AKG326" s="27"/>
      <c r="AKH326" s="27"/>
      <c r="AKI326" s="27"/>
      <c r="AKJ326" s="27"/>
      <c r="AKK326" s="27"/>
      <c r="AKL326" s="27"/>
      <c r="AKM326" s="27"/>
      <c r="AKN326" s="27"/>
      <c r="AKO326" s="27"/>
      <c r="AKP326" s="27"/>
      <c r="AKQ326" s="27"/>
      <c r="AKR326" s="27"/>
      <c r="AKS326" s="27"/>
      <c r="AKT326" s="27"/>
      <c r="AKU326" s="27"/>
      <c r="AKV326" s="27"/>
      <c r="AKW326" s="27"/>
      <c r="AKX326" s="27"/>
      <c r="AKY326" s="27"/>
      <c r="AKZ326" s="27"/>
      <c r="ALA326" s="27"/>
      <c r="ALB326" s="27"/>
      <c r="ALC326" s="27"/>
      <c r="ALD326" s="27"/>
      <c r="ALE326" s="27"/>
      <c r="ALF326" s="27"/>
      <c r="ALG326" s="27"/>
      <c r="ALH326" s="27"/>
      <c r="ALI326" s="27"/>
      <c r="ALJ326" s="27"/>
      <c r="ALK326" s="27"/>
      <c r="ALL326" s="27"/>
      <c r="ALM326" s="27"/>
      <c r="ALN326" s="27"/>
      <c r="ALO326" s="27"/>
      <c r="ALP326" s="27"/>
      <c r="ALQ326" s="27"/>
      <c r="ALR326" s="27"/>
      <c r="ALS326" s="27"/>
    </row>
    <row r="327" spans="1:1007" ht="18" customHeight="1" x14ac:dyDescent="0.2">
      <c r="A327" s="611"/>
      <c r="B327" s="598"/>
      <c r="C327" s="662"/>
      <c r="D327" s="629"/>
      <c r="E327" s="614"/>
      <c r="F327" s="671"/>
      <c r="G327" s="642"/>
      <c r="H327" s="632"/>
      <c r="I327" s="635"/>
      <c r="J327" s="563"/>
      <c r="K327" s="76" t="s">
        <v>24</v>
      </c>
      <c r="L327" s="107">
        <f>+M327+O327</f>
        <v>1000</v>
      </c>
      <c r="M327" s="78">
        <v>0</v>
      </c>
      <c r="N327" s="78">
        <v>0</v>
      </c>
      <c r="O327" s="79">
        <v>1000</v>
      </c>
      <c r="P327" s="111">
        <f>SUM(Q327,S327)</f>
        <v>1781.5</v>
      </c>
      <c r="Q327" s="554">
        <v>0</v>
      </c>
      <c r="R327" s="77">
        <v>0</v>
      </c>
      <c r="S327" s="555">
        <v>1781.5</v>
      </c>
      <c r="T327" s="114">
        <f>U327+W327</f>
        <v>1781.5</v>
      </c>
      <c r="U327" s="554">
        <v>0</v>
      </c>
      <c r="V327" s="77">
        <v>0</v>
      </c>
      <c r="W327" s="555">
        <v>1781.5</v>
      </c>
      <c r="X327" s="27"/>
      <c r="Y327" s="27"/>
      <c r="Z327" s="27"/>
      <c r="AA327" s="27"/>
      <c r="AB327" s="27"/>
      <c r="AC327" s="27"/>
      <c r="AD327" s="39"/>
      <c r="AE327" s="39"/>
      <c r="AF327" s="39"/>
      <c r="AG327" s="39"/>
      <c r="AH327" s="39"/>
      <c r="AI327" s="39"/>
      <c r="AJ327" s="39"/>
      <c r="AK327" s="39"/>
      <c r="AL327" s="39"/>
      <c r="AM327" s="39"/>
      <c r="AN327" s="39"/>
      <c r="AO327" s="39"/>
      <c r="AP327" s="39"/>
      <c r="AQ327" s="39"/>
      <c r="AR327" s="39"/>
      <c r="AS327" s="39"/>
      <c r="AT327" s="39"/>
      <c r="AU327" s="39"/>
      <c r="AV327" s="39"/>
      <c r="AW327" s="39"/>
      <c r="AX327" s="39"/>
      <c r="AY327" s="39"/>
      <c r="AZ327" s="39"/>
      <c r="BA327" s="39"/>
      <c r="BB327" s="39"/>
      <c r="BC327" s="39"/>
      <c r="BD327" s="27"/>
      <c r="BE327" s="27"/>
      <c r="BF327" s="27"/>
      <c r="BG327" s="27"/>
      <c r="BH327" s="27"/>
      <c r="BI327" s="27"/>
      <c r="BJ327" s="27"/>
      <c r="BK327" s="27"/>
      <c r="BL327" s="27"/>
      <c r="BM327" s="27"/>
      <c r="BN327" s="27"/>
      <c r="BO327" s="27"/>
      <c r="BP327" s="27"/>
      <c r="BQ327" s="27"/>
      <c r="BR327" s="27"/>
      <c r="BS327" s="27"/>
      <c r="BT327" s="27"/>
      <c r="BU327" s="27"/>
      <c r="BV327" s="27"/>
      <c r="BW327" s="27"/>
      <c r="BX327" s="27"/>
      <c r="BY327" s="27"/>
      <c r="BZ327" s="27"/>
      <c r="CA327" s="27"/>
      <c r="CB327" s="27"/>
      <c r="CC327" s="27"/>
      <c r="CD327" s="27"/>
      <c r="CE327" s="27"/>
      <c r="CF327" s="27"/>
      <c r="CG327" s="27"/>
      <c r="CH327" s="27"/>
      <c r="CI327" s="27"/>
      <c r="CJ327" s="27"/>
      <c r="CK327" s="27"/>
      <c r="CL327" s="27"/>
      <c r="CM327" s="27"/>
      <c r="CN327" s="27"/>
      <c r="CO327" s="27"/>
      <c r="CP327" s="27"/>
      <c r="CQ327" s="27"/>
      <c r="CR327" s="27"/>
      <c r="CS327" s="27"/>
      <c r="CT327" s="27"/>
      <c r="CU327" s="27"/>
      <c r="CV327" s="27"/>
      <c r="CW327" s="27"/>
      <c r="CX327" s="27"/>
      <c r="CY327" s="27"/>
      <c r="CZ327" s="27"/>
      <c r="DA327" s="27"/>
      <c r="DB327" s="27"/>
      <c r="DC327" s="27"/>
      <c r="DD327" s="27"/>
      <c r="DE327" s="27"/>
      <c r="DF327" s="27"/>
      <c r="DG327" s="27"/>
      <c r="DH327" s="27"/>
      <c r="DI327" s="27"/>
      <c r="DJ327" s="27"/>
      <c r="DK327" s="27"/>
      <c r="DL327" s="27"/>
      <c r="DM327" s="27"/>
      <c r="DN327" s="27"/>
      <c r="DO327" s="27"/>
      <c r="DP327" s="27"/>
      <c r="DQ327" s="27"/>
      <c r="DR327" s="27"/>
      <c r="DS327" s="27"/>
      <c r="DT327" s="27"/>
      <c r="DU327" s="27"/>
      <c r="DV327" s="27"/>
      <c r="DW327" s="27"/>
      <c r="DX327" s="27"/>
      <c r="DY327" s="27"/>
      <c r="DZ327" s="27"/>
      <c r="EA327" s="27"/>
      <c r="EB327" s="27"/>
      <c r="EC327" s="27"/>
      <c r="ED327" s="27"/>
      <c r="EE327" s="27"/>
      <c r="EF327" s="27"/>
      <c r="EG327" s="27"/>
      <c r="EH327" s="27"/>
      <c r="EI327" s="27"/>
      <c r="EJ327" s="27"/>
      <c r="EK327" s="27"/>
      <c r="EL327" s="27"/>
      <c r="EM327" s="27"/>
      <c r="EN327" s="27"/>
      <c r="EO327" s="27"/>
      <c r="EP327" s="27"/>
      <c r="EQ327" s="27"/>
      <c r="ER327" s="27"/>
      <c r="ES327" s="27"/>
      <c r="ET327" s="27"/>
      <c r="EU327" s="27"/>
      <c r="EV327" s="27"/>
      <c r="EW327" s="27"/>
      <c r="EX327" s="27"/>
      <c r="EY327" s="27"/>
      <c r="EZ327" s="27"/>
      <c r="FA327" s="27"/>
      <c r="FB327" s="27"/>
      <c r="FC327" s="27"/>
      <c r="FD327" s="27"/>
      <c r="FE327" s="27"/>
      <c r="FF327" s="27"/>
      <c r="FG327" s="27"/>
      <c r="FH327" s="27"/>
      <c r="FI327" s="27"/>
      <c r="FJ327" s="27"/>
      <c r="FK327" s="27"/>
      <c r="FL327" s="27"/>
      <c r="FM327" s="27"/>
      <c r="FN327" s="27"/>
      <c r="FO327" s="27"/>
      <c r="FP327" s="27"/>
      <c r="FQ327" s="27"/>
      <c r="FR327" s="27"/>
      <c r="FS327" s="27"/>
      <c r="FT327" s="27"/>
      <c r="FU327" s="27"/>
      <c r="FV327" s="27"/>
      <c r="FW327" s="27"/>
      <c r="FX327" s="27"/>
      <c r="FY327" s="27"/>
      <c r="FZ327" s="27"/>
      <c r="GA327" s="27"/>
      <c r="GB327" s="27"/>
      <c r="GC327" s="27"/>
      <c r="GD327" s="27"/>
      <c r="GE327" s="27"/>
      <c r="GF327" s="27"/>
      <c r="GG327" s="27"/>
      <c r="GH327" s="27"/>
      <c r="GI327" s="27"/>
      <c r="GJ327" s="27"/>
      <c r="GK327" s="27"/>
      <c r="GL327" s="27"/>
      <c r="GM327" s="27"/>
      <c r="GN327" s="27"/>
      <c r="GO327" s="27"/>
      <c r="GP327" s="27"/>
      <c r="GQ327" s="27"/>
      <c r="GR327" s="27"/>
      <c r="GS327" s="27"/>
      <c r="GT327" s="27"/>
      <c r="GU327" s="27"/>
      <c r="GV327" s="27"/>
      <c r="GW327" s="27"/>
      <c r="GX327" s="27"/>
      <c r="GY327" s="27"/>
      <c r="GZ327" s="27"/>
      <c r="HA327" s="27"/>
      <c r="HB327" s="27"/>
      <c r="HC327" s="27"/>
      <c r="HD327" s="27"/>
      <c r="HE327" s="27"/>
      <c r="HF327" s="27"/>
      <c r="HG327" s="27"/>
      <c r="HH327" s="27"/>
      <c r="HI327" s="27"/>
      <c r="HJ327" s="27"/>
      <c r="HK327" s="27"/>
      <c r="HL327" s="27"/>
      <c r="HM327" s="27"/>
      <c r="HN327" s="27"/>
      <c r="HO327" s="27"/>
      <c r="HP327" s="27"/>
      <c r="HQ327" s="27"/>
      <c r="HR327" s="27"/>
      <c r="HS327" s="27"/>
      <c r="HT327" s="27"/>
      <c r="HU327" s="27"/>
      <c r="HV327" s="27"/>
      <c r="HW327" s="27"/>
      <c r="HX327" s="27"/>
      <c r="HY327" s="27"/>
      <c r="HZ327" s="27"/>
      <c r="IA327" s="27"/>
      <c r="IB327" s="27"/>
      <c r="IC327" s="27"/>
      <c r="ID327" s="27"/>
      <c r="IE327" s="27"/>
      <c r="IF327" s="27"/>
      <c r="IG327" s="27"/>
      <c r="IH327" s="27"/>
      <c r="II327" s="27"/>
      <c r="IJ327" s="27"/>
      <c r="IK327" s="27"/>
      <c r="IL327" s="27"/>
      <c r="IM327" s="27"/>
      <c r="IN327" s="27"/>
      <c r="IO327" s="27"/>
      <c r="IP327" s="27"/>
      <c r="IQ327" s="27"/>
      <c r="IR327" s="27"/>
      <c r="IS327" s="27"/>
      <c r="IT327" s="27"/>
      <c r="IU327" s="27"/>
      <c r="IV327" s="27"/>
      <c r="IW327" s="27"/>
      <c r="IX327" s="27"/>
      <c r="IY327" s="27"/>
      <c r="IZ327" s="27"/>
      <c r="JA327" s="27"/>
      <c r="JB327" s="27"/>
      <c r="JC327" s="27"/>
      <c r="JD327" s="27"/>
      <c r="JE327" s="27"/>
      <c r="JF327" s="27"/>
      <c r="JG327" s="27"/>
      <c r="JH327" s="27"/>
      <c r="JI327" s="27"/>
      <c r="JJ327" s="27"/>
      <c r="JK327" s="27"/>
      <c r="JL327" s="27"/>
      <c r="JM327" s="27"/>
      <c r="JN327" s="27"/>
      <c r="JO327" s="27"/>
      <c r="JP327" s="27"/>
      <c r="JQ327" s="27"/>
      <c r="JR327" s="27"/>
      <c r="JS327" s="27"/>
      <c r="JT327" s="27"/>
      <c r="JU327" s="27"/>
      <c r="JV327" s="27"/>
      <c r="JW327" s="27"/>
      <c r="JX327" s="27"/>
      <c r="JY327" s="27"/>
      <c r="JZ327" s="27"/>
      <c r="KA327" s="27"/>
      <c r="KB327" s="27"/>
      <c r="KC327" s="27"/>
      <c r="KD327" s="27"/>
      <c r="KE327" s="27"/>
      <c r="KF327" s="27"/>
      <c r="KG327" s="27"/>
      <c r="KH327" s="27"/>
      <c r="KI327" s="27"/>
      <c r="KJ327" s="27"/>
      <c r="KK327" s="27"/>
      <c r="KL327" s="27"/>
      <c r="KM327" s="27"/>
      <c r="KN327" s="27"/>
      <c r="KO327" s="27"/>
      <c r="KP327" s="27"/>
      <c r="KQ327" s="27"/>
      <c r="KR327" s="27"/>
      <c r="KS327" s="27"/>
      <c r="KT327" s="27"/>
      <c r="KU327" s="27"/>
      <c r="KV327" s="27"/>
      <c r="KW327" s="27"/>
      <c r="KX327" s="27"/>
      <c r="KY327" s="27"/>
      <c r="KZ327" s="27"/>
      <c r="LA327" s="27"/>
      <c r="LB327" s="27"/>
      <c r="LC327" s="27"/>
      <c r="LD327" s="27"/>
      <c r="LE327" s="27"/>
      <c r="LF327" s="27"/>
      <c r="LG327" s="27"/>
      <c r="LH327" s="27"/>
      <c r="LI327" s="27"/>
      <c r="LJ327" s="27"/>
      <c r="LK327" s="27"/>
      <c r="LL327" s="27"/>
      <c r="LM327" s="27"/>
      <c r="LN327" s="27"/>
      <c r="LO327" s="27"/>
      <c r="LP327" s="27"/>
      <c r="LQ327" s="27"/>
      <c r="LR327" s="27"/>
      <c r="LS327" s="27"/>
      <c r="LT327" s="27"/>
      <c r="LU327" s="27"/>
      <c r="LV327" s="27"/>
      <c r="LW327" s="27"/>
      <c r="LX327" s="27"/>
      <c r="LY327" s="27"/>
      <c r="LZ327" s="27"/>
      <c r="MA327" s="27"/>
      <c r="MB327" s="27"/>
      <c r="MC327" s="27"/>
      <c r="MD327" s="27"/>
      <c r="ME327" s="27"/>
      <c r="MF327" s="27"/>
      <c r="MG327" s="27"/>
      <c r="MH327" s="27"/>
      <c r="MI327" s="27"/>
      <c r="MJ327" s="27"/>
      <c r="MK327" s="27"/>
      <c r="ML327" s="27"/>
      <c r="MM327" s="27"/>
      <c r="MN327" s="27"/>
      <c r="MO327" s="27"/>
      <c r="MP327" s="27"/>
      <c r="MQ327" s="27"/>
      <c r="MR327" s="27"/>
      <c r="MS327" s="27"/>
      <c r="MT327" s="27"/>
      <c r="MU327" s="27"/>
      <c r="MV327" s="27"/>
      <c r="MW327" s="27"/>
      <c r="MX327" s="27"/>
      <c r="MY327" s="27"/>
      <c r="MZ327" s="27"/>
      <c r="NA327" s="27"/>
      <c r="NB327" s="27"/>
      <c r="NC327" s="27"/>
      <c r="ND327" s="27"/>
      <c r="NE327" s="27"/>
      <c r="NF327" s="27"/>
      <c r="NG327" s="27"/>
      <c r="NH327" s="27"/>
      <c r="NI327" s="27"/>
      <c r="NJ327" s="27"/>
      <c r="NK327" s="27"/>
      <c r="NL327" s="27"/>
      <c r="NM327" s="27"/>
      <c r="NN327" s="27"/>
      <c r="NO327" s="27"/>
      <c r="NP327" s="27"/>
      <c r="NQ327" s="27"/>
      <c r="NR327" s="27"/>
      <c r="NS327" s="27"/>
      <c r="NT327" s="27"/>
      <c r="NU327" s="27"/>
      <c r="NV327" s="27"/>
      <c r="NW327" s="27"/>
      <c r="NX327" s="27"/>
      <c r="NY327" s="27"/>
      <c r="NZ327" s="27"/>
      <c r="OA327" s="27"/>
      <c r="OB327" s="27"/>
      <c r="OC327" s="27"/>
      <c r="OD327" s="27"/>
      <c r="OE327" s="27"/>
      <c r="OF327" s="27"/>
      <c r="OG327" s="27"/>
      <c r="OH327" s="27"/>
      <c r="OI327" s="27"/>
      <c r="OJ327" s="27"/>
      <c r="OK327" s="27"/>
      <c r="OL327" s="27"/>
      <c r="OM327" s="27"/>
      <c r="ON327" s="27"/>
      <c r="OO327" s="27"/>
      <c r="OP327" s="27"/>
      <c r="OQ327" s="27"/>
      <c r="OR327" s="27"/>
      <c r="OS327" s="27"/>
      <c r="OT327" s="27"/>
      <c r="OU327" s="27"/>
      <c r="OV327" s="27"/>
      <c r="OW327" s="27"/>
      <c r="OX327" s="27"/>
      <c r="OY327" s="27"/>
      <c r="OZ327" s="27"/>
      <c r="PA327" s="27"/>
      <c r="PB327" s="27"/>
      <c r="PC327" s="27"/>
      <c r="PD327" s="27"/>
      <c r="PE327" s="27"/>
      <c r="PF327" s="27"/>
      <c r="PG327" s="27"/>
      <c r="PH327" s="27"/>
      <c r="PI327" s="27"/>
      <c r="PJ327" s="27"/>
      <c r="PK327" s="27"/>
      <c r="PL327" s="27"/>
      <c r="PM327" s="27"/>
      <c r="PN327" s="27"/>
      <c r="PO327" s="27"/>
      <c r="PP327" s="27"/>
      <c r="PQ327" s="27"/>
      <c r="PR327" s="27"/>
      <c r="PS327" s="27"/>
      <c r="PT327" s="27"/>
      <c r="PU327" s="27"/>
      <c r="PV327" s="27"/>
      <c r="PW327" s="27"/>
      <c r="PX327" s="27"/>
      <c r="PY327" s="27"/>
      <c r="PZ327" s="27"/>
      <c r="QA327" s="27"/>
      <c r="QB327" s="27"/>
      <c r="QC327" s="27"/>
      <c r="QD327" s="27"/>
      <c r="QE327" s="27"/>
      <c r="QF327" s="27"/>
      <c r="QG327" s="27"/>
      <c r="QH327" s="27"/>
      <c r="QI327" s="27"/>
      <c r="QJ327" s="27"/>
      <c r="QK327" s="27"/>
      <c r="QL327" s="27"/>
      <c r="QM327" s="27"/>
      <c r="QN327" s="27"/>
      <c r="QO327" s="27"/>
      <c r="QP327" s="27"/>
      <c r="QQ327" s="27"/>
      <c r="QR327" s="27"/>
      <c r="QS327" s="27"/>
      <c r="QT327" s="27"/>
      <c r="QU327" s="27"/>
      <c r="QV327" s="27"/>
      <c r="QW327" s="27"/>
      <c r="QX327" s="27"/>
      <c r="QY327" s="27"/>
      <c r="QZ327" s="27"/>
      <c r="RA327" s="27"/>
      <c r="RB327" s="27"/>
      <c r="RC327" s="27"/>
      <c r="RD327" s="27"/>
      <c r="RE327" s="27"/>
      <c r="RF327" s="27"/>
      <c r="RG327" s="27"/>
      <c r="RH327" s="27"/>
      <c r="RI327" s="27"/>
      <c r="RJ327" s="27"/>
      <c r="RK327" s="27"/>
      <c r="RL327" s="27"/>
      <c r="RM327" s="27"/>
      <c r="RN327" s="27"/>
      <c r="RO327" s="27"/>
      <c r="RP327" s="27"/>
      <c r="RQ327" s="27"/>
      <c r="RR327" s="27"/>
      <c r="RS327" s="27"/>
      <c r="RT327" s="27"/>
      <c r="RU327" s="27"/>
      <c r="RV327" s="27"/>
      <c r="RW327" s="27"/>
      <c r="RX327" s="27"/>
      <c r="RY327" s="27"/>
      <c r="RZ327" s="27"/>
      <c r="SA327" s="27"/>
      <c r="SB327" s="27"/>
      <c r="SC327" s="27"/>
      <c r="SD327" s="27"/>
      <c r="SE327" s="27"/>
      <c r="SF327" s="27"/>
      <c r="SG327" s="27"/>
      <c r="SH327" s="27"/>
      <c r="SI327" s="27"/>
      <c r="SJ327" s="27"/>
      <c r="SK327" s="27"/>
      <c r="SL327" s="27"/>
      <c r="SM327" s="27"/>
      <c r="SN327" s="27"/>
      <c r="SO327" s="27"/>
      <c r="SP327" s="27"/>
      <c r="SQ327" s="27"/>
      <c r="SR327" s="27"/>
      <c r="SS327" s="27"/>
      <c r="ST327" s="27"/>
      <c r="SU327" s="27"/>
      <c r="SV327" s="27"/>
      <c r="SW327" s="27"/>
      <c r="SX327" s="27"/>
      <c r="SY327" s="27"/>
      <c r="SZ327" s="27"/>
      <c r="TA327" s="27"/>
      <c r="TB327" s="27"/>
      <c r="TC327" s="27"/>
      <c r="TD327" s="27"/>
      <c r="TE327" s="27"/>
      <c r="TF327" s="27"/>
      <c r="TG327" s="27"/>
      <c r="TH327" s="27"/>
      <c r="TI327" s="27"/>
      <c r="TJ327" s="27"/>
      <c r="TK327" s="27"/>
      <c r="TL327" s="27"/>
      <c r="TM327" s="27"/>
      <c r="TN327" s="27"/>
      <c r="TO327" s="27"/>
      <c r="TP327" s="27"/>
      <c r="TQ327" s="27"/>
      <c r="TR327" s="27"/>
      <c r="TS327" s="27"/>
      <c r="TT327" s="27"/>
      <c r="TU327" s="27"/>
      <c r="TV327" s="27"/>
      <c r="TW327" s="27"/>
      <c r="TX327" s="27"/>
      <c r="TY327" s="27"/>
      <c r="TZ327" s="27"/>
      <c r="UA327" s="27"/>
      <c r="UB327" s="27"/>
      <c r="UC327" s="27"/>
      <c r="UD327" s="27"/>
      <c r="UE327" s="27"/>
      <c r="UF327" s="27"/>
      <c r="UG327" s="27"/>
      <c r="UH327" s="27"/>
      <c r="UI327" s="27"/>
      <c r="UJ327" s="27"/>
      <c r="UK327" s="27"/>
      <c r="UL327" s="27"/>
      <c r="UM327" s="27"/>
      <c r="UN327" s="27"/>
      <c r="UO327" s="27"/>
      <c r="UP327" s="27"/>
      <c r="UQ327" s="27"/>
      <c r="UR327" s="27"/>
      <c r="US327" s="27"/>
      <c r="UT327" s="27"/>
      <c r="UU327" s="27"/>
      <c r="UV327" s="27"/>
      <c r="UW327" s="27"/>
      <c r="UX327" s="27"/>
      <c r="UY327" s="27"/>
      <c r="UZ327" s="27"/>
      <c r="VA327" s="27"/>
      <c r="VB327" s="27"/>
      <c r="VC327" s="27"/>
      <c r="VD327" s="27"/>
      <c r="VE327" s="27"/>
      <c r="VF327" s="27"/>
      <c r="VG327" s="27"/>
      <c r="VH327" s="27"/>
      <c r="VI327" s="27"/>
      <c r="VJ327" s="27"/>
      <c r="VK327" s="27"/>
      <c r="VL327" s="27"/>
      <c r="VM327" s="27"/>
      <c r="VN327" s="27"/>
      <c r="VO327" s="27"/>
      <c r="VP327" s="27"/>
      <c r="VQ327" s="27"/>
      <c r="VR327" s="27"/>
      <c r="VS327" s="27"/>
      <c r="VT327" s="27"/>
      <c r="VU327" s="27"/>
      <c r="VV327" s="27"/>
      <c r="VW327" s="27"/>
      <c r="VX327" s="27"/>
      <c r="VY327" s="27"/>
      <c r="VZ327" s="27"/>
      <c r="WA327" s="27"/>
      <c r="WB327" s="27"/>
      <c r="WC327" s="27"/>
      <c r="WD327" s="27"/>
      <c r="WE327" s="27"/>
      <c r="WF327" s="27"/>
      <c r="WG327" s="27"/>
      <c r="WH327" s="27"/>
      <c r="WI327" s="27"/>
      <c r="WJ327" s="27"/>
      <c r="WK327" s="27"/>
      <c r="WL327" s="27"/>
      <c r="WM327" s="27"/>
      <c r="WN327" s="27"/>
      <c r="WO327" s="27"/>
      <c r="WP327" s="27"/>
      <c r="WQ327" s="27"/>
      <c r="WR327" s="27"/>
      <c r="WS327" s="27"/>
      <c r="WT327" s="27"/>
      <c r="WU327" s="27"/>
      <c r="WV327" s="27"/>
      <c r="WW327" s="27"/>
      <c r="WX327" s="27"/>
      <c r="WY327" s="27"/>
      <c r="WZ327" s="27"/>
      <c r="XA327" s="27"/>
      <c r="XB327" s="27"/>
      <c r="XC327" s="27"/>
      <c r="XD327" s="27"/>
      <c r="XE327" s="27"/>
      <c r="XF327" s="27"/>
      <c r="XG327" s="27"/>
      <c r="XH327" s="27"/>
      <c r="XI327" s="27"/>
      <c r="XJ327" s="27"/>
      <c r="XK327" s="27"/>
      <c r="XL327" s="27"/>
      <c r="XM327" s="27"/>
      <c r="XN327" s="27"/>
      <c r="XO327" s="27"/>
      <c r="XP327" s="27"/>
      <c r="XQ327" s="27"/>
      <c r="XR327" s="27"/>
      <c r="XS327" s="27"/>
      <c r="XT327" s="27"/>
      <c r="XU327" s="27"/>
      <c r="XV327" s="27"/>
      <c r="XW327" s="27"/>
      <c r="XX327" s="27"/>
      <c r="XY327" s="27"/>
      <c r="XZ327" s="27"/>
      <c r="YA327" s="27"/>
      <c r="YB327" s="27"/>
      <c r="YC327" s="27"/>
      <c r="YD327" s="27"/>
      <c r="YE327" s="27"/>
      <c r="YF327" s="27"/>
      <c r="YG327" s="27"/>
      <c r="YH327" s="27"/>
      <c r="YI327" s="27"/>
      <c r="YJ327" s="27"/>
      <c r="YK327" s="27"/>
      <c r="YL327" s="27"/>
      <c r="YM327" s="27"/>
      <c r="YN327" s="27"/>
      <c r="YO327" s="27"/>
      <c r="YP327" s="27"/>
      <c r="YQ327" s="27"/>
      <c r="YR327" s="27"/>
      <c r="YS327" s="27"/>
      <c r="YT327" s="27"/>
      <c r="YU327" s="27"/>
      <c r="YV327" s="27"/>
      <c r="YW327" s="27"/>
      <c r="YX327" s="27"/>
      <c r="YY327" s="27"/>
      <c r="YZ327" s="27"/>
      <c r="ZA327" s="27"/>
      <c r="ZB327" s="27"/>
      <c r="ZC327" s="27"/>
      <c r="ZD327" s="27"/>
      <c r="ZE327" s="27"/>
      <c r="ZF327" s="27"/>
      <c r="ZG327" s="27"/>
      <c r="ZH327" s="27"/>
      <c r="ZI327" s="27"/>
      <c r="ZJ327" s="27"/>
      <c r="ZK327" s="27"/>
      <c r="ZL327" s="27"/>
      <c r="ZM327" s="27"/>
      <c r="ZN327" s="27"/>
      <c r="ZO327" s="27"/>
      <c r="ZP327" s="27"/>
      <c r="ZQ327" s="27"/>
      <c r="ZR327" s="27"/>
      <c r="ZS327" s="27"/>
      <c r="ZT327" s="27"/>
      <c r="ZU327" s="27"/>
      <c r="ZV327" s="27"/>
      <c r="ZW327" s="27"/>
      <c r="ZX327" s="27"/>
      <c r="ZY327" s="27"/>
      <c r="ZZ327" s="27"/>
      <c r="AAA327" s="27"/>
      <c r="AAB327" s="27"/>
      <c r="AAC327" s="27"/>
      <c r="AAD327" s="27"/>
      <c r="AAE327" s="27"/>
      <c r="AAF327" s="27"/>
      <c r="AAG327" s="27"/>
      <c r="AAH327" s="27"/>
      <c r="AAI327" s="27"/>
      <c r="AAJ327" s="27"/>
      <c r="AAK327" s="27"/>
      <c r="AAL327" s="27"/>
      <c r="AAM327" s="27"/>
      <c r="AAN327" s="27"/>
      <c r="AAO327" s="27"/>
      <c r="AAP327" s="27"/>
      <c r="AAQ327" s="27"/>
      <c r="AAR327" s="27"/>
      <c r="AAS327" s="27"/>
      <c r="AAT327" s="27"/>
      <c r="AAU327" s="27"/>
      <c r="AAV327" s="27"/>
      <c r="AAW327" s="27"/>
      <c r="AAX327" s="27"/>
      <c r="AAY327" s="27"/>
      <c r="AAZ327" s="27"/>
      <c r="ABA327" s="27"/>
      <c r="ABB327" s="27"/>
      <c r="ABC327" s="27"/>
      <c r="ABD327" s="27"/>
      <c r="ABE327" s="27"/>
      <c r="ABF327" s="27"/>
      <c r="ABG327" s="27"/>
      <c r="ABH327" s="27"/>
      <c r="ABI327" s="27"/>
      <c r="ABJ327" s="27"/>
      <c r="ABK327" s="27"/>
      <c r="ABL327" s="27"/>
      <c r="ABM327" s="27"/>
      <c r="ABN327" s="27"/>
      <c r="ABO327" s="27"/>
      <c r="ABP327" s="27"/>
      <c r="ABQ327" s="27"/>
      <c r="ABR327" s="27"/>
      <c r="ABS327" s="27"/>
      <c r="ABT327" s="27"/>
      <c r="ABU327" s="27"/>
      <c r="ABV327" s="27"/>
      <c r="ABW327" s="27"/>
      <c r="ABX327" s="27"/>
      <c r="ABY327" s="27"/>
      <c r="ABZ327" s="27"/>
      <c r="ACA327" s="27"/>
      <c r="ACB327" s="27"/>
      <c r="ACC327" s="27"/>
      <c r="ACD327" s="27"/>
      <c r="ACE327" s="27"/>
      <c r="ACF327" s="27"/>
      <c r="ACG327" s="27"/>
      <c r="ACH327" s="27"/>
      <c r="ACI327" s="27"/>
      <c r="ACJ327" s="27"/>
      <c r="ACK327" s="27"/>
      <c r="ACL327" s="27"/>
      <c r="ACM327" s="27"/>
      <c r="ACN327" s="27"/>
      <c r="ACO327" s="27"/>
      <c r="ACP327" s="27"/>
      <c r="ACQ327" s="27"/>
      <c r="ACR327" s="27"/>
      <c r="ACS327" s="27"/>
      <c r="ACT327" s="27"/>
      <c r="ACU327" s="27"/>
      <c r="ACV327" s="27"/>
      <c r="ACW327" s="27"/>
      <c r="ACX327" s="27"/>
      <c r="ACY327" s="27"/>
      <c r="ACZ327" s="27"/>
      <c r="ADA327" s="27"/>
      <c r="ADB327" s="27"/>
      <c r="ADC327" s="27"/>
      <c r="ADD327" s="27"/>
      <c r="ADE327" s="27"/>
      <c r="ADF327" s="27"/>
      <c r="ADG327" s="27"/>
      <c r="ADH327" s="27"/>
      <c r="ADI327" s="27"/>
      <c r="ADJ327" s="27"/>
      <c r="ADK327" s="27"/>
      <c r="ADL327" s="27"/>
      <c r="ADM327" s="27"/>
      <c r="ADN327" s="27"/>
      <c r="ADO327" s="27"/>
      <c r="ADP327" s="27"/>
      <c r="ADQ327" s="27"/>
      <c r="ADR327" s="27"/>
      <c r="ADS327" s="27"/>
      <c r="ADT327" s="27"/>
      <c r="ADU327" s="27"/>
      <c r="ADV327" s="27"/>
      <c r="ADW327" s="27"/>
      <c r="ADX327" s="27"/>
      <c r="ADY327" s="27"/>
      <c r="ADZ327" s="27"/>
      <c r="AEA327" s="27"/>
      <c r="AEB327" s="27"/>
      <c r="AEC327" s="27"/>
      <c r="AED327" s="27"/>
      <c r="AEE327" s="27"/>
      <c r="AEF327" s="27"/>
      <c r="AEG327" s="27"/>
      <c r="AEH327" s="27"/>
      <c r="AEI327" s="27"/>
      <c r="AEJ327" s="27"/>
      <c r="AEK327" s="27"/>
      <c r="AEL327" s="27"/>
      <c r="AEM327" s="27"/>
      <c r="AEN327" s="27"/>
      <c r="AEO327" s="27"/>
      <c r="AEP327" s="27"/>
      <c r="AEQ327" s="27"/>
      <c r="AER327" s="27"/>
      <c r="AES327" s="27"/>
      <c r="AET327" s="27"/>
      <c r="AEU327" s="27"/>
      <c r="AEV327" s="27"/>
      <c r="AEW327" s="27"/>
      <c r="AEX327" s="27"/>
      <c r="AEY327" s="27"/>
      <c r="AEZ327" s="27"/>
      <c r="AFA327" s="27"/>
      <c r="AFB327" s="27"/>
      <c r="AFC327" s="27"/>
      <c r="AFD327" s="27"/>
      <c r="AFE327" s="27"/>
      <c r="AFF327" s="27"/>
      <c r="AFG327" s="27"/>
      <c r="AFH327" s="27"/>
      <c r="AFI327" s="27"/>
      <c r="AFJ327" s="27"/>
      <c r="AFK327" s="27"/>
      <c r="AFL327" s="27"/>
      <c r="AFM327" s="27"/>
      <c r="AFN327" s="27"/>
      <c r="AFO327" s="27"/>
      <c r="AFP327" s="27"/>
      <c r="AFQ327" s="27"/>
      <c r="AFR327" s="27"/>
      <c r="AFS327" s="27"/>
      <c r="AFT327" s="27"/>
      <c r="AFU327" s="27"/>
      <c r="AFV327" s="27"/>
      <c r="AFW327" s="27"/>
      <c r="AFX327" s="27"/>
      <c r="AFY327" s="27"/>
      <c r="AFZ327" s="27"/>
      <c r="AGA327" s="27"/>
      <c r="AGB327" s="27"/>
      <c r="AGC327" s="27"/>
      <c r="AGD327" s="27"/>
      <c r="AGE327" s="27"/>
      <c r="AGF327" s="27"/>
      <c r="AGG327" s="27"/>
      <c r="AGH327" s="27"/>
      <c r="AGI327" s="27"/>
      <c r="AGJ327" s="27"/>
      <c r="AGK327" s="27"/>
      <c r="AGL327" s="27"/>
      <c r="AGM327" s="27"/>
      <c r="AGN327" s="27"/>
      <c r="AGO327" s="27"/>
      <c r="AGP327" s="27"/>
      <c r="AGQ327" s="27"/>
      <c r="AGR327" s="27"/>
      <c r="AGS327" s="27"/>
      <c r="AGT327" s="27"/>
      <c r="AGU327" s="27"/>
      <c r="AGV327" s="27"/>
      <c r="AGW327" s="27"/>
      <c r="AGX327" s="27"/>
      <c r="AGY327" s="27"/>
      <c r="AGZ327" s="27"/>
      <c r="AHA327" s="27"/>
      <c r="AHB327" s="27"/>
      <c r="AHC327" s="27"/>
      <c r="AHD327" s="27"/>
      <c r="AHE327" s="27"/>
      <c r="AHF327" s="27"/>
      <c r="AHG327" s="27"/>
      <c r="AHH327" s="27"/>
      <c r="AHI327" s="27"/>
      <c r="AHJ327" s="27"/>
      <c r="AHK327" s="27"/>
      <c r="AHL327" s="27"/>
      <c r="AHM327" s="27"/>
      <c r="AHN327" s="27"/>
      <c r="AHO327" s="27"/>
      <c r="AHP327" s="27"/>
      <c r="AHQ327" s="27"/>
      <c r="AHR327" s="27"/>
      <c r="AHS327" s="27"/>
      <c r="AHT327" s="27"/>
      <c r="AHU327" s="27"/>
      <c r="AHV327" s="27"/>
      <c r="AHW327" s="27"/>
      <c r="AHX327" s="27"/>
      <c r="AHY327" s="27"/>
      <c r="AHZ327" s="27"/>
      <c r="AIA327" s="27"/>
      <c r="AIB327" s="27"/>
      <c r="AIC327" s="27"/>
      <c r="AID327" s="27"/>
      <c r="AIE327" s="27"/>
      <c r="AIF327" s="27"/>
      <c r="AIG327" s="27"/>
      <c r="AIH327" s="27"/>
      <c r="AII327" s="27"/>
      <c r="AIJ327" s="27"/>
      <c r="AIK327" s="27"/>
      <c r="AIL327" s="27"/>
      <c r="AIM327" s="27"/>
      <c r="AIN327" s="27"/>
      <c r="AIO327" s="27"/>
      <c r="AIP327" s="27"/>
      <c r="AIQ327" s="27"/>
      <c r="AIR327" s="27"/>
      <c r="AIS327" s="27"/>
      <c r="AIT327" s="27"/>
      <c r="AIU327" s="27"/>
      <c r="AIV327" s="27"/>
      <c r="AIW327" s="27"/>
      <c r="AIX327" s="27"/>
      <c r="AIY327" s="27"/>
      <c r="AIZ327" s="27"/>
      <c r="AJA327" s="27"/>
      <c r="AJB327" s="27"/>
      <c r="AJC327" s="27"/>
      <c r="AJD327" s="27"/>
      <c r="AJE327" s="27"/>
      <c r="AJF327" s="27"/>
      <c r="AJG327" s="27"/>
      <c r="AJH327" s="27"/>
      <c r="AJI327" s="27"/>
      <c r="AJJ327" s="27"/>
      <c r="AJK327" s="27"/>
      <c r="AJL327" s="27"/>
      <c r="AJM327" s="27"/>
      <c r="AJN327" s="27"/>
      <c r="AJO327" s="27"/>
      <c r="AJP327" s="27"/>
      <c r="AJQ327" s="27"/>
      <c r="AJR327" s="27"/>
      <c r="AJS327" s="27"/>
      <c r="AJT327" s="27"/>
      <c r="AJU327" s="27"/>
      <c r="AJV327" s="27"/>
      <c r="AJW327" s="27"/>
      <c r="AJX327" s="27"/>
      <c r="AJY327" s="27"/>
      <c r="AJZ327" s="27"/>
      <c r="AKA327" s="27"/>
      <c r="AKB327" s="27"/>
      <c r="AKC327" s="27"/>
      <c r="AKD327" s="27"/>
      <c r="AKE327" s="27"/>
      <c r="AKF327" s="27"/>
      <c r="AKG327" s="27"/>
      <c r="AKH327" s="27"/>
      <c r="AKI327" s="27"/>
      <c r="AKJ327" s="27"/>
      <c r="AKK327" s="27"/>
      <c r="AKL327" s="27"/>
      <c r="AKM327" s="27"/>
      <c r="AKN327" s="27"/>
      <c r="AKO327" s="27"/>
      <c r="AKP327" s="27"/>
      <c r="AKQ327" s="27"/>
      <c r="AKR327" s="27"/>
      <c r="AKS327" s="27"/>
      <c r="AKT327" s="27"/>
      <c r="AKU327" s="27"/>
      <c r="AKV327" s="27"/>
      <c r="AKW327" s="27"/>
      <c r="AKX327" s="27"/>
      <c r="AKY327" s="27"/>
      <c r="AKZ327" s="27"/>
      <c r="ALA327" s="27"/>
      <c r="ALB327" s="27"/>
      <c r="ALC327" s="27"/>
      <c r="ALD327" s="27"/>
      <c r="ALE327" s="27"/>
      <c r="ALF327" s="27"/>
      <c r="ALG327" s="27"/>
      <c r="ALH327" s="27"/>
      <c r="ALI327" s="27"/>
      <c r="ALJ327" s="27"/>
      <c r="ALK327" s="27"/>
      <c r="ALL327" s="27"/>
      <c r="ALM327" s="27"/>
      <c r="ALN327" s="27"/>
      <c r="ALO327" s="27"/>
      <c r="ALP327" s="27"/>
      <c r="ALQ327" s="27"/>
      <c r="ALR327" s="27"/>
      <c r="ALS327" s="27"/>
    </row>
    <row r="328" spans="1:1007" ht="19.5" customHeight="1" thickBot="1" x14ac:dyDescent="0.25">
      <c r="A328" s="611"/>
      <c r="B328" s="598"/>
      <c r="C328" s="662"/>
      <c r="D328" s="629"/>
      <c r="E328" s="614"/>
      <c r="F328" s="671"/>
      <c r="G328" s="642"/>
      <c r="H328" s="632"/>
      <c r="I328" s="635"/>
      <c r="J328" s="563"/>
      <c r="K328" s="139" t="s">
        <v>20</v>
      </c>
      <c r="L328" s="337">
        <f>+M328+O328</f>
        <v>1900</v>
      </c>
      <c r="M328" s="392">
        <v>0</v>
      </c>
      <c r="N328" s="392">
        <v>0</v>
      </c>
      <c r="O328" s="346">
        <v>1900</v>
      </c>
      <c r="P328" s="144">
        <f>SUM(Q328,S328)</f>
        <v>823.1</v>
      </c>
      <c r="Q328" s="556">
        <v>0</v>
      </c>
      <c r="R328" s="391">
        <v>0</v>
      </c>
      <c r="S328" s="557">
        <v>823.1</v>
      </c>
      <c r="T328" s="558">
        <f>U328+W328</f>
        <v>823.1</v>
      </c>
      <c r="U328" s="556">
        <v>0</v>
      </c>
      <c r="V328" s="391">
        <v>0</v>
      </c>
      <c r="W328" s="557">
        <v>823.1</v>
      </c>
      <c r="X328" s="27"/>
      <c r="Y328" s="27"/>
      <c r="Z328" s="27"/>
      <c r="AA328" s="27"/>
      <c r="AB328" s="27"/>
      <c r="AC328" s="27"/>
      <c r="AD328" s="39"/>
      <c r="AE328" s="39"/>
      <c r="AF328" s="39"/>
      <c r="AG328" s="39"/>
      <c r="AH328" s="39"/>
      <c r="AI328" s="39"/>
      <c r="AJ328" s="39"/>
      <c r="AK328" s="39"/>
      <c r="AL328" s="39"/>
      <c r="AM328" s="39"/>
      <c r="AN328" s="39"/>
      <c r="AO328" s="39"/>
      <c r="AP328" s="39"/>
      <c r="AQ328" s="39"/>
      <c r="AR328" s="39"/>
      <c r="AS328" s="39"/>
      <c r="AT328" s="39"/>
      <c r="AU328" s="39"/>
      <c r="AV328" s="39"/>
      <c r="AW328" s="39"/>
      <c r="AX328" s="39"/>
      <c r="AY328" s="39"/>
      <c r="AZ328" s="39"/>
      <c r="BA328" s="39"/>
      <c r="BB328" s="39"/>
      <c r="BC328" s="39"/>
      <c r="BD328" s="27"/>
      <c r="BE328" s="27"/>
      <c r="BF328" s="27"/>
      <c r="BG328" s="27"/>
      <c r="BH328" s="27"/>
      <c r="BI328" s="27"/>
      <c r="BJ328" s="27"/>
      <c r="BK328" s="27"/>
      <c r="BL328" s="27"/>
      <c r="BM328" s="27"/>
      <c r="BN328" s="27"/>
      <c r="BO328" s="27"/>
      <c r="BP328" s="27"/>
      <c r="BQ328" s="27"/>
      <c r="BR328" s="27"/>
      <c r="BS328" s="27"/>
      <c r="BT328" s="27"/>
      <c r="BU328" s="27"/>
      <c r="BV328" s="27"/>
      <c r="BW328" s="27"/>
      <c r="BX328" s="27"/>
      <c r="BY328" s="27"/>
      <c r="BZ328" s="27"/>
      <c r="CA328" s="27"/>
      <c r="CB328" s="27"/>
      <c r="CC328" s="27"/>
      <c r="CD328" s="27"/>
      <c r="CE328" s="27"/>
      <c r="CF328" s="27"/>
      <c r="CG328" s="27"/>
      <c r="CH328" s="27"/>
      <c r="CI328" s="27"/>
      <c r="CJ328" s="27"/>
      <c r="CK328" s="27"/>
      <c r="CL328" s="27"/>
      <c r="CM328" s="27"/>
      <c r="CN328" s="27"/>
      <c r="CO328" s="27"/>
      <c r="CP328" s="27"/>
      <c r="CQ328" s="27"/>
      <c r="CR328" s="27"/>
      <c r="CS328" s="27"/>
      <c r="CT328" s="27"/>
      <c r="CU328" s="27"/>
      <c r="CV328" s="27"/>
      <c r="CW328" s="27"/>
      <c r="CX328" s="27"/>
      <c r="CY328" s="27"/>
      <c r="CZ328" s="27"/>
      <c r="DA328" s="27"/>
      <c r="DB328" s="27"/>
      <c r="DC328" s="27"/>
      <c r="DD328" s="27"/>
      <c r="DE328" s="27"/>
      <c r="DF328" s="27"/>
      <c r="DG328" s="27"/>
      <c r="DH328" s="27"/>
      <c r="DI328" s="27"/>
      <c r="DJ328" s="27"/>
      <c r="DK328" s="27"/>
      <c r="DL328" s="27"/>
      <c r="DM328" s="27"/>
      <c r="DN328" s="27"/>
      <c r="DO328" s="27"/>
      <c r="DP328" s="27"/>
      <c r="DQ328" s="27"/>
      <c r="DR328" s="27"/>
      <c r="DS328" s="27"/>
      <c r="DT328" s="27"/>
      <c r="DU328" s="27"/>
      <c r="DV328" s="27"/>
      <c r="DW328" s="27"/>
      <c r="DX328" s="27"/>
      <c r="DY328" s="27"/>
      <c r="DZ328" s="27"/>
      <c r="EA328" s="27"/>
      <c r="EB328" s="27"/>
      <c r="EC328" s="27"/>
      <c r="ED328" s="27"/>
      <c r="EE328" s="27"/>
      <c r="EF328" s="27"/>
      <c r="EG328" s="27"/>
      <c r="EH328" s="27"/>
      <c r="EI328" s="27"/>
      <c r="EJ328" s="27"/>
      <c r="EK328" s="27"/>
      <c r="EL328" s="27"/>
      <c r="EM328" s="27"/>
      <c r="EN328" s="27"/>
      <c r="EO328" s="27"/>
      <c r="EP328" s="27"/>
      <c r="EQ328" s="27"/>
      <c r="ER328" s="27"/>
      <c r="ES328" s="27"/>
      <c r="ET328" s="27"/>
      <c r="EU328" s="27"/>
      <c r="EV328" s="27"/>
      <c r="EW328" s="27"/>
      <c r="EX328" s="27"/>
      <c r="EY328" s="27"/>
      <c r="EZ328" s="27"/>
      <c r="FA328" s="27"/>
      <c r="FB328" s="27"/>
      <c r="FC328" s="27"/>
      <c r="FD328" s="27"/>
      <c r="FE328" s="27"/>
      <c r="FF328" s="27"/>
      <c r="FG328" s="27"/>
      <c r="FH328" s="27"/>
      <c r="FI328" s="27"/>
      <c r="FJ328" s="27"/>
      <c r="FK328" s="27"/>
      <c r="FL328" s="27"/>
      <c r="FM328" s="27"/>
      <c r="FN328" s="27"/>
      <c r="FO328" s="27"/>
      <c r="FP328" s="27"/>
      <c r="FQ328" s="27"/>
      <c r="FR328" s="27"/>
      <c r="FS328" s="27"/>
      <c r="FT328" s="27"/>
      <c r="FU328" s="27"/>
      <c r="FV328" s="27"/>
      <c r="FW328" s="27"/>
      <c r="FX328" s="27"/>
      <c r="FY328" s="27"/>
      <c r="FZ328" s="27"/>
      <c r="GA328" s="27"/>
      <c r="GB328" s="27"/>
      <c r="GC328" s="27"/>
      <c r="GD328" s="27"/>
      <c r="GE328" s="27"/>
      <c r="GF328" s="27"/>
      <c r="GG328" s="27"/>
      <c r="GH328" s="27"/>
      <c r="GI328" s="27"/>
      <c r="GJ328" s="27"/>
      <c r="GK328" s="27"/>
      <c r="GL328" s="27"/>
      <c r="GM328" s="27"/>
      <c r="GN328" s="27"/>
      <c r="GO328" s="27"/>
      <c r="GP328" s="27"/>
      <c r="GQ328" s="27"/>
      <c r="GR328" s="27"/>
      <c r="GS328" s="27"/>
      <c r="GT328" s="27"/>
      <c r="GU328" s="27"/>
      <c r="GV328" s="27"/>
      <c r="GW328" s="27"/>
      <c r="GX328" s="27"/>
      <c r="GY328" s="27"/>
      <c r="GZ328" s="27"/>
      <c r="HA328" s="27"/>
      <c r="HB328" s="27"/>
      <c r="HC328" s="27"/>
      <c r="HD328" s="27"/>
      <c r="HE328" s="27"/>
      <c r="HF328" s="27"/>
      <c r="HG328" s="27"/>
      <c r="HH328" s="27"/>
      <c r="HI328" s="27"/>
      <c r="HJ328" s="27"/>
      <c r="HK328" s="27"/>
      <c r="HL328" s="27"/>
      <c r="HM328" s="27"/>
      <c r="HN328" s="27"/>
      <c r="HO328" s="27"/>
      <c r="HP328" s="27"/>
      <c r="HQ328" s="27"/>
      <c r="HR328" s="27"/>
      <c r="HS328" s="27"/>
      <c r="HT328" s="27"/>
      <c r="HU328" s="27"/>
      <c r="HV328" s="27"/>
      <c r="HW328" s="27"/>
      <c r="HX328" s="27"/>
      <c r="HY328" s="27"/>
      <c r="HZ328" s="27"/>
      <c r="IA328" s="27"/>
      <c r="IB328" s="27"/>
      <c r="IC328" s="27"/>
      <c r="ID328" s="27"/>
      <c r="IE328" s="27"/>
      <c r="IF328" s="27"/>
      <c r="IG328" s="27"/>
      <c r="IH328" s="27"/>
      <c r="II328" s="27"/>
      <c r="IJ328" s="27"/>
      <c r="IK328" s="27"/>
      <c r="IL328" s="27"/>
      <c r="IM328" s="27"/>
      <c r="IN328" s="27"/>
      <c r="IO328" s="27"/>
      <c r="IP328" s="27"/>
      <c r="IQ328" s="27"/>
      <c r="IR328" s="27"/>
      <c r="IS328" s="27"/>
      <c r="IT328" s="27"/>
      <c r="IU328" s="27"/>
      <c r="IV328" s="27"/>
      <c r="IW328" s="27"/>
      <c r="IX328" s="27"/>
      <c r="IY328" s="27"/>
      <c r="IZ328" s="27"/>
      <c r="JA328" s="27"/>
      <c r="JB328" s="27"/>
      <c r="JC328" s="27"/>
      <c r="JD328" s="27"/>
      <c r="JE328" s="27"/>
      <c r="JF328" s="27"/>
      <c r="JG328" s="27"/>
      <c r="JH328" s="27"/>
      <c r="JI328" s="27"/>
      <c r="JJ328" s="27"/>
      <c r="JK328" s="27"/>
      <c r="JL328" s="27"/>
      <c r="JM328" s="27"/>
      <c r="JN328" s="27"/>
      <c r="JO328" s="27"/>
      <c r="JP328" s="27"/>
      <c r="JQ328" s="27"/>
      <c r="JR328" s="27"/>
      <c r="JS328" s="27"/>
      <c r="JT328" s="27"/>
      <c r="JU328" s="27"/>
      <c r="JV328" s="27"/>
      <c r="JW328" s="27"/>
      <c r="JX328" s="27"/>
      <c r="JY328" s="27"/>
      <c r="JZ328" s="27"/>
      <c r="KA328" s="27"/>
      <c r="KB328" s="27"/>
      <c r="KC328" s="27"/>
      <c r="KD328" s="27"/>
      <c r="KE328" s="27"/>
      <c r="KF328" s="27"/>
      <c r="KG328" s="27"/>
      <c r="KH328" s="27"/>
      <c r="KI328" s="27"/>
      <c r="KJ328" s="27"/>
      <c r="KK328" s="27"/>
      <c r="KL328" s="27"/>
      <c r="KM328" s="27"/>
      <c r="KN328" s="27"/>
      <c r="KO328" s="27"/>
      <c r="KP328" s="27"/>
      <c r="KQ328" s="27"/>
      <c r="KR328" s="27"/>
      <c r="KS328" s="27"/>
      <c r="KT328" s="27"/>
      <c r="KU328" s="27"/>
      <c r="KV328" s="27"/>
      <c r="KW328" s="27"/>
      <c r="KX328" s="27"/>
      <c r="KY328" s="27"/>
      <c r="KZ328" s="27"/>
      <c r="LA328" s="27"/>
      <c r="LB328" s="27"/>
      <c r="LC328" s="27"/>
      <c r="LD328" s="27"/>
      <c r="LE328" s="27"/>
      <c r="LF328" s="27"/>
      <c r="LG328" s="27"/>
      <c r="LH328" s="27"/>
      <c r="LI328" s="27"/>
      <c r="LJ328" s="27"/>
      <c r="LK328" s="27"/>
      <c r="LL328" s="27"/>
      <c r="LM328" s="27"/>
      <c r="LN328" s="27"/>
      <c r="LO328" s="27"/>
      <c r="LP328" s="27"/>
      <c r="LQ328" s="27"/>
      <c r="LR328" s="27"/>
      <c r="LS328" s="27"/>
      <c r="LT328" s="27"/>
      <c r="LU328" s="27"/>
      <c r="LV328" s="27"/>
      <c r="LW328" s="27"/>
      <c r="LX328" s="27"/>
      <c r="LY328" s="27"/>
      <c r="LZ328" s="27"/>
      <c r="MA328" s="27"/>
      <c r="MB328" s="27"/>
      <c r="MC328" s="27"/>
      <c r="MD328" s="27"/>
      <c r="ME328" s="27"/>
      <c r="MF328" s="27"/>
      <c r="MG328" s="27"/>
      <c r="MH328" s="27"/>
      <c r="MI328" s="27"/>
      <c r="MJ328" s="27"/>
      <c r="MK328" s="27"/>
      <c r="ML328" s="27"/>
      <c r="MM328" s="27"/>
      <c r="MN328" s="27"/>
      <c r="MO328" s="27"/>
      <c r="MP328" s="27"/>
      <c r="MQ328" s="27"/>
      <c r="MR328" s="27"/>
      <c r="MS328" s="27"/>
      <c r="MT328" s="27"/>
      <c r="MU328" s="27"/>
      <c r="MV328" s="27"/>
      <c r="MW328" s="27"/>
      <c r="MX328" s="27"/>
      <c r="MY328" s="27"/>
      <c r="MZ328" s="27"/>
      <c r="NA328" s="27"/>
      <c r="NB328" s="27"/>
      <c r="NC328" s="27"/>
      <c r="ND328" s="27"/>
      <c r="NE328" s="27"/>
      <c r="NF328" s="27"/>
      <c r="NG328" s="27"/>
      <c r="NH328" s="27"/>
      <c r="NI328" s="27"/>
      <c r="NJ328" s="27"/>
      <c r="NK328" s="27"/>
      <c r="NL328" s="27"/>
      <c r="NM328" s="27"/>
      <c r="NN328" s="27"/>
      <c r="NO328" s="27"/>
      <c r="NP328" s="27"/>
      <c r="NQ328" s="27"/>
      <c r="NR328" s="27"/>
      <c r="NS328" s="27"/>
      <c r="NT328" s="27"/>
      <c r="NU328" s="27"/>
      <c r="NV328" s="27"/>
      <c r="NW328" s="27"/>
      <c r="NX328" s="27"/>
      <c r="NY328" s="27"/>
      <c r="NZ328" s="27"/>
      <c r="OA328" s="27"/>
      <c r="OB328" s="27"/>
      <c r="OC328" s="27"/>
      <c r="OD328" s="27"/>
      <c r="OE328" s="27"/>
      <c r="OF328" s="27"/>
      <c r="OG328" s="27"/>
      <c r="OH328" s="27"/>
      <c r="OI328" s="27"/>
      <c r="OJ328" s="27"/>
      <c r="OK328" s="27"/>
      <c r="OL328" s="27"/>
      <c r="OM328" s="27"/>
      <c r="ON328" s="27"/>
      <c r="OO328" s="27"/>
      <c r="OP328" s="27"/>
      <c r="OQ328" s="27"/>
      <c r="OR328" s="27"/>
      <c r="OS328" s="27"/>
      <c r="OT328" s="27"/>
      <c r="OU328" s="27"/>
      <c r="OV328" s="27"/>
      <c r="OW328" s="27"/>
      <c r="OX328" s="27"/>
      <c r="OY328" s="27"/>
      <c r="OZ328" s="27"/>
      <c r="PA328" s="27"/>
      <c r="PB328" s="27"/>
      <c r="PC328" s="27"/>
      <c r="PD328" s="27"/>
      <c r="PE328" s="27"/>
      <c r="PF328" s="27"/>
      <c r="PG328" s="27"/>
      <c r="PH328" s="27"/>
      <c r="PI328" s="27"/>
      <c r="PJ328" s="27"/>
      <c r="PK328" s="27"/>
      <c r="PL328" s="27"/>
      <c r="PM328" s="27"/>
      <c r="PN328" s="27"/>
      <c r="PO328" s="27"/>
      <c r="PP328" s="27"/>
      <c r="PQ328" s="27"/>
      <c r="PR328" s="27"/>
      <c r="PS328" s="27"/>
      <c r="PT328" s="27"/>
      <c r="PU328" s="27"/>
      <c r="PV328" s="27"/>
      <c r="PW328" s="27"/>
      <c r="PX328" s="27"/>
      <c r="PY328" s="27"/>
      <c r="PZ328" s="27"/>
      <c r="QA328" s="27"/>
      <c r="QB328" s="27"/>
      <c r="QC328" s="27"/>
      <c r="QD328" s="27"/>
      <c r="QE328" s="27"/>
      <c r="QF328" s="27"/>
      <c r="QG328" s="27"/>
      <c r="QH328" s="27"/>
      <c r="QI328" s="27"/>
      <c r="QJ328" s="27"/>
      <c r="QK328" s="27"/>
      <c r="QL328" s="27"/>
      <c r="QM328" s="27"/>
      <c r="QN328" s="27"/>
      <c r="QO328" s="27"/>
      <c r="QP328" s="27"/>
      <c r="QQ328" s="27"/>
      <c r="QR328" s="27"/>
      <c r="QS328" s="27"/>
      <c r="QT328" s="27"/>
      <c r="QU328" s="27"/>
      <c r="QV328" s="27"/>
      <c r="QW328" s="27"/>
      <c r="QX328" s="27"/>
      <c r="QY328" s="27"/>
      <c r="QZ328" s="27"/>
      <c r="RA328" s="27"/>
      <c r="RB328" s="27"/>
      <c r="RC328" s="27"/>
      <c r="RD328" s="27"/>
      <c r="RE328" s="27"/>
      <c r="RF328" s="27"/>
      <c r="RG328" s="27"/>
      <c r="RH328" s="27"/>
      <c r="RI328" s="27"/>
      <c r="RJ328" s="27"/>
      <c r="RK328" s="27"/>
      <c r="RL328" s="27"/>
      <c r="RM328" s="27"/>
      <c r="RN328" s="27"/>
      <c r="RO328" s="27"/>
      <c r="RP328" s="27"/>
      <c r="RQ328" s="27"/>
      <c r="RR328" s="27"/>
      <c r="RS328" s="27"/>
      <c r="RT328" s="27"/>
      <c r="RU328" s="27"/>
      <c r="RV328" s="27"/>
      <c r="RW328" s="27"/>
      <c r="RX328" s="27"/>
      <c r="RY328" s="27"/>
      <c r="RZ328" s="27"/>
      <c r="SA328" s="27"/>
      <c r="SB328" s="27"/>
      <c r="SC328" s="27"/>
      <c r="SD328" s="27"/>
      <c r="SE328" s="27"/>
      <c r="SF328" s="27"/>
      <c r="SG328" s="27"/>
      <c r="SH328" s="27"/>
      <c r="SI328" s="27"/>
      <c r="SJ328" s="27"/>
      <c r="SK328" s="27"/>
      <c r="SL328" s="27"/>
      <c r="SM328" s="27"/>
      <c r="SN328" s="27"/>
      <c r="SO328" s="27"/>
      <c r="SP328" s="27"/>
      <c r="SQ328" s="27"/>
      <c r="SR328" s="27"/>
      <c r="SS328" s="27"/>
      <c r="ST328" s="27"/>
      <c r="SU328" s="27"/>
      <c r="SV328" s="27"/>
      <c r="SW328" s="27"/>
      <c r="SX328" s="27"/>
      <c r="SY328" s="27"/>
      <c r="SZ328" s="27"/>
      <c r="TA328" s="27"/>
      <c r="TB328" s="27"/>
      <c r="TC328" s="27"/>
      <c r="TD328" s="27"/>
      <c r="TE328" s="27"/>
      <c r="TF328" s="27"/>
      <c r="TG328" s="27"/>
      <c r="TH328" s="27"/>
      <c r="TI328" s="27"/>
      <c r="TJ328" s="27"/>
      <c r="TK328" s="27"/>
      <c r="TL328" s="27"/>
      <c r="TM328" s="27"/>
      <c r="TN328" s="27"/>
      <c r="TO328" s="27"/>
      <c r="TP328" s="27"/>
      <c r="TQ328" s="27"/>
      <c r="TR328" s="27"/>
      <c r="TS328" s="27"/>
      <c r="TT328" s="27"/>
      <c r="TU328" s="27"/>
      <c r="TV328" s="27"/>
      <c r="TW328" s="27"/>
      <c r="TX328" s="27"/>
      <c r="TY328" s="27"/>
      <c r="TZ328" s="27"/>
      <c r="UA328" s="27"/>
      <c r="UB328" s="27"/>
      <c r="UC328" s="27"/>
      <c r="UD328" s="27"/>
      <c r="UE328" s="27"/>
      <c r="UF328" s="27"/>
      <c r="UG328" s="27"/>
      <c r="UH328" s="27"/>
      <c r="UI328" s="27"/>
      <c r="UJ328" s="27"/>
      <c r="UK328" s="27"/>
      <c r="UL328" s="27"/>
      <c r="UM328" s="27"/>
      <c r="UN328" s="27"/>
      <c r="UO328" s="27"/>
      <c r="UP328" s="27"/>
      <c r="UQ328" s="27"/>
      <c r="UR328" s="27"/>
      <c r="US328" s="27"/>
      <c r="UT328" s="27"/>
      <c r="UU328" s="27"/>
      <c r="UV328" s="27"/>
      <c r="UW328" s="27"/>
      <c r="UX328" s="27"/>
      <c r="UY328" s="27"/>
      <c r="UZ328" s="27"/>
      <c r="VA328" s="27"/>
      <c r="VB328" s="27"/>
      <c r="VC328" s="27"/>
      <c r="VD328" s="27"/>
      <c r="VE328" s="27"/>
      <c r="VF328" s="27"/>
      <c r="VG328" s="27"/>
      <c r="VH328" s="27"/>
      <c r="VI328" s="27"/>
      <c r="VJ328" s="27"/>
      <c r="VK328" s="27"/>
      <c r="VL328" s="27"/>
      <c r="VM328" s="27"/>
      <c r="VN328" s="27"/>
      <c r="VO328" s="27"/>
      <c r="VP328" s="27"/>
      <c r="VQ328" s="27"/>
      <c r="VR328" s="27"/>
      <c r="VS328" s="27"/>
      <c r="VT328" s="27"/>
      <c r="VU328" s="27"/>
      <c r="VV328" s="27"/>
      <c r="VW328" s="27"/>
      <c r="VX328" s="27"/>
      <c r="VY328" s="27"/>
      <c r="VZ328" s="27"/>
      <c r="WA328" s="27"/>
      <c r="WB328" s="27"/>
      <c r="WC328" s="27"/>
      <c r="WD328" s="27"/>
      <c r="WE328" s="27"/>
      <c r="WF328" s="27"/>
      <c r="WG328" s="27"/>
      <c r="WH328" s="27"/>
      <c r="WI328" s="27"/>
      <c r="WJ328" s="27"/>
      <c r="WK328" s="27"/>
      <c r="WL328" s="27"/>
      <c r="WM328" s="27"/>
      <c r="WN328" s="27"/>
      <c r="WO328" s="27"/>
      <c r="WP328" s="27"/>
      <c r="WQ328" s="27"/>
      <c r="WR328" s="27"/>
      <c r="WS328" s="27"/>
      <c r="WT328" s="27"/>
      <c r="WU328" s="27"/>
      <c r="WV328" s="27"/>
      <c r="WW328" s="27"/>
      <c r="WX328" s="27"/>
      <c r="WY328" s="27"/>
      <c r="WZ328" s="27"/>
      <c r="XA328" s="27"/>
      <c r="XB328" s="27"/>
      <c r="XC328" s="27"/>
      <c r="XD328" s="27"/>
      <c r="XE328" s="27"/>
      <c r="XF328" s="27"/>
      <c r="XG328" s="27"/>
      <c r="XH328" s="27"/>
      <c r="XI328" s="27"/>
      <c r="XJ328" s="27"/>
      <c r="XK328" s="27"/>
      <c r="XL328" s="27"/>
      <c r="XM328" s="27"/>
      <c r="XN328" s="27"/>
      <c r="XO328" s="27"/>
      <c r="XP328" s="27"/>
      <c r="XQ328" s="27"/>
      <c r="XR328" s="27"/>
      <c r="XS328" s="27"/>
      <c r="XT328" s="27"/>
      <c r="XU328" s="27"/>
      <c r="XV328" s="27"/>
      <c r="XW328" s="27"/>
      <c r="XX328" s="27"/>
      <c r="XY328" s="27"/>
      <c r="XZ328" s="27"/>
      <c r="YA328" s="27"/>
      <c r="YB328" s="27"/>
      <c r="YC328" s="27"/>
      <c r="YD328" s="27"/>
      <c r="YE328" s="27"/>
      <c r="YF328" s="27"/>
      <c r="YG328" s="27"/>
      <c r="YH328" s="27"/>
      <c r="YI328" s="27"/>
      <c r="YJ328" s="27"/>
      <c r="YK328" s="27"/>
      <c r="YL328" s="27"/>
      <c r="YM328" s="27"/>
      <c r="YN328" s="27"/>
      <c r="YO328" s="27"/>
      <c r="YP328" s="27"/>
      <c r="YQ328" s="27"/>
      <c r="YR328" s="27"/>
      <c r="YS328" s="27"/>
      <c r="YT328" s="27"/>
      <c r="YU328" s="27"/>
      <c r="YV328" s="27"/>
      <c r="YW328" s="27"/>
      <c r="YX328" s="27"/>
      <c r="YY328" s="27"/>
      <c r="YZ328" s="27"/>
      <c r="ZA328" s="27"/>
      <c r="ZB328" s="27"/>
      <c r="ZC328" s="27"/>
      <c r="ZD328" s="27"/>
      <c r="ZE328" s="27"/>
      <c r="ZF328" s="27"/>
      <c r="ZG328" s="27"/>
      <c r="ZH328" s="27"/>
      <c r="ZI328" s="27"/>
      <c r="ZJ328" s="27"/>
      <c r="ZK328" s="27"/>
      <c r="ZL328" s="27"/>
      <c r="ZM328" s="27"/>
      <c r="ZN328" s="27"/>
      <c r="ZO328" s="27"/>
      <c r="ZP328" s="27"/>
      <c r="ZQ328" s="27"/>
      <c r="ZR328" s="27"/>
      <c r="ZS328" s="27"/>
      <c r="ZT328" s="27"/>
      <c r="ZU328" s="27"/>
      <c r="ZV328" s="27"/>
      <c r="ZW328" s="27"/>
      <c r="ZX328" s="27"/>
      <c r="ZY328" s="27"/>
      <c r="ZZ328" s="27"/>
      <c r="AAA328" s="27"/>
      <c r="AAB328" s="27"/>
      <c r="AAC328" s="27"/>
      <c r="AAD328" s="27"/>
      <c r="AAE328" s="27"/>
      <c r="AAF328" s="27"/>
      <c r="AAG328" s="27"/>
      <c r="AAH328" s="27"/>
      <c r="AAI328" s="27"/>
      <c r="AAJ328" s="27"/>
      <c r="AAK328" s="27"/>
      <c r="AAL328" s="27"/>
      <c r="AAM328" s="27"/>
      <c r="AAN328" s="27"/>
      <c r="AAO328" s="27"/>
      <c r="AAP328" s="27"/>
      <c r="AAQ328" s="27"/>
      <c r="AAR328" s="27"/>
      <c r="AAS328" s="27"/>
      <c r="AAT328" s="27"/>
      <c r="AAU328" s="27"/>
      <c r="AAV328" s="27"/>
      <c r="AAW328" s="27"/>
      <c r="AAX328" s="27"/>
      <c r="AAY328" s="27"/>
      <c r="AAZ328" s="27"/>
      <c r="ABA328" s="27"/>
      <c r="ABB328" s="27"/>
      <c r="ABC328" s="27"/>
      <c r="ABD328" s="27"/>
      <c r="ABE328" s="27"/>
      <c r="ABF328" s="27"/>
      <c r="ABG328" s="27"/>
      <c r="ABH328" s="27"/>
      <c r="ABI328" s="27"/>
      <c r="ABJ328" s="27"/>
      <c r="ABK328" s="27"/>
      <c r="ABL328" s="27"/>
      <c r="ABM328" s="27"/>
      <c r="ABN328" s="27"/>
      <c r="ABO328" s="27"/>
      <c r="ABP328" s="27"/>
      <c r="ABQ328" s="27"/>
      <c r="ABR328" s="27"/>
      <c r="ABS328" s="27"/>
      <c r="ABT328" s="27"/>
      <c r="ABU328" s="27"/>
      <c r="ABV328" s="27"/>
      <c r="ABW328" s="27"/>
      <c r="ABX328" s="27"/>
      <c r="ABY328" s="27"/>
      <c r="ABZ328" s="27"/>
      <c r="ACA328" s="27"/>
      <c r="ACB328" s="27"/>
      <c r="ACC328" s="27"/>
      <c r="ACD328" s="27"/>
      <c r="ACE328" s="27"/>
      <c r="ACF328" s="27"/>
      <c r="ACG328" s="27"/>
      <c r="ACH328" s="27"/>
      <c r="ACI328" s="27"/>
      <c r="ACJ328" s="27"/>
      <c r="ACK328" s="27"/>
      <c r="ACL328" s="27"/>
      <c r="ACM328" s="27"/>
      <c r="ACN328" s="27"/>
      <c r="ACO328" s="27"/>
      <c r="ACP328" s="27"/>
      <c r="ACQ328" s="27"/>
      <c r="ACR328" s="27"/>
      <c r="ACS328" s="27"/>
      <c r="ACT328" s="27"/>
      <c r="ACU328" s="27"/>
      <c r="ACV328" s="27"/>
      <c r="ACW328" s="27"/>
      <c r="ACX328" s="27"/>
      <c r="ACY328" s="27"/>
      <c r="ACZ328" s="27"/>
      <c r="ADA328" s="27"/>
      <c r="ADB328" s="27"/>
      <c r="ADC328" s="27"/>
      <c r="ADD328" s="27"/>
      <c r="ADE328" s="27"/>
      <c r="ADF328" s="27"/>
      <c r="ADG328" s="27"/>
      <c r="ADH328" s="27"/>
      <c r="ADI328" s="27"/>
      <c r="ADJ328" s="27"/>
      <c r="ADK328" s="27"/>
      <c r="ADL328" s="27"/>
      <c r="ADM328" s="27"/>
      <c r="ADN328" s="27"/>
      <c r="ADO328" s="27"/>
      <c r="ADP328" s="27"/>
      <c r="ADQ328" s="27"/>
      <c r="ADR328" s="27"/>
      <c r="ADS328" s="27"/>
      <c r="ADT328" s="27"/>
      <c r="ADU328" s="27"/>
      <c r="ADV328" s="27"/>
      <c r="ADW328" s="27"/>
      <c r="ADX328" s="27"/>
      <c r="ADY328" s="27"/>
      <c r="ADZ328" s="27"/>
      <c r="AEA328" s="27"/>
      <c r="AEB328" s="27"/>
      <c r="AEC328" s="27"/>
      <c r="AED328" s="27"/>
      <c r="AEE328" s="27"/>
      <c r="AEF328" s="27"/>
      <c r="AEG328" s="27"/>
      <c r="AEH328" s="27"/>
      <c r="AEI328" s="27"/>
      <c r="AEJ328" s="27"/>
      <c r="AEK328" s="27"/>
      <c r="AEL328" s="27"/>
      <c r="AEM328" s="27"/>
      <c r="AEN328" s="27"/>
      <c r="AEO328" s="27"/>
      <c r="AEP328" s="27"/>
      <c r="AEQ328" s="27"/>
      <c r="AER328" s="27"/>
      <c r="AES328" s="27"/>
      <c r="AET328" s="27"/>
      <c r="AEU328" s="27"/>
      <c r="AEV328" s="27"/>
      <c r="AEW328" s="27"/>
      <c r="AEX328" s="27"/>
      <c r="AEY328" s="27"/>
      <c r="AEZ328" s="27"/>
      <c r="AFA328" s="27"/>
      <c r="AFB328" s="27"/>
      <c r="AFC328" s="27"/>
      <c r="AFD328" s="27"/>
      <c r="AFE328" s="27"/>
      <c r="AFF328" s="27"/>
      <c r="AFG328" s="27"/>
      <c r="AFH328" s="27"/>
      <c r="AFI328" s="27"/>
      <c r="AFJ328" s="27"/>
      <c r="AFK328" s="27"/>
      <c r="AFL328" s="27"/>
      <c r="AFM328" s="27"/>
      <c r="AFN328" s="27"/>
      <c r="AFO328" s="27"/>
      <c r="AFP328" s="27"/>
      <c r="AFQ328" s="27"/>
      <c r="AFR328" s="27"/>
      <c r="AFS328" s="27"/>
      <c r="AFT328" s="27"/>
      <c r="AFU328" s="27"/>
      <c r="AFV328" s="27"/>
      <c r="AFW328" s="27"/>
      <c r="AFX328" s="27"/>
      <c r="AFY328" s="27"/>
      <c r="AFZ328" s="27"/>
      <c r="AGA328" s="27"/>
      <c r="AGB328" s="27"/>
      <c r="AGC328" s="27"/>
      <c r="AGD328" s="27"/>
      <c r="AGE328" s="27"/>
      <c r="AGF328" s="27"/>
      <c r="AGG328" s="27"/>
      <c r="AGH328" s="27"/>
      <c r="AGI328" s="27"/>
      <c r="AGJ328" s="27"/>
      <c r="AGK328" s="27"/>
      <c r="AGL328" s="27"/>
      <c r="AGM328" s="27"/>
      <c r="AGN328" s="27"/>
      <c r="AGO328" s="27"/>
      <c r="AGP328" s="27"/>
      <c r="AGQ328" s="27"/>
      <c r="AGR328" s="27"/>
      <c r="AGS328" s="27"/>
      <c r="AGT328" s="27"/>
      <c r="AGU328" s="27"/>
      <c r="AGV328" s="27"/>
      <c r="AGW328" s="27"/>
      <c r="AGX328" s="27"/>
      <c r="AGY328" s="27"/>
      <c r="AGZ328" s="27"/>
      <c r="AHA328" s="27"/>
      <c r="AHB328" s="27"/>
      <c r="AHC328" s="27"/>
      <c r="AHD328" s="27"/>
      <c r="AHE328" s="27"/>
      <c r="AHF328" s="27"/>
      <c r="AHG328" s="27"/>
      <c r="AHH328" s="27"/>
      <c r="AHI328" s="27"/>
      <c r="AHJ328" s="27"/>
      <c r="AHK328" s="27"/>
      <c r="AHL328" s="27"/>
      <c r="AHM328" s="27"/>
      <c r="AHN328" s="27"/>
      <c r="AHO328" s="27"/>
      <c r="AHP328" s="27"/>
      <c r="AHQ328" s="27"/>
      <c r="AHR328" s="27"/>
      <c r="AHS328" s="27"/>
      <c r="AHT328" s="27"/>
      <c r="AHU328" s="27"/>
      <c r="AHV328" s="27"/>
      <c r="AHW328" s="27"/>
      <c r="AHX328" s="27"/>
      <c r="AHY328" s="27"/>
      <c r="AHZ328" s="27"/>
      <c r="AIA328" s="27"/>
      <c r="AIB328" s="27"/>
      <c r="AIC328" s="27"/>
      <c r="AID328" s="27"/>
      <c r="AIE328" s="27"/>
      <c r="AIF328" s="27"/>
      <c r="AIG328" s="27"/>
      <c r="AIH328" s="27"/>
      <c r="AII328" s="27"/>
      <c r="AIJ328" s="27"/>
      <c r="AIK328" s="27"/>
      <c r="AIL328" s="27"/>
      <c r="AIM328" s="27"/>
      <c r="AIN328" s="27"/>
      <c r="AIO328" s="27"/>
      <c r="AIP328" s="27"/>
      <c r="AIQ328" s="27"/>
      <c r="AIR328" s="27"/>
      <c r="AIS328" s="27"/>
      <c r="AIT328" s="27"/>
      <c r="AIU328" s="27"/>
      <c r="AIV328" s="27"/>
      <c r="AIW328" s="27"/>
      <c r="AIX328" s="27"/>
      <c r="AIY328" s="27"/>
      <c r="AIZ328" s="27"/>
      <c r="AJA328" s="27"/>
      <c r="AJB328" s="27"/>
      <c r="AJC328" s="27"/>
      <c r="AJD328" s="27"/>
      <c r="AJE328" s="27"/>
      <c r="AJF328" s="27"/>
      <c r="AJG328" s="27"/>
      <c r="AJH328" s="27"/>
      <c r="AJI328" s="27"/>
      <c r="AJJ328" s="27"/>
      <c r="AJK328" s="27"/>
      <c r="AJL328" s="27"/>
      <c r="AJM328" s="27"/>
      <c r="AJN328" s="27"/>
      <c r="AJO328" s="27"/>
      <c r="AJP328" s="27"/>
      <c r="AJQ328" s="27"/>
      <c r="AJR328" s="27"/>
      <c r="AJS328" s="27"/>
      <c r="AJT328" s="27"/>
      <c r="AJU328" s="27"/>
      <c r="AJV328" s="27"/>
      <c r="AJW328" s="27"/>
      <c r="AJX328" s="27"/>
      <c r="AJY328" s="27"/>
      <c r="AJZ328" s="27"/>
      <c r="AKA328" s="27"/>
      <c r="AKB328" s="27"/>
      <c r="AKC328" s="27"/>
      <c r="AKD328" s="27"/>
      <c r="AKE328" s="27"/>
      <c r="AKF328" s="27"/>
      <c r="AKG328" s="27"/>
      <c r="AKH328" s="27"/>
      <c r="AKI328" s="27"/>
      <c r="AKJ328" s="27"/>
      <c r="AKK328" s="27"/>
      <c r="AKL328" s="27"/>
      <c r="AKM328" s="27"/>
      <c r="AKN328" s="27"/>
      <c r="AKO328" s="27"/>
      <c r="AKP328" s="27"/>
      <c r="AKQ328" s="27"/>
      <c r="AKR328" s="27"/>
      <c r="AKS328" s="27"/>
      <c r="AKT328" s="27"/>
      <c r="AKU328" s="27"/>
      <c r="AKV328" s="27"/>
      <c r="AKW328" s="27"/>
      <c r="AKX328" s="27"/>
      <c r="AKY328" s="27"/>
      <c r="AKZ328" s="27"/>
      <c r="ALA328" s="27"/>
      <c r="ALB328" s="27"/>
      <c r="ALC328" s="27"/>
      <c r="ALD328" s="27"/>
      <c r="ALE328" s="27"/>
      <c r="ALF328" s="27"/>
      <c r="ALG328" s="27"/>
      <c r="ALH328" s="27"/>
      <c r="ALI328" s="27"/>
      <c r="ALJ328" s="27"/>
      <c r="ALK328" s="27"/>
      <c r="ALL328" s="27"/>
      <c r="ALM328" s="27"/>
      <c r="ALN328" s="27"/>
      <c r="ALO328" s="27"/>
      <c r="ALP328" s="27"/>
      <c r="ALQ328" s="27"/>
      <c r="ALR328" s="27"/>
      <c r="ALS328" s="27"/>
    </row>
    <row r="329" spans="1:1007" ht="19.5" customHeight="1" thickBot="1" x14ac:dyDescent="0.25">
      <c r="A329" s="612"/>
      <c r="B329" s="596"/>
      <c r="C329" s="586"/>
      <c r="D329" s="630"/>
      <c r="E329" s="615"/>
      <c r="F329" s="672"/>
      <c r="G329" s="639"/>
      <c r="H329" s="633"/>
      <c r="I329" s="564"/>
      <c r="J329" s="564"/>
      <c r="K329" s="81" t="s">
        <v>10</v>
      </c>
      <c r="L329" s="8">
        <f t="shared" ref="L329:W329" si="93">SUM(L326:L328)</f>
        <v>4700</v>
      </c>
      <c r="M329" s="2">
        <f t="shared" si="93"/>
        <v>0</v>
      </c>
      <c r="N329" s="2">
        <f t="shared" si="93"/>
        <v>0</v>
      </c>
      <c r="O329" s="7">
        <f t="shared" si="93"/>
        <v>4700</v>
      </c>
      <c r="P329" s="8">
        <f t="shared" si="93"/>
        <v>4933.5</v>
      </c>
      <c r="Q329" s="2">
        <f t="shared" si="93"/>
        <v>0</v>
      </c>
      <c r="R329" s="2">
        <f t="shared" si="93"/>
        <v>0</v>
      </c>
      <c r="S329" s="7">
        <f t="shared" si="93"/>
        <v>4933.5</v>
      </c>
      <c r="T329" s="8">
        <f t="shared" si="93"/>
        <v>4932.8</v>
      </c>
      <c r="U329" s="2">
        <f t="shared" si="93"/>
        <v>0</v>
      </c>
      <c r="V329" s="2">
        <f t="shared" si="93"/>
        <v>0</v>
      </c>
      <c r="W329" s="7">
        <f t="shared" si="93"/>
        <v>4932.8</v>
      </c>
      <c r="X329" s="27"/>
      <c r="Y329" s="27"/>
      <c r="Z329" s="27"/>
      <c r="AA329" s="27"/>
      <c r="AB329" s="27"/>
      <c r="AC329" s="27"/>
      <c r="AD329" s="39"/>
      <c r="AE329" s="39"/>
      <c r="AF329" s="39"/>
      <c r="AG329" s="39"/>
      <c r="AH329" s="39"/>
      <c r="AI329" s="39"/>
      <c r="AJ329" s="39"/>
      <c r="AK329" s="39"/>
      <c r="AL329" s="39"/>
      <c r="AM329" s="39"/>
      <c r="AN329" s="39"/>
      <c r="AO329" s="39"/>
      <c r="AP329" s="39"/>
      <c r="AQ329" s="39"/>
      <c r="AR329" s="39"/>
      <c r="AS329" s="39"/>
      <c r="AT329" s="39"/>
      <c r="AU329" s="39"/>
      <c r="AV329" s="39"/>
      <c r="AW329" s="39"/>
      <c r="AX329" s="39"/>
      <c r="AY329" s="39"/>
      <c r="AZ329" s="39"/>
      <c r="BA329" s="39"/>
      <c r="BB329" s="39"/>
      <c r="BC329" s="39"/>
      <c r="BD329" s="27"/>
      <c r="BE329" s="27"/>
      <c r="BF329" s="27"/>
      <c r="BG329" s="27"/>
      <c r="BH329" s="27"/>
      <c r="BI329" s="27"/>
      <c r="BJ329" s="27"/>
      <c r="BK329" s="27"/>
      <c r="BL329" s="27"/>
      <c r="BM329" s="27"/>
      <c r="BN329" s="27"/>
      <c r="BO329" s="27"/>
      <c r="BP329" s="27"/>
      <c r="BQ329" s="27"/>
      <c r="BR329" s="27"/>
      <c r="BS329" s="27"/>
      <c r="BT329" s="27"/>
      <c r="BU329" s="27"/>
      <c r="BV329" s="27"/>
      <c r="BW329" s="27"/>
      <c r="BX329" s="27"/>
      <c r="BY329" s="27"/>
      <c r="BZ329" s="27"/>
      <c r="CA329" s="27"/>
      <c r="CB329" s="27"/>
      <c r="CC329" s="27"/>
      <c r="CD329" s="27"/>
      <c r="CE329" s="27"/>
      <c r="CF329" s="27"/>
      <c r="CG329" s="27"/>
      <c r="CH329" s="27"/>
      <c r="CI329" s="27"/>
      <c r="CJ329" s="27"/>
      <c r="CK329" s="27"/>
      <c r="CL329" s="27"/>
      <c r="CM329" s="27"/>
      <c r="CN329" s="27"/>
      <c r="CO329" s="27"/>
      <c r="CP329" s="27"/>
      <c r="CQ329" s="27"/>
      <c r="CR329" s="27"/>
      <c r="CS329" s="27"/>
      <c r="CT329" s="27"/>
      <c r="CU329" s="27"/>
      <c r="CV329" s="27"/>
      <c r="CW329" s="27"/>
      <c r="CX329" s="27"/>
      <c r="CY329" s="27"/>
      <c r="CZ329" s="27"/>
      <c r="DA329" s="27"/>
      <c r="DB329" s="27"/>
      <c r="DC329" s="27"/>
      <c r="DD329" s="27"/>
      <c r="DE329" s="27"/>
      <c r="DF329" s="27"/>
      <c r="DG329" s="27"/>
      <c r="DH329" s="27"/>
      <c r="DI329" s="27"/>
      <c r="DJ329" s="27"/>
      <c r="DK329" s="27"/>
      <c r="DL329" s="27"/>
      <c r="DM329" s="27"/>
      <c r="DN329" s="27"/>
      <c r="DO329" s="27"/>
      <c r="DP329" s="27"/>
      <c r="DQ329" s="27"/>
      <c r="DR329" s="27"/>
      <c r="DS329" s="27"/>
      <c r="DT329" s="27"/>
      <c r="DU329" s="27"/>
      <c r="DV329" s="27"/>
      <c r="DW329" s="27"/>
      <c r="DX329" s="27"/>
      <c r="DY329" s="27"/>
      <c r="DZ329" s="27"/>
      <c r="EA329" s="27"/>
      <c r="EB329" s="27"/>
      <c r="EC329" s="27"/>
      <c r="ED329" s="27"/>
      <c r="EE329" s="27"/>
      <c r="EF329" s="27"/>
      <c r="EG329" s="27"/>
      <c r="EH329" s="27"/>
      <c r="EI329" s="27"/>
      <c r="EJ329" s="27"/>
      <c r="EK329" s="27"/>
      <c r="EL329" s="27"/>
      <c r="EM329" s="27"/>
      <c r="EN329" s="27"/>
      <c r="EO329" s="27"/>
      <c r="EP329" s="27"/>
      <c r="EQ329" s="27"/>
      <c r="ER329" s="27"/>
      <c r="ES329" s="27"/>
      <c r="ET329" s="27"/>
      <c r="EU329" s="27"/>
      <c r="EV329" s="27"/>
      <c r="EW329" s="27"/>
      <c r="EX329" s="27"/>
      <c r="EY329" s="27"/>
      <c r="EZ329" s="27"/>
      <c r="FA329" s="27"/>
      <c r="FB329" s="27"/>
      <c r="FC329" s="27"/>
      <c r="FD329" s="27"/>
      <c r="FE329" s="27"/>
      <c r="FF329" s="27"/>
      <c r="FG329" s="27"/>
      <c r="FH329" s="27"/>
      <c r="FI329" s="27"/>
      <c r="FJ329" s="27"/>
      <c r="FK329" s="27"/>
      <c r="FL329" s="27"/>
      <c r="FM329" s="27"/>
      <c r="FN329" s="27"/>
      <c r="FO329" s="27"/>
      <c r="FP329" s="27"/>
      <c r="FQ329" s="27"/>
      <c r="FR329" s="27"/>
      <c r="FS329" s="27"/>
      <c r="FT329" s="27"/>
      <c r="FU329" s="27"/>
      <c r="FV329" s="27"/>
      <c r="FW329" s="27"/>
      <c r="FX329" s="27"/>
      <c r="FY329" s="27"/>
      <c r="FZ329" s="27"/>
      <c r="GA329" s="27"/>
      <c r="GB329" s="27"/>
      <c r="GC329" s="27"/>
      <c r="GD329" s="27"/>
      <c r="GE329" s="27"/>
      <c r="GF329" s="27"/>
      <c r="GG329" s="27"/>
      <c r="GH329" s="27"/>
      <c r="GI329" s="27"/>
      <c r="GJ329" s="27"/>
      <c r="GK329" s="27"/>
      <c r="GL329" s="27"/>
      <c r="GM329" s="27"/>
      <c r="GN329" s="27"/>
      <c r="GO329" s="27"/>
      <c r="GP329" s="27"/>
      <c r="GQ329" s="27"/>
      <c r="GR329" s="27"/>
      <c r="GS329" s="27"/>
      <c r="GT329" s="27"/>
      <c r="GU329" s="27"/>
      <c r="GV329" s="27"/>
      <c r="GW329" s="27"/>
      <c r="GX329" s="27"/>
      <c r="GY329" s="27"/>
      <c r="GZ329" s="27"/>
      <c r="HA329" s="27"/>
      <c r="HB329" s="27"/>
      <c r="HC329" s="27"/>
      <c r="HD329" s="27"/>
      <c r="HE329" s="27"/>
      <c r="HF329" s="27"/>
      <c r="HG329" s="27"/>
      <c r="HH329" s="27"/>
      <c r="HI329" s="27"/>
      <c r="HJ329" s="27"/>
      <c r="HK329" s="27"/>
      <c r="HL329" s="27"/>
      <c r="HM329" s="27"/>
      <c r="HN329" s="27"/>
      <c r="HO329" s="27"/>
      <c r="HP329" s="27"/>
      <c r="HQ329" s="27"/>
      <c r="HR329" s="27"/>
      <c r="HS329" s="27"/>
      <c r="HT329" s="27"/>
      <c r="HU329" s="27"/>
      <c r="HV329" s="27"/>
      <c r="HW329" s="27"/>
      <c r="HX329" s="27"/>
      <c r="HY329" s="27"/>
      <c r="HZ329" s="27"/>
      <c r="IA329" s="27"/>
      <c r="IB329" s="27"/>
      <c r="IC329" s="27"/>
      <c r="ID329" s="27"/>
      <c r="IE329" s="27"/>
      <c r="IF329" s="27"/>
      <c r="IG329" s="27"/>
      <c r="IH329" s="27"/>
      <c r="II329" s="27"/>
      <c r="IJ329" s="27"/>
      <c r="IK329" s="27"/>
      <c r="IL329" s="27"/>
      <c r="IM329" s="27"/>
      <c r="IN329" s="27"/>
      <c r="IO329" s="27"/>
      <c r="IP329" s="27"/>
      <c r="IQ329" s="27"/>
      <c r="IR329" s="27"/>
      <c r="IS329" s="27"/>
      <c r="IT329" s="27"/>
      <c r="IU329" s="27"/>
      <c r="IV329" s="27"/>
      <c r="IW329" s="27"/>
      <c r="IX329" s="27"/>
      <c r="IY329" s="27"/>
      <c r="IZ329" s="27"/>
      <c r="JA329" s="27"/>
      <c r="JB329" s="27"/>
      <c r="JC329" s="27"/>
      <c r="JD329" s="27"/>
      <c r="JE329" s="27"/>
      <c r="JF329" s="27"/>
      <c r="JG329" s="27"/>
      <c r="JH329" s="27"/>
      <c r="JI329" s="27"/>
      <c r="JJ329" s="27"/>
      <c r="JK329" s="27"/>
      <c r="JL329" s="27"/>
      <c r="JM329" s="27"/>
      <c r="JN329" s="27"/>
      <c r="JO329" s="27"/>
      <c r="JP329" s="27"/>
      <c r="JQ329" s="27"/>
      <c r="JR329" s="27"/>
      <c r="JS329" s="27"/>
      <c r="JT329" s="27"/>
      <c r="JU329" s="27"/>
      <c r="JV329" s="27"/>
      <c r="JW329" s="27"/>
      <c r="JX329" s="27"/>
      <c r="JY329" s="27"/>
      <c r="JZ329" s="27"/>
      <c r="KA329" s="27"/>
      <c r="KB329" s="27"/>
      <c r="KC329" s="27"/>
      <c r="KD329" s="27"/>
      <c r="KE329" s="27"/>
      <c r="KF329" s="27"/>
      <c r="KG329" s="27"/>
      <c r="KH329" s="27"/>
      <c r="KI329" s="27"/>
      <c r="KJ329" s="27"/>
      <c r="KK329" s="27"/>
      <c r="KL329" s="27"/>
      <c r="KM329" s="27"/>
      <c r="KN329" s="27"/>
      <c r="KO329" s="27"/>
      <c r="KP329" s="27"/>
      <c r="KQ329" s="27"/>
      <c r="KR329" s="27"/>
      <c r="KS329" s="27"/>
      <c r="KT329" s="27"/>
      <c r="KU329" s="27"/>
      <c r="KV329" s="27"/>
      <c r="KW329" s="27"/>
      <c r="KX329" s="27"/>
      <c r="KY329" s="27"/>
      <c r="KZ329" s="27"/>
      <c r="LA329" s="27"/>
      <c r="LB329" s="27"/>
      <c r="LC329" s="27"/>
      <c r="LD329" s="27"/>
      <c r="LE329" s="27"/>
      <c r="LF329" s="27"/>
      <c r="LG329" s="27"/>
      <c r="LH329" s="27"/>
      <c r="LI329" s="27"/>
      <c r="LJ329" s="27"/>
      <c r="LK329" s="27"/>
      <c r="LL329" s="27"/>
      <c r="LM329" s="27"/>
      <c r="LN329" s="27"/>
      <c r="LO329" s="27"/>
      <c r="LP329" s="27"/>
      <c r="LQ329" s="27"/>
      <c r="LR329" s="27"/>
      <c r="LS329" s="27"/>
      <c r="LT329" s="27"/>
      <c r="LU329" s="27"/>
      <c r="LV329" s="27"/>
      <c r="LW329" s="27"/>
      <c r="LX329" s="27"/>
      <c r="LY329" s="27"/>
      <c r="LZ329" s="27"/>
      <c r="MA329" s="27"/>
      <c r="MB329" s="27"/>
      <c r="MC329" s="27"/>
      <c r="MD329" s="27"/>
      <c r="ME329" s="27"/>
      <c r="MF329" s="27"/>
      <c r="MG329" s="27"/>
      <c r="MH329" s="27"/>
      <c r="MI329" s="27"/>
      <c r="MJ329" s="27"/>
      <c r="MK329" s="27"/>
      <c r="ML329" s="27"/>
      <c r="MM329" s="27"/>
      <c r="MN329" s="27"/>
      <c r="MO329" s="27"/>
      <c r="MP329" s="27"/>
      <c r="MQ329" s="27"/>
      <c r="MR329" s="27"/>
      <c r="MS329" s="27"/>
      <c r="MT329" s="27"/>
      <c r="MU329" s="27"/>
      <c r="MV329" s="27"/>
      <c r="MW329" s="27"/>
      <c r="MX329" s="27"/>
      <c r="MY329" s="27"/>
      <c r="MZ329" s="27"/>
      <c r="NA329" s="27"/>
      <c r="NB329" s="27"/>
      <c r="NC329" s="27"/>
      <c r="ND329" s="27"/>
      <c r="NE329" s="27"/>
      <c r="NF329" s="27"/>
      <c r="NG329" s="27"/>
      <c r="NH329" s="27"/>
      <c r="NI329" s="27"/>
      <c r="NJ329" s="27"/>
      <c r="NK329" s="27"/>
      <c r="NL329" s="27"/>
      <c r="NM329" s="27"/>
      <c r="NN329" s="27"/>
      <c r="NO329" s="27"/>
      <c r="NP329" s="27"/>
      <c r="NQ329" s="27"/>
      <c r="NR329" s="27"/>
      <c r="NS329" s="27"/>
      <c r="NT329" s="27"/>
      <c r="NU329" s="27"/>
      <c r="NV329" s="27"/>
      <c r="NW329" s="27"/>
      <c r="NX329" s="27"/>
      <c r="NY329" s="27"/>
      <c r="NZ329" s="27"/>
      <c r="OA329" s="27"/>
      <c r="OB329" s="27"/>
      <c r="OC329" s="27"/>
      <c r="OD329" s="27"/>
      <c r="OE329" s="27"/>
      <c r="OF329" s="27"/>
      <c r="OG329" s="27"/>
      <c r="OH329" s="27"/>
      <c r="OI329" s="27"/>
      <c r="OJ329" s="27"/>
      <c r="OK329" s="27"/>
      <c r="OL329" s="27"/>
      <c r="OM329" s="27"/>
      <c r="ON329" s="27"/>
      <c r="OO329" s="27"/>
      <c r="OP329" s="27"/>
      <c r="OQ329" s="27"/>
      <c r="OR329" s="27"/>
      <c r="OS329" s="27"/>
      <c r="OT329" s="27"/>
      <c r="OU329" s="27"/>
      <c r="OV329" s="27"/>
      <c r="OW329" s="27"/>
      <c r="OX329" s="27"/>
      <c r="OY329" s="27"/>
      <c r="OZ329" s="27"/>
      <c r="PA329" s="27"/>
      <c r="PB329" s="27"/>
      <c r="PC329" s="27"/>
      <c r="PD329" s="27"/>
      <c r="PE329" s="27"/>
      <c r="PF329" s="27"/>
      <c r="PG329" s="27"/>
      <c r="PH329" s="27"/>
      <c r="PI329" s="27"/>
      <c r="PJ329" s="27"/>
      <c r="PK329" s="27"/>
      <c r="PL329" s="27"/>
      <c r="PM329" s="27"/>
      <c r="PN329" s="27"/>
      <c r="PO329" s="27"/>
      <c r="PP329" s="27"/>
      <c r="PQ329" s="27"/>
      <c r="PR329" s="27"/>
      <c r="PS329" s="27"/>
      <c r="PT329" s="27"/>
      <c r="PU329" s="27"/>
      <c r="PV329" s="27"/>
      <c r="PW329" s="27"/>
      <c r="PX329" s="27"/>
      <c r="PY329" s="27"/>
      <c r="PZ329" s="27"/>
      <c r="QA329" s="27"/>
      <c r="QB329" s="27"/>
      <c r="QC329" s="27"/>
      <c r="QD329" s="27"/>
      <c r="QE329" s="27"/>
      <c r="QF329" s="27"/>
      <c r="QG329" s="27"/>
      <c r="QH329" s="27"/>
      <c r="QI329" s="27"/>
      <c r="QJ329" s="27"/>
      <c r="QK329" s="27"/>
      <c r="QL329" s="27"/>
      <c r="QM329" s="27"/>
      <c r="QN329" s="27"/>
      <c r="QO329" s="27"/>
      <c r="QP329" s="27"/>
      <c r="QQ329" s="27"/>
      <c r="QR329" s="27"/>
      <c r="QS329" s="27"/>
      <c r="QT329" s="27"/>
      <c r="QU329" s="27"/>
      <c r="QV329" s="27"/>
      <c r="QW329" s="27"/>
      <c r="QX329" s="27"/>
      <c r="QY329" s="27"/>
      <c r="QZ329" s="27"/>
      <c r="RA329" s="27"/>
      <c r="RB329" s="27"/>
      <c r="RC329" s="27"/>
      <c r="RD329" s="27"/>
      <c r="RE329" s="27"/>
      <c r="RF329" s="27"/>
      <c r="RG329" s="27"/>
      <c r="RH329" s="27"/>
      <c r="RI329" s="27"/>
      <c r="RJ329" s="27"/>
      <c r="RK329" s="27"/>
      <c r="RL329" s="27"/>
      <c r="RM329" s="27"/>
      <c r="RN329" s="27"/>
      <c r="RO329" s="27"/>
      <c r="RP329" s="27"/>
      <c r="RQ329" s="27"/>
      <c r="RR329" s="27"/>
      <c r="RS329" s="27"/>
      <c r="RT329" s="27"/>
      <c r="RU329" s="27"/>
      <c r="RV329" s="27"/>
      <c r="RW329" s="27"/>
      <c r="RX329" s="27"/>
      <c r="RY329" s="27"/>
      <c r="RZ329" s="27"/>
      <c r="SA329" s="27"/>
      <c r="SB329" s="27"/>
      <c r="SC329" s="27"/>
      <c r="SD329" s="27"/>
      <c r="SE329" s="27"/>
      <c r="SF329" s="27"/>
      <c r="SG329" s="27"/>
      <c r="SH329" s="27"/>
      <c r="SI329" s="27"/>
      <c r="SJ329" s="27"/>
      <c r="SK329" s="27"/>
      <c r="SL329" s="27"/>
      <c r="SM329" s="27"/>
      <c r="SN329" s="27"/>
      <c r="SO329" s="27"/>
      <c r="SP329" s="27"/>
      <c r="SQ329" s="27"/>
      <c r="SR329" s="27"/>
      <c r="SS329" s="27"/>
      <c r="ST329" s="27"/>
      <c r="SU329" s="27"/>
      <c r="SV329" s="27"/>
      <c r="SW329" s="27"/>
      <c r="SX329" s="27"/>
      <c r="SY329" s="27"/>
      <c r="SZ329" s="27"/>
      <c r="TA329" s="27"/>
      <c r="TB329" s="27"/>
      <c r="TC329" s="27"/>
      <c r="TD329" s="27"/>
      <c r="TE329" s="27"/>
      <c r="TF329" s="27"/>
      <c r="TG329" s="27"/>
      <c r="TH329" s="27"/>
      <c r="TI329" s="27"/>
      <c r="TJ329" s="27"/>
      <c r="TK329" s="27"/>
      <c r="TL329" s="27"/>
      <c r="TM329" s="27"/>
      <c r="TN329" s="27"/>
      <c r="TO329" s="27"/>
      <c r="TP329" s="27"/>
      <c r="TQ329" s="27"/>
      <c r="TR329" s="27"/>
      <c r="TS329" s="27"/>
      <c r="TT329" s="27"/>
      <c r="TU329" s="27"/>
      <c r="TV329" s="27"/>
      <c r="TW329" s="27"/>
      <c r="TX329" s="27"/>
      <c r="TY329" s="27"/>
      <c r="TZ329" s="27"/>
      <c r="UA329" s="27"/>
      <c r="UB329" s="27"/>
      <c r="UC329" s="27"/>
      <c r="UD329" s="27"/>
      <c r="UE329" s="27"/>
      <c r="UF329" s="27"/>
      <c r="UG329" s="27"/>
      <c r="UH329" s="27"/>
      <c r="UI329" s="27"/>
      <c r="UJ329" s="27"/>
      <c r="UK329" s="27"/>
      <c r="UL329" s="27"/>
      <c r="UM329" s="27"/>
      <c r="UN329" s="27"/>
      <c r="UO329" s="27"/>
      <c r="UP329" s="27"/>
      <c r="UQ329" s="27"/>
      <c r="UR329" s="27"/>
      <c r="US329" s="27"/>
      <c r="UT329" s="27"/>
      <c r="UU329" s="27"/>
      <c r="UV329" s="27"/>
      <c r="UW329" s="27"/>
      <c r="UX329" s="27"/>
      <c r="UY329" s="27"/>
      <c r="UZ329" s="27"/>
      <c r="VA329" s="27"/>
      <c r="VB329" s="27"/>
      <c r="VC329" s="27"/>
      <c r="VD329" s="27"/>
      <c r="VE329" s="27"/>
      <c r="VF329" s="27"/>
      <c r="VG329" s="27"/>
      <c r="VH329" s="27"/>
      <c r="VI329" s="27"/>
      <c r="VJ329" s="27"/>
      <c r="VK329" s="27"/>
      <c r="VL329" s="27"/>
      <c r="VM329" s="27"/>
      <c r="VN329" s="27"/>
      <c r="VO329" s="27"/>
      <c r="VP329" s="27"/>
      <c r="VQ329" s="27"/>
      <c r="VR329" s="27"/>
      <c r="VS329" s="27"/>
      <c r="VT329" s="27"/>
      <c r="VU329" s="27"/>
      <c r="VV329" s="27"/>
      <c r="VW329" s="27"/>
      <c r="VX329" s="27"/>
      <c r="VY329" s="27"/>
      <c r="VZ329" s="27"/>
      <c r="WA329" s="27"/>
      <c r="WB329" s="27"/>
      <c r="WC329" s="27"/>
      <c r="WD329" s="27"/>
      <c r="WE329" s="27"/>
      <c r="WF329" s="27"/>
      <c r="WG329" s="27"/>
      <c r="WH329" s="27"/>
      <c r="WI329" s="27"/>
      <c r="WJ329" s="27"/>
      <c r="WK329" s="27"/>
      <c r="WL329" s="27"/>
      <c r="WM329" s="27"/>
      <c r="WN329" s="27"/>
      <c r="WO329" s="27"/>
      <c r="WP329" s="27"/>
      <c r="WQ329" s="27"/>
      <c r="WR329" s="27"/>
      <c r="WS329" s="27"/>
      <c r="WT329" s="27"/>
      <c r="WU329" s="27"/>
      <c r="WV329" s="27"/>
      <c r="WW329" s="27"/>
      <c r="WX329" s="27"/>
      <c r="WY329" s="27"/>
      <c r="WZ329" s="27"/>
      <c r="XA329" s="27"/>
      <c r="XB329" s="27"/>
      <c r="XC329" s="27"/>
      <c r="XD329" s="27"/>
      <c r="XE329" s="27"/>
      <c r="XF329" s="27"/>
      <c r="XG329" s="27"/>
      <c r="XH329" s="27"/>
      <c r="XI329" s="27"/>
      <c r="XJ329" s="27"/>
      <c r="XK329" s="27"/>
      <c r="XL329" s="27"/>
      <c r="XM329" s="27"/>
      <c r="XN329" s="27"/>
      <c r="XO329" s="27"/>
      <c r="XP329" s="27"/>
      <c r="XQ329" s="27"/>
      <c r="XR329" s="27"/>
      <c r="XS329" s="27"/>
      <c r="XT329" s="27"/>
      <c r="XU329" s="27"/>
      <c r="XV329" s="27"/>
      <c r="XW329" s="27"/>
      <c r="XX329" s="27"/>
      <c r="XY329" s="27"/>
      <c r="XZ329" s="27"/>
      <c r="YA329" s="27"/>
      <c r="YB329" s="27"/>
      <c r="YC329" s="27"/>
      <c r="YD329" s="27"/>
      <c r="YE329" s="27"/>
      <c r="YF329" s="27"/>
      <c r="YG329" s="27"/>
      <c r="YH329" s="27"/>
      <c r="YI329" s="27"/>
      <c r="YJ329" s="27"/>
      <c r="YK329" s="27"/>
      <c r="YL329" s="27"/>
      <c r="YM329" s="27"/>
      <c r="YN329" s="27"/>
      <c r="YO329" s="27"/>
      <c r="YP329" s="27"/>
      <c r="YQ329" s="27"/>
      <c r="YR329" s="27"/>
      <c r="YS329" s="27"/>
      <c r="YT329" s="27"/>
      <c r="YU329" s="27"/>
      <c r="YV329" s="27"/>
      <c r="YW329" s="27"/>
      <c r="YX329" s="27"/>
      <c r="YY329" s="27"/>
      <c r="YZ329" s="27"/>
      <c r="ZA329" s="27"/>
      <c r="ZB329" s="27"/>
      <c r="ZC329" s="27"/>
      <c r="ZD329" s="27"/>
      <c r="ZE329" s="27"/>
      <c r="ZF329" s="27"/>
      <c r="ZG329" s="27"/>
      <c r="ZH329" s="27"/>
      <c r="ZI329" s="27"/>
      <c r="ZJ329" s="27"/>
      <c r="ZK329" s="27"/>
      <c r="ZL329" s="27"/>
      <c r="ZM329" s="27"/>
      <c r="ZN329" s="27"/>
      <c r="ZO329" s="27"/>
      <c r="ZP329" s="27"/>
      <c r="ZQ329" s="27"/>
      <c r="ZR329" s="27"/>
      <c r="ZS329" s="27"/>
      <c r="ZT329" s="27"/>
      <c r="ZU329" s="27"/>
      <c r="ZV329" s="27"/>
      <c r="ZW329" s="27"/>
      <c r="ZX329" s="27"/>
      <c r="ZY329" s="27"/>
      <c r="ZZ329" s="27"/>
      <c r="AAA329" s="27"/>
      <c r="AAB329" s="27"/>
      <c r="AAC329" s="27"/>
      <c r="AAD329" s="27"/>
      <c r="AAE329" s="27"/>
      <c r="AAF329" s="27"/>
      <c r="AAG329" s="27"/>
      <c r="AAH329" s="27"/>
      <c r="AAI329" s="27"/>
      <c r="AAJ329" s="27"/>
      <c r="AAK329" s="27"/>
      <c r="AAL329" s="27"/>
      <c r="AAM329" s="27"/>
      <c r="AAN329" s="27"/>
      <c r="AAO329" s="27"/>
      <c r="AAP329" s="27"/>
      <c r="AAQ329" s="27"/>
      <c r="AAR329" s="27"/>
      <c r="AAS329" s="27"/>
      <c r="AAT329" s="27"/>
      <c r="AAU329" s="27"/>
      <c r="AAV329" s="27"/>
      <c r="AAW329" s="27"/>
      <c r="AAX329" s="27"/>
      <c r="AAY329" s="27"/>
      <c r="AAZ329" s="27"/>
      <c r="ABA329" s="27"/>
      <c r="ABB329" s="27"/>
      <c r="ABC329" s="27"/>
      <c r="ABD329" s="27"/>
      <c r="ABE329" s="27"/>
      <c r="ABF329" s="27"/>
      <c r="ABG329" s="27"/>
      <c r="ABH329" s="27"/>
      <c r="ABI329" s="27"/>
      <c r="ABJ329" s="27"/>
      <c r="ABK329" s="27"/>
      <c r="ABL329" s="27"/>
      <c r="ABM329" s="27"/>
      <c r="ABN329" s="27"/>
      <c r="ABO329" s="27"/>
      <c r="ABP329" s="27"/>
      <c r="ABQ329" s="27"/>
      <c r="ABR329" s="27"/>
      <c r="ABS329" s="27"/>
      <c r="ABT329" s="27"/>
      <c r="ABU329" s="27"/>
      <c r="ABV329" s="27"/>
      <c r="ABW329" s="27"/>
      <c r="ABX329" s="27"/>
      <c r="ABY329" s="27"/>
      <c r="ABZ329" s="27"/>
      <c r="ACA329" s="27"/>
      <c r="ACB329" s="27"/>
      <c r="ACC329" s="27"/>
      <c r="ACD329" s="27"/>
      <c r="ACE329" s="27"/>
      <c r="ACF329" s="27"/>
      <c r="ACG329" s="27"/>
      <c r="ACH329" s="27"/>
      <c r="ACI329" s="27"/>
      <c r="ACJ329" s="27"/>
      <c r="ACK329" s="27"/>
      <c r="ACL329" s="27"/>
      <c r="ACM329" s="27"/>
      <c r="ACN329" s="27"/>
      <c r="ACO329" s="27"/>
      <c r="ACP329" s="27"/>
      <c r="ACQ329" s="27"/>
      <c r="ACR329" s="27"/>
      <c r="ACS329" s="27"/>
      <c r="ACT329" s="27"/>
      <c r="ACU329" s="27"/>
      <c r="ACV329" s="27"/>
      <c r="ACW329" s="27"/>
      <c r="ACX329" s="27"/>
      <c r="ACY329" s="27"/>
      <c r="ACZ329" s="27"/>
      <c r="ADA329" s="27"/>
      <c r="ADB329" s="27"/>
      <c r="ADC329" s="27"/>
      <c r="ADD329" s="27"/>
      <c r="ADE329" s="27"/>
      <c r="ADF329" s="27"/>
      <c r="ADG329" s="27"/>
      <c r="ADH329" s="27"/>
      <c r="ADI329" s="27"/>
      <c r="ADJ329" s="27"/>
      <c r="ADK329" s="27"/>
      <c r="ADL329" s="27"/>
      <c r="ADM329" s="27"/>
      <c r="ADN329" s="27"/>
      <c r="ADO329" s="27"/>
      <c r="ADP329" s="27"/>
      <c r="ADQ329" s="27"/>
      <c r="ADR329" s="27"/>
      <c r="ADS329" s="27"/>
      <c r="ADT329" s="27"/>
      <c r="ADU329" s="27"/>
      <c r="ADV329" s="27"/>
      <c r="ADW329" s="27"/>
      <c r="ADX329" s="27"/>
      <c r="ADY329" s="27"/>
      <c r="ADZ329" s="27"/>
      <c r="AEA329" s="27"/>
      <c r="AEB329" s="27"/>
      <c r="AEC329" s="27"/>
      <c r="AED329" s="27"/>
      <c r="AEE329" s="27"/>
      <c r="AEF329" s="27"/>
      <c r="AEG329" s="27"/>
      <c r="AEH329" s="27"/>
      <c r="AEI329" s="27"/>
      <c r="AEJ329" s="27"/>
      <c r="AEK329" s="27"/>
      <c r="AEL329" s="27"/>
      <c r="AEM329" s="27"/>
      <c r="AEN329" s="27"/>
      <c r="AEO329" s="27"/>
      <c r="AEP329" s="27"/>
      <c r="AEQ329" s="27"/>
      <c r="AER329" s="27"/>
      <c r="AES329" s="27"/>
      <c r="AET329" s="27"/>
      <c r="AEU329" s="27"/>
      <c r="AEV329" s="27"/>
      <c r="AEW329" s="27"/>
      <c r="AEX329" s="27"/>
      <c r="AEY329" s="27"/>
      <c r="AEZ329" s="27"/>
      <c r="AFA329" s="27"/>
      <c r="AFB329" s="27"/>
      <c r="AFC329" s="27"/>
      <c r="AFD329" s="27"/>
      <c r="AFE329" s="27"/>
      <c r="AFF329" s="27"/>
      <c r="AFG329" s="27"/>
      <c r="AFH329" s="27"/>
      <c r="AFI329" s="27"/>
      <c r="AFJ329" s="27"/>
      <c r="AFK329" s="27"/>
      <c r="AFL329" s="27"/>
      <c r="AFM329" s="27"/>
      <c r="AFN329" s="27"/>
      <c r="AFO329" s="27"/>
      <c r="AFP329" s="27"/>
      <c r="AFQ329" s="27"/>
      <c r="AFR329" s="27"/>
      <c r="AFS329" s="27"/>
      <c r="AFT329" s="27"/>
      <c r="AFU329" s="27"/>
      <c r="AFV329" s="27"/>
      <c r="AFW329" s="27"/>
      <c r="AFX329" s="27"/>
      <c r="AFY329" s="27"/>
      <c r="AFZ329" s="27"/>
      <c r="AGA329" s="27"/>
      <c r="AGB329" s="27"/>
      <c r="AGC329" s="27"/>
      <c r="AGD329" s="27"/>
      <c r="AGE329" s="27"/>
      <c r="AGF329" s="27"/>
      <c r="AGG329" s="27"/>
      <c r="AGH329" s="27"/>
      <c r="AGI329" s="27"/>
      <c r="AGJ329" s="27"/>
      <c r="AGK329" s="27"/>
      <c r="AGL329" s="27"/>
      <c r="AGM329" s="27"/>
      <c r="AGN329" s="27"/>
      <c r="AGO329" s="27"/>
      <c r="AGP329" s="27"/>
      <c r="AGQ329" s="27"/>
      <c r="AGR329" s="27"/>
      <c r="AGS329" s="27"/>
      <c r="AGT329" s="27"/>
      <c r="AGU329" s="27"/>
      <c r="AGV329" s="27"/>
      <c r="AGW329" s="27"/>
      <c r="AGX329" s="27"/>
      <c r="AGY329" s="27"/>
      <c r="AGZ329" s="27"/>
      <c r="AHA329" s="27"/>
      <c r="AHB329" s="27"/>
      <c r="AHC329" s="27"/>
      <c r="AHD329" s="27"/>
      <c r="AHE329" s="27"/>
      <c r="AHF329" s="27"/>
      <c r="AHG329" s="27"/>
      <c r="AHH329" s="27"/>
      <c r="AHI329" s="27"/>
      <c r="AHJ329" s="27"/>
      <c r="AHK329" s="27"/>
      <c r="AHL329" s="27"/>
      <c r="AHM329" s="27"/>
      <c r="AHN329" s="27"/>
      <c r="AHO329" s="27"/>
      <c r="AHP329" s="27"/>
      <c r="AHQ329" s="27"/>
      <c r="AHR329" s="27"/>
      <c r="AHS329" s="27"/>
      <c r="AHT329" s="27"/>
      <c r="AHU329" s="27"/>
      <c r="AHV329" s="27"/>
      <c r="AHW329" s="27"/>
      <c r="AHX329" s="27"/>
      <c r="AHY329" s="27"/>
      <c r="AHZ329" s="27"/>
      <c r="AIA329" s="27"/>
      <c r="AIB329" s="27"/>
      <c r="AIC329" s="27"/>
      <c r="AID329" s="27"/>
      <c r="AIE329" s="27"/>
      <c r="AIF329" s="27"/>
      <c r="AIG329" s="27"/>
      <c r="AIH329" s="27"/>
      <c r="AII329" s="27"/>
      <c r="AIJ329" s="27"/>
      <c r="AIK329" s="27"/>
      <c r="AIL329" s="27"/>
      <c r="AIM329" s="27"/>
      <c r="AIN329" s="27"/>
      <c r="AIO329" s="27"/>
      <c r="AIP329" s="27"/>
      <c r="AIQ329" s="27"/>
      <c r="AIR329" s="27"/>
      <c r="AIS329" s="27"/>
      <c r="AIT329" s="27"/>
      <c r="AIU329" s="27"/>
      <c r="AIV329" s="27"/>
      <c r="AIW329" s="27"/>
      <c r="AIX329" s="27"/>
      <c r="AIY329" s="27"/>
      <c r="AIZ329" s="27"/>
      <c r="AJA329" s="27"/>
      <c r="AJB329" s="27"/>
      <c r="AJC329" s="27"/>
      <c r="AJD329" s="27"/>
      <c r="AJE329" s="27"/>
      <c r="AJF329" s="27"/>
      <c r="AJG329" s="27"/>
      <c r="AJH329" s="27"/>
      <c r="AJI329" s="27"/>
      <c r="AJJ329" s="27"/>
      <c r="AJK329" s="27"/>
      <c r="AJL329" s="27"/>
      <c r="AJM329" s="27"/>
      <c r="AJN329" s="27"/>
      <c r="AJO329" s="27"/>
      <c r="AJP329" s="27"/>
      <c r="AJQ329" s="27"/>
      <c r="AJR329" s="27"/>
      <c r="AJS329" s="27"/>
      <c r="AJT329" s="27"/>
      <c r="AJU329" s="27"/>
      <c r="AJV329" s="27"/>
      <c r="AJW329" s="27"/>
      <c r="AJX329" s="27"/>
      <c r="AJY329" s="27"/>
      <c r="AJZ329" s="27"/>
      <c r="AKA329" s="27"/>
      <c r="AKB329" s="27"/>
      <c r="AKC329" s="27"/>
      <c r="AKD329" s="27"/>
      <c r="AKE329" s="27"/>
      <c r="AKF329" s="27"/>
      <c r="AKG329" s="27"/>
      <c r="AKH329" s="27"/>
      <c r="AKI329" s="27"/>
      <c r="AKJ329" s="27"/>
      <c r="AKK329" s="27"/>
      <c r="AKL329" s="27"/>
      <c r="AKM329" s="27"/>
      <c r="AKN329" s="27"/>
      <c r="AKO329" s="27"/>
      <c r="AKP329" s="27"/>
      <c r="AKQ329" s="27"/>
      <c r="AKR329" s="27"/>
      <c r="AKS329" s="27"/>
      <c r="AKT329" s="27"/>
      <c r="AKU329" s="27"/>
      <c r="AKV329" s="27"/>
      <c r="AKW329" s="27"/>
      <c r="AKX329" s="27"/>
      <c r="AKY329" s="27"/>
      <c r="AKZ329" s="27"/>
      <c r="ALA329" s="27"/>
      <c r="ALB329" s="27"/>
      <c r="ALC329" s="27"/>
      <c r="ALD329" s="27"/>
      <c r="ALE329" s="27"/>
      <c r="ALF329" s="27"/>
      <c r="ALG329" s="27"/>
      <c r="ALH329" s="27"/>
      <c r="ALI329" s="27"/>
      <c r="ALJ329" s="27"/>
      <c r="ALK329" s="27"/>
      <c r="ALL329" s="27"/>
      <c r="ALM329" s="27"/>
      <c r="ALN329" s="27"/>
      <c r="ALO329" s="27"/>
      <c r="ALP329" s="27"/>
      <c r="ALQ329" s="27"/>
      <c r="ALR329" s="27"/>
      <c r="ALS329" s="27"/>
    </row>
    <row r="330" spans="1:1007" ht="22.5" customHeight="1" thickBot="1" x14ac:dyDescent="0.25">
      <c r="A330" s="610" t="s">
        <v>13</v>
      </c>
      <c r="B330" s="595" t="s">
        <v>14</v>
      </c>
      <c r="C330" s="592" t="s">
        <v>27</v>
      </c>
      <c r="D330" s="640" t="s">
        <v>26</v>
      </c>
      <c r="E330" s="613" t="s">
        <v>84</v>
      </c>
      <c r="F330" s="636" t="s">
        <v>197</v>
      </c>
      <c r="G330" s="638" t="s">
        <v>82</v>
      </c>
      <c r="H330" s="631" t="s">
        <v>17</v>
      </c>
      <c r="I330" s="626" t="s">
        <v>29</v>
      </c>
      <c r="J330" s="626" t="s">
        <v>513</v>
      </c>
      <c r="K330" s="167" t="s">
        <v>83</v>
      </c>
      <c r="L330" s="172">
        <f>+M330+O330</f>
        <v>1200</v>
      </c>
      <c r="M330" s="170">
        <v>1200</v>
      </c>
      <c r="N330" s="170">
        <v>0</v>
      </c>
      <c r="O330" s="171">
        <v>0</v>
      </c>
      <c r="P330" s="168">
        <f>SUM(Q330,S330)</f>
        <v>1049.2</v>
      </c>
      <c r="Q330" s="518">
        <v>1049.2</v>
      </c>
      <c r="R330" s="518">
        <v>0</v>
      </c>
      <c r="S330" s="169">
        <v>0</v>
      </c>
      <c r="T330" s="168">
        <f>+U330+W330</f>
        <v>1038.5999999999999</v>
      </c>
      <c r="U330" s="518">
        <v>1038.5999999999999</v>
      </c>
      <c r="V330" s="518">
        <v>0</v>
      </c>
      <c r="W330" s="169">
        <v>0</v>
      </c>
      <c r="X330" s="27"/>
      <c r="Y330" s="27"/>
      <c r="Z330" s="27"/>
      <c r="AA330" s="27"/>
      <c r="AB330" s="27"/>
      <c r="AC330" s="27"/>
      <c r="AD330" s="39"/>
      <c r="AE330" s="39"/>
      <c r="AF330" s="39"/>
      <c r="AG330" s="39"/>
      <c r="AH330" s="39"/>
      <c r="AI330" s="39"/>
      <c r="AJ330" s="39"/>
      <c r="AK330" s="39"/>
      <c r="AL330" s="39"/>
      <c r="AM330" s="39"/>
      <c r="AN330" s="39"/>
      <c r="AO330" s="39"/>
      <c r="AP330" s="39"/>
      <c r="AQ330" s="39"/>
      <c r="AR330" s="39"/>
      <c r="AS330" s="39"/>
      <c r="AT330" s="39"/>
      <c r="AU330" s="39"/>
      <c r="AV330" s="39"/>
      <c r="AW330" s="39"/>
      <c r="AX330" s="39"/>
      <c r="AY330" s="39"/>
      <c r="AZ330" s="39"/>
      <c r="BA330" s="39"/>
      <c r="BB330" s="39"/>
      <c r="BC330" s="39"/>
      <c r="BD330" s="27"/>
      <c r="BE330" s="27"/>
      <c r="BF330" s="27"/>
      <c r="BG330" s="27"/>
      <c r="BH330" s="27"/>
      <c r="BI330" s="27"/>
      <c r="BJ330" s="27"/>
      <c r="BK330" s="27"/>
      <c r="BL330" s="27"/>
      <c r="BM330" s="27"/>
      <c r="BN330" s="27"/>
      <c r="BO330" s="27"/>
      <c r="BP330" s="27"/>
      <c r="BQ330" s="27"/>
      <c r="BR330" s="27"/>
      <c r="BS330" s="27"/>
      <c r="BT330" s="27"/>
      <c r="BU330" s="27"/>
      <c r="BV330" s="27"/>
      <c r="BW330" s="27"/>
      <c r="BX330" s="27"/>
      <c r="BY330" s="27"/>
      <c r="BZ330" s="27"/>
      <c r="CA330" s="27"/>
      <c r="CB330" s="27"/>
      <c r="CC330" s="27"/>
      <c r="CD330" s="27"/>
      <c r="CE330" s="27"/>
      <c r="CF330" s="27"/>
      <c r="CG330" s="27"/>
      <c r="CH330" s="27"/>
      <c r="CI330" s="27"/>
      <c r="CJ330" s="27"/>
      <c r="CK330" s="27"/>
      <c r="CL330" s="27"/>
      <c r="CM330" s="27"/>
      <c r="CN330" s="27"/>
      <c r="CO330" s="27"/>
      <c r="CP330" s="27"/>
      <c r="CQ330" s="27"/>
      <c r="CR330" s="27"/>
      <c r="CS330" s="27"/>
      <c r="CT330" s="27"/>
      <c r="CU330" s="27"/>
      <c r="CV330" s="27"/>
      <c r="CW330" s="27"/>
      <c r="CX330" s="27"/>
      <c r="CY330" s="27"/>
      <c r="CZ330" s="27"/>
      <c r="DA330" s="27"/>
      <c r="DB330" s="27"/>
      <c r="DC330" s="27"/>
      <c r="DD330" s="27"/>
      <c r="DE330" s="27"/>
      <c r="DF330" s="27"/>
      <c r="DG330" s="27"/>
      <c r="DH330" s="27"/>
      <c r="DI330" s="27"/>
      <c r="DJ330" s="27"/>
      <c r="DK330" s="27"/>
      <c r="DL330" s="27"/>
      <c r="DM330" s="27"/>
      <c r="DN330" s="27"/>
      <c r="DO330" s="27"/>
      <c r="DP330" s="27"/>
      <c r="DQ330" s="27"/>
      <c r="DR330" s="27"/>
      <c r="DS330" s="27"/>
      <c r="DT330" s="27"/>
      <c r="DU330" s="27"/>
      <c r="DV330" s="27"/>
      <c r="DW330" s="27"/>
      <c r="DX330" s="27"/>
      <c r="DY330" s="27"/>
      <c r="DZ330" s="27"/>
      <c r="EA330" s="27"/>
      <c r="EB330" s="27"/>
      <c r="EC330" s="27"/>
      <c r="ED330" s="27"/>
      <c r="EE330" s="27"/>
      <c r="EF330" s="27"/>
      <c r="EG330" s="27"/>
      <c r="EH330" s="27"/>
      <c r="EI330" s="27"/>
      <c r="EJ330" s="27"/>
      <c r="EK330" s="27"/>
      <c r="EL330" s="27"/>
      <c r="EM330" s="27"/>
      <c r="EN330" s="27"/>
      <c r="EO330" s="27"/>
      <c r="EP330" s="27"/>
      <c r="EQ330" s="27"/>
      <c r="ER330" s="27"/>
      <c r="ES330" s="27"/>
      <c r="ET330" s="27"/>
      <c r="EU330" s="27"/>
      <c r="EV330" s="27"/>
      <c r="EW330" s="27"/>
      <c r="EX330" s="27"/>
      <c r="EY330" s="27"/>
      <c r="EZ330" s="27"/>
      <c r="FA330" s="27"/>
      <c r="FB330" s="27"/>
      <c r="FC330" s="27"/>
      <c r="FD330" s="27"/>
      <c r="FE330" s="27"/>
      <c r="FF330" s="27"/>
      <c r="FG330" s="27"/>
      <c r="FH330" s="27"/>
      <c r="FI330" s="27"/>
      <c r="FJ330" s="27"/>
      <c r="FK330" s="27"/>
      <c r="FL330" s="27"/>
      <c r="FM330" s="27"/>
      <c r="FN330" s="27"/>
      <c r="FO330" s="27"/>
      <c r="FP330" s="27"/>
      <c r="FQ330" s="27"/>
      <c r="FR330" s="27"/>
      <c r="FS330" s="27"/>
      <c r="FT330" s="27"/>
      <c r="FU330" s="27"/>
      <c r="FV330" s="27"/>
      <c r="FW330" s="27"/>
      <c r="FX330" s="27"/>
      <c r="FY330" s="27"/>
      <c r="FZ330" s="27"/>
      <c r="GA330" s="27"/>
      <c r="GB330" s="27"/>
      <c r="GC330" s="27"/>
      <c r="GD330" s="27"/>
      <c r="GE330" s="27"/>
      <c r="GF330" s="27"/>
      <c r="GG330" s="27"/>
      <c r="GH330" s="27"/>
      <c r="GI330" s="27"/>
      <c r="GJ330" s="27"/>
      <c r="GK330" s="27"/>
      <c r="GL330" s="27"/>
      <c r="GM330" s="27"/>
      <c r="GN330" s="27"/>
      <c r="GO330" s="27"/>
      <c r="GP330" s="27"/>
      <c r="GQ330" s="27"/>
      <c r="GR330" s="27"/>
      <c r="GS330" s="27"/>
      <c r="GT330" s="27"/>
      <c r="GU330" s="27"/>
      <c r="GV330" s="27"/>
      <c r="GW330" s="27"/>
      <c r="GX330" s="27"/>
      <c r="GY330" s="27"/>
      <c r="GZ330" s="27"/>
      <c r="HA330" s="27"/>
      <c r="HB330" s="27"/>
      <c r="HC330" s="27"/>
      <c r="HD330" s="27"/>
      <c r="HE330" s="27"/>
      <c r="HF330" s="27"/>
      <c r="HG330" s="27"/>
      <c r="HH330" s="27"/>
      <c r="HI330" s="27"/>
      <c r="HJ330" s="27"/>
      <c r="HK330" s="27"/>
      <c r="HL330" s="27"/>
      <c r="HM330" s="27"/>
      <c r="HN330" s="27"/>
      <c r="HO330" s="27"/>
      <c r="HP330" s="27"/>
      <c r="HQ330" s="27"/>
      <c r="HR330" s="27"/>
      <c r="HS330" s="27"/>
      <c r="HT330" s="27"/>
      <c r="HU330" s="27"/>
      <c r="HV330" s="27"/>
      <c r="HW330" s="27"/>
      <c r="HX330" s="27"/>
      <c r="HY330" s="27"/>
      <c r="HZ330" s="27"/>
      <c r="IA330" s="27"/>
      <c r="IB330" s="27"/>
      <c r="IC330" s="27"/>
      <c r="ID330" s="27"/>
      <c r="IE330" s="27"/>
      <c r="IF330" s="27"/>
      <c r="IG330" s="27"/>
      <c r="IH330" s="27"/>
      <c r="II330" s="27"/>
      <c r="IJ330" s="27"/>
      <c r="IK330" s="27"/>
      <c r="IL330" s="27"/>
      <c r="IM330" s="27"/>
      <c r="IN330" s="27"/>
      <c r="IO330" s="27"/>
      <c r="IP330" s="27"/>
      <c r="IQ330" s="27"/>
      <c r="IR330" s="27"/>
      <c r="IS330" s="27"/>
      <c r="IT330" s="27"/>
      <c r="IU330" s="27"/>
      <c r="IV330" s="27"/>
      <c r="IW330" s="27"/>
      <c r="IX330" s="27"/>
      <c r="IY330" s="27"/>
      <c r="IZ330" s="27"/>
      <c r="JA330" s="27"/>
      <c r="JB330" s="27"/>
      <c r="JC330" s="27"/>
      <c r="JD330" s="27"/>
      <c r="JE330" s="27"/>
      <c r="JF330" s="27"/>
      <c r="JG330" s="27"/>
      <c r="JH330" s="27"/>
      <c r="JI330" s="27"/>
      <c r="JJ330" s="27"/>
      <c r="JK330" s="27"/>
      <c r="JL330" s="27"/>
      <c r="JM330" s="27"/>
      <c r="JN330" s="27"/>
      <c r="JO330" s="27"/>
      <c r="JP330" s="27"/>
      <c r="JQ330" s="27"/>
      <c r="JR330" s="27"/>
      <c r="JS330" s="27"/>
      <c r="JT330" s="27"/>
      <c r="JU330" s="27"/>
      <c r="JV330" s="27"/>
      <c r="JW330" s="27"/>
      <c r="JX330" s="27"/>
      <c r="JY330" s="27"/>
      <c r="JZ330" s="27"/>
      <c r="KA330" s="27"/>
      <c r="KB330" s="27"/>
      <c r="KC330" s="27"/>
      <c r="KD330" s="27"/>
      <c r="KE330" s="27"/>
      <c r="KF330" s="27"/>
      <c r="KG330" s="27"/>
      <c r="KH330" s="27"/>
      <c r="KI330" s="27"/>
      <c r="KJ330" s="27"/>
      <c r="KK330" s="27"/>
      <c r="KL330" s="27"/>
      <c r="KM330" s="27"/>
      <c r="KN330" s="27"/>
      <c r="KO330" s="27"/>
      <c r="KP330" s="27"/>
      <c r="KQ330" s="27"/>
      <c r="KR330" s="27"/>
      <c r="KS330" s="27"/>
      <c r="KT330" s="27"/>
      <c r="KU330" s="27"/>
      <c r="KV330" s="27"/>
      <c r="KW330" s="27"/>
      <c r="KX330" s="27"/>
      <c r="KY330" s="27"/>
      <c r="KZ330" s="27"/>
      <c r="LA330" s="27"/>
      <c r="LB330" s="27"/>
      <c r="LC330" s="27"/>
      <c r="LD330" s="27"/>
      <c r="LE330" s="27"/>
      <c r="LF330" s="27"/>
      <c r="LG330" s="27"/>
      <c r="LH330" s="27"/>
      <c r="LI330" s="27"/>
      <c r="LJ330" s="27"/>
      <c r="LK330" s="27"/>
      <c r="LL330" s="27"/>
      <c r="LM330" s="27"/>
      <c r="LN330" s="27"/>
      <c r="LO330" s="27"/>
      <c r="LP330" s="27"/>
      <c r="LQ330" s="27"/>
      <c r="LR330" s="27"/>
      <c r="LS330" s="27"/>
      <c r="LT330" s="27"/>
      <c r="LU330" s="27"/>
      <c r="LV330" s="27"/>
      <c r="LW330" s="27"/>
      <c r="LX330" s="27"/>
      <c r="LY330" s="27"/>
      <c r="LZ330" s="27"/>
      <c r="MA330" s="27"/>
      <c r="MB330" s="27"/>
      <c r="MC330" s="27"/>
      <c r="MD330" s="27"/>
      <c r="ME330" s="27"/>
      <c r="MF330" s="27"/>
      <c r="MG330" s="27"/>
      <c r="MH330" s="27"/>
      <c r="MI330" s="27"/>
      <c r="MJ330" s="27"/>
      <c r="MK330" s="27"/>
      <c r="ML330" s="27"/>
      <c r="MM330" s="27"/>
      <c r="MN330" s="27"/>
      <c r="MO330" s="27"/>
      <c r="MP330" s="27"/>
      <c r="MQ330" s="27"/>
      <c r="MR330" s="27"/>
      <c r="MS330" s="27"/>
      <c r="MT330" s="27"/>
      <c r="MU330" s="27"/>
      <c r="MV330" s="27"/>
      <c r="MW330" s="27"/>
      <c r="MX330" s="27"/>
      <c r="MY330" s="27"/>
      <c r="MZ330" s="27"/>
      <c r="NA330" s="27"/>
      <c r="NB330" s="27"/>
      <c r="NC330" s="27"/>
      <c r="ND330" s="27"/>
      <c r="NE330" s="27"/>
      <c r="NF330" s="27"/>
      <c r="NG330" s="27"/>
      <c r="NH330" s="27"/>
      <c r="NI330" s="27"/>
      <c r="NJ330" s="27"/>
      <c r="NK330" s="27"/>
      <c r="NL330" s="27"/>
      <c r="NM330" s="27"/>
      <c r="NN330" s="27"/>
      <c r="NO330" s="27"/>
      <c r="NP330" s="27"/>
      <c r="NQ330" s="27"/>
      <c r="NR330" s="27"/>
      <c r="NS330" s="27"/>
      <c r="NT330" s="27"/>
      <c r="NU330" s="27"/>
      <c r="NV330" s="27"/>
      <c r="NW330" s="27"/>
      <c r="NX330" s="27"/>
      <c r="NY330" s="27"/>
      <c r="NZ330" s="27"/>
      <c r="OA330" s="27"/>
      <c r="OB330" s="27"/>
      <c r="OC330" s="27"/>
      <c r="OD330" s="27"/>
      <c r="OE330" s="27"/>
      <c r="OF330" s="27"/>
      <c r="OG330" s="27"/>
      <c r="OH330" s="27"/>
      <c r="OI330" s="27"/>
      <c r="OJ330" s="27"/>
      <c r="OK330" s="27"/>
      <c r="OL330" s="27"/>
      <c r="OM330" s="27"/>
      <c r="ON330" s="27"/>
      <c r="OO330" s="27"/>
      <c r="OP330" s="27"/>
      <c r="OQ330" s="27"/>
      <c r="OR330" s="27"/>
      <c r="OS330" s="27"/>
      <c r="OT330" s="27"/>
      <c r="OU330" s="27"/>
      <c r="OV330" s="27"/>
      <c r="OW330" s="27"/>
      <c r="OX330" s="27"/>
      <c r="OY330" s="27"/>
      <c r="OZ330" s="27"/>
      <c r="PA330" s="27"/>
      <c r="PB330" s="27"/>
      <c r="PC330" s="27"/>
      <c r="PD330" s="27"/>
      <c r="PE330" s="27"/>
      <c r="PF330" s="27"/>
      <c r="PG330" s="27"/>
      <c r="PH330" s="27"/>
      <c r="PI330" s="27"/>
      <c r="PJ330" s="27"/>
      <c r="PK330" s="27"/>
      <c r="PL330" s="27"/>
      <c r="PM330" s="27"/>
      <c r="PN330" s="27"/>
      <c r="PO330" s="27"/>
      <c r="PP330" s="27"/>
      <c r="PQ330" s="27"/>
      <c r="PR330" s="27"/>
      <c r="PS330" s="27"/>
      <c r="PT330" s="27"/>
      <c r="PU330" s="27"/>
      <c r="PV330" s="27"/>
      <c r="PW330" s="27"/>
      <c r="PX330" s="27"/>
      <c r="PY330" s="27"/>
      <c r="PZ330" s="27"/>
      <c r="QA330" s="27"/>
      <c r="QB330" s="27"/>
      <c r="QC330" s="27"/>
      <c r="QD330" s="27"/>
      <c r="QE330" s="27"/>
      <c r="QF330" s="27"/>
      <c r="QG330" s="27"/>
      <c r="QH330" s="27"/>
      <c r="QI330" s="27"/>
      <c r="QJ330" s="27"/>
      <c r="QK330" s="27"/>
      <c r="QL330" s="27"/>
      <c r="QM330" s="27"/>
      <c r="QN330" s="27"/>
      <c r="QO330" s="27"/>
      <c r="QP330" s="27"/>
      <c r="QQ330" s="27"/>
      <c r="QR330" s="27"/>
      <c r="QS330" s="27"/>
      <c r="QT330" s="27"/>
      <c r="QU330" s="27"/>
      <c r="QV330" s="27"/>
      <c r="QW330" s="27"/>
      <c r="QX330" s="27"/>
      <c r="QY330" s="27"/>
      <c r="QZ330" s="27"/>
      <c r="RA330" s="27"/>
      <c r="RB330" s="27"/>
      <c r="RC330" s="27"/>
      <c r="RD330" s="27"/>
      <c r="RE330" s="27"/>
      <c r="RF330" s="27"/>
      <c r="RG330" s="27"/>
      <c r="RH330" s="27"/>
      <c r="RI330" s="27"/>
      <c r="RJ330" s="27"/>
      <c r="RK330" s="27"/>
      <c r="RL330" s="27"/>
      <c r="RM330" s="27"/>
      <c r="RN330" s="27"/>
      <c r="RO330" s="27"/>
      <c r="RP330" s="27"/>
      <c r="RQ330" s="27"/>
      <c r="RR330" s="27"/>
      <c r="RS330" s="27"/>
      <c r="RT330" s="27"/>
      <c r="RU330" s="27"/>
      <c r="RV330" s="27"/>
      <c r="RW330" s="27"/>
      <c r="RX330" s="27"/>
      <c r="RY330" s="27"/>
      <c r="RZ330" s="27"/>
      <c r="SA330" s="27"/>
      <c r="SB330" s="27"/>
      <c r="SC330" s="27"/>
      <c r="SD330" s="27"/>
      <c r="SE330" s="27"/>
      <c r="SF330" s="27"/>
      <c r="SG330" s="27"/>
      <c r="SH330" s="27"/>
      <c r="SI330" s="27"/>
      <c r="SJ330" s="27"/>
      <c r="SK330" s="27"/>
      <c r="SL330" s="27"/>
      <c r="SM330" s="27"/>
      <c r="SN330" s="27"/>
      <c r="SO330" s="27"/>
      <c r="SP330" s="27"/>
      <c r="SQ330" s="27"/>
      <c r="SR330" s="27"/>
      <c r="SS330" s="27"/>
      <c r="ST330" s="27"/>
      <c r="SU330" s="27"/>
      <c r="SV330" s="27"/>
      <c r="SW330" s="27"/>
      <c r="SX330" s="27"/>
      <c r="SY330" s="27"/>
      <c r="SZ330" s="27"/>
      <c r="TA330" s="27"/>
      <c r="TB330" s="27"/>
      <c r="TC330" s="27"/>
      <c r="TD330" s="27"/>
      <c r="TE330" s="27"/>
      <c r="TF330" s="27"/>
      <c r="TG330" s="27"/>
      <c r="TH330" s="27"/>
      <c r="TI330" s="27"/>
      <c r="TJ330" s="27"/>
      <c r="TK330" s="27"/>
      <c r="TL330" s="27"/>
      <c r="TM330" s="27"/>
      <c r="TN330" s="27"/>
      <c r="TO330" s="27"/>
      <c r="TP330" s="27"/>
      <c r="TQ330" s="27"/>
      <c r="TR330" s="27"/>
      <c r="TS330" s="27"/>
      <c r="TT330" s="27"/>
      <c r="TU330" s="27"/>
      <c r="TV330" s="27"/>
      <c r="TW330" s="27"/>
      <c r="TX330" s="27"/>
      <c r="TY330" s="27"/>
      <c r="TZ330" s="27"/>
      <c r="UA330" s="27"/>
      <c r="UB330" s="27"/>
      <c r="UC330" s="27"/>
      <c r="UD330" s="27"/>
      <c r="UE330" s="27"/>
      <c r="UF330" s="27"/>
      <c r="UG330" s="27"/>
      <c r="UH330" s="27"/>
      <c r="UI330" s="27"/>
      <c r="UJ330" s="27"/>
      <c r="UK330" s="27"/>
      <c r="UL330" s="27"/>
      <c r="UM330" s="27"/>
      <c r="UN330" s="27"/>
      <c r="UO330" s="27"/>
      <c r="UP330" s="27"/>
      <c r="UQ330" s="27"/>
      <c r="UR330" s="27"/>
      <c r="US330" s="27"/>
      <c r="UT330" s="27"/>
      <c r="UU330" s="27"/>
      <c r="UV330" s="27"/>
      <c r="UW330" s="27"/>
      <c r="UX330" s="27"/>
      <c r="UY330" s="27"/>
      <c r="UZ330" s="27"/>
      <c r="VA330" s="27"/>
      <c r="VB330" s="27"/>
      <c r="VC330" s="27"/>
      <c r="VD330" s="27"/>
      <c r="VE330" s="27"/>
      <c r="VF330" s="27"/>
      <c r="VG330" s="27"/>
      <c r="VH330" s="27"/>
      <c r="VI330" s="27"/>
      <c r="VJ330" s="27"/>
      <c r="VK330" s="27"/>
      <c r="VL330" s="27"/>
      <c r="VM330" s="27"/>
      <c r="VN330" s="27"/>
      <c r="VO330" s="27"/>
      <c r="VP330" s="27"/>
      <c r="VQ330" s="27"/>
      <c r="VR330" s="27"/>
      <c r="VS330" s="27"/>
      <c r="VT330" s="27"/>
      <c r="VU330" s="27"/>
      <c r="VV330" s="27"/>
      <c r="VW330" s="27"/>
      <c r="VX330" s="27"/>
      <c r="VY330" s="27"/>
      <c r="VZ330" s="27"/>
      <c r="WA330" s="27"/>
      <c r="WB330" s="27"/>
      <c r="WC330" s="27"/>
      <c r="WD330" s="27"/>
      <c r="WE330" s="27"/>
      <c r="WF330" s="27"/>
      <c r="WG330" s="27"/>
      <c r="WH330" s="27"/>
      <c r="WI330" s="27"/>
      <c r="WJ330" s="27"/>
      <c r="WK330" s="27"/>
      <c r="WL330" s="27"/>
      <c r="WM330" s="27"/>
      <c r="WN330" s="27"/>
      <c r="WO330" s="27"/>
      <c r="WP330" s="27"/>
      <c r="WQ330" s="27"/>
      <c r="WR330" s="27"/>
      <c r="WS330" s="27"/>
      <c r="WT330" s="27"/>
      <c r="WU330" s="27"/>
      <c r="WV330" s="27"/>
      <c r="WW330" s="27"/>
      <c r="WX330" s="27"/>
      <c r="WY330" s="27"/>
      <c r="WZ330" s="27"/>
      <c r="XA330" s="27"/>
      <c r="XB330" s="27"/>
      <c r="XC330" s="27"/>
      <c r="XD330" s="27"/>
      <c r="XE330" s="27"/>
      <c r="XF330" s="27"/>
      <c r="XG330" s="27"/>
      <c r="XH330" s="27"/>
      <c r="XI330" s="27"/>
      <c r="XJ330" s="27"/>
      <c r="XK330" s="27"/>
      <c r="XL330" s="27"/>
      <c r="XM330" s="27"/>
      <c r="XN330" s="27"/>
      <c r="XO330" s="27"/>
      <c r="XP330" s="27"/>
      <c r="XQ330" s="27"/>
      <c r="XR330" s="27"/>
      <c r="XS330" s="27"/>
      <c r="XT330" s="27"/>
      <c r="XU330" s="27"/>
      <c r="XV330" s="27"/>
      <c r="XW330" s="27"/>
      <c r="XX330" s="27"/>
      <c r="XY330" s="27"/>
      <c r="XZ330" s="27"/>
      <c r="YA330" s="27"/>
      <c r="YB330" s="27"/>
      <c r="YC330" s="27"/>
      <c r="YD330" s="27"/>
      <c r="YE330" s="27"/>
      <c r="YF330" s="27"/>
      <c r="YG330" s="27"/>
      <c r="YH330" s="27"/>
      <c r="YI330" s="27"/>
      <c r="YJ330" s="27"/>
      <c r="YK330" s="27"/>
      <c r="YL330" s="27"/>
      <c r="YM330" s="27"/>
      <c r="YN330" s="27"/>
      <c r="YO330" s="27"/>
      <c r="YP330" s="27"/>
      <c r="YQ330" s="27"/>
      <c r="YR330" s="27"/>
      <c r="YS330" s="27"/>
      <c r="YT330" s="27"/>
      <c r="YU330" s="27"/>
      <c r="YV330" s="27"/>
      <c r="YW330" s="27"/>
      <c r="YX330" s="27"/>
      <c r="YY330" s="27"/>
      <c r="YZ330" s="27"/>
      <c r="ZA330" s="27"/>
      <c r="ZB330" s="27"/>
      <c r="ZC330" s="27"/>
      <c r="ZD330" s="27"/>
      <c r="ZE330" s="27"/>
      <c r="ZF330" s="27"/>
      <c r="ZG330" s="27"/>
      <c r="ZH330" s="27"/>
      <c r="ZI330" s="27"/>
      <c r="ZJ330" s="27"/>
      <c r="ZK330" s="27"/>
      <c r="ZL330" s="27"/>
      <c r="ZM330" s="27"/>
      <c r="ZN330" s="27"/>
      <c r="ZO330" s="27"/>
      <c r="ZP330" s="27"/>
      <c r="ZQ330" s="27"/>
      <c r="ZR330" s="27"/>
      <c r="ZS330" s="27"/>
      <c r="ZT330" s="27"/>
      <c r="ZU330" s="27"/>
      <c r="ZV330" s="27"/>
      <c r="ZW330" s="27"/>
      <c r="ZX330" s="27"/>
      <c r="ZY330" s="27"/>
      <c r="ZZ330" s="27"/>
      <c r="AAA330" s="27"/>
      <c r="AAB330" s="27"/>
      <c r="AAC330" s="27"/>
      <c r="AAD330" s="27"/>
      <c r="AAE330" s="27"/>
      <c r="AAF330" s="27"/>
      <c r="AAG330" s="27"/>
      <c r="AAH330" s="27"/>
      <c r="AAI330" s="27"/>
      <c r="AAJ330" s="27"/>
      <c r="AAK330" s="27"/>
      <c r="AAL330" s="27"/>
      <c r="AAM330" s="27"/>
      <c r="AAN330" s="27"/>
      <c r="AAO330" s="27"/>
      <c r="AAP330" s="27"/>
      <c r="AAQ330" s="27"/>
      <c r="AAR330" s="27"/>
      <c r="AAS330" s="27"/>
      <c r="AAT330" s="27"/>
      <c r="AAU330" s="27"/>
      <c r="AAV330" s="27"/>
      <c r="AAW330" s="27"/>
      <c r="AAX330" s="27"/>
      <c r="AAY330" s="27"/>
      <c r="AAZ330" s="27"/>
      <c r="ABA330" s="27"/>
      <c r="ABB330" s="27"/>
      <c r="ABC330" s="27"/>
      <c r="ABD330" s="27"/>
      <c r="ABE330" s="27"/>
      <c r="ABF330" s="27"/>
      <c r="ABG330" s="27"/>
      <c r="ABH330" s="27"/>
      <c r="ABI330" s="27"/>
      <c r="ABJ330" s="27"/>
      <c r="ABK330" s="27"/>
      <c r="ABL330" s="27"/>
      <c r="ABM330" s="27"/>
      <c r="ABN330" s="27"/>
      <c r="ABO330" s="27"/>
      <c r="ABP330" s="27"/>
      <c r="ABQ330" s="27"/>
      <c r="ABR330" s="27"/>
      <c r="ABS330" s="27"/>
      <c r="ABT330" s="27"/>
      <c r="ABU330" s="27"/>
      <c r="ABV330" s="27"/>
      <c r="ABW330" s="27"/>
      <c r="ABX330" s="27"/>
      <c r="ABY330" s="27"/>
      <c r="ABZ330" s="27"/>
      <c r="ACA330" s="27"/>
      <c r="ACB330" s="27"/>
      <c r="ACC330" s="27"/>
      <c r="ACD330" s="27"/>
      <c r="ACE330" s="27"/>
      <c r="ACF330" s="27"/>
      <c r="ACG330" s="27"/>
      <c r="ACH330" s="27"/>
      <c r="ACI330" s="27"/>
      <c r="ACJ330" s="27"/>
      <c r="ACK330" s="27"/>
      <c r="ACL330" s="27"/>
      <c r="ACM330" s="27"/>
      <c r="ACN330" s="27"/>
      <c r="ACO330" s="27"/>
      <c r="ACP330" s="27"/>
      <c r="ACQ330" s="27"/>
      <c r="ACR330" s="27"/>
      <c r="ACS330" s="27"/>
      <c r="ACT330" s="27"/>
      <c r="ACU330" s="27"/>
      <c r="ACV330" s="27"/>
      <c r="ACW330" s="27"/>
      <c r="ACX330" s="27"/>
      <c r="ACY330" s="27"/>
      <c r="ACZ330" s="27"/>
      <c r="ADA330" s="27"/>
      <c r="ADB330" s="27"/>
      <c r="ADC330" s="27"/>
      <c r="ADD330" s="27"/>
      <c r="ADE330" s="27"/>
      <c r="ADF330" s="27"/>
      <c r="ADG330" s="27"/>
      <c r="ADH330" s="27"/>
      <c r="ADI330" s="27"/>
      <c r="ADJ330" s="27"/>
      <c r="ADK330" s="27"/>
      <c r="ADL330" s="27"/>
      <c r="ADM330" s="27"/>
      <c r="ADN330" s="27"/>
      <c r="ADO330" s="27"/>
      <c r="ADP330" s="27"/>
      <c r="ADQ330" s="27"/>
      <c r="ADR330" s="27"/>
      <c r="ADS330" s="27"/>
      <c r="ADT330" s="27"/>
      <c r="ADU330" s="27"/>
      <c r="ADV330" s="27"/>
      <c r="ADW330" s="27"/>
      <c r="ADX330" s="27"/>
      <c r="ADY330" s="27"/>
      <c r="ADZ330" s="27"/>
      <c r="AEA330" s="27"/>
      <c r="AEB330" s="27"/>
      <c r="AEC330" s="27"/>
      <c r="AED330" s="27"/>
      <c r="AEE330" s="27"/>
      <c r="AEF330" s="27"/>
      <c r="AEG330" s="27"/>
      <c r="AEH330" s="27"/>
      <c r="AEI330" s="27"/>
      <c r="AEJ330" s="27"/>
      <c r="AEK330" s="27"/>
      <c r="AEL330" s="27"/>
      <c r="AEM330" s="27"/>
      <c r="AEN330" s="27"/>
      <c r="AEO330" s="27"/>
      <c r="AEP330" s="27"/>
      <c r="AEQ330" s="27"/>
      <c r="AER330" s="27"/>
      <c r="AES330" s="27"/>
      <c r="AET330" s="27"/>
      <c r="AEU330" s="27"/>
      <c r="AEV330" s="27"/>
      <c r="AEW330" s="27"/>
      <c r="AEX330" s="27"/>
      <c r="AEY330" s="27"/>
      <c r="AEZ330" s="27"/>
      <c r="AFA330" s="27"/>
      <c r="AFB330" s="27"/>
      <c r="AFC330" s="27"/>
      <c r="AFD330" s="27"/>
      <c r="AFE330" s="27"/>
      <c r="AFF330" s="27"/>
      <c r="AFG330" s="27"/>
      <c r="AFH330" s="27"/>
      <c r="AFI330" s="27"/>
      <c r="AFJ330" s="27"/>
      <c r="AFK330" s="27"/>
      <c r="AFL330" s="27"/>
      <c r="AFM330" s="27"/>
      <c r="AFN330" s="27"/>
      <c r="AFO330" s="27"/>
      <c r="AFP330" s="27"/>
      <c r="AFQ330" s="27"/>
      <c r="AFR330" s="27"/>
      <c r="AFS330" s="27"/>
      <c r="AFT330" s="27"/>
      <c r="AFU330" s="27"/>
      <c r="AFV330" s="27"/>
      <c r="AFW330" s="27"/>
      <c r="AFX330" s="27"/>
      <c r="AFY330" s="27"/>
      <c r="AFZ330" s="27"/>
      <c r="AGA330" s="27"/>
      <c r="AGB330" s="27"/>
      <c r="AGC330" s="27"/>
      <c r="AGD330" s="27"/>
      <c r="AGE330" s="27"/>
      <c r="AGF330" s="27"/>
      <c r="AGG330" s="27"/>
      <c r="AGH330" s="27"/>
      <c r="AGI330" s="27"/>
      <c r="AGJ330" s="27"/>
      <c r="AGK330" s="27"/>
      <c r="AGL330" s="27"/>
      <c r="AGM330" s="27"/>
      <c r="AGN330" s="27"/>
      <c r="AGO330" s="27"/>
      <c r="AGP330" s="27"/>
      <c r="AGQ330" s="27"/>
      <c r="AGR330" s="27"/>
      <c r="AGS330" s="27"/>
      <c r="AGT330" s="27"/>
      <c r="AGU330" s="27"/>
      <c r="AGV330" s="27"/>
      <c r="AGW330" s="27"/>
      <c r="AGX330" s="27"/>
      <c r="AGY330" s="27"/>
      <c r="AGZ330" s="27"/>
      <c r="AHA330" s="27"/>
      <c r="AHB330" s="27"/>
      <c r="AHC330" s="27"/>
      <c r="AHD330" s="27"/>
      <c r="AHE330" s="27"/>
      <c r="AHF330" s="27"/>
      <c r="AHG330" s="27"/>
      <c r="AHH330" s="27"/>
      <c r="AHI330" s="27"/>
      <c r="AHJ330" s="27"/>
      <c r="AHK330" s="27"/>
      <c r="AHL330" s="27"/>
      <c r="AHM330" s="27"/>
      <c r="AHN330" s="27"/>
      <c r="AHO330" s="27"/>
      <c r="AHP330" s="27"/>
      <c r="AHQ330" s="27"/>
      <c r="AHR330" s="27"/>
      <c r="AHS330" s="27"/>
      <c r="AHT330" s="27"/>
      <c r="AHU330" s="27"/>
      <c r="AHV330" s="27"/>
      <c r="AHW330" s="27"/>
      <c r="AHX330" s="27"/>
      <c r="AHY330" s="27"/>
      <c r="AHZ330" s="27"/>
      <c r="AIA330" s="27"/>
      <c r="AIB330" s="27"/>
      <c r="AIC330" s="27"/>
      <c r="AID330" s="27"/>
      <c r="AIE330" s="27"/>
      <c r="AIF330" s="27"/>
      <c r="AIG330" s="27"/>
      <c r="AIH330" s="27"/>
      <c r="AII330" s="27"/>
      <c r="AIJ330" s="27"/>
      <c r="AIK330" s="27"/>
      <c r="AIL330" s="27"/>
      <c r="AIM330" s="27"/>
      <c r="AIN330" s="27"/>
      <c r="AIO330" s="27"/>
      <c r="AIP330" s="27"/>
      <c r="AIQ330" s="27"/>
      <c r="AIR330" s="27"/>
      <c r="AIS330" s="27"/>
      <c r="AIT330" s="27"/>
      <c r="AIU330" s="27"/>
      <c r="AIV330" s="27"/>
      <c r="AIW330" s="27"/>
      <c r="AIX330" s="27"/>
      <c r="AIY330" s="27"/>
      <c r="AIZ330" s="27"/>
      <c r="AJA330" s="27"/>
      <c r="AJB330" s="27"/>
      <c r="AJC330" s="27"/>
      <c r="AJD330" s="27"/>
      <c r="AJE330" s="27"/>
      <c r="AJF330" s="27"/>
      <c r="AJG330" s="27"/>
      <c r="AJH330" s="27"/>
      <c r="AJI330" s="27"/>
      <c r="AJJ330" s="27"/>
      <c r="AJK330" s="27"/>
      <c r="AJL330" s="27"/>
      <c r="AJM330" s="27"/>
      <c r="AJN330" s="27"/>
      <c r="AJO330" s="27"/>
      <c r="AJP330" s="27"/>
      <c r="AJQ330" s="27"/>
      <c r="AJR330" s="27"/>
      <c r="AJS330" s="27"/>
      <c r="AJT330" s="27"/>
      <c r="AJU330" s="27"/>
      <c r="AJV330" s="27"/>
      <c r="AJW330" s="27"/>
      <c r="AJX330" s="27"/>
      <c r="AJY330" s="27"/>
      <c r="AJZ330" s="27"/>
      <c r="AKA330" s="27"/>
      <c r="AKB330" s="27"/>
      <c r="AKC330" s="27"/>
      <c r="AKD330" s="27"/>
      <c r="AKE330" s="27"/>
      <c r="AKF330" s="27"/>
      <c r="AKG330" s="27"/>
      <c r="AKH330" s="27"/>
      <c r="AKI330" s="27"/>
      <c r="AKJ330" s="27"/>
      <c r="AKK330" s="27"/>
      <c r="AKL330" s="27"/>
      <c r="AKM330" s="27"/>
      <c r="AKN330" s="27"/>
      <c r="AKO330" s="27"/>
      <c r="AKP330" s="27"/>
      <c r="AKQ330" s="27"/>
      <c r="AKR330" s="27"/>
      <c r="AKS330" s="27"/>
      <c r="AKT330" s="27"/>
      <c r="AKU330" s="27"/>
      <c r="AKV330" s="27"/>
      <c r="AKW330" s="27"/>
      <c r="AKX330" s="27"/>
      <c r="AKY330" s="27"/>
      <c r="AKZ330" s="27"/>
      <c r="ALA330" s="27"/>
      <c r="ALB330" s="27"/>
      <c r="ALC330" s="27"/>
      <c r="ALD330" s="27"/>
      <c r="ALE330" s="27"/>
      <c r="ALF330" s="27"/>
      <c r="ALG330" s="27"/>
      <c r="ALH330" s="27"/>
      <c r="ALI330" s="27"/>
      <c r="ALJ330" s="27"/>
      <c r="ALK330" s="27"/>
      <c r="ALL330" s="27"/>
      <c r="ALM330" s="27"/>
      <c r="ALN330" s="27"/>
      <c r="ALO330" s="27"/>
      <c r="ALP330" s="27"/>
      <c r="ALQ330" s="27"/>
      <c r="ALR330" s="27"/>
      <c r="ALS330" s="27"/>
    </row>
    <row r="331" spans="1:1007" ht="23.25" customHeight="1" thickBot="1" x14ac:dyDescent="0.25">
      <c r="A331" s="612"/>
      <c r="B331" s="596"/>
      <c r="C331" s="594"/>
      <c r="D331" s="641"/>
      <c r="E331" s="615"/>
      <c r="F331" s="637"/>
      <c r="G331" s="639"/>
      <c r="H331" s="633"/>
      <c r="I331" s="627"/>
      <c r="J331" s="627"/>
      <c r="K331" s="81" t="s">
        <v>10</v>
      </c>
      <c r="L331" s="8">
        <f t="shared" ref="L331:W331" si="94">SUM(L330)</f>
        <v>1200</v>
      </c>
      <c r="M331" s="1">
        <f t="shared" si="94"/>
        <v>1200</v>
      </c>
      <c r="N331" s="1">
        <f t="shared" si="94"/>
        <v>0</v>
      </c>
      <c r="O331" s="10">
        <f t="shared" si="94"/>
        <v>0</v>
      </c>
      <c r="P331" s="8">
        <f t="shared" si="94"/>
        <v>1049.2</v>
      </c>
      <c r="Q331" s="1">
        <f t="shared" si="94"/>
        <v>1049.2</v>
      </c>
      <c r="R331" s="1">
        <f t="shared" si="94"/>
        <v>0</v>
      </c>
      <c r="S331" s="10">
        <f t="shared" si="94"/>
        <v>0</v>
      </c>
      <c r="T331" s="8">
        <f t="shared" si="94"/>
        <v>1038.5999999999999</v>
      </c>
      <c r="U331" s="1">
        <f t="shared" si="94"/>
        <v>1038.5999999999999</v>
      </c>
      <c r="V331" s="1">
        <f t="shared" si="94"/>
        <v>0</v>
      </c>
      <c r="W331" s="10">
        <f t="shared" si="94"/>
        <v>0</v>
      </c>
      <c r="X331" s="27"/>
      <c r="Y331" s="27"/>
      <c r="Z331" s="27"/>
      <c r="AA331" s="27"/>
      <c r="AB331" s="27"/>
      <c r="AC331" s="27"/>
      <c r="AD331" s="39"/>
      <c r="AE331" s="39"/>
      <c r="AF331" s="39"/>
      <c r="AG331" s="39"/>
      <c r="AH331" s="39"/>
      <c r="AI331" s="39"/>
      <c r="AJ331" s="39"/>
      <c r="AK331" s="39"/>
      <c r="AL331" s="39"/>
      <c r="AM331" s="39"/>
      <c r="AN331" s="39"/>
      <c r="AO331" s="39"/>
      <c r="AP331" s="39"/>
      <c r="AQ331" s="39"/>
      <c r="AR331" s="39"/>
      <c r="AS331" s="39"/>
      <c r="AT331" s="39"/>
      <c r="AU331" s="39"/>
      <c r="AV331" s="39"/>
      <c r="AW331" s="39"/>
      <c r="AX331" s="39"/>
      <c r="AY331" s="39"/>
      <c r="AZ331" s="39"/>
      <c r="BA331" s="39"/>
      <c r="BB331" s="39"/>
      <c r="BC331" s="39"/>
      <c r="BD331" s="27"/>
      <c r="BE331" s="27"/>
      <c r="BF331" s="27"/>
      <c r="BG331" s="27"/>
      <c r="BH331" s="27"/>
      <c r="BI331" s="27"/>
      <c r="BJ331" s="27"/>
      <c r="BK331" s="27"/>
      <c r="BL331" s="27"/>
      <c r="BM331" s="27"/>
      <c r="BN331" s="27"/>
      <c r="BO331" s="27"/>
      <c r="BP331" s="27"/>
      <c r="BQ331" s="27"/>
      <c r="BR331" s="27"/>
      <c r="BS331" s="27"/>
      <c r="BT331" s="27"/>
      <c r="BU331" s="27"/>
      <c r="BV331" s="27"/>
      <c r="BW331" s="27"/>
      <c r="BX331" s="27"/>
      <c r="BY331" s="27"/>
      <c r="BZ331" s="27"/>
      <c r="CA331" s="27"/>
      <c r="CB331" s="27"/>
      <c r="CC331" s="27"/>
      <c r="CD331" s="27"/>
      <c r="CE331" s="27"/>
      <c r="CF331" s="27"/>
      <c r="CG331" s="27"/>
      <c r="CH331" s="27"/>
      <c r="CI331" s="27"/>
      <c r="CJ331" s="27"/>
      <c r="CK331" s="27"/>
      <c r="CL331" s="27"/>
      <c r="CM331" s="27"/>
      <c r="CN331" s="27"/>
      <c r="CO331" s="27"/>
      <c r="CP331" s="27"/>
      <c r="CQ331" s="27"/>
      <c r="CR331" s="27"/>
      <c r="CS331" s="27"/>
      <c r="CT331" s="27"/>
      <c r="CU331" s="27"/>
      <c r="CV331" s="27"/>
      <c r="CW331" s="27"/>
      <c r="CX331" s="27"/>
      <c r="CY331" s="27"/>
      <c r="CZ331" s="27"/>
      <c r="DA331" s="27"/>
      <c r="DB331" s="27"/>
      <c r="DC331" s="27"/>
      <c r="DD331" s="27"/>
      <c r="DE331" s="27"/>
      <c r="DF331" s="27"/>
      <c r="DG331" s="27"/>
      <c r="DH331" s="27"/>
      <c r="DI331" s="27"/>
      <c r="DJ331" s="27"/>
      <c r="DK331" s="27"/>
      <c r="DL331" s="27"/>
      <c r="DM331" s="27"/>
      <c r="DN331" s="27"/>
      <c r="DO331" s="27"/>
      <c r="DP331" s="27"/>
      <c r="DQ331" s="27"/>
      <c r="DR331" s="27"/>
      <c r="DS331" s="27"/>
      <c r="DT331" s="27"/>
      <c r="DU331" s="27"/>
      <c r="DV331" s="27"/>
      <c r="DW331" s="27"/>
      <c r="DX331" s="27"/>
      <c r="DY331" s="27"/>
      <c r="DZ331" s="27"/>
      <c r="EA331" s="27"/>
      <c r="EB331" s="27"/>
      <c r="EC331" s="27"/>
      <c r="ED331" s="27"/>
      <c r="EE331" s="27"/>
      <c r="EF331" s="27"/>
      <c r="EG331" s="27"/>
      <c r="EH331" s="27"/>
      <c r="EI331" s="27"/>
      <c r="EJ331" s="27"/>
      <c r="EK331" s="27"/>
      <c r="EL331" s="27"/>
      <c r="EM331" s="27"/>
      <c r="EN331" s="27"/>
      <c r="EO331" s="27"/>
      <c r="EP331" s="27"/>
      <c r="EQ331" s="27"/>
      <c r="ER331" s="27"/>
      <c r="ES331" s="27"/>
      <c r="ET331" s="27"/>
      <c r="EU331" s="27"/>
      <c r="EV331" s="27"/>
      <c r="EW331" s="27"/>
      <c r="EX331" s="27"/>
      <c r="EY331" s="27"/>
      <c r="EZ331" s="27"/>
      <c r="FA331" s="27"/>
      <c r="FB331" s="27"/>
      <c r="FC331" s="27"/>
      <c r="FD331" s="27"/>
      <c r="FE331" s="27"/>
      <c r="FF331" s="27"/>
      <c r="FG331" s="27"/>
      <c r="FH331" s="27"/>
      <c r="FI331" s="27"/>
      <c r="FJ331" s="27"/>
      <c r="FK331" s="27"/>
      <c r="FL331" s="27"/>
      <c r="FM331" s="27"/>
      <c r="FN331" s="27"/>
      <c r="FO331" s="27"/>
      <c r="FP331" s="27"/>
      <c r="FQ331" s="27"/>
      <c r="FR331" s="27"/>
      <c r="FS331" s="27"/>
      <c r="FT331" s="27"/>
      <c r="FU331" s="27"/>
      <c r="FV331" s="27"/>
      <c r="FW331" s="27"/>
      <c r="FX331" s="27"/>
      <c r="FY331" s="27"/>
      <c r="FZ331" s="27"/>
      <c r="GA331" s="27"/>
      <c r="GB331" s="27"/>
      <c r="GC331" s="27"/>
      <c r="GD331" s="27"/>
      <c r="GE331" s="27"/>
      <c r="GF331" s="27"/>
      <c r="GG331" s="27"/>
      <c r="GH331" s="27"/>
      <c r="GI331" s="27"/>
      <c r="GJ331" s="27"/>
      <c r="GK331" s="27"/>
      <c r="GL331" s="27"/>
      <c r="GM331" s="27"/>
      <c r="GN331" s="27"/>
      <c r="GO331" s="27"/>
      <c r="GP331" s="27"/>
      <c r="GQ331" s="27"/>
      <c r="GR331" s="27"/>
      <c r="GS331" s="27"/>
      <c r="GT331" s="27"/>
      <c r="GU331" s="27"/>
      <c r="GV331" s="27"/>
      <c r="GW331" s="27"/>
      <c r="GX331" s="27"/>
      <c r="GY331" s="27"/>
      <c r="GZ331" s="27"/>
      <c r="HA331" s="27"/>
      <c r="HB331" s="27"/>
      <c r="HC331" s="27"/>
      <c r="HD331" s="27"/>
      <c r="HE331" s="27"/>
      <c r="HF331" s="27"/>
      <c r="HG331" s="27"/>
      <c r="HH331" s="27"/>
      <c r="HI331" s="27"/>
      <c r="HJ331" s="27"/>
      <c r="HK331" s="27"/>
      <c r="HL331" s="27"/>
      <c r="HM331" s="27"/>
      <c r="HN331" s="27"/>
      <c r="HO331" s="27"/>
      <c r="HP331" s="27"/>
      <c r="HQ331" s="27"/>
      <c r="HR331" s="27"/>
      <c r="HS331" s="27"/>
      <c r="HT331" s="27"/>
      <c r="HU331" s="27"/>
      <c r="HV331" s="27"/>
      <c r="HW331" s="27"/>
      <c r="HX331" s="27"/>
      <c r="HY331" s="27"/>
      <c r="HZ331" s="27"/>
      <c r="IA331" s="27"/>
      <c r="IB331" s="27"/>
      <c r="IC331" s="27"/>
      <c r="ID331" s="27"/>
      <c r="IE331" s="27"/>
      <c r="IF331" s="27"/>
      <c r="IG331" s="27"/>
      <c r="IH331" s="27"/>
      <c r="II331" s="27"/>
      <c r="IJ331" s="27"/>
      <c r="IK331" s="27"/>
      <c r="IL331" s="27"/>
      <c r="IM331" s="27"/>
      <c r="IN331" s="27"/>
      <c r="IO331" s="27"/>
      <c r="IP331" s="27"/>
      <c r="IQ331" s="27"/>
      <c r="IR331" s="27"/>
      <c r="IS331" s="27"/>
      <c r="IT331" s="27"/>
      <c r="IU331" s="27"/>
      <c r="IV331" s="27"/>
      <c r="IW331" s="27"/>
      <c r="IX331" s="27"/>
      <c r="IY331" s="27"/>
      <c r="IZ331" s="27"/>
      <c r="JA331" s="27"/>
      <c r="JB331" s="27"/>
      <c r="JC331" s="27"/>
      <c r="JD331" s="27"/>
      <c r="JE331" s="27"/>
      <c r="JF331" s="27"/>
      <c r="JG331" s="27"/>
      <c r="JH331" s="27"/>
      <c r="JI331" s="27"/>
      <c r="JJ331" s="27"/>
      <c r="JK331" s="27"/>
      <c r="JL331" s="27"/>
      <c r="JM331" s="27"/>
      <c r="JN331" s="27"/>
      <c r="JO331" s="27"/>
      <c r="JP331" s="27"/>
      <c r="JQ331" s="27"/>
      <c r="JR331" s="27"/>
      <c r="JS331" s="27"/>
      <c r="JT331" s="27"/>
      <c r="JU331" s="27"/>
      <c r="JV331" s="27"/>
      <c r="JW331" s="27"/>
      <c r="JX331" s="27"/>
      <c r="JY331" s="27"/>
      <c r="JZ331" s="27"/>
      <c r="KA331" s="27"/>
      <c r="KB331" s="27"/>
      <c r="KC331" s="27"/>
      <c r="KD331" s="27"/>
      <c r="KE331" s="27"/>
      <c r="KF331" s="27"/>
      <c r="KG331" s="27"/>
      <c r="KH331" s="27"/>
      <c r="KI331" s="27"/>
      <c r="KJ331" s="27"/>
      <c r="KK331" s="27"/>
      <c r="KL331" s="27"/>
      <c r="KM331" s="27"/>
      <c r="KN331" s="27"/>
      <c r="KO331" s="27"/>
      <c r="KP331" s="27"/>
      <c r="KQ331" s="27"/>
      <c r="KR331" s="27"/>
      <c r="KS331" s="27"/>
      <c r="KT331" s="27"/>
      <c r="KU331" s="27"/>
      <c r="KV331" s="27"/>
      <c r="KW331" s="27"/>
      <c r="KX331" s="27"/>
      <c r="KY331" s="27"/>
      <c r="KZ331" s="27"/>
      <c r="LA331" s="27"/>
      <c r="LB331" s="27"/>
      <c r="LC331" s="27"/>
      <c r="LD331" s="27"/>
      <c r="LE331" s="27"/>
      <c r="LF331" s="27"/>
      <c r="LG331" s="27"/>
      <c r="LH331" s="27"/>
      <c r="LI331" s="27"/>
      <c r="LJ331" s="27"/>
      <c r="LK331" s="27"/>
      <c r="LL331" s="27"/>
      <c r="LM331" s="27"/>
      <c r="LN331" s="27"/>
      <c r="LO331" s="27"/>
      <c r="LP331" s="27"/>
      <c r="LQ331" s="27"/>
      <c r="LR331" s="27"/>
      <c r="LS331" s="27"/>
      <c r="LT331" s="27"/>
      <c r="LU331" s="27"/>
      <c r="LV331" s="27"/>
      <c r="LW331" s="27"/>
      <c r="LX331" s="27"/>
      <c r="LY331" s="27"/>
      <c r="LZ331" s="27"/>
      <c r="MA331" s="27"/>
      <c r="MB331" s="27"/>
      <c r="MC331" s="27"/>
      <c r="MD331" s="27"/>
      <c r="ME331" s="27"/>
      <c r="MF331" s="27"/>
      <c r="MG331" s="27"/>
      <c r="MH331" s="27"/>
      <c r="MI331" s="27"/>
      <c r="MJ331" s="27"/>
      <c r="MK331" s="27"/>
      <c r="ML331" s="27"/>
      <c r="MM331" s="27"/>
      <c r="MN331" s="27"/>
      <c r="MO331" s="27"/>
      <c r="MP331" s="27"/>
      <c r="MQ331" s="27"/>
      <c r="MR331" s="27"/>
      <c r="MS331" s="27"/>
      <c r="MT331" s="27"/>
      <c r="MU331" s="27"/>
      <c r="MV331" s="27"/>
      <c r="MW331" s="27"/>
      <c r="MX331" s="27"/>
      <c r="MY331" s="27"/>
      <c r="MZ331" s="27"/>
      <c r="NA331" s="27"/>
      <c r="NB331" s="27"/>
      <c r="NC331" s="27"/>
      <c r="ND331" s="27"/>
      <c r="NE331" s="27"/>
      <c r="NF331" s="27"/>
      <c r="NG331" s="27"/>
      <c r="NH331" s="27"/>
      <c r="NI331" s="27"/>
      <c r="NJ331" s="27"/>
      <c r="NK331" s="27"/>
      <c r="NL331" s="27"/>
      <c r="NM331" s="27"/>
      <c r="NN331" s="27"/>
      <c r="NO331" s="27"/>
      <c r="NP331" s="27"/>
      <c r="NQ331" s="27"/>
      <c r="NR331" s="27"/>
      <c r="NS331" s="27"/>
      <c r="NT331" s="27"/>
      <c r="NU331" s="27"/>
      <c r="NV331" s="27"/>
      <c r="NW331" s="27"/>
      <c r="NX331" s="27"/>
      <c r="NY331" s="27"/>
      <c r="NZ331" s="27"/>
      <c r="OA331" s="27"/>
      <c r="OB331" s="27"/>
      <c r="OC331" s="27"/>
      <c r="OD331" s="27"/>
      <c r="OE331" s="27"/>
      <c r="OF331" s="27"/>
      <c r="OG331" s="27"/>
      <c r="OH331" s="27"/>
      <c r="OI331" s="27"/>
      <c r="OJ331" s="27"/>
      <c r="OK331" s="27"/>
      <c r="OL331" s="27"/>
      <c r="OM331" s="27"/>
      <c r="ON331" s="27"/>
      <c r="OO331" s="27"/>
      <c r="OP331" s="27"/>
      <c r="OQ331" s="27"/>
      <c r="OR331" s="27"/>
      <c r="OS331" s="27"/>
      <c r="OT331" s="27"/>
      <c r="OU331" s="27"/>
      <c r="OV331" s="27"/>
      <c r="OW331" s="27"/>
      <c r="OX331" s="27"/>
      <c r="OY331" s="27"/>
      <c r="OZ331" s="27"/>
      <c r="PA331" s="27"/>
      <c r="PB331" s="27"/>
      <c r="PC331" s="27"/>
      <c r="PD331" s="27"/>
      <c r="PE331" s="27"/>
      <c r="PF331" s="27"/>
      <c r="PG331" s="27"/>
      <c r="PH331" s="27"/>
      <c r="PI331" s="27"/>
      <c r="PJ331" s="27"/>
      <c r="PK331" s="27"/>
      <c r="PL331" s="27"/>
      <c r="PM331" s="27"/>
      <c r="PN331" s="27"/>
      <c r="PO331" s="27"/>
      <c r="PP331" s="27"/>
      <c r="PQ331" s="27"/>
      <c r="PR331" s="27"/>
      <c r="PS331" s="27"/>
      <c r="PT331" s="27"/>
      <c r="PU331" s="27"/>
      <c r="PV331" s="27"/>
      <c r="PW331" s="27"/>
      <c r="PX331" s="27"/>
      <c r="PY331" s="27"/>
      <c r="PZ331" s="27"/>
      <c r="QA331" s="27"/>
      <c r="QB331" s="27"/>
      <c r="QC331" s="27"/>
      <c r="QD331" s="27"/>
      <c r="QE331" s="27"/>
      <c r="QF331" s="27"/>
      <c r="QG331" s="27"/>
      <c r="QH331" s="27"/>
      <c r="QI331" s="27"/>
      <c r="QJ331" s="27"/>
      <c r="QK331" s="27"/>
      <c r="QL331" s="27"/>
      <c r="QM331" s="27"/>
      <c r="QN331" s="27"/>
      <c r="QO331" s="27"/>
      <c r="QP331" s="27"/>
      <c r="QQ331" s="27"/>
      <c r="QR331" s="27"/>
      <c r="QS331" s="27"/>
      <c r="QT331" s="27"/>
      <c r="QU331" s="27"/>
      <c r="QV331" s="27"/>
      <c r="QW331" s="27"/>
      <c r="QX331" s="27"/>
      <c r="QY331" s="27"/>
      <c r="QZ331" s="27"/>
      <c r="RA331" s="27"/>
      <c r="RB331" s="27"/>
      <c r="RC331" s="27"/>
      <c r="RD331" s="27"/>
      <c r="RE331" s="27"/>
      <c r="RF331" s="27"/>
      <c r="RG331" s="27"/>
      <c r="RH331" s="27"/>
      <c r="RI331" s="27"/>
      <c r="RJ331" s="27"/>
      <c r="RK331" s="27"/>
      <c r="RL331" s="27"/>
      <c r="RM331" s="27"/>
      <c r="RN331" s="27"/>
      <c r="RO331" s="27"/>
      <c r="RP331" s="27"/>
      <c r="RQ331" s="27"/>
      <c r="RR331" s="27"/>
      <c r="RS331" s="27"/>
      <c r="RT331" s="27"/>
      <c r="RU331" s="27"/>
      <c r="RV331" s="27"/>
      <c r="RW331" s="27"/>
      <c r="RX331" s="27"/>
      <c r="RY331" s="27"/>
      <c r="RZ331" s="27"/>
      <c r="SA331" s="27"/>
      <c r="SB331" s="27"/>
      <c r="SC331" s="27"/>
      <c r="SD331" s="27"/>
      <c r="SE331" s="27"/>
      <c r="SF331" s="27"/>
      <c r="SG331" s="27"/>
      <c r="SH331" s="27"/>
      <c r="SI331" s="27"/>
      <c r="SJ331" s="27"/>
      <c r="SK331" s="27"/>
      <c r="SL331" s="27"/>
      <c r="SM331" s="27"/>
      <c r="SN331" s="27"/>
      <c r="SO331" s="27"/>
      <c r="SP331" s="27"/>
      <c r="SQ331" s="27"/>
      <c r="SR331" s="27"/>
      <c r="SS331" s="27"/>
      <c r="ST331" s="27"/>
      <c r="SU331" s="27"/>
      <c r="SV331" s="27"/>
      <c r="SW331" s="27"/>
      <c r="SX331" s="27"/>
      <c r="SY331" s="27"/>
      <c r="SZ331" s="27"/>
      <c r="TA331" s="27"/>
      <c r="TB331" s="27"/>
      <c r="TC331" s="27"/>
      <c r="TD331" s="27"/>
      <c r="TE331" s="27"/>
      <c r="TF331" s="27"/>
      <c r="TG331" s="27"/>
      <c r="TH331" s="27"/>
      <c r="TI331" s="27"/>
      <c r="TJ331" s="27"/>
      <c r="TK331" s="27"/>
      <c r="TL331" s="27"/>
      <c r="TM331" s="27"/>
      <c r="TN331" s="27"/>
      <c r="TO331" s="27"/>
      <c r="TP331" s="27"/>
      <c r="TQ331" s="27"/>
      <c r="TR331" s="27"/>
      <c r="TS331" s="27"/>
      <c r="TT331" s="27"/>
      <c r="TU331" s="27"/>
      <c r="TV331" s="27"/>
      <c r="TW331" s="27"/>
      <c r="TX331" s="27"/>
      <c r="TY331" s="27"/>
      <c r="TZ331" s="27"/>
      <c r="UA331" s="27"/>
      <c r="UB331" s="27"/>
      <c r="UC331" s="27"/>
      <c r="UD331" s="27"/>
      <c r="UE331" s="27"/>
      <c r="UF331" s="27"/>
      <c r="UG331" s="27"/>
      <c r="UH331" s="27"/>
      <c r="UI331" s="27"/>
      <c r="UJ331" s="27"/>
      <c r="UK331" s="27"/>
      <c r="UL331" s="27"/>
      <c r="UM331" s="27"/>
      <c r="UN331" s="27"/>
      <c r="UO331" s="27"/>
      <c r="UP331" s="27"/>
      <c r="UQ331" s="27"/>
      <c r="UR331" s="27"/>
      <c r="US331" s="27"/>
      <c r="UT331" s="27"/>
      <c r="UU331" s="27"/>
      <c r="UV331" s="27"/>
      <c r="UW331" s="27"/>
      <c r="UX331" s="27"/>
      <c r="UY331" s="27"/>
      <c r="UZ331" s="27"/>
      <c r="VA331" s="27"/>
      <c r="VB331" s="27"/>
      <c r="VC331" s="27"/>
      <c r="VD331" s="27"/>
      <c r="VE331" s="27"/>
      <c r="VF331" s="27"/>
      <c r="VG331" s="27"/>
      <c r="VH331" s="27"/>
      <c r="VI331" s="27"/>
      <c r="VJ331" s="27"/>
      <c r="VK331" s="27"/>
      <c r="VL331" s="27"/>
      <c r="VM331" s="27"/>
      <c r="VN331" s="27"/>
      <c r="VO331" s="27"/>
      <c r="VP331" s="27"/>
      <c r="VQ331" s="27"/>
      <c r="VR331" s="27"/>
      <c r="VS331" s="27"/>
      <c r="VT331" s="27"/>
      <c r="VU331" s="27"/>
      <c r="VV331" s="27"/>
      <c r="VW331" s="27"/>
      <c r="VX331" s="27"/>
      <c r="VY331" s="27"/>
      <c r="VZ331" s="27"/>
      <c r="WA331" s="27"/>
      <c r="WB331" s="27"/>
      <c r="WC331" s="27"/>
      <c r="WD331" s="27"/>
      <c r="WE331" s="27"/>
      <c r="WF331" s="27"/>
      <c r="WG331" s="27"/>
      <c r="WH331" s="27"/>
      <c r="WI331" s="27"/>
      <c r="WJ331" s="27"/>
      <c r="WK331" s="27"/>
      <c r="WL331" s="27"/>
      <c r="WM331" s="27"/>
      <c r="WN331" s="27"/>
      <c r="WO331" s="27"/>
      <c r="WP331" s="27"/>
      <c r="WQ331" s="27"/>
      <c r="WR331" s="27"/>
      <c r="WS331" s="27"/>
      <c r="WT331" s="27"/>
      <c r="WU331" s="27"/>
      <c r="WV331" s="27"/>
      <c r="WW331" s="27"/>
      <c r="WX331" s="27"/>
      <c r="WY331" s="27"/>
      <c r="WZ331" s="27"/>
      <c r="XA331" s="27"/>
      <c r="XB331" s="27"/>
      <c r="XC331" s="27"/>
      <c r="XD331" s="27"/>
      <c r="XE331" s="27"/>
      <c r="XF331" s="27"/>
      <c r="XG331" s="27"/>
      <c r="XH331" s="27"/>
      <c r="XI331" s="27"/>
      <c r="XJ331" s="27"/>
      <c r="XK331" s="27"/>
      <c r="XL331" s="27"/>
      <c r="XM331" s="27"/>
      <c r="XN331" s="27"/>
      <c r="XO331" s="27"/>
      <c r="XP331" s="27"/>
      <c r="XQ331" s="27"/>
      <c r="XR331" s="27"/>
      <c r="XS331" s="27"/>
      <c r="XT331" s="27"/>
      <c r="XU331" s="27"/>
      <c r="XV331" s="27"/>
      <c r="XW331" s="27"/>
      <c r="XX331" s="27"/>
      <c r="XY331" s="27"/>
      <c r="XZ331" s="27"/>
      <c r="YA331" s="27"/>
      <c r="YB331" s="27"/>
      <c r="YC331" s="27"/>
      <c r="YD331" s="27"/>
      <c r="YE331" s="27"/>
      <c r="YF331" s="27"/>
      <c r="YG331" s="27"/>
      <c r="YH331" s="27"/>
      <c r="YI331" s="27"/>
      <c r="YJ331" s="27"/>
      <c r="YK331" s="27"/>
      <c r="YL331" s="27"/>
      <c r="YM331" s="27"/>
      <c r="YN331" s="27"/>
      <c r="YO331" s="27"/>
      <c r="YP331" s="27"/>
      <c r="YQ331" s="27"/>
      <c r="YR331" s="27"/>
      <c r="YS331" s="27"/>
      <c r="YT331" s="27"/>
      <c r="YU331" s="27"/>
      <c r="YV331" s="27"/>
      <c r="YW331" s="27"/>
      <c r="YX331" s="27"/>
      <c r="YY331" s="27"/>
      <c r="YZ331" s="27"/>
      <c r="ZA331" s="27"/>
      <c r="ZB331" s="27"/>
      <c r="ZC331" s="27"/>
      <c r="ZD331" s="27"/>
      <c r="ZE331" s="27"/>
      <c r="ZF331" s="27"/>
      <c r="ZG331" s="27"/>
      <c r="ZH331" s="27"/>
      <c r="ZI331" s="27"/>
      <c r="ZJ331" s="27"/>
      <c r="ZK331" s="27"/>
      <c r="ZL331" s="27"/>
      <c r="ZM331" s="27"/>
      <c r="ZN331" s="27"/>
      <c r="ZO331" s="27"/>
      <c r="ZP331" s="27"/>
      <c r="ZQ331" s="27"/>
      <c r="ZR331" s="27"/>
      <c r="ZS331" s="27"/>
      <c r="ZT331" s="27"/>
      <c r="ZU331" s="27"/>
      <c r="ZV331" s="27"/>
      <c r="ZW331" s="27"/>
      <c r="ZX331" s="27"/>
      <c r="ZY331" s="27"/>
      <c r="ZZ331" s="27"/>
      <c r="AAA331" s="27"/>
      <c r="AAB331" s="27"/>
      <c r="AAC331" s="27"/>
      <c r="AAD331" s="27"/>
      <c r="AAE331" s="27"/>
      <c r="AAF331" s="27"/>
      <c r="AAG331" s="27"/>
      <c r="AAH331" s="27"/>
      <c r="AAI331" s="27"/>
      <c r="AAJ331" s="27"/>
      <c r="AAK331" s="27"/>
      <c r="AAL331" s="27"/>
      <c r="AAM331" s="27"/>
      <c r="AAN331" s="27"/>
      <c r="AAO331" s="27"/>
      <c r="AAP331" s="27"/>
      <c r="AAQ331" s="27"/>
      <c r="AAR331" s="27"/>
      <c r="AAS331" s="27"/>
      <c r="AAT331" s="27"/>
      <c r="AAU331" s="27"/>
      <c r="AAV331" s="27"/>
      <c r="AAW331" s="27"/>
      <c r="AAX331" s="27"/>
      <c r="AAY331" s="27"/>
      <c r="AAZ331" s="27"/>
      <c r="ABA331" s="27"/>
      <c r="ABB331" s="27"/>
      <c r="ABC331" s="27"/>
      <c r="ABD331" s="27"/>
      <c r="ABE331" s="27"/>
      <c r="ABF331" s="27"/>
      <c r="ABG331" s="27"/>
      <c r="ABH331" s="27"/>
      <c r="ABI331" s="27"/>
      <c r="ABJ331" s="27"/>
      <c r="ABK331" s="27"/>
      <c r="ABL331" s="27"/>
      <c r="ABM331" s="27"/>
      <c r="ABN331" s="27"/>
      <c r="ABO331" s="27"/>
      <c r="ABP331" s="27"/>
      <c r="ABQ331" s="27"/>
      <c r="ABR331" s="27"/>
      <c r="ABS331" s="27"/>
      <c r="ABT331" s="27"/>
      <c r="ABU331" s="27"/>
      <c r="ABV331" s="27"/>
      <c r="ABW331" s="27"/>
      <c r="ABX331" s="27"/>
      <c r="ABY331" s="27"/>
      <c r="ABZ331" s="27"/>
      <c r="ACA331" s="27"/>
      <c r="ACB331" s="27"/>
      <c r="ACC331" s="27"/>
      <c r="ACD331" s="27"/>
      <c r="ACE331" s="27"/>
      <c r="ACF331" s="27"/>
      <c r="ACG331" s="27"/>
      <c r="ACH331" s="27"/>
      <c r="ACI331" s="27"/>
      <c r="ACJ331" s="27"/>
      <c r="ACK331" s="27"/>
      <c r="ACL331" s="27"/>
      <c r="ACM331" s="27"/>
      <c r="ACN331" s="27"/>
      <c r="ACO331" s="27"/>
      <c r="ACP331" s="27"/>
      <c r="ACQ331" s="27"/>
      <c r="ACR331" s="27"/>
      <c r="ACS331" s="27"/>
      <c r="ACT331" s="27"/>
      <c r="ACU331" s="27"/>
      <c r="ACV331" s="27"/>
      <c r="ACW331" s="27"/>
      <c r="ACX331" s="27"/>
      <c r="ACY331" s="27"/>
      <c r="ACZ331" s="27"/>
      <c r="ADA331" s="27"/>
      <c r="ADB331" s="27"/>
      <c r="ADC331" s="27"/>
      <c r="ADD331" s="27"/>
      <c r="ADE331" s="27"/>
      <c r="ADF331" s="27"/>
      <c r="ADG331" s="27"/>
      <c r="ADH331" s="27"/>
      <c r="ADI331" s="27"/>
      <c r="ADJ331" s="27"/>
      <c r="ADK331" s="27"/>
      <c r="ADL331" s="27"/>
      <c r="ADM331" s="27"/>
      <c r="ADN331" s="27"/>
      <c r="ADO331" s="27"/>
      <c r="ADP331" s="27"/>
      <c r="ADQ331" s="27"/>
      <c r="ADR331" s="27"/>
      <c r="ADS331" s="27"/>
      <c r="ADT331" s="27"/>
      <c r="ADU331" s="27"/>
      <c r="ADV331" s="27"/>
      <c r="ADW331" s="27"/>
      <c r="ADX331" s="27"/>
      <c r="ADY331" s="27"/>
      <c r="ADZ331" s="27"/>
      <c r="AEA331" s="27"/>
      <c r="AEB331" s="27"/>
      <c r="AEC331" s="27"/>
      <c r="AED331" s="27"/>
      <c r="AEE331" s="27"/>
      <c r="AEF331" s="27"/>
      <c r="AEG331" s="27"/>
      <c r="AEH331" s="27"/>
      <c r="AEI331" s="27"/>
      <c r="AEJ331" s="27"/>
      <c r="AEK331" s="27"/>
      <c r="AEL331" s="27"/>
      <c r="AEM331" s="27"/>
      <c r="AEN331" s="27"/>
      <c r="AEO331" s="27"/>
      <c r="AEP331" s="27"/>
      <c r="AEQ331" s="27"/>
      <c r="AER331" s="27"/>
      <c r="AES331" s="27"/>
      <c r="AET331" s="27"/>
      <c r="AEU331" s="27"/>
      <c r="AEV331" s="27"/>
      <c r="AEW331" s="27"/>
      <c r="AEX331" s="27"/>
      <c r="AEY331" s="27"/>
      <c r="AEZ331" s="27"/>
      <c r="AFA331" s="27"/>
      <c r="AFB331" s="27"/>
      <c r="AFC331" s="27"/>
      <c r="AFD331" s="27"/>
      <c r="AFE331" s="27"/>
      <c r="AFF331" s="27"/>
      <c r="AFG331" s="27"/>
      <c r="AFH331" s="27"/>
      <c r="AFI331" s="27"/>
      <c r="AFJ331" s="27"/>
      <c r="AFK331" s="27"/>
      <c r="AFL331" s="27"/>
      <c r="AFM331" s="27"/>
      <c r="AFN331" s="27"/>
      <c r="AFO331" s="27"/>
      <c r="AFP331" s="27"/>
      <c r="AFQ331" s="27"/>
      <c r="AFR331" s="27"/>
      <c r="AFS331" s="27"/>
      <c r="AFT331" s="27"/>
      <c r="AFU331" s="27"/>
      <c r="AFV331" s="27"/>
      <c r="AFW331" s="27"/>
      <c r="AFX331" s="27"/>
      <c r="AFY331" s="27"/>
      <c r="AFZ331" s="27"/>
      <c r="AGA331" s="27"/>
      <c r="AGB331" s="27"/>
      <c r="AGC331" s="27"/>
      <c r="AGD331" s="27"/>
      <c r="AGE331" s="27"/>
      <c r="AGF331" s="27"/>
      <c r="AGG331" s="27"/>
      <c r="AGH331" s="27"/>
      <c r="AGI331" s="27"/>
      <c r="AGJ331" s="27"/>
      <c r="AGK331" s="27"/>
      <c r="AGL331" s="27"/>
      <c r="AGM331" s="27"/>
      <c r="AGN331" s="27"/>
      <c r="AGO331" s="27"/>
      <c r="AGP331" s="27"/>
      <c r="AGQ331" s="27"/>
      <c r="AGR331" s="27"/>
      <c r="AGS331" s="27"/>
      <c r="AGT331" s="27"/>
      <c r="AGU331" s="27"/>
      <c r="AGV331" s="27"/>
      <c r="AGW331" s="27"/>
      <c r="AGX331" s="27"/>
      <c r="AGY331" s="27"/>
      <c r="AGZ331" s="27"/>
      <c r="AHA331" s="27"/>
      <c r="AHB331" s="27"/>
      <c r="AHC331" s="27"/>
      <c r="AHD331" s="27"/>
      <c r="AHE331" s="27"/>
      <c r="AHF331" s="27"/>
      <c r="AHG331" s="27"/>
      <c r="AHH331" s="27"/>
      <c r="AHI331" s="27"/>
      <c r="AHJ331" s="27"/>
      <c r="AHK331" s="27"/>
      <c r="AHL331" s="27"/>
      <c r="AHM331" s="27"/>
      <c r="AHN331" s="27"/>
      <c r="AHO331" s="27"/>
      <c r="AHP331" s="27"/>
      <c r="AHQ331" s="27"/>
      <c r="AHR331" s="27"/>
      <c r="AHS331" s="27"/>
      <c r="AHT331" s="27"/>
      <c r="AHU331" s="27"/>
      <c r="AHV331" s="27"/>
      <c r="AHW331" s="27"/>
      <c r="AHX331" s="27"/>
      <c r="AHY331" s="27"/>
      <c r="AHZ331" s="27"/>
      <c r="AIA331" s="27"/>
      <c r="AIB331" s="27"/>
      <c r="AIC331" s="27"/>
      <c r="AID331" s="27"/>
      <c r="AIE331" s="27"/>
      <c r="AIF331" s="27"/>
      <c r="AIG331" s="27"/>
      <c r="AIH331" s="27"/>
      <c r="AII331" s="27"/>
      <c r="AIJ331" s="27"/>
      <c r="AIK331" s="27"/>
      <c r="AIL331" s="27"/>
      <c r="AIM331" s="27"/>
      <c r="AIN331" s="27"/>
      <c r="AIO331" s="27"/>
      <c r="AIP331" s="27"/>
      <c r="AIQ331" s="27"/>
      <c r="AIR331" s="27"/>
      <c r="AIS331" s="27"/>
      <c r="AIT331" s="27"/>
      <c r="AIU331" s="27"/>
      <c r="AIV331" s="27"/>
      <c r="AIW331" s="27"/>
      <c r="AIX331" s="27"/>
      <c r="AIY331" s="27"/>
      <c r="AIZ331" s="27"/>
      <c r="AJA331" s="27"/>
      <c r="AJB331" s="27"/>
      <c r="AJC331" s="27"/>
      <c r="AJD331" s="27"/>
      <c r="AJE331" s="27"/>
      <c r="AJF331" s="27"/>
      <c r="AJG331" s="27"/>
      <c r="AJH331" s="27"/>
      <c r="AJI331" s="27"/>
      <c r="AJJ331" s="27"/>
      <c r="AJK331" s="27"/>
      <c r="AJL331" s="27"/>
      <c r="AJM331" s="27"/>
      <c r="AJN331" s="27"/>
      <c r="AJO331" s="27"/>
      <c r="AJP331" s="27"/>
      <c r="AJQ331" s="27"/>
      <c r="AJR331" s="27"/>
      <c r="AJS331" s="27"/>
      <c r="AJT331" s="27"/>
      <c r="AJU331" s="27"/>
      <c r="AJV331" s="27"/>
      <c r="AJW331" s="27"/>
      <c r="AJX331" s="27"/>
      <c r="AJY331" s="27"/>
      <c r="AJZ331" s="27"/>
      <c r="AKA331" s="27"/>
      <c r="AKB331" s="27"/>
      <c r="AKC331" s="27"/>
      <c r="AKD331" s="27"/>
      <c r="AKE331" s="27"/>
      <c r="AKF331" s="27"/>
      <c r="AKG331" s="27"/>
      <c r="AKH331" s="27"/>
      <c r="AKI331" s="27"/>
      <c r="AKJ331" s="27"/>
      <c r="AKK331" s="27"/>
      <c r="AKL331" s="27"/>
      <c r="AKM331" s="27"/>
      <c r="AKN331" s="27"/>
      <c r="AKO331" s="27"/>
      <c r="AKP331" s="27"/>
      <c r="AKQ331" s="27"/>
      <c r="AKR331" s="27"/>
      <c r="AKS331" s="27"/>
      <c r="AKT331" s="27"/>
      <c r="AKU331" s="27"/>
      <c r="AKV331" s="27"/>
      <c r="AKW331" s="27"/>
      <c r="AKX331" s="27"/>
      <c r="AKY331" s="27"/>
      <c r="AKZ331" s="27"/>
      <c r="ALA331" s="27"/>
      <c r="ALB331" s="27"/>
      <c r="ALC331" s="27"/>
      <c r="ALD331" s="27"/>
      <c r="ALE331" s="27"/>
      <c r="ALF331" s="27"/>
      <c r="ALG331" s="27"/>
      <c r="ALH331" s="27"/>
      <c r="ALI331" s="27"/>
      <c r="ALJ331" s="27"/>
      <c r="ALK331" s="27"/>
      <c r="ALL331" s="27"/>
      <c r="ALM331" s="27"/>
      <c r="ALN331" s="27"/>
      <c r="ALO331" s="27"/>
      <c r="ALP331" s="27"/>
      <c r="ALQ331" s="27"/>
      <c r="ALR331" s="27"/>
      <c r="ALS331" s="27"/>
    </row>
    <row r="332" spans="1:1007" ht="23.25" customHeight="1" thickBot="1" x14ac:dyDescent="0.25">
      <c r="A332" s="616" t="s">
        <v>13</v>
      </c>
      <c r="B332" s="595" t="s">
        <v>14</v>
      </c>
      <c r="C332" s="619" t="s">
        <v>27</v>
      </c>
      <c r="D332" s="620" t="s">
        <v>25</v>
      </c>
      <c r="E332" s="613" t="s">
        <v>85</v>
      </c>
      <c r="F332" s="622" t="s">
        <v>197</v>
      </c>
      <c r="G332" s="565" t="s">
        <v>82</v>
      </c>
      <c r="H332" s="624" t="s">
        <v>17</v>
      </c>
      <c r="I332" s="568" t="s">
        <v>29</v>
      </c>
      <c r="J332" s="572" t="s">
        <v>514</v>
      </c>
      <c r="K332" s="167" t="s">
        <v>83</v>
      </c>
      <c r="L332" s="172">
        <f>+M332+O332</f>
        <v>0</v>
      </c>
      <c r="M332" s="170">
        <v>0</v>
      </c>
      <c r="N332" s="170">
        <v>0</v>
      </c>
      <c r="O332" s="171">
        <v>0</v>
      </c>
      <c r="P332" s="172">
        <f>+Q332+S332</f>
        <v>0</v>
      </c>
      <c r="Q332" s="170">
        <v>0</v>
      </c>
      <c r="R332" s="170">
        <v>0</v>
      </c>
      <c r="S332" s="169">
        <v>0</v>
      </c>
      <c r="T332" s="168">
        <f>+U332+W332</f>
        <v>0</v>
      </c>
      <c r="U332" s="170">
        <v>0</v>
      </c>
      <c r="V332" s="170">
        <v>0</v>
      </c>
      <c r="W332" s="171">
        <v>0</v>
      </c>
      <c r="X332" s="27"/>
      <c r="Y332" s="27"/>
      <c r="Z332" s="27"/>
      <c r="AA332" s="27"/>
      <c r="AB332" s="27"/>
      <c r="AC332" s="27"/>
      <c r="AD332" s="39"/>
      <c r="AE332" s="39"/>
      <c r="AF332" s="39"/>
      <c r="AG332" s="39"/>
      <c r="AH332" s="39"/>
      <c r="AI332" s="39"/>
      <c r="AJ332" s="39"/>
      <c r="AK332" s="39"/>
      <c r="AL332" s="39"/>
      <c r="AM332" s="39"/>
      <c r="AN332" s="39"/>
      <c r="AO332" s="39"/>
      <c r="AP332" s="39"/>
      <c r="AQ332" s="39"/>
      <c r="AR332" s="39"/>
      <c r="AS332" s="39"/>
      <c r="AT332" s="39"/>
      <c r="AU332" s="39"/>
      <c r="AV332" s="39"/>
      <c r="AW332" s="39"/>
      <c r="AX332" s="39"/>
      <c r="AY332" s="39"/>
      <c r="AZ332" s="39"/>
      <c r="BA332" s="39"/>
      <c r="BB332" s="39"/>
      <c r="BC332" s="39"/>
      <c r="BD332" s="27"/>
      <c r="BE332" s="27"/>
      <c r="BF332" s="27"/>
      <c r="BG332" s="27"/>
      <c r="BH332" s="27"/>
      <c r="BI332" s="27"/>
      <c r="BJ332" s="27"/>
      <c r="BK332" s="27"/>
      <c r="BL332" s="27"/>
      <c r="BM332" s="27"/>
      <c r="BN332" s="27"/>
      <c r="BO332" s="27"/>
      <c r="BP332" s="27"/>
      <c r="BQ332" s="27"/>
      <c r="BR332" s="27"/>
      <c r="BS332" s="27"/>
      <c r="BT332" s="27"/>
      <c r="BU332" s="27"/>
      <c r="BV332" s="27"/>
      <c r="BW332" s="27"/>
      <c r="BX332" s="27"/>
      <c r="BY332" s="27"/>
      <c r="BZ332" s="27"/>
      <c r="CA332" s="27"/>
      <c r="CB332" s="27"/>
      <c r="CC332" s="27"/>
      <c r="CD332" s="27"/>
      <c r="CE332" s="27"/>
      <c r="CF332" s="27"/>
      <c r="CG332" s="27"/>
      <c r="CH332" s="27"/>
      <c r="CI332" s="27"/>
      <c r="CJ332" s="27"/>
      <c r="CK332" s="27"/>
      <c r="CL332" s="27"/>
      <c r="CM332" s="27"/>
      <c r="CN332" s="27"/>
      <c r="CO332" s="27"/>
      <c r="CP332" s="27"/>
      <c r="CQ332" s="27"/>
      <c r="CR332" s="27"/>
      <c r="CS332" s="27"/>
      <c r="CT332" s="27"/>
      <c r="CU332" s="27"/>
      <c r="CV332" s="27"/>
      <c r="CW332" s="27"/>
      <c r="CX332" s="27"/>
      <c r="CY332" s="27"/>
      <c r="CZ332" s="27"/>
      <c r="DA332" s="27"/>
      <c r="DB332" s="27"/>
      <c r="DC332" s="27"/>
      <c r="DD332" s="27"/>
      <c r="DE332" s="27"/>
      <c r="DF332" s="27"/>
      <c r="DG332" s="27"/>
      <c r="DH332" s="27"/>
      <c r="DI332" s="27"/>
      <c r="DJ332" s="27"/>
      <c r="DK332" s="27"/>
      <c r="DL332" s="27"/>
      <c r="DM332" s="27"/>
      <c r="DN332" s="27"/>
      <c r="DO332" s="27"/>
      <c r="DP332" s="27"/>
      <c r="DQ332" s="27"/>
      <c r="DR332" s="27"/>
      <c r="DS332" s="27"/>
      <c r="DT332" s="27"/>
      <c r="DU332" s="27"/>
      <c r="DV332" s="27"/>
      <c r="DW332" s="27"/>
      <c r="DX332" s="27"/>
      <c r="DY332" s="27"/>
      <c r="DZ332" s="27"/>
      <c r="EA332" s="27"/>
      <c r="EB332" s="27"/>
      <c r="EC332" s="27"/>
      <c r="ED332" s="27"/>
      <c r="EE332" s="27"/>
      <c r="EF332" s="27"/>
      <c r="EG332" s="27"/>
      <c r="EH332" s="27"/>
      <c r="EI332" s="27"/>
      <c r="EJ332" s="27"/>
      <c r="EK332" s="27"/>
      <c r="EL332" s="27"/>
      <c r="EM332" s="27"/>
      <c r="EN332" s="27"/>
      <c r="EO332" s="27"/>
      <c r="EP332" s="27"/>
      <c r="EQ332" s="27"/>
      <c r="ER332" s="27"/>
      <c r="ES332" s="27"/>
      <c r="ET332" s="27"/>
      <c r="EU332" s="27"/>
      <c r="EV332" s="27"/>
      <c r="EW332" s="27"/>
      <c r="EX332" s="27"/>
      <c r="EY332" s="27"/>
      <c r="EZ332" s="27"/>
      <c r="FA332" s="27"/>
      <c r="FB332" s="27"/>
      <c r="FC332" s="27"/>
      <c r="FD332" s="27"/>
      <c r="FE332" s="27"/>
      <c r="FF332" s="27"/>
      <c r="FG332" s="27"/>
      <c r="FH332" s="27"/>
      <c r="FI332" s="27"/>
      <c r="FJ332" s="27"/>
      <c r="FK332" s="27"/>
      <c r="FL332" s="27"/>
      <c r="FM332" s="27"/>
      <c r="FN332" s="27"/>
      <c r="FO332" s="27"/>
      <c r="FP332" s="27"/>
      <c r="FQ332" s="27"/>
      <c r="FR332" s="27"/>
      <c r="FS332" s="27"/>
      <c r="FT332" s="27"/>
      <c r="FU332" s="27"/>
      <c r="FV332" s="27"/>
      <c r="FW332" s="27"/>
      <c r="FX332" s="27"/>
      <c r="FY332" s="27"/>
      <c r="FZ332" s="27"/>
      <c r="GA332" s="27"/>
      <c r="GB332" s="27"/>
      <c r="GC332" s="27"/>
      <c r="GD332" s="27"/>
      <c r="GE332" s="27"/>
      <c r="GF332" s="27"/>
      <c r="GG332" s="27"/>
      <c r="GH332" s="27"/>
      <c r="GI332" s="27"/>
      <c r="GJ332" s="27"/>
      <c r="GK332" s="27"/>
      <c r="GL332" s="27"/>
      <c r="GM332" s="27"/>
      <c r="GN332" s="27"/>
      <c r="GO332" s="27"/>
      <c r="GP332" s="27"/>
      <c r="GQ332" s="27"/>
      <c r="GR332" s="27"/>
      <c r="GS332" s="27"/>
      <c r="GT332" s="27"/>
      <c r="GU332" s="27"/>
      <c r="GV332" s="27"/>
      <c r="GW332" s="27"/>
      <c r="GX332" s="27"/>
      <c r="GY332" s="27"/>
      <c r="GZ332" s="27"/>
      <c r="HA332" s="27"/>
      <c r="HB332" s="27"/>
      <c r="HC332" s="27"/>
      <c r="HD332" s="27"/>
      <c r="HE332" s="27"/>
      <c r="HF332" s="27"/>
      <c r="HG332" s="27"/>
      <c r="HH332" s="27"/>
      <c r="HI332" s="27"/>
      <c r="HJ332" s="27"/>
      <c r="HK332" s="27"/>
      <c r="HL332" s="27"/>
      <c r="HM332" s="27"/>
      <c r="HN332" s="27"/>
      <c r="HO332" s="27"/>
      <c r="HP332" s="27"/>
      <c r="HQ332" s="27"/>
      <c r="HR332" s="27"/>
      <c r="HS332" s="27"/>
      <c r="HT332" s="27"/>
      <c r="HU332" s="27"/>
      <c r="HV332" s="27"/>
      <c r="HW332" s="27"/>
      <c r="HX332" s="27"/>
      <c r="HY332" s="27"/>
      <c r="HZ332" s="27"/>
      <c r="IA332" s="27"/>
      <c r="IB332" s="27"/>
      <c r="IC332" s="27"/>
      <c r="ID332" s="27"/>
      <c r="IE332" s="27"/>
      <c r="IF332" s="27"/>
      <c r="IG332" s="27"/>
      <c r="IH332" s="27"/>
      <c r="II332" s="27"/>
      <c r="IJ332" s="27"/>
      <c r="IK332" s="27"/>
      <c r="IL332" s="27"/>
      <c r="IM332" s="27"/>
      <c r="IN332" s="27"/>
      <c r="IO332" s="27"/>
      <c r="IP332" s="27"/>
      <c r="IQ332" s="27"/>
      <c r="IR332" s="27"/>
      <c r="IS332" s="27"/>
      <c r="IT332" s="27"/>
      <c r="IU332" s="27"/>
      <c r="IV332" s="27"/>
      <c r="IW332" s="27"/>
      <c r="IX332" s="27"/>
      <c r="IY332" s="27"/>
      <c r="IZ332" s="27"/>
      <c r="JA332" s="27"/>
      <c r="JB332" s="27"/>
      <c r="JC332" s="27"/>
      <c r="JD332" s="27"/>
      <c r="JE332" s="27"/>
      <c r="JF332" s="27"/>
      <c r="JG332" s="27"/>
      <c r="JH332" s="27"/>
      <c r="JI332" s="27"/>
      <c r="JJ332" s="27"/>
      <c r="JK332" s="27"/>
      <c r="JL332" s="27"/>
      <c r="JM332" s="27"/>
      <c r="JN332" s="27"/>
      <c r="JO332" s="27"/>
      <c r="JP332" s="27"/>
      <c r="JQ332" s="27"/>
      <c r="JR332" s="27"/>
      <c r="JS332" s="27"/>
      <c r="JT332" s="27"/>
      <c r="JU332" s="27"/>
      <c r="JV332" s="27"/>
      <c r="JW332" s="27"/>
      <c r="JX332" s="27"/>
      <c r="JY332" s="27"/>
      <c r="JZ332" s="27"/>
      <c r="KA332" s="27"/>
      <c r="KB332" s="27"/>
      <c r="KC332" s="27"/>
      <c r="KD332" s="27"/>
      <c r="KE332" s="27"/>
      <c r="KF332" s="27"/>
      <c r="KG332" s="27"/>
      <c r="KH332" s="27"/>
      <c r="KI332" s="27"/>
      <c r="KJ332" s="27"/>
      <c r="KK332" s="27"/>
      <c r="KL332" s="27"/>
      <c r="KM332" s="27"/>
      <c r="KN332" s="27"/>
      <c r="KO332" s="27"/>
      <c r="KP332" s="27"/>
      <c r="KQ332" s="27"/>
      <c r="KR332" s="27"/>
      <c r="KS332" s="27"/>
      <c r="KT332" s="27"/>
      <c r="KU332" s="27"/>
      <c r="KV332" s="27"/>
      <c r="KW332" s="27"/>
      <c r="KX332" s="27"/>
      <c r="KY332" s="27"/>
      <c r="KZ332" s="27"/>
      <c r="LA332" s="27"/>
      <c r="LB332" s="27"/>
      <c r="LC332" s="27"/>
      <c r="LD332" s="27"/>
      <c r="LE332" s="27"/>
      <c r="LF332" s="27"/>
      <c r="LG332" s="27"/>
      <c r="LH332" s="27"/>
      <c r="LI332" s="27"/>
      <c r="LJ332" s="27"/>
      <c r="LK332" s="27"/>
      <c r="LL332" s="27"/>
      <c r="LM332" s="27"/>
      <c r="LN332" s="27"/>
      <c r="LO332" s="27"/>
      <c r="LP332" s="27"/>
      <c r="LQ332" s="27"/>
      <c r="LR332" s="27"/>
      <c r="LS332" s="27"/>
      <c r="LT332" s="27"/>
      <c r="LU332" s="27"/>
      <c r="LV332" s="27"/>
      <c r="LW332" s="27"/>
      <c r="LX332" s="27"/>
      <c r="LY332" s="27"/>
      <c r="LZ332" s="27"/>
      <c r="MA332" s="27"/>
      <c r="MB332" s="27"/>
      <c r="MC332" s="27"/>
      <c r="MD332" s="27"/>
      <c r="ME332" s="27"/>
      <c r="MF332" s="27"/>
      <c r="MG332" s="27"/>
      <c r="MH332" s="27"/>
      <c r="MI332" s="27"/>
      <c r="MJ332" s="27"/>
      <c r="MK332" s="27"/>
      <c r="ML332" s="27"/>
      <c r="MM332" s="27"/>
      <c r="MN332" s="27"/>
      <c r="MO332" s="27"/>
      <c r="MP332" s="27"/>
      <c r="MQ332" s="27"/>
      <c r="MR332" s="27"/>
      <c r="MS332" s="27"/>
      <c r="MT332" s="27"/>
      <c r="MU332" s="27"/>
      <c r="MV332" s="27"/>
      <c r="MW332" s="27"/>
      <c r="MX332" s="27"/>
      <c r="MY332" s="27"/>
      <c r="MZ332" s="27"/>
      <c r="NA332" s="27"/>
      <c r="NB332" s="27"/>
      <c r="NC332" s="27"/>
      <c r="ND332" s="27"/>
      <c r="NE332" s="27"/>
      <c r="NF332" s="27"/>
      <c r="NG332" s="27"/>
      <c r="NH332" s="27"/>
      <c r="NI332" s="27"/>
      <c r="NJ332" s="27"/>
      <c r="NK332" s="27"/>
      <c r="NL332" s="27"/>
      <c r="NM332" s="27"/>
      <c r="NN332" s="27"/>
      <c r="NO332" s="27"/>
      <c r="NP332" s="27"/>
      <c r="NQ332" s="27"/>
      <c r="NR332" s="27"/>
      <c r="NS332" s="27"/>
      <c r="NT332" s="27"/>
      <c r="NU332" s="27"/>
      <c r="NV332" s="27"/>
      <c r="NW332" s="27"/>
      <c r="NX332" s="27"/>
      <c r="NY332" s="27"/>
      <c r="NZ332" s="27"/>
      <c r="OA332" s="27"/>
      <c r="OB332" s="27"/>
      <c r="OC332" s="27"/>
      <c r="OD332" s="27"/>
      <c r="OE332" s="27"/>
      <c r="OF332" s="27"/>
      <c r="OG332" s="27"/>
      <c r="OH332" s="27"/>
      <c r="OI332" s="27"/>
      <c r="OJ332" s="27"/>
      <c r="OK332" s="27"/>
      <c r="OL332" s="27"/>
      <c r="OM332" s="27"/>
      <c r="ON332" s="27"/>
      <c r="OO332" s="27"/>
      <c r="OP332" s="27"/>
      <c r="OQ332" s="27"/>
      <c r="OR332" s="27"/>
      <c r="OS332" s="27"/>
      <c r="OT332" s="27"/>
      <c r="OU332" s="27"/>
      <c r="OV332" s="27"/>
      <c r="OW332" s="27"/>
      <c r="OX332" s="27"/>
      <c r="OY332" s="27"/>
      <c r="OZ332" s="27"/>
      <c r="PA332" s="27"/>
      <c r="PB332" s="27"/>
      <c r="PC332" s="27"/>
      <c r="PD332" s="27"/>
      <c r="PE332" s="27"/>
      <c r="PF332" s="27"/>
      <c r="PG332" s="27"/>
      <c r="PH332" s="27"/>
      <c r="PI332" s="27"/>
      <c r="PJ332" s="27"/>
      <c r="PK332" s="27"/>
      <c r="PL332" s="27"/>
      <c r="PM332" s="27"/>
      <c r="PN332" s="27"/>
      <c r="PO332" s="27"/>
      <c r="PP332" s="27"/>
      <c r="PQ332" s="27"/>
      <c r="PR332" s="27"/>
      <c r="PS332" s="27"/>
      <c r="PT332" s="27"/>
      <c r="PU332" s="27"/>
      <c r="PV332" s="27"/>
      <c r="PW332" s="27"/>
      <c r="PX332" s="27"/>
      <c r="PY332" s="27"/>
      <c r="PZ332" s="27"/>
      <c r="QA332" s="27"/>
      <c r="QB332" s="27"/>
      <c r="QC332" s="27"/>
      <c r="QD332" s="27"/>
      <c r="QE332" s="27"/>
      <c r="QF332" s="27"/>
      <c r="QG332" s="27"/>
      <c r="QH332" s="27"/>
      <c r="QI332" s="27"/>
      <c r="QJ332" s="27"/>
      <c r="QK332" s="27"/>
      <c r="QL332" s="27"/>
      <c r="QM332" s="27"/>
      <c r="QN332" s="27"/>
      <c r="QO332" s="27"/>
      <c r="QP332" s="27"/>
      <c r="QQ332" s="27"/>
      <c r="QR332" s="27"/>
      <c r="QS332" s="27"/>
      <c r="QT332" s="27"/>
      <c r="QU332" s="27"/>
      <c r="QV332" s="27"/>
      <c r="QW332" s="27"/>
      <c r="QX332" s="27"/>
      <c r="QY332" s="27"/>
      <c r="QZ332" s="27"/>
      <c r="RA332" s="27"/>
      <c r="RB332" s="27"/>
      <c r="RC332" s="27"/>
      <c r="RD332" s="27"/>
      <c r="RE332" s="27"/>
      <c r="RF332" s="27"/>
      <c r="RG332" s="27"/>
      <c r="RH332" s="27"/>
      <c r="RI332" s="27"/>
      <c r="RJ332" s="27"/>
      <c r="RK332" s="27"/>
      <c r="RL332" s="27"/>
      <c r="RM332" s="27"/>
      <c r="RN332" s="27"/>
      <c r="RO332" s="27"/>
      <c r="RP332" s="27"/>
      <c r="RQ332" s="27"/>
      <c r="RR332" s="27"/>
      <c r="RS332" s="27"/>
      <c r="RT332" s="27"/>
      <c r="RU332" s="27"/>
      <c r="RV332" s="27"/>
      <c r="RW332" s="27"/>
      <c r="RX332" s="27"/>
      <c r="RY332" s="27"/>
      <c r="RZ332" s="27"/>
      <c r="SA332" s="27"/>
      <c r="SB332" s="27"/>
      <c r="SC332" s="27"/>
      <c r="SD332" s="27"/>
      <c r="SE332" s="27"/>
      <c r="SF332" s="27"/>
      <c r="SG332" s="27"/>
      <c r="SH332" s="27"/>
      <c r="SI332" s="27"/>
      <c r="SJ332" s="27"/>
      <c r="SK332" s="27"/>
      <c r="SL332" s="27"/>
      <c r="SM332" s="27"/>
      <c r="SN332" s="27"/>
      <c r="SO332" s="27"/>
      <c r="SP332" s="27"/>
      <c r="SQ332" s="27"/>
      <c r="SR332" s="27"/>
      <c r="SS332" s="27"/>
      <c r="ST332" s="27"/>
      <c r="SU332" s="27"/>
      <c r="SV332" s="27"/>
      <c r="SW332" s="27"/>
      <c r="SX332" s="27"/>
      <c r="SY332" s="27"/>
      <c r="SZ332" s="27"/>
      <c r="TA332" s="27"/>
      <c r="TB332" s="27"/>
      <c r="TC332" s="27"/>
      <c r="TD332" s="27"/>
      <c r="TE332" s="27"/>
      <c r="TF332" s="27"/>
      <c r="TG332" s="27"/>
      <c r="TH332" s="27"/>
      <c r="TI332" s="27"/>
      <c r="TJ332" s="27"/>
      <c r="TK332" s="27"/>
      <c r="TL332" s="27"/>
      <c r="TM332" s="27"/>
      <c r="TN332" s="27"/>
      <c r="TO332" s="27"/>
      <c r="TP332" s="27"/>
      <c r="TQ332" s="27"/>
      <c r="TR332" s="27"/>
      <c r="TS332" s="27"/>
      <c r="TT332" s="27"/>
      <c r="TU332" s="27"/>
      <c r="TV332" s="27"/>
      <c r="TW332" s="27"/>
      <c r="TX332" s="27"/>
      <c r="TY332" s="27"/>
      <c r="TZ332" s="27"/>
      <c r="UA332" s="27"/>
      <c r="UB332" s="27"/>
      <c r="UC332" s="27"/>
      <c r="UD332" s="27"/>
      <c r="UE332" s="27"/>
      <c r="UF332" s="27"/>
      <c r="UG332" s="27"/>
      <c r="UH332" s="27"/>
      <c r="UI332" s="27"/>
      <c r="UJ332" s="27"/>
      <c r="UK332" s="27"/>
      <c r="UL332" s="27"/>
      <c r="UM332" s="27"/>
      <c r="UN332" s="27"/>
      <c r="UO332" s="27"/>
      <c r="UP332" s="27"/>
      <c r="UQ332" s="27"/>
      <c r="UR332" s="27"/>
      <c r="US332" s="27"/>
      <c r="UT332" s="27"/>
      <c r="UU332" s="27"/>
      <c r="UV332" s="27"/>
      <c r="UW332" s="27"/>
      <c r="UX332" s="27"/>
      <c r="UY332" s="27"/>
      <c r="UZ332" s="27"/>
      <c r="VA332" s="27"/>
      <c r="VB332" s="27"/>
      <c r="VC332" s="27"/>
      <c r="VD332" s="27"/>
      <c r="VE332" s="27"/>
      <c r="VF332" s="27"/>
      <c r="VG332" s="27"/>
      <c r="VH332" s="27"/>
      <c r="VI332" s="27"/>
      <c r="VJ332" s="27"/>
      <c r="VK332" s="27"/>
      <c r="VL332" s="27"/>
      <c r="VM332" s="27"/>
      <c r="VN332" s="27"/>
      <c r="VO332" s="27"/>
      <c r="VP332" s="27"/>
      <c r="VQ332" s="27"/>
      <c r="VR332" s="27"/>
      <c r="VS332" s="27"/>
      <c r="VT332" s="27"/>
      <c r="VU332" s="27"/>
      <c r="VV332" s="27"/>
      <c r="VW332" s="27"/>
      <c r="VX332" s="27"/>
      <c r="VY332" s="27"/>
      <c r="VZ332" s="27"/>
      <c r="WA332" s="27"/>
      <c r="WB332" s="27"/>
      <c r="WC332" s="27"/>
      <c r="WD332" s="27"/>
      <c r="WE332" s="27"/>
      <c r="WF332" s="27"/>
      <c r="WG332" s="27"/>
      <c r="WH332" s="27"/>
      <c r="WI332" s="27"/>
      <c r="WJ332" s="27"/>
      <c r="WK332" s="27"/>
      <c r="WL332" s="27"/>
      <c r="WM332" s="27"/>
      <c r="WN332" s="27"/>
      <c r="WO332" s="27"/>
      <c r="WP332" s="27"/>
      <c r="WQ332" s="27"/>
      <c r="WR332" s="27"/>
      <c r="WS332" s="27"/>
      <c r="WT332" s="27"/>
      <c r="WU332" s="27"/>
      <c r="WV332" s="27"/>
      <c r="WW332" s="27"/>
      <c r="WX332" s="27"/>
      <c r="WY332" s="27"/>
      <c r="WZ332" s="27"/>
      <c r="XA332" s="27"/>
      <c r="XB332" s="27"/>
      <c r="XC332" s="27"/>
      <c r="XD332" s="27"/>
      <c r="XE332" s="27"/>
      <c r="XF332" s="27"/>
      <c r="XG332" s="27"/>
      <c r="XH332" s="27"/>
      <c r="XI332" s="27"/>
      <c r="XJ332" s="27"/>
      <c r="XK332" s="27"/>
      <c r="XL332" s="27"/>
      <c r="XM332" s="27"/>
      <c r="XN332" s="27"/>
      <c r="XO332" s="27"/>
      <c r="XP332" s="27"/>
      <c r="XQ332" s="27"/>
      <c r="XR332" s="27"/>
      <c r="XS332" s="27"/>
      <c r="XT332" s="27"/>
      <c r="XU332" s="27"/>
      <c r="XV332" s="27"/>
      <c r="XW332" s="27"/>
      <c r="XX332" s="27"/>
      <c r="XY332" s="27"/>
      <c r="XZ332" s="27"/>
      <c r="YA332" s="27"/>
      <c r="YB332" s="27"/>
      <c r="YC332" s="27"/>
      <c r="YD332" s="27"/>
      <c r="YE332" s="27"/>
      <c r="YF332" s="27"/>
      <c r="YG332" s="27"/>
      <c r="YH332" s="27"/>
      <c r="YI332" s="27"/>
      <c r="YJ332" s="27"/>
      <c r="YK332" s="27"/>
      <c r="YL332" s="27"/>
      <c r="YM332" s="27"/>
      <c r="YN332" s="27"/>
      <c r="YO332" s="27"/>
      <c r="YP332" s="27"/>
      <c r="YQ332" s="27"/>
      <c r="YR332" s="27"/>
      <c r="YS332" s="27"/>
      <c r="YT332" s="27"/>
      <c r="YU332" s="27"/>
      <c r="YV332" s="27"/>
      <c r="YW332" s="27"/>
      <c r="YX332" s="27"/>
      <c r="YY332" s="27"/>
      <c r="YZ332" s="27"/>
      <c r="ZA332" s="27"/>
      <c r="ZB332" s="27"/>
      <c r="ZC332" s="27"/>
      <c r="ZD332" s="27"/>
      <c r="ZE332" s="27"/>
      <c r="ZF332" s="27"/>
      <c r="ZG332" s="27"/>
      <c r="ZH332" s="27"/>
      <c r="ZI332" s="27"/>
      <c r="ZJ332" s="27"/>
      <c r="ZK332" s="27"/>
      <c r="ZL332" s="27"/>
      <c r="ZM332" s="27"/>
      <c r="ZN332" s="27"/>
      <c r="ZO332" s="27"/>
      <c r="ZP332" s="27"/>
      <c r="ZQ332" s="27"/>
      <c r="ZR332" s="27"/>
      <c r="ZS332" s="27"/>
      <c r="ZT332" s="27"/>
      <c r="ZU332" s="27"/>
      <c r="ZV332" s="27"/>
      <c r="ZW332" s="27"/>
      <c r="ZX332" s="27"/>
      <c r="ZY332" s="27"/>
      <c r="ZZ332" s="27"/>
      <c r="AAA332" s="27"/>
      <c r="AAB332" s="27"/>
      <c r="AAC332" s="27"/>
      <c r="AAD332" s="27"/>
      <c r="AAE332" s="27"/>
      <c r="AAF332" s="27"/>
      <c r="AAG332" s="27"/>
      <c r="AAH332" s="27"/>
      <c r="AAI332" s="27"/>
      <c r="AAJ332" s="27"/>
      <c r="AAK332" s="27"/>
      <c r="AAL332" s="27"/>
      <c r="AAM332" s="27"/>
      <c r="AAN332" s="27"/>
      <c r="AAO332" s="27"/>
      <c r="AAP332" s="27"/>
      <c r="AAQ332" s="27"/>
      <c r="AAR332" s="27"/>
      <c r="AAS332" s="27"/>
      <c r="AAT332" s="27"/>
      <c r="AAU332" s="27"/>
      <c r="AAV332" s="27"/>
      <c r="AAW332" s="27"/>
      <c r="AAX332" s="27"/>
      <c r="AAY332" s="27"/>
      <c r="AAZ332" s="27"/>
      <c r="ABA332" s="27"/>
      <c r="ABB332" s="27"/>
      <c r="ABC332" s="27"/>
      <c r="ABD332" s="27"/>
      <c r="ABE332" s="27"/>
      <c r="ABF332" s="27"/>
      <c r="ABG332" s="27"/>
      <c r="ABH332" s="27"/>
      <c r="ABI332" s="27"/>
      <c r="ABJ332" s="27"/>
      <c r="ABK332" s="27"/>
      <c r="ABL332" s="27"/>
      <c r="ABM332" s="27"/>
      <c r="ABN332" s="27"/>
      <c r="ABO332" s="27"/>
      <c r="ABP332" s="27"/>
      <c r="ABQ332" s="27"/>
      <c r="ABR332" s="27"/>
      <c r="ABS332" s="27"/>
      <c r="ABT332" s="27"/>
      <c r="ABU332" s="27"/>
      <c r="ABV332" s="27"/>
      <c r="ABW332" s="27"/>
      <c r="ABX332" s="27"/>
      <c r="ABY332" s="27"/>
      <c r="ABZ332" s="27"/>
      <c r="ACA332" s="27"/>
      <c r="ACB332" s="27"/>
      <c r="ACC332" s="27"/>
      <c r="ACD332" s="27"/>
      <c r="ACE332" s="27"/>
      <c r="ACF332" s="27"/>
      <c r="ACG332" s="27"/>
      <c r="ACH332" s="27"/>
      <c r="ACI332" s="27"/>
      <c r="ACJ332" s="27"/>
      <c r="ACK332" s="27"/>
      <c r="ACL332" s="27"/>
      <c r="ACM332" s="27"/>
      <c r="ACN332" s="27"/>
      <c r="ACO332" s="27"/>
      <c r="ACP332" s="27"/>
      <c r="ACQ332" s="27"/>
      <c r="ACR332" s="27"/>
      <c r="ACS332" s="27"/>
      <c r="ACT332" s="27"/>
      <c r="ACU332" s="27"/>
      <c r="ACV332" s="27"/>
      <c r="ACW332" s="27"/>
      <c r="ACX332" s="27"/>
      <c r="ACY332" s="27"/>
      <c r="ACZ332" s="27"/>
      <c r="ADA332" s="27"/>
      <c r="ADB332" s="27"/>
      <c r="ADC332" s="27"/>
      <c r="ADD332" s="27"/>
      <c r="ADE332" s="27"/>
      <c r="ADF332" s="27"/>
      <c r="ADG332" s="27"/>
      <c r="ADH332" s="27"/>
      <c r="ADI332" s="27"/>
      <c r="ADJ332" s="27"/>
      <c r="ADK332" s="27"/>
      <c r="ADL332" s="27"/>
      <c r="ADM332" s="27"/>
      <c r="ADN332" s="27"/>
      <c r="ADO332" s="27"/>
      <c r="ADP332" s="27"/>
      <c r="ADQ332" s="27"/>
      <c r="ADR332" s="27"/>
      <c r="ADS332" s="27"/>
      <c r="ADT332" s="27"/>
      <c r="ADU332" s="27"/>
      <c r="ADV332" s="27"/>
      <c r="ADW332" s="27"/>
      <c r="ADX332" s="27"/>
      <c r="ADY332" s="27"/>
      <c r="ADZ332" s="27"/>
      <c r="AEA332" s="27"/>
      <c r="AEB332" s="27"/>
      <c r="AEC332" s="27"/>
      <c r="AED332" s="27"/>
      <c r="AEE332" s="27"/>
      <c r="AEF332" s="27"/>
      <c r="AEG332" s="27"/>
      <c r="AEH332" s="27"/>
      <c r="AEI332" s="27"/>
      <c r="AEJ332" s="27"/>
      <c r="AEK332" s="27"/>
      <c r="AEL332" s="27"/>
      <c r="AEM332" s="27"/>
      <c r="AEN332" s="27"/>
      <c r="AEO332" s="27"/>
      <c r="AEP332" s="27"/>
      <c r="AEQ332" s="27"/>
      <c r="AER332" s="27"/>
      <c r="AES332" s="27"/>
      <c r="AET332" s="27"/>
      <c r="AEU332" s="27"/>
      <c r="AEV332" s="27"/>
      <c r="AEW332" s="27"/>
      <c r="AEX332" s="27"/>
      <c r="AEY332" s="27"/>
      <c r="AEZ332" s="27"/>
      <c r="AFA332" s="27"/>
      <c r="AFB332" s="27"/>
      <c r="AFC332" s="27"/>
      <c r="AFD332" s="27"/>
      <c r="AFE332" s="27"/>
      <c r="AFF332" s="27"/>
      <c r="AFG332" s="27"/>
      <c r="AFH332" s="27"/>
      <c r="AFI332" s="27"/>
      <c r="AFJ332" s="27"/>
      <c r="AFK332" s="27"/>
      <c r="AFL332" s="27"/>
      <c r="AFM332" s="27"/>
      <c r="AFN332" s="27"/>
      <c r="AFO332" s="27"/>
      <c r="AFP332" s="27"/>
      <c r="AFQ332" s="27"/>
      <c r="AFR332" s="27"/>
      <c r="AFS332" s="27"/>
      <c r="AFT332" s="27"/>
      <c r="AFU332" s="27"/>
      <c r="AFV332" s="27"/>
      <c r="AFW332" s="27"/>
      <c r="AFX332" s="27"/>
      <c r="AFY332" s="27"/>
      <c r="AFZ332" s="27"/>
      <c r="AGA332" s="27"/>
      <c r="AGB332" s="27"/>
      <c r="AGC332" s="27"/>
      <c r="AGD332" s="27"/>
      <c r="AGE332" s="27"/>
      <c r="AGF332" s="27"/>
      <c r="AGG332" s="27"/>
      <c r="AGH332" s="27"/>
      <c r="AGI332" s="27"/>
      <c r="AGJ332" s="27"/>
      <c r="AGK332" s="27"/>
      <c r="AGL332" s="27"/>
      <c r="AGM332" s="27"/>
      <c r="AGN332" s="27"/>
      <c r="AGO332" s="27"/>
      <c r="AGP332" s="27"/>
      <c r="AGQ332" s="27"/>
      <c r="AGR332" s="27"/>
      <c r="AGS332" s="27"/>
      <c r="AGT332" s="27"/>
      <c r="AGU332" s="27"/>
      <c r="AGV332" s="27"/>
      <c r="AGW332" s="27"/>
      <c r="AGX332" s="27"/>
      <c r="AGY332" s="27"/>
      <c r="AGZ332" s="27"/>
      <c r="AHA332" s="27"/>
      <c r="AHB332" s="27"/>
      <c r="AHC332" s="27"/>
      <c r="AHD332" s="27"/>
      <c r="AHE332" s="27"/>
      <c r="AHF332" s="27"/>
      <c r="AHG332" s="27"/>
      <c r="AHH332" s="27"/>
      <c r="AHI332" s="27"/>
      <c r="AHJ332" s="27"/>
      <c r="AHK332" s="27"/>
      <c r="AHL332" s="27"/>
      <c r="AHM332" s="27"/>
      <c r="AHN332" s="27"/>
      <c r="AHO332" s="27"/>
      <c r="AHP332" s="27"/>
      <c r="AHQ332" s="27"/>
      <c r="AHR332" s="27"/>
      <c r="AHS332" s="27"/>
      <c r="AHT332" s="27"/>
      <c r="AHU332" s="27"/>
      <c r="AHV332" s="27"/>
      <c r="AHW332" s="27"/>
      <c r="AHX332" s="27"/>
      <c r="AHY332" s="27"/>
      <c r="AHZ332" s="27"/>
      <c r="AIA332" s="27"/>
      <c r="AIB332" s="27"/>
      <c r="AIC332" s="27"/>
      <c r="AID332" s="27"/>
      <c r="AIE332" s="27"/>
      <c r="AIF332" s="27"/>
      <c r="AIG332" s="27"/>
      <c r="AIH332" s="27"/>
      <c r="AII332" s="27"/>
      <c r="AIJ332" s="27"/>
      <c r="AIK332" s="27"/>
      <c r="AIL332" s="27"/>
      <c r="AIM332" s="27"/>
      <c r="AIN332" s="27"/>
      <c r="AIO332" s="27"/>
      <c r="AIP332" s="27"/>
      <c r="AIQ332" s="27"/>
      <c r="AIR332" s="27"/>
      <c r="AIS332" s="27"/>
      <c r="AIT332" s="27"/>
      <c r="AIU332" s="27"/>
      <c r="AIV332" s="27"/>
      <c r="AIW332" s="27"/>
      <c r="AIX332" s="27"/>
      <c r="AIY332" s="27"/>
      <c r="AIZ332" s="27"/>
      <c r="AJA332" s="27"/>
      <c r="AJB332" s="27"/>
      <c r="AJC332" s="27"/>
      <c r="AJD332" s="27"/>
      <c r="AJE332" s="27"/>
      <c r="AJF332" s="27"/>
      <c r="AJG332" s="27"/>
      <c r="AJH332" s="27"/>
      <c r="AJI332" s="27"/>
      <c r="AJJ332" s="27"/>
      <c r="AJK332" s="27"/>
      <c r="AJL332" s="27"/>
      <c r="AJM332" s="27"/>
      <c r="AJN332" s="27"/>
      <c r="AJO332" s="27"/>
      <c r="AJP332" s="27"/>
      <c r="AJQ332" s="27"/>
      <c r="AJR332" s="27"/>
      <c r="AJS332" s="27"/>
      <c r="AJT332" s="27"/>
      <c r="AJU332" s="27"/>
      <c r="AJV332" s="27"/>
      <c r="AJW332" s="27"/>
      <c r="AJX332" s="27"/>
      <c r="AJY332" s="27"/>
      <c r="AJZ332" s="27"/>
      <c r="AKA332" s="27"/>
      <c r="AKB332" s="27"/>
      <c r="AKC332" s="27"/>
      <c r="AKD332" s="27"/>
      <c r="AKE332" s="27"/>
      <c r="AKF332" s="27"/>
      <c r="AKG332" s="27"/>
      <c r="AKH332" s="27"/>
      <c r="AKI332" s="27"/>
      <c r="AKJ332" s="27"/>
      <c r="AKK332" s="27"/>
      <c r="AKL332" s="27"/>
      <c r="AKM332" s="27"/>
      <c r="AKN332" s="27"/>
      <c r="AKO332" s="27"/>
      <c r="AKP332" s="27"/>
      <c r="AKQ332" s="27"/>
      <c r="AKR332" s="27"/>
      <c r="AKS332" s="27"/>
      <c r="AKT332" s="27"/>
      <c r="AKU332" s="27"/>
      <c r="AKV332" s="27"/>
      <c r="AKW332" s="27"/>
      <c r="AKX332" s="27"/>
      <c r="AKY332" s="27"/>
      <c r="AKZ332" s="27"/>
      <c r="ALA332" s="27"/>
      <c r="ALB332" s="27"/>
      <c r="ALC332" s="27"/>
      <c r="ALD332" s="27"/>
      <c r="ALE332" s="27"/>
      <c r="ALF332" s="27"/>
      <c r="ALG332" s="27"/>
      <c r="ALH332" s="27"/>
      <c r="ALI332" s="27"/>
      <c r="ALJ332" s="27"/>
      <c r="ALK332" s="27"/>
      <c r="ALL332" s="27"/>
      <c r="ALM332" s="27"/>
      <c r="ALN332" s="27"/>
      <c r="ALO332" s="27"/>
      <c r="ALP332" s="27"/>
      <c r="ALQ332" s="27"/>
      <c r="ALR332" s="27"/>
      <c r="ALS332" s="27"/>
    </row>
    <row r="333" spans="1:1007" ht="20.25" customHeight="1" thickBot="1" x14ac:dyDescent="0.25">
      <c r="A333" s="612"/>
      <c r="B333" s="596"/>
      <c r="C333" s="594"/>
      <c r="D333" s="621"/>
      <c r="E333" s="615"/>
      <c r="F333" s="609"/>
      <c r="G333" s="623"/>
      <c r="H333" s="625"/>
      <c r="I333" s="574"/>
      <c r="J333" s="574"/>
      <c r="K333" s="81" t="s">
        <v>10</v>
      </c>
      <c r="L333" s="8">
        <f t="shared" ref="L333:W333" si="95">+L332</f>
        <v>0</v>
      </c>
      <c r="M333" s="1">
        <f t="shared" si="95"/>
        <v>0</v>
      </c>
      <c r="N333" s="1">
        <f t="shared" si="95"/>
        <v>0</v>
      </c>
      <c r="O333" s="10">
        <f t="shared" si="95"/>
        <v>0</v>
      </c>
      <c r="P333" s="8">
        <f t="shared" si="95"/>
        <v>0</v>
      </c>
      <c r="Q333" s="1">
        <f t="shared" si="95"/>
        <v>0</v>
      </c>
      <c r="R333" s="1">
        <f t="shared" si="95"/>
        <v>0</v>
      </c>
      <c r="S333" s="10">
        <f t="shared" si="95"/>
        <v>0</v>
      </c>
      <c r="T333" s="8">
        <f t="shared" si="95"/>
        <v>0</v>
      </c>
      <c r="U333" s="1">
        <f t="shared" si="95"/>
        <v>0</v>
      </c>
      <c r="V333" s="1">
        <f t="shared" si="95"/>
        <v>0</v>
      </c>
      <c r="W333" s="10">
        <f t="shared" si="95"/>
        <v>0</v>
      </c>
      <c r="X333" s="27"/>
      <c r="Y333" s="27"/>
      <c r="Z333" s="27"/>
      <c r="AA333" s="27"/>
      <c r="AB333" s="27"/>
      <c r="AC333" s="27"/>
      <c r="AD333" s="39"/>
      <c r="AE333" s="39"/>
      <c r="AF333" s="39"/>
      <c r="AG333" s="39"/>
      <c r="AH333" s="39"/>
      <c r="AI333" s="39"/>
      <c r="AJ333" s="39"/>
      <c r="AK333" s="39"/>
      <c r="AL333" s="39"/>
      <c r="AM333" s="39"/>
      <c r="AN333" s="39"/>
      <c r="AO333" s="39"/>
      <c r="AP333" s="39"/>
      <c r="AQ333" s="39"/>
      <c r="AR333" s="39"/>
      <c r="AS333" s="39"/>
      <c r="AT333" s="39"/>
      <c r="AU333" s="39"/>
      <c r="AV333" s="39"/>
      <c r="AW333" s="39"/>
      <c r="AX333" s="39"/>
      <c r="AY333" s="39"/>
      <c r="AZ333" s="39"/>
      <c r="BA333" s="39"/>
      <c r="BB333" s="39"/>
      <c r="BC333" s="39"/>
      <c r="BD333" s="27"/>
      <c r="BE333" s="27"/>
      <c r="BF333" s="27"/>
      <c r="BG333" s="27"/>
      <c r="BH333" s="27"/>
      <c r="BI333" s="27"/>
      <c r="BJ333" s="27"/>
      <c r="BK333" s="27"/>
      <c r="BL333" s="27"/>
      <c r="BM333" s="27"/>
      <c r="BN333" s="27"/>
      <c r="BO333" s="27"/>
      <c r="BP333" s="27"/>
      <c r="BQ333" s="27"/>
      <c r="BR333" s="27"/>
      <c r="BS333" s="27"/>
      <c r="BT333" s="27"/>
      <c r="BU333" s="27"/>
      <c r="BV333" s="27"/>
      <c r="BW333" s="27"/>
      <c r="BX333" s="27"/>
      <c r="BY333" s="27"/>
      <c r="BZ333" s="27"/>
      <c r="CA333" s="27"/>
      <c r="CB333" s="27"/>
      <c r="CC333" s="27"/>
      <c r="CD333" s="27"/>
      <c r="CE333" s="27"/>
      <c r="CF333" s="27"/>
      <c r="CG333" s="27"/>
      <c r="CH333" s="27"/>
      <c r="CI333" s="27"/>
      <c r="CJ333" s="27"/>
      <c r="CK333" s="27"/>
      <c r="CL333" s="27"/>
      <c r="CM333" s="27"/>
      <c r="CN333" s="27"/>
      <c r="CO333" s="27"/>
      <c r="CP333" s="27"/>
      <c r="CQ333" s="27"/>
      <c r="CR333" s="27"/>
      <c r="CS333" s="27"/>
      <c r="CT333" s="27"/>
      <c r="CU333" s="27"/>
      <c r="CV333" s="27"/>
      <c r="CW333" s="27"/>
      <c r="CX333" s="27"/>
      <c r="CY333" s="27"/>
      <c r="CZ333" s="27"/>
      <c r="DA333" s="27"/>
      <c r="DB333" s="27"/>
      <c r="DC333" s="27"/>
      <c r="DD333" s="27"/>
      <c r="DE333" s="27"/>
      <c r="DF333" s="27"/>
      <c r="DG333" s="27"/>
      <c r="DH333" s="27"/>
      <c r="DI333" s="27"/>
      <c r="DJ333" s="27"/>
      <c r="DK333" s="27"/>
      <c r="DL333" s="27"/>
      <c r="DM333" s="27"/>
      <c r="DN333" s="27"/>
      <c r="DO333" s="27"/>
      <c r="DP333" s="27"/>
      <c r="DQ333" s="27"/>
      <c r="DR333" s="27"/>
      <c r="DS333" s="27"/>
      <c r="DT333" s="27"/>
      <c r="DU333" s="27"/>
      <c r="DV333" s="27"/>
      <c r="DW333" s="27"/>
      <c r="DX333" s="27"/>
      <c r="DY333" s="27"/>
      <c r="DZ333" s="27"/>
      <c r="EA333" s="27"/>
      <c r="EB333" s="27"/>
      <c r="EC333" s="27"/>
      <c r="ED333" s="27"/>
      <c r="EE333" s="27"/>
      <c r="EF333" s="27"/>
      <c r="EG333" s="27"/>
      <c r="EH333" s="27"/>
      <c r="EI333" s="27"/>
      <c r="EJ333" s="27"/>
      <c r="EK333" s="27"/>
      <c r="EL333" s="27"/>
      <c r="EM333" s="27"/>
      <c r="EN333" s="27"/>
      <c r="EO333" s="27"/>
      <c r="EP333" s="27"/>
      <c r="EQ333" s="27"/>
      <c r="ER333" s="27"/>
      <c r="ES333" s="27"/>
      <c r="ET333" s="27"/>
      <c r="EU333" s="27"/>
      <c r="EV333" s="27"/>
      <c r="EW333" s="27"/>
      <c r="EX333" s="27"/>
      <c r="EY333" s="27"/>
      <c r="EZ333" s="27"/>
      <c r="FA333" s="27"/>
      <c r="FB333" s="27"/>
      <c r="FC333" s="27"/>
      <c r="FD333" s="27"/>
      <c r="FE333" s="27"/>
      <c r="FF333" s="27"/>
      <c r="FG333" s="27"/>
      <c r="FH333" s="27"/>
      <c r="FI333" s="27"/>
      <c r="FJ333" s="27"/>
      <c r="FK333" s="27"/>
      <c r="FL333" s="27"/>
      <c r="FM333" s="27"/>
      <c r="FN333" s="27"/>
      <c r="FO333" s="27"/>
      <c r="FP333" s="27"/>
      <c r="FQ333" s="27"/>
      <c r="FR333" s="27"/>
      <c r="FS333" s="27"/>
      <c r="FT333" s="27"/>
      <c r="FU333" s="27"/>
      <c r="FV333" s="27"/>
      <c r="FW333" s="27"/>
      <c r="FX333" s="27"/>
      <c r="FY333" s="27"/>
      <c r="FZ333" s="27"/>
      <c r="GA333" s="27"/>
      <c r="GB333" s="27"/>
      <c r="GC333" s="27"/>
      <c r="GD333" s="27"/>
      <c r="GE333" s="27"/>
      <c r="GF333" s="27"/>
      <c r="GG333" s="27"/>
      <c r="GH333" s="27"/>
      <c r="GI333" s="27"/>
      <c r="GJ333" s="27"/>
      <c r="GK333" s="27"/>
      <c r="GL333" s="27"/>
      <c r="GM333" s="27"/>
      <c r="GN333" s="27"/>
      <c r="GO333" s="27"/>
      <c r="GP333" s="27"/>
      <c r="GQ333" s="27"/>
      <c r="GR333" s="27"/>
      <c r="GS333" s="27"/>
      <c r="GT333" s="27"/>
      <c r="GU333" s="27"/>
      <c r="GV333" s="27"/>
      <c r="GW333" s="27"/>
      <c r="GX333" s="27"/>
      <c r="GY333" s="27"/>
      <c r="GZ333" s="27"/>
      <c r="HA333" s="27"/>
      <c r="HB333" s="27"/>
      <c r="HC333" s="27"/>
      <c r="HD333" s="27"/>
      <c r="HE333" s="27"/>
      <c r="HF333" s="27"/>
      <c r="HG333" s="27"/>
      <c r="HH333" s="27"/>
      <c r="HI333" s="27"/>
      <c r="HJ333" s="27"/>
      <c r="HK333" s="27"/>
      <c r="HL333" s="27"/>
      <c r="HM333" s="27"/>
      <c r="HN333" s="27"/>
      <c r="HO333" s="27"/>
      <c r="HP333" s="27"/>
      <c r="HQ333" s="27"/>
      <c r="HR333" s="27"/>
      <c r="HS333" s="27"/>
      <c r="HT333" s="27"/>
      <c r="HU333" s="27"/>
      <c r="HV333" s="27"/>
      <c r="HW333" s="27"/>
      <c r="HX333" s="27"/>
      <c r="HY333" s="27"/>
      <c r="HZ333" s="27"/>
      <c r="IA333" s="27"/>
      <c r="IB333" s="27"/>
      <c r="IC333" s="27"/>
      <c r="ID333" s="27"/>
      <c r="IE333" s="27"/>
      <c r="IF333" s="27"/>
      <c r="IG333" s="27"/>
      <c r="IH333" s="27"/>
      <c r="II333" s="27"/>
      <c r="IJ333" s="27"/>
      <c r="IK333" s="27"/>
      <c r="IL333" s="27"/>
      <c r="IM333" s="27"/>
      <c r="IN333" s="27"/>
      <c r="IO333" s="27"/>
      <c r="IP333" s="27"/>
      <c r="IQ333" s="27"/>
      <c r="IR333" s="27"/>
      <c r="IS333" s="27"/>
      <c r="IT333" s="27"/>
      <c r="IU333" s="27"/>
      <c r="IV333" s="27"/>
      <c r="IW333" s="27"/>
      <c r="IX333" s="27"/>
      <c r="IY333" s="27"/>
      <c r="IZ333" s="27"/>
      <c r="JA333" s="27"/>
      <c r="JB333" s="27"/>
      <c r="JC333" s="27"/>
      <c r="JD333" s="27"/>
      <c r="JE333" s="27"/>
      <c r="JF333" s="27"/>
      <c r="JG333" s="27"/>
      <c r="JH333" s="27"/>
      <c r="JI333" s="27"/>
      <c r="JJ333" s="27"/>
      <c r="JK333" s="27"/>
      <c r="JL333" s="27"/>
      <c r="JM333" s="27"/>
      <c r="JN333" s="27"/>
      <c r="JO333" s="27"/>
      <c r="JP333" s="27"/>
      <c r="JQ333" s="27"/>
      <c r="JR333" s="27"/>
      <c r="JS333" s="27"/>
      <c r="JT333" s="27"/>
      <c r="JU333" s="27"/>
      <c r="JV333" s="27"/>
      <c r="JW333" s="27"/>
      <c r="JX333" s="27"/>
      <c r="JY333" s="27"/>
      <c r="JZ333" s="27"/>
      <c r="KA333" s="27"/>
      <c r="KB333" s="27"/>
      <c r="KC333" s="27"/>
      <c r="KD333" s="27"/>
      <c r="KE333" s="27"/>
      <c r="KF333" s="27"/>
      <c r="KG333" s="27"/>
      <c r="KH333" s="27"/>
      <c r="KI333" s="27"/>
      <c r="KJ333" s="27"/>
      <c r="KK333" s="27"/>
      <c r="KL333" s="27"/>
      <c r="KM333" s="27"/>
      <c r="KN333" s="27"/>
      <c r="KO333" s="27"/>
      <c r="KP333" s="27"/>
      <c r="KQ333" s="27"/>
      <c r="KR333" s="27"/>
      <c r="KS333" s="27"/>
      <c r="KT333" s="27"/>
      <c r="KU333" s="27"/>
      <c r="KV333" s="27"/>
      <c r="KW333" s="27"/>
      <c r="KX333" s="27"/>
      <c r="KY333" s="27"/>
      <c r="KZ333" s="27"/>
      <c r="LA333" s="27"/>
      <c r="LB333" s="27"/>
      <c r="LC333" s="27"/>
      <c r="LD333" s="27"/>
      <c r="LE333" s="27"/>
      <c r="LF333" s="27"/>
      <c r="LG333" s="27"/>
      <c r="LH333" s="27"/>
      <c r="LI333" s="27"/>
      <c r="LJ333" s="27"/>
      <c r="LK333" s="27"/>
      <c r="LL333" s="27"/>
      <c r="LM333" s="27"/>
      <c r="LN333" s="27"/>
      <c r="LO333" s="27"/>
      <c r="LP333" s="27"/>
      <c r="LQ333" s="27"/>
      <c r="LR333" s="27"/>
      <c r="LS333" s="27"/>
      <c r="LT333" s="27"/>
      <c r="LU333" s="27"/>
      <c r="LV333" s="27"/>
      <c r="LW333" s="27"/>
      <c r="LX333" s="27"/>
      <c r="LY333" s="27"/>
      <c r="LZ333" s="27"/>
      <c r="MA333" s="27"/>
      <c r="MB333" s="27"/>
      <c r="MC333" s="27"/>
      <c r="MD333" s="27"/>
      <c r="ME333" s="27"/>
      <c r="MF333" s="27"/>
      <c r="MG333" s="27"/>
      <c r="MH333" s="27"/>
      <c r="MI333" s="27"/>
      <c r="MJ333" s="27"/>
      <c r="MK333" s="27"/>
      <c r="ML333" s="27"/>
      <c r="MM333" s="27"/>
      <c r="MN333" s="27"/>
      <c r="MO333" s="27"/>
      <c r="MP333" s="27"/>
      <c r="MQ333" s="27"/>
      <c r="MR333" s="27"/>
      <c r="MS333" s="27"/>
      <c r="MT333" s="27"/>
      <c r="MU333" s="27"/>
      <c r="MV333" s="27"/>
      <c r="MW333" s="27"/>
      <c r="MX333" s="27"/>
      <c r="MY333" s="27"/>
      <c r="MZ333" s="27"/>
      <c r="NA333" s="27"/>
      <c r="NB333" s="27"/>
      <c r="NC333" s="27"/>
      <c r="ND333" s="27"/>
      <c r="NE333" s="27"/>
      <c r="NF333" s="27"/>
      <c r="NG333" s="27"/>
      <c r="NH333" s="27"/>
      <c r="NI333" s="27"/>
      <c r="NJ333" s="27"/>
      <c r="NK333" s="27"/>
      <c r="NL333" s="27"/>
      <c r="NM333" s="27"/>
      <c r="NN333" s="27"/>
      <c r="NO333" s="27"/>
      <c r="NP333" s="27"/>
      <c r="NQ333" s="27"/>
      <c r="NR333" s="27"/>
      <c r="NS333" s="27"/>
      <c r="NT333" s="27"/>
      <c r="NU333" s="27"/>
      <c r="NV333" s="27"/>
      <c r="NW333" s="27"/>
      <c r="NX333" s="27"/>
      <c r="NY333" s="27"/>
      <c r="NZ333" s="27"/>
      <c r="OA333" s="27"/>
      <c r="OB333" s="27"/>
      <c r="OC333" s="27"/>
      <c r="OD333" s="27"/>
      <c r="OE333" s="27"/>
      <c r="OF333" s="27"/>
      <c r="OG333" s="27"/>
      <c r="OH333" s="27"/>
      <c r="OI333" s="27"/>
      <c r="OJ333" s="27"/>
      <c r="OK333" s="27"/>
      <c r="OL333" s="27"/>
      <c r="OM333" s="27"/>
      <c r="ON333" s="27"/>
      <c r="OO333" s="27"/>
      <c r="OP333" s="27"/>
      <c r="OQ333" s="27"/>
      <c r="OR333" s="27"/>
      <c r="OS333" s="27"/>
      <c r="OT333" s="27"/>
      <c r="OU333" s="27"/>
      <c r="OV333" s="27"/>
      <c r="OW333" s="27"/>
      <c r="OX333" s="27"/>
      <c r="OY333" s="27"/>
      <c r="OZ333" s="27"/>
      <c r="PA333" s="27"/>
      <c r="PB333" s="27"/>
      <c r="PC333" s="27"/>
      <c r="PD333" s="27"/>
      <c r="PE333" s="27"/>
      <c r="PF333" s="27"/>
      <c r="PG333" s="27"/>
      <c r="PH333" s="27"/>
      <c r="PI333" s="27"/>
      <c r="PJ333" s="27"/>
      <c r="PK333" s="27"/>
      <c r="PL333" s="27"/>
      <c r="PM333" s="27"/>
      <c r="PN333" s="27"/>
      <c r="PO333" s="27"/>
      <c r="PP333" s="27"/>
      <c r="PQ333" s="27"/>
      <c r="PR333" s="27"/>
      <c r="PS333" s="27"/>
      <c r="PT333" s="27"/>
      <c r="PU333" s="27"/>
      <c r="PV333" s="27"/>
      <c r="PW333" s="27"/>
      <c r="PX333" s="27"/>
      <c r="PY333" s="27"/>
      <c r="PZ333" s="27"/>
      <c r="QA333" s="27"/>
      <c r="QB333" s="27"/>
      <c r="QC333" s="27"/>
      <c r="QD333" s="27"/>
      <c r="QE333" s="27"/>
      <c r="QF333" s="27"/>
      <c r="QG333" s="27"/>
      <c r="QH333" s="27"/>
      <c r="QI333" s="27"/>
      <c r="QJ333" s="27"/>
      <c r="QK333" s="27"/>
      <c r="QL333" s="27"/>
      <c r="QM333" s="27"/>
      <c r="QN333" s="27"/>
      <c r="QO333" s="27"/>
      <c r="QP333" s="27"/>
      <c r="QQ333" s="27"/>
      <c r="QR333" s="27"/>
      <c r="QS333" s="27"/>
      <c r="QT333" s="27"/>
      <c r="QU333" s="27"/>
      <c r="QV333" s="27"/>
      <c r="QW333" s="27"/>
      <c r="QX333" s="27"/>
      <c r="QY333" s="27"/>
      <c r="QZ333" s="27"/>
      <c r="RA333" s="27"/>
      <c r="RB333" s="27"/>
      <c r="RC333" s="27"/>
      <c r="RD333" s="27"/>
      <c r="RE333" s="27"/>
      <c r="RF333" s="27"/>
      <c r="RG333" s="27"/>
      <c r="RH333" s="27"/>
      <c r="RI333" s="27"/>
      <c r="RJ333" s="27"/>
      <c r="RK333" s="27"/>
      <c r="RL333" s="27"/>
      <c r="RM333" s="27"/>
      <c r="RN333" s="27"/>
      <c r="RO333" s="27"/>
      <c r="RP333" s="27"/>
      <c r="RQ333" s="27"/>
      <c r="RR333" s="27"/>
      <c r="RS333" s="27"/>
      <c r="RT333" s="27"/>
      <c r="RU333" s="27"/>
      <c r="RV333" s="27"/>
      <c r="RW333" s="27"/>
      <c r="RX333" s="27"/>
      <c r="RY333" s="27"/>
      <c r="RZ333" s="27"/>
      <c r="SA333" s="27"/>
      <c r="SB333" s="27"/>
      <c r="SC333" s="27"/>
      <c r="SD333" s="27"/>
      <c r="SE333" s="27"/>
      <c r="SF333" s="27"/>
      <c r="SG333" s="27"/>
      <c r="SH333" s="27"/>
      <c r="SI333" s="27"/>
      <c r="SJ333" s="27"/>
      <c r="SK333" s="27"/>
      <c r="SL333" s="27"/>
      <c r="SM333" s="27"/>
      <c r="SN333" s="27"/>
      <c r="SO333" s="27"/>
      <c r="SP333" s="27"/>
      <c r="SQ333" s="27"/>
      <c r="SR333" s="27"/>
      <c r="SS333" s="27"/>
      <c r="ST333" s="27"/>
      <c r="SU333" s="27"/>
      <c r="SV333" s="27"/>
      <c r="SW333" s="27"/>
      <c r="SX333" s="27"/>
      <c r="SY333" s="27"/>
      <c r="SZ333" s="27"/>
      <c r="TA333" s="27"/>
      <c r="TB333" s="27"/>
      <c r="TC333" s="27"/>
      <c r="TD333" s="27"/>
      <c r="TE333" s="27"/>
      <c r="TF333" s="27"/>
      <c r="TG333" s="27"/>
      <c r="TH333" s="27"/>
      <c r="TI333" s="27"/>
      <c r="TJ333" s="27"/>
      <c r="TK333" s="27"/>
      <c r="TL333" s="27"/>
      <c r="TM333" s="27"/>
      <c r="TN333" s="27"/>
      <c r="TO333" s="27"/>
      <c r="TP333" s="27"/>
      <c r="TQ333" s="27"/>
      <c r="TR333" s="27"/>
      <c r="TS333" s="27"/>
      <c r="TT333" s="27"/>
      <c r="TU333" s="27"/>
      <c r="TV333" s="27"/>
      <c r="TW333" s="27"/>
      <c r="TX333" s="27"/>
      <c r="TY333" s="27"/>
      <c r="TZ333" s="27"/>
      <c r="UA333" s="27"/>
      <c r="UB333" s="27"/>
      <c r="UC333" s="27"/>
      <c r="UD333" s="27"/>
      <c r="UE333" s="27"/>
      <c r="UF333" s="27"/>
      <c r="UG333" s="27"/>
      <c r="UH333" s="27"/>
      <c r="UI333" s="27"/>
      <c r="UJ333" s="27"/>
      <c r="UK333" s="27"/>
      <c r="UL333" s="27"/>
      <c r="UM333" s="27"/>
      <c r="UN333" s="27"/>
      <c r="UO333" s="27"/>
      <c r="UP333" s="27"/>
      <c r="UQ333" s="27"/>
      <c r="UR333" s="27"/>
      <c r="US333" s="27"/>
      <c r="UT333" s="27"/>
      <c r="UU333" s="27"/>
      <c r="UV333" s="27"/>
      <c r="UW333" s="27"/>
      <c r="UX333" s="27"/>
      <c r="UY333" s="27"/>
      <c r="UZ333" s="27"/>
      <c r="VA333" s="27"/>
      <c r="VB333" s="27"/>
      <c r="VC333" s="27"/>
      <c r="VD333" s="27"/>
      <c r="VE333" s="27"/>
      <c r="VF333" s="27"/>
      <c r="VG333" s="27"/>
      <c r="VH333" s="27"/>
      <c r="VI333" s="27"/>
      <c r="VJ333" s="27"/>
      <c r="VK333" s="27"/>
      <c r="VL333" s="27"/>
      <c r="VM333" s="27"/>
      <c r="VN333" s="27"/>
      <c r="VO333" s="27"/>
      <c r="VP333" s="27"/>
      <c r="VQ333" s="27"/>
      <c r="VR333" s="27"/>
      <c r="VS333" s="27"/>
      <c r="VT333" s="27"/>
      <c r="VU333" s="27"/>
      <c r="VV333" s="27"/>
      <c r="VW333" s="27"/>
      <c r="VX333" s="27"/>
      <c r="VY333" s="27"/>
      <c r="VZ333" s="27"/>
      <c r="WA333" s="27"/>
      <c r="WB333" s="27"/>
      <c r="WC333" s="27"/>
      <c r="WD333" s="27"/>
      <c r="WE333" s="27"/>
      <c r="WF333" s="27"/>
      <c r="WG333" s="27"/>
      <c r="WH333" s="27"/>
      <c r="WI333" s="27"/>
      <c r="WJ333" s="27"/>
      <c r="WK333" s="27"/>
      <c r="WL333" s="27"/>
      <c r="WM333" s="27"/>
      <c r="WN333" s="27"/>
      <c r="WO333" s="27"/>
      <c r="WP333" s="27"/>
      <c r="WQ333" s="27"/>
      <c r="WR333" s="27"/>
      <c r="WS333" s="27"/>
      <c r="WT333" s="27"/>
      <c r="WU333" s="27"/>
      <c r="WV333" s="27"/>
      <c r="WW333" s="27"/>
      <c r="WX333" s="27"/>
      <c r="WY333" s="27"/>
      <c r="WZ333" s="27"/>
      <c r="XA333" s="27"/>
      <c r="XB333" s="27"/>
      <c r="XC333" s="27"/>
      <c r="XD333" s="27"/>
      <c r="XE333" s="27"/>
      <c r="XF333" s="27"/>
      <c r="XG333" s="27"/>
      <c r="XH333" s="27"/>
      <c r="XI333" s="27"/>
      <c r="XJ333" s="27"/>
      <c r="XK333" s="27"/>
      <c r="XL333" s="27"/>
      <c r="XM333" s="27"/>
      <c r="XN333" s="27"/>
      <c r="XO333" s="27"/>
      <c r="XP333" s="27"/>
      <c r="XQ333" s="27"/>
      <c r="XR333" s="27"/>
      <c r="XS333" s="27"/>
      <c r="XT333" s="27"/>
      <c r="XU333" s="27"/>
      <c r="XV333" s="27"/>
      <c r="XW333" s="27"/>
      <c r="XX333" s="27"/>
      <c r="XY333" s="27"/>
      <c r="XZ333" s="27"/>
      <c r="YA333" s="27"/>
      <c r="YB333" s="27"/>
      <c r="YC333" s="27"/>
      <c r="YD333" s="27"/>
      <c r="YE333" s="27"/>
      <c r="YF333" s="27"/>
      <c r="YG333" s="27"/>
      <c r="YH333" s="27"/>
      <c r="YI333" s="27"/>
      <c r="YJ333" s="27"/>
      <c r="YK333" s="27"/>
      <c r="YL333" s="27"/>
      <c r="YM333" s="27"/>
      <c r="YN333" s="27"/>
      <c r="YO333" s="27"/>
      <c r="YP333" s="27"/>
      <c r="YQ333" s="27"/>
      <c r="YR333" s="27"/>
      <c r="YS333" s="27"/>
      <c r="YT333" s="27"/>
      <c r="YU333" s="27"/>
      <c r="YV333" s="27"/>
      <c r="YW333" s="27"/>
      <c r="YX333" s="27"/>
      <c r="YY333" s="27"/>
      <c r="YZ333" s="27"/>
      <c r="ZA333" s="27"/>
      <c r="ZB333" s="27"/>
      <c r="ZC333" s="27"/>
      <c r="ZD333" s="27"/>
      <c r="ZE333" s="27"/>
      <c r="ZF333" s="27"/>
      <c r="ZG333" s="27"/>
      <c r="ZH333" s="27"/>
      <c r="ZI333" s="27"/>
      <c r="ZJ333" s="27"/>
      <c r="ZK333" s="27"/>
      <c r="ZL333" s="27"/>
      <c r="ZM333" s="27"/>
      <c r="ZN333" s="27"/>
      <c r="ZO333" s="27"/>
      <c r="ZP333" s="27"/>
      <c r="ZQ333" s="27"/>
      <c r="ZR333" s="27"/>
      <c r="ZS333" s="27"/>
      <c r="ZT333" s="27"/>
      <c r="ZU333" s="27"/>
      <c r="ZV333" s="27"/>
      <c r="ZW333" s="27"/>
      <c r="ZX333" s="27"/>
      <c r="ZY333" s="27"/>
      <c r="ZZ333" s="27"/>
      <c r="AAA333" s="27"/>
      <c r="AAB333" s="27"/>
      <c r="AAC333" s="27"/>
      <c r="AAD333" s="27"/>
      <c r="AAE333" s="27"/>
      <c r="AAF333" s="27"/>
      <c r="AAG333" s="27"/>
      <c r="AAH333" s="27"/>
      <c r="AAI333" s="27"/>
      <c r="AAJ333" s="27"/>
      <c r="AAK333" s="27"/>
      <c r="AAL333" s="27"/>
      <c r="AAM333" s="27"/>
      <c r="AAN333" s="27"/>
      <c r="AAO333" s="27"/>
      <c r="AAP333" s="27"/>
      <c r="AAQ333" s="27"/>
      <c r="AAR333" s="27"/>
      <c r="AAS333" s="27"/>
      <c r="AAT333" s="27"/>
      <c r="AAU333" s="27"/>
      <c r="AAV333" s="27"/>
      <c r="AAW333" s="27"/>
      <c r="AAX333" s="27"/>
      <c r="AAY333" s="27"/>
      <c r="AAZ333" s="27"/>
      <c r="ABA333" s="27"/>
      <c r="ABB333" s="27"/>
      <c r="ABC333" s="27"/>
      <c r="ABD333" s="27"/>
      <c r="ABE333" s="27"/>
      <c r="ABF333" s="27"/>
      <c r="ABG333" s="27"/>
      <c r="ABH333" s="27"/>
      <c r="ABI333" s="27"/>
      <c r="ABJ333" s="27"/>
      <c r="ABK333" s="27"/>
      <c r="ABL333" s="27"/>
      <c r="ABM333" s="27"/>
      <c r="ABN333" s="27"/>
      <c r="ABO333" s="27"/>
      <c r="ABP333" s="27"/>
      <c r="ABQ333" s="27"/>
      <c r="ABR333" s="27"/>
      <c r="ABS333" s="27"/>
      <c r="ABT333" s="27"/>
      <c r="ABU333" s="27"/>
      <c r="ABV333" s="27"/>
      <c r="ABW333" s="27"/>
      <c r="ABX333" s="27"/>
      <c r="ABY333" s="27"/>
      <c r="ABZ333" s="27"/>
      <c r="ACA333" s="27"/>
      <c r="ACB333" s="27"/>
      <c r="ACC333" s="27"/>
      <c r="ACD333" s="27"/>
      <c r="ACE333" s="27"/>
      <c r="ACF333" s="27"/>
      <c r="ACG333" s="27"/>
      <c r="ACH333" s="27"/>
      <c r="ACI333" s="27"/>
      <c r="ACJ333" s="27"/>
      <c r="ACK333" s="27"/>
      <c r="ACL333" s="27"/>
      <c r="ACM333" s="27"/>
      <c r="ACN333" s="27"/>
      <c r="ACO333" s="27"/>
      <c r="ACP333" s="27"/>
      <c r="ACQ333" s="27"/>
      <c r="ACR333" s="27"/>
      <c r="ACS333" s="27"/>
      <c r="ACT333" s="27"/>
      <c r="ACU333" s="27"/>
      <c r="ACV333" s="27"/>
      <c r="ACW333" s="27"/>
      <c r="ACX333" s="27"/>
      <c r="ACY333" s="27"/>
      <c r="ACZ333" s="27"/>
      <c r="ADA333" s="27"/>
      <c r="ADB333" s="27"/>
      <c r="ADC333" s="27"/>
      <c r="ADD333" s="27"/>
      <c r="ADE333" s="27"/>
      <c r="ADF333" s="27"/>
      <c r="ADG333" s="27"/>
      <c r="ADH333" s="27"/>
      <c r="ADI333" s="27"/>
      <c r="ADJ333" s="27"/>
      <c r="ADK333" s="27"/>
      <c r="ADL333" s="27"/>
      <c r="ADM333" s="27"/>
      <c r="ADN333" s="27"/>
      <c r="ADO333" s="27"/>
      <c r="ADP333" s="27"/>
      <c r="ADQ333" s="27"/>
      <c r="ADR333" s="27"/>
      <c r="ADS333" s="27"/>
      <c r="ADT333" s="27"/>
      <c r="ADU333" s="27"/>
      <c r="ADV333" s="27"/>
      <c r="ADW333" s="27"/>
      <c r="ADX333" s="27"/>
      <c r="ADY333" s="27"/>
      <c r="ADZ333" s="27"/>
      <c r="AEA333" s="27"/>
      <c r="AEB333" s="27"/>
      <c r="AEC333" s="27"/>
      <c r="AED333" s="27"/>
      <c r="AEE333" s="27"/>
      <c r="AEF333" s="27"/>
      <c r="AEG333" s="27"/>
      <c r="AEH333" s="27"/>
      <c r="AEI333" s="27"/>
      <c r="AEJ333" s="27"/>
      <c r="AEK333" s="27"/>
      <c r="AEL333" s="27"/>
      <c r="AEM333" s="27"/>
      <c r="AEN333" s="27"/>
      <c r="AEO333" s="27"/>
      <c r="AEP333" s="27"/>
      <c r="AEQ333" s="27"/>
      <c r="AER333" s="27"/>
      <c r="AES333" s="27"/>
      <c r="AET333" s="27"/>
      <c r="AEU333" s="27"/>
      <c r="AEV333" s="27"/>
      <c r="AEW333" s="27"/>
      <c r="AEX333" s="27"/>
      <c r="AEY333" s="27"/>
      <c r="AEZ333" s="27"/>
      <c r="AFA333" s="27"/>
      <c r="AFB333" s="27"/>
      <c r="AFC333" s="27"/>
      <c r="AFD333" s="27"/>
      <c r="AFE333" s="27"/>
      <c r="AFF333" s="27"/>
      <c r="AFG333" s="27"/>
      <c r="AFH333" s="27"/>
      <c r="AFI333" s="27"/>
      <c r="AFJ333" s="27"/>
      <c r="AFK333" s="27"/>
      <c r="AFL333" s="27"/>
      <c r="AFM333" s="27"/>
      <c r="AFN333" s="27"/>
      <c r="AFO333" s="27"/>
      <c r="AFP333" s="27"/>
      <c r="AFQ333" s="27"/>
      <c r="AFR333" s="27"/>
      <c r="AFS333" s="27"/>
      <c r="AFT333" s="27"/>
      <c r="AFU333" s="27"/>
      <c r="AFV333" s="27"/>
      <c r="AFW333" s="27"/>
      <c r="AFX333" s="27"/>
      <c r="AFY333" s="27"/>
      <c r="AFZ333" s="27"/>
      <c r="AGA333" s="27"/>
      <c r="AGB333" s="27"/>
      <c r="AGC333" s="27"/>
      <c r="AGD333" s="27"/>
      <c r="AGE333" s="27"/>
      <c r="AGF333" s="27"/>
      <c r="AGG333" s="27"/>
      <c r="AGH333" s="27"/>
      <c r="AGI333" s="27"/>
      <c r="AGJ333" s="27"/>
      <c r="AGK333" s="27"/>
      <c r="AGL333" s="27"/>
      <c r="AGM333" s="27"/>
      <c r="AGN333" s="27"/>
      <c r="AGO333" s="27"/>
      <c r="AGP333" s="27"/>
      <c r="AGQ333" s="27"/>
      <c r="AGR333" s="27"/>
      <c r="AGS333" s="27"/>
      <c r="AGT333" s="27"/>
      <c r="AGU333" s="27"/>
      <c r="AGV333" s="27"/>
      <c r="AGW333" s="27"/>
      <c r="AGX333" s="27"/>
      <c r="AGY333" s="27"/>
      <c r="AGZ333" s="27"/>
      <c r="AHA333" s="27"/>
      <c r="AHB333" s="27"/>
      <c r="AHC333" s="27"/>
      <c r="AHD333" s="27"/>
      <c r="AHE333" s="27"/>
      <c r="AHF333" s="27"/>
      <c r="AHG333" s="27"/>
      <c r="AHH333" s="27"/>
      <c r="AHI333" s="27"/>
      <c r="AHJ333" s="27"/>
      <c r="AHK333" s="27"/>
      <c r="AHL333" s="27"/>
      <c r="AHM333" s="27"/>
      <c r="AHN333" s="27"/>
      <c r="AHO333" s="27"/>
      <c r="AHP333" s="27"/>
      <c r="AHQ333" s="27"/>
      <c r="AHR333" s="27"/>
      <c r="AHS333" s="27"/>
      <c r="AHT333" s="27"/>
      <c r="AHU333" s="27"/>
      <c r="AHV333" s="27"/>
      <c r="AHW333" s="27"/>
      <c r="AHX333" s="27"/>
      <c r="AHY333" s="27"/>
      <c r="AHZ333" s="27"/>
      <c r="AIA333" s="27"/>
      <c r="AIB333" s="27"/>
      <c r="AIC333" s="27"/>
      <c r="AID333" s="27"/>
      <c r="AIE333" s="27"/>
      <c r="AIF333" s="27"/>
      <c r="AIG333" s="27"/>
      <c r="AIH333" s="27"/>
      <c r="AII333" s="27"/>
      <c r="AIJ333" s="27"/>
      <c r="AIK333" s="27"/>
      <c r="AIL333" s="27"/>
      <c r="AIM333" s="27"/>
      <c r="AIN333" s="27"/>
      <c r="AIO333" s="27"/>
      <c r="AIP333" s="27"/>
      <c r="AIQ333" s="27"/>
      <c r="AIR333" s="27"/>
      <c r="AIS333" s="27"/>
      <c r="AIT333" s="27"/>
      <c r="AIU333" s="27"/>
      <c r="AIV333" s="27"/>
      <c r="AIW333" s="27"/>
      <c r="AIX333" s="27"/>
      <c r="AIY333" s="27"/>
      <c r="AIZ333" s="27"/>
      <c r="AJA333" s="27"/>
      <c r="AJB333" s="27"/>
      <c r="AJC333" s="27"/>
      <c r="AJD333" s="27"/>
      <c r="AJE333" s="27"/>
      <c r="AJF333" s="27"/>
      <c r="AJG333" s="27"/>
      <c r="AJH333" s="27"/>
      <c r="AJI333" s="27"/>
      <c r="AJJ333" s="27"/>
      <c r="AJK333" s="27"/>
      <c r="AJL333" s="27"/>
      <c r="AJM333" s="27"/>
      <c r="AJN333" s="27"/>
      <c r="AJO333" s="27"/>
      <c r="AJP333" s="27"/>
      <c r="AJQ333" s="27"/>
      <c r="AJR333" s="27"/>
      <c r="AJS333" s="27"/>
      <c r="AJT333" s="27"/>
      <c r="AJU333" s="27"/>
      <c r="AJV333" s="27"/>
      <c r="AJW333" s="27"/>
      <c r="AJX333" s="27"/>
      <c r="AJY333" s="27"/>
      <c r="AJZ333" s="27"/>
      <c r="AKA333" s="27"/>
      <c r="AKB333" s="27"/>
      <c r="AKC333" s="27"/>
      <c r="AKD333" s="27"/>
      <c r="AKE333" s="27"/>
      <c r="AKF333" s="27"/>
      <c r="AKG333" s="27"/>
      <c r="AKH333" s="27"/>
      <c r="AKI333" s="27"/>
      <c r="AKJ333" s="27"/>
      <c r="AKK333" s="27"/>
      <c r="AKL333" s="27"/>
      <c r="AKM333" s="27"/>
      <c r="AKN333" s="27"/>
      <c r="AKO333" s="27"/>
      <c r="AKP333" s="27"/>
      <c r="AKQ333" s="27"/>
      <c r="AKR333" s="27"/>
      <c r="AKS333" s="27"/>
      <c r="AKT333" s="27"/>
      <c r="AKU333" s="27"/>
      <c r="AKV333" s="27"/>
      <c r="AKW333" s="27"/>
      <c r="AKX333" s="27"/>
      <c r="AKY333" s="27"/>
      <c r="AKZ333" s="27"/>
      <c r="ALA333" s="27"/>
      <c r="ALB333" s="27"/>
      <c r="ALC333" s="27"/>
      <c r="ALD333" s="27"/>
      <c r="ALE333" s="27"/>
      <c r="ALF333" s="27"/>
      <c r="ALG333" s="27"/>
      <c r="ALH333" s="27"/>
      <c r="ALI333" s="27"/>
      <c r="ALJ333" s="27"/>
      <c r="ALK333" s="27"/>
      <c r="ALL333" s="27"/>
      <c r="ALM333" s="27"/>
      <c r="ALN333" s="27"/>
      <c r="ALO333" s="27"/>
      <c r="ALP333" s="27"/>
      <c r="ALQ333" s="27"/>
      <c r="ALR333" s="27"/>
      <c r="ALS333" s="27"/>
    </row>
    <row r="334" spans="1:1007" ht="18.75" customHeight="1" thickBot="1" x14ac:dyDescent="0.25">
      <c r="A334" s="610" t="s">
        <v>13</v>
      </c>
      <c r="B334" s="595" t="s">
        <v>14</v>
      </c>
      <c r="C334" s="592" t="s">
        <v>27</v>
      </c>
      <c r="D334" s="640" t="s">
        <v>27</v>
      </c>
      <c r="E334" s="654" t="s">
        <v>49</v>
      </c>
      <c r="F334" s="636" t="s">
        <v>197</v>
      </c>
      <c r="G334" s="655" t="s">
        <v>70</v>
      </c>
      <c r="H334" s="575" t="s">
        <v>17</v>
      </c>
      <c r="I334" s="626" t="s">
        <v>29</v>
      </c>
      <c r="J334" s="626" t="s">
        <v>515</v>
      </c>
      <c r="K334" s="167" t="s">
        <v>24</v>
      </c>
      <c r="L334" s="172">
        <f>+M334+O334</f>
        <v>80</v>
      </c>
      <c r="M334" s="170">
        <v>0</v>
      </c>
      <c r="N334" s="170">
        <v>0</v>
      </c>
      <c r="O334" s="171">
        <v>80</v>
      </c>
      <c r="P334" s="172">
        <f>+Q334+S334</f>
        <v>80</v>
      </c>
      <c r="Q334" s="170">
        <v>0</v>
      </c>
      <c r="R334" s="170">
        <v>0</v>
      </c>
      <c r="S334" s="171">
        <v>80</v>
      </c>
      <c r="T334" s="168">
        <f>+U334+W334</f>
        <v>62.9</v>
      </c>
      <c r="U334" s="518">
        <v>0</v>
      </c>
      <c r="V334" s="518">
        <v>0</v>
      </c>
      <c r="W334" s="169">
        <v>62.9</v>
      </c>
      <c r="X334" s="27"/>
      <c r="Y334" s="27"/>
      <c r="Z334" s="27"/>
      <c r="AA334" s="27"/>
      <c r="AB334" s="27"/>
      <c r="AC334" s="27"/>
      <c r="AD334" s="39"/>
      <c r="AE334" s="39"/>
      <c r="AF334" s="39"/>
      <c r="AG334" s="39"/>
      <c r="AH334" s="39"/>
      <c r="AI334" s="39"/>
      <c r="AJ334" s="39"/>
      <c r="AK334" s="39"/>
      <c r="AL334" s="39"/>
      <c r="AM334" s="39"/>
      <c r="AN334" s="39"/>
      <c r="AO334" s="39"/>
      <c r="AP334" s="39"/>
      <c r="AQ334" s="39"/>
      <c r="AR334" s="39"/>
      <c r="AS334" s="39"/>
      <c r="AT334" s="39"/>
      <c r="AU334" s="39"/>
      <c r="AV334" s="39"/>
      <c r="AW334" s="39"/>
      <c r="AX334" s="39"/>
      <c r="AY334" s="39"/>
      <c r="AZ334" s="39"/>
      <c r="BA334" s="39"/>
      <c r="BB334" s="39"/>
      <c r="BC334" s="39"/>
      <c r="BD334" s="27"/>
      <c r="BE334" s="27"/>
      <c r="BF334" s="27"/>
      <c r="BG334" s="27"/>
      <c r="BH334" s="27"/>
      <c r="BI334" s="27"/>
      <c r="BJ334" s="27"/>
      <c r="BK334" s="27"/>
      <c r="BL334" s="27"/>
      <c r="BM334" s="27"/>
      <c r="BN334" s="27"/>
      <c r="BO334" s="27"/>
      <c r="BP334" s="27"/>
      <c r="BQ334" s="27"/>
      <c r="BR334" s="27"/>
      <c r="BS334" s="27"/>
      <c r="BT334" s="27"/>
      <c r="BU334" s="27"/>
      <c r="BV334" s="27"/>
      <c r="BW334" s="27"/>
      <c r="BX334" s="27"/>
      <c r="BY334" s="27"/>
      <c r="BZ334" s="27"/>
      <c r="CA334" s="27"/>
      <c r="CB334" s="27"/>
      <c r="CC334" s="27"/>
      <c r="CD334" s="27"/>
      <c r="CE334" s="27"/>
      <c r="CF334" s="27"/>
      <c r="CG334" s="27"/>
      <c r="CH334" s="27"/>
      <c r="CI334" s="27"/>
      <c r="CJ334" s="27"/>
      <c r="CK334" s="27"/>
      <c r="CL334" s="27"/>
      <c r="CM334" s="27"/>
      <c r="CN334" s="27"/>
      <c r="CO334" s="27"/>
      <c r="CP334" s="27"/>
      <c r="CQ334" s="27"/>
      <c r="CR334" s="27"/>
      <c r="CS334" s="27"/>
      <c r="CT334" s="27"/>
      <c r="CU334" s="27"/>
      <c r="CV334" s="27"/>
      <c r="CW334" s="27"/>
      <c r="CX334" s="27"/>
      <c r="CY334" s="27"/>
      <c r="CZ334" s="27"/>
      <c r="DA334" s="27"/>
      <c r="DB334" s="27"/>
      <c r="DC334" s="27"/>
      <c r="DD334" s="27"/>
      <c r="DE334" s="27"/>
      <c r="DF334" s="27"/>
      <c r="DG334" s="27"/>
      <c r="DH334" s="27"/>
      <c r="DI334" s="27"/>
      <c r="DJ334" s="27"/>
      <c r="DK334" s="27"/>
      <c r="DL334" s="27"/>
      <c r="DM334" s="27"/>
      <c r="DN334" s="27"/>
      <c r="DO334" s="27"/>
      <c r="DP334" s="27"/>
      <c r="DQ334" s="27"/>
      <c r="DR334" s="27"/>
      <c r="DS334" s="27"/>
      <c r="DT334" s="27"/>
      <c r="DU334" s="27"/>
      <c r="DV334" s="27"/>
      <c r="DW334" s="27"/>
      <c r="DX334" s="27"/>
      <c r="DY334" s="27"/>
      <c r="DZ334" s="27"/>
      <c r="EA334" s="27"/>
      <c r="EB334" s="27"/>
      <c r="EC334" s="27"/>
      <c r="ED334" s="27"/>
      <c r="EE334" s="27"/>
      <c r="EF334" s="27"/>
      <c r="EG334" s="27"/>
      <c r="EH334" s="27"/>
      <c r="EI334" s="27"/>
      <c r="EJ334" s="27"/>
      <c r="EK334" s="27"/>
      <c r="EL334" s="27"/>
      <c r="EM334" s="27"/>
      <c r="EN334" s="27"/>
      <c r="EO334" s="27"/>
      <c r="EP334" s="27"/>
      <c r="EQ334" s="27"/>
      <c r="ER334" s="27"/>
      <c r="ES334" s="27"/>
      <c r="ET334" s="27"/>
      <c r="EU334" s="27"/>
      <c r="EV334" s="27"/>
      <c r="EW334" s="27"/>
      <c r="EX334" s="27"/>
      <c r="EY334" s="27"/>
      <c r="EZ334" s="27"/>
      <c r="FA334" s="27"/>
      <c r="FB334" s="27"/>
      <c r="FC334" s="27"/>
      <c r="FD334" s="27"/>
      <c r="FE334" s="27"/>
      <c r="FF334" s="27"/>
      <c r="FG334" s="27"/>
      <c r="FH334" s="27"/>
      <c r="FI334" s="27"/>
      <c r="FJ334" s="27"/>
      <c r="FK334" s="27"/>
      <c r="FL334" s="27"/>
      <c r="FM334" s="27"/>
      <c r="FN334" s="27"/>
      <c r="FO334" s="27"/>
      <c r="FP334" s="27"/>
      <c r="FQ334" s="27"/>
      <c r="FR334" s="27"/>
      <c r="FS334" s="27"/>
      <c r="FT334" s="27"/>
      <c r="FU334" s="27"/>
      <c r="FV334" s="27"/>
      <c r="FW334" s="27"/>
      <c r="FX334" s="27"/>
      <c r="FY334" s="27"/>
      <c r="FZ334" s="27"/>
      <c r="GA334" s="27"/>
      <c r="GB334" s="27"/>
      <c r="GC334" s="27"/>
      <c r="GD334" s="27"/>
      <c r="GE334" s="27"/>
      <c r="GF334" s="27"/>
      <c r="GG334" s="27"/>
      <c r="GH334" s="27"/>
      <c r="GI334" s="27"/>
      <c r="GJ334" s="27"/>
      <c r="GK334" s="27"/>
      <c r="GL334" s="27"/>
      <c r="GM334" s="27"/>
      <c r="GN334" s="27"/>
      <c r="GO334" s="27"/>
      <c r="GP334" s="27"/>
      <c r="GQ334" s="27"/>
      <c r="GR334" s="27"/>
      <c r="GS334" s="27"/>
      <c r="GT334" s="27"/>
      <c r="GU334" s="27"/>
      <c r="GV334" s="27"/>
      <c r="GW334" s="27"/>
      <c r="GX334" s="27"/>
      <c r="GY334" s="27"/>
      <c r="GZ334" s="27"/>
      <c r="HA334" s="27"/>
      <c r="HB334" s="27"/>
      <c r="HC334" s="27"/>
      <c r="HD334" s="27"/>
      <c r="HE334" s="27"/>
      <c r="HF334" s="27"/>
      <c r="HG334" s="27"/>
      <c r="HH334" s="27"/>
      <c r="HI334" s="27"/>
      <c r="HJ334" s="27"/>
      <c r="HK334" s="27"/>
      <c r="HL334" s="27"/>
      <c r="HM334" s="27"/>
      <c r="HN334" s="27"/>
      <c r="HO334" s="27"/>
      <c r="HP334" s="27"/>
      <c r="HQ334" s="27"/>
      <c r="HR334" s="27"/>
      <c r="HS334" s="27"/>
      <c r="HT334" s="27"/>
      <c r="HU334" s="27"/>
      <c r="HV334" s="27"/>
      <c r="HW334" s="27"/>
      <c r="HX334" s="27"/>
      <c r="HY334" s="27"/>
      <c r="HZ334" s="27"/>
      <c r="IA334" s="27"/>
      <c r="IB334" s="27"/>
      <c r="IC334" s="27"/>
      <c r="ID334" s="27"/>
      <c r="IE334" s="27"/>
      <c r="IF334" s="27"/>
      <c r="IG334" s="27"/>
      <c r="IH334" s="27"/>
      <c r="II334" s="27"/>
      <c r="IJ334" s="27"/>
      <c r="IK334" s="27"/>
      <c r="IL334" s="27"/>
      <c r="IM334" s="27"/>
      <c r="IN334" s="27"/>
      <c r="IO334" s="27"/>
      <c r="IP334" s="27"/>
      <c r="IQ334" s="27"/>
      <c r="IR334" s="27"/>
      <c r="IS334" s="27"/>
      <c r="IT334" s="27"/>
      <c r="IU334" s="27"/>
      <c r="IV334" s="27"/>
      <c r="IW334" s="27"/>
      <c r="IX334" s="27"/>
      <c r="IY334" s="27"/>
      <c r="IZ334" s="27"/>
      <c r="JA334" s="27"/>
      <c r="JB334" s="27"/>
      <c r="JC334" s="27"/>
      <c r="JD334" s="27"/>
      <c r="JE334" s="27"/>
      <c r="JF334" s="27"/>
      <c r="JG334" s="27"/>
      <c r="JH334" s="27"/>
      <c r="JI334" s="27"/>
      <c r="JJ334" s="27"/>
      <c r="JK334" s="27"/>
      <c r="JL334" s="27"/>
      <c r="JM334" s="27"/>
      <c r="JN334" s="27"/>
      <c r="JO334" s="27"/>
      <c r="JP334" s="27"/>
      <c r="JQ334" s="27"/>
      <c r="JR334" s="27"/>
      <c r="JS334" s="27"/>
      <c r="JT334" s="27"/>
      <c r="JU334" s="27"/>
      <c r="JV334" s="27"/>
      <c r="JW334" s="27"/>
      <c r="JX334" s="27"/>
      <c r="JY334" s="27"/>
      <c r="JZ334" s="27"/>
      <c r="KA334" s="27"/>
      <c r="KB334" s="27"/>
      <c r="KC334" s="27"/>
      <c r="KD334" s="27"/>
      <c r="KE334" s="27"/>
      <c r="KF334" s="27"/>
      <c r="KG334" s="27"/>
      <c r="KH334" s="27"/>
      <c r="KI334" s="27"/>
      <c r="KJ334" s="27"/>
      <c r="KK334" s="27"/>
      <c r="KL334" s="27"/>
      <c r="KM334" s="27"/>
      <c r="KN334" s="27"/>
      <c r="KO334" s="27"/>
      <c r="KP334" s="27"/>
      <c r="KQ334" s="27"/>
      <c r="KR334" s="27"/>
      <c r="KS334" s="27"/>
      <c r="KT334" s="27"/>
      <c r="KU334" s="27"/>
      <c r="KV334" s="27"/>
      <c r="KW334" s="27"/>
      <c r="KX334" s="27"/>
      <c r="KY334" s="27"/>
      <c r="KZ334" s="27"/>
      <c r="LA334" s="27"/>
      <c r="LB334" s="27"/>
      <c r="LC334" s="27"/>
      <c r="LD334" s="27"/>
      <c r="LE334" s="27"/>
      <c r="LF334" s="27"/>
      <c r="LG334" s="27"/>
      <c r="LH334" s="27"/>
      <c r="LI334" s="27"/>
      <c r="LJ334" s="27"/>
      <c r="LK334" s="27"/>
      <c r="LL334" s="27"/>
      <c r="LM334" s="27"/>
      <c r="LN334" s="27"/>
      <c r="LO334" s="27"/>
      <c r="LP334" s="27"/>
      <c r="LQ334" s="27"/>
      <c r="LR334" s="27"/>
      <c r="LS334" s="27"/>
      <c r="LT334" s="27"/>
      <c r="LU334" s="27"/>
      <c r="LV334" s="27"/>
      <c r="LW334" s="27"/>
      <c r="LX334" s="27"/>
      <c r="LY334" s="27"/>
      <c r="LZ334" s="27"/>
      <c r="MA334" s="27"/>
      <c r="MB334" s="27"/>
      <c r="MC334" s="27"/>
      <c r="MD334" s="27"/>
      <c r="ME334" s="27"/>
      <c r="MF334" s="27"/>
      <c r="MG334" s="27"/>
      <c r="MH334" s="27"/>
      <c r="MI334" s="27"/>
      <c r="MJ334" s="27"/>
      <c r="MK334" s="27"/>
      <c r="ML334" s="27"/>
      <c r="MM334" s="27"/>
      <c r="MN334" s="27"/>
      <c r="MO334" s="27"/>
      <c r="MP334" s="27"/>
      <c r="MQ334" s="27"/>
      <c r="MR334" s="27"/>
      <c r="MS334" s="27"/>
      <c r="MT334" s="27"/>
      <c r="MU334" s="27"/>
      <c r="MV334" s="27"/>
      <c r="MW334" s="27"/>
      <c r="MX334" s="27"/>
      <c r="MY334" s="27"/>
      <c r="MZ334" s="27"/>
      <c r="NA334" s="27"/>
      <c r="NB334" s="27"/>
      <c r="NC334" s="27"/>
      <c r="ND334" s="27"/>
      <c r="NE334" s="27"/>
      <c r="NF334" s="27"/>
      <c r="NG334" s="27"/>
      <c r="NH334" s="27"/>
      <c r="NI334" s="27"/>
      <c r="NJ334" s="27"/>
      <c r="NK334" s="27"/>
      <c r="NL334" s="27"/>
      <c r="NM334" s="27"/>
      <c r="NN334" s="27"/>
      <c r="NO334" s="27"/>
      <c r="NP334" s="27"/>
      <c r="NQ334" s="27"/>
      <c r="NR334" s="27"/>
      <c r="NS334" s="27"/>
      <c r="NT334" s="27"/>
      <c r="NU334" s="27"/>
      <c r="NV334" s="27"/>
      <c r="NW334" s="27"/>
      <c r="NX334" s="27"/>
      <c r="NY334" s="27"/>
      <c r="NZ334" s="27"/>
      <c r="OA334" s="27"/>
      <c r="OB334" s="27"/>
      <c r="OC334" s="27"/>
      <c r="OD334" s="27"/>
      <c r="OE334" s="27"/>
      <c r="OF334" s="27"/>
      <c r="OG334" s="27"/>
      <c r="OH334" s="27"/>
      <c r="OI334" s="27"/>
      <c r="OJ334" s="27"/>
      <c r="OK334" s="27"/>
      <c r="OL334" s="27"/>
      <c r="OM334" s="27"/>
      <c r="ON334" s="27"/>
      <c r="OO334" s="27"/>
      <c r="OP334" s="27"/>
      <c r="OQ334" s="27"/>
      <c r="OR334" s="27"/>
      <c r="OS334" s="27"/>
      <c r="OT334" s="27"/>
      <c r="OU334" s="27"/>
      <c r="OV334" s="27"/>
      <c r="OW334" s="27"/>
      <c r="OX334" s="27"/>
      <c r="OY334" s="27"/>
      <c r="OZ334" s="27"/>
      <c r="PA334" s="27"/>
      <c r="PB334" s="27"/>
      <c r="PC334" s="27"/>
      <c r="PD334" s="27"/>
      <c r="PE334" s="27"/>
      <c r="PF334" s="27"/>
      <c r="PG334" s="27"/>
      <c r="PH334" s="27"/>
      <c r="PI334" s="27"/>
      <c r="PJ334" s="27"/>
      <c r="PK334" s="27"/>
      <c r="PL334" s="27"/>
      <c r="PM334" s="27"/>
      <c r="PN334" s="27"/>
      <c r="PO334" s="27"/>
      <c r="PP334" s="27"/>
      <c r="PQ334" s="27"/>
      <c r="PR334" s="27"/>
      <c r="PS334" s="27"/>
      <c r="PT334" s="27"/>
      <c r="PU334" s="27"/>
      <c r="PV334" s="27"/>
      <c r="PW334" s="27"/>
      <c r="PX334" s="27"/>
      <c r="PY334" s="27"/>
      <c r="PZ334" s="27"/>
      <c r="QA334" s="27"/>
      <c r="QB334" s="27"/>
      <c r="QC334" s="27"/>
      <c r="QD334" s="27"/>
      <c r="QE334" s="27"/>
      <c r="QF334" s="27"/>
      <c r="QG334" s="27"/>
      <c r="QH334" s="27"/>
      <c r="QI334" s="27"/>
      <c r="QJ334" s="27"/>
      <c r="QK334" s="27"/>
      <c r="QL334" s="27"/>
      <c r="QM334" s="27"/>
      <c r="QN334" s="27"/>
      <c r="QO334" s="27"/>
      <c r="QP334" s="27"/>
      <c r="QQ334" s="27"/>
      <c r="QR334" s="27"/>
      <c r="QS334" s="27"/>
      <c r="QT334" s="27"/>
      <c r="QU334" s="27"/>
      <c r="QV334" s="27"/>
      <c r="QW334" s="27"/>
      <c r="QX334" s="27"/>
      <c r="QY334" s="27"/>
      <c r="QZ334" s="27"/>
      <c r="RA334" s="27"/>
      <c r="RB334" s="27"/>
      <c r="RC334" s="27"/>
      <c r="RD334" s="27"/>
      <c r="RE334" s="27"/>
      <c r="RF334" s="27"/>
      <c r="RG334" s="27"/>
      <c r="RH334" s="27"/>
      <c r="RI334" s="27"/>
      <c r="RJ334" s="27"/>
      <c r="RK334" s="27"/>
      <c r="RL334" s="27"/>
      <c r="RM334" s="27"/>
      <c r="RN334" s="27"/>
      <c r="RO334" s="27"/>
      <c r="RP334" s="27"/>
      <c r="RQ334" s="27"/>
      <c r="RR334" s="27"/>
      <c r="RS334" s="27"/>
      <c r="RT334" s="27"/>
      <c r="RU334" s="27"/>
      <c r="RV334" s="27"/>
      <c r="RW334" s="27"/>
      <c r="RX334" s="27"/>
      <c r="RY334" s="27"/>
      <c r="RZ334" s="27"/>
      <c r="SA334" s="27"/>
      <c r="SB334" s="27"/>
      <c r="SC334" s="27"/>
      <c r="SD334" s="27"/>
      <c r="SE334" s="27"/>
      <c r="SF334" s="27"/>
      <c r="SG334" s="27"/>
      <c r="SH334" s="27"/>
      <c r="SI334" s="27"/>
      <c r="SJ334" s="27"/>
      <c r="SK334" s="27"/>
      <c r="SL334" s="27"/>
      <c r="SM334" s="27"/>
      <c r="SN334" s="27"/>
      <c r="SO334" s="27"/>
      <c r="SP334" s="27"/>
      <c r="SQ334" s="27"/>
      <c r="SR334" s="27"/>
      <c r="SS334" s="27"/>
      <c r="ST334" s="27"/>
      <c r="SU334" s="27"/>
      <c r="SV334" s="27"/>
      <c r="SW334" s="27"/>
      <c r="SX334" s="27"/>
      <c r="SY334" s="27"/>
      <c r="SZ334" s="27"/>
      <c r="TA334" s="27"/>
      <c r="TB334" s="27"/>
      <c r="TC334" s="27"/>
      <c r="TD334" s="27"/>
      <c r="TE334" s="27"/>
      <c r="TF334" s="27"/>
      <c r="TG334" s="27"/>
      <c r="TH334" s="27"/>
      <c r="TI334" s="27"/>
      <c r="TJ334" s="27"/>
      <c r="TK334" s="27"/>
      <c r="TL334" s="27"/>
      <c r="TM334" s="27"/>
      <c r="TN334" s="27"/>
      <c r="TO334" s="27"/>
      <c r="TP334" s="27"/>
      <c r="TQ334" s="27"/>
      <c r="TR334" s="27"/>
      <c r="TS334" s="27"/>
      <c r="TT334" s="27"/>
      <c r="TU334" s="27"/>
      <c r="TV334" s="27"/>
      <c r="TW334" s="27"/>
      <c r="TX334" s="27"/>
      <c r="TY334" s="27"/>
      <c r="TZ334" s="27"/>
      <c r="UA334" s="27"/>
      <c r="UB334" s="27"/>
      <c r="UC334" s="27"/>
      <c r="UD334" s="27"/>
      <c r="UE334" s="27"/>
      <c r="UF334" s="27"/>
      <c r="UG334" s="27"/>
      <c r="UH334" s="27"/>
      <c r="UI334" s="27"/>
      <c r="UJ334" s="27"/>
      <c r="UK334" s="27"/>
      <c r="UL334" s="27"/>
      <c r="UM334" s="27"/>
      <c r="UN334" s="27"/>
      <c r="UO334" s="27"/>
      <c r="UP334" s="27"/>
      <c r="UQ334" s="27"/>
      <c r="UR334" s="27"/>
      <c r="US334" s="27"/>
      <c r="UT334" s="27"/>
      <c r="UU334" s="27"/>
      <c r="UV334" s="27"/>
      <c r="UW334" s="27"/>
      <c r="UX334" s="27"/>
      <c r="UY334" s="27"/>
      <c r="UZ334" s="27"/>
      <c r="VA334" s="27"/>
      <c r="VB334" s="27"/>
      <c r="VC334" s="27"/>
      <c r="VD334" s="27"/>
      <c r="VE334" s="27"/>
      <c r="VF334" s="27"/>
      <c r="VG334" s="27"/>
      <c r="VH334" s="27"/>
      <c r="VI334" s="27"/>
      <c r="VJ334" s="27"/>
      <c r="VK334" s="27"/>
      <c r="VL334" s="27"/>
      <c r="VM334" s="27"/>
      <c r="VN334" s="27"/>
      <c r="VO334" s="27"/>
      <c r="VP334" s="27"/>
      <c r="VQ334" s="27"/>
      <c r="VR334" s="27"/>
      <c r="VS334" s="27"/>
      <c r="VT334" s="27"/>
      <c r="VU334" s="27"/>
      <c r="VV334" s="27"/>
      <c r="VW334" s="27"/>
      <c r="VX334" s="27"/>
      <c r="VY334" s="27"/>
      <c r="VZ334" s="27"/>
      <c r="WA334" s="27"/>
      <c r="WB334" s="27"/>
      <c r="WC334" s="27"/>
      <c r="WD334" s="27"/>
      <c r="WE334" s="27"/>
      <c r="WF334" s="27"/>
      <c r="WG334" s="27"/>
      <c r="WH334" s="27"/>
      <c r="WI334" s="27"/>
      <c r="WJ334" s="27"/>
      <c r="WK334" s="27"/>
      <c r="WL334" s="27"/>
      <c r="WM334" s="27"/>
      <c r="WN334" s="27"/>
      <c r="WO334" s="27"/>
      <c r="WP334" s="27"/>
      <c r="WQ334" s="27"/>
      <c r="WR334" s="27"/>
      <c r="WS334" s="27"/>
      <c r="WT334" s="27"/>
      <c r="WU334" s="27"/>
      <c r="WV334" s="27"/>
      <c r="WW334" s="27"/>
      <c r="WX334" s="27"/>
      <c r="WY334" s="27"/>
      <c r="WZ334" s="27"/>
      <c r="XA334" s="27"/>
      <c r="XB334" s="27"/>
      <c r="XC334" s="27"/>
      <c r="XD334" s="27"/>
      <c r="XE334" s="27"/>
      <c r="XF334" s="27"/>
      <c r="XG334" s="27"/>
      <c r="XH334" s="27"/>
      <c r="XI334" s="27"/>
      <c r="XJ334" s="27"/>
      <c r="XK334" s="27"/>
      <c r="XL334" s="27"/>
      <c r="XM334" s="27"/>
      <c r="XN334" s="27"/>
      <c r="XO334" s="27"/>
      <c r="XP334" s="27"/>
      <c r="XQ334" s="27"/>
      <c r="XR334" s="27"/>
      <c r="XS334" s="27"/>
      <c r="XT334" s="27"/>
      <c r="XU334" s="27"/>
      <c r="XV334" s="27"/>
      <c r="XW334" s="27"/>
      <c r="XX334" s="27"/>
      <c r="XY334" s="27"/>
      <c r="XZ334" s="27"/>
      <c r="YA334" s="27"/>
      <c r="YB334" s="27"/>
      <c r="YC334" s="27"/>
      <c r="YD334" s="27"/>
      <c r="YE334" s="27"/>
      <c r="YF334" s="27"/>
      <c r="YG334" s="27"/>
      <c r="YH334" s="27"/>
      <c r="YI334" s="27"/>
      <c r="YJ334" s="27"/>
      <c r="YK334" s="27"/>
      <c r="YL334" s="27"/>
      <c r="YM334" s="27"/>
      <c r="YN334" s="27"/>
      <c r="YO334" s="27"/>
      <c r="YP334" s="27"/>
      <c r="YQ334" s="27"/>
      <c r="YR334" s="27"/>
      <c r="YS334" s="27"/>
      <c r="YT334" s="27"/>
      <c r="YU334" s="27"/>
      <c r="YV334" s="27"/>
      <c r="YW334" s="27"/>
      <c r="YX334" s="27"/>
      <c r="YY334" s="27"/>
      <c r="YZ334" s="27"/>
      <c r="ZA334" s="27"/>
      <c r="ZB334" s="27"/>
      <c r="ZC334" s="27"/>
      <c r="ZD334" s="27"/>
      <c r="ZE334" s="27"/>
      <c r="ZF334" s="27"/>
      <c r="ZG334" s="27"/>
      <c r="ZH334" s="27"/>
      <c r="ZI334" s="27"/>
      <c r="ZJ334" s="27"/>
      <c r="ZK334" s="27"/>
      <c r="ZL334" s="27"/>
      <c r="ZM334" s="27"/>
      <c r="ZN334" s="27"/>
      <c r="ZO334" s="27"/>
      <c r="ZP334" s="27"/>
      <c r="ZQ334" s="27"/>
      <c r="ZR334" s="27"/>
      <c r="ZS334" s="27"/>
      <c r="ZT334" s="27"/>
      <c r="ZU334" s="27"/>
      <c r="ZV334" s="27"/>
      <c r="ZW334" s="27"/>
      <c r="ZX334" s="27"/>
      <c r="ZY334" s="27"/>
      <c r="ZZ334" s="27"/>
      <c r="AAA334" s="27"/>
      <c r="AAB334" s="27"/>
      <c r="AAC334" s="27"/>
      <c r="AAD334" s="27"/>
      <c r="AAE334" s="27"/>
      <c r="AAF334" s="27"/>
      <c r="AAG334" s="27"/>
      <c r="AAH334" s="27"/>
      <c r="AAI334" s="27"/>
      <c r="AAJ334" s="27"/>
      <c r="AAK334" s="27"/>
      <c r="AAL334" s="27"/>
      <c r="AAM334" s="27"/>
      <c r="AAN334" s="27"/>
      <c r="AAO334" s="27"/>
      <c r="AAP334" s="27"/>
      <c r="AAQ334" s="27"/>
      <c r="AAR334" s="27"/>
      <c r="AAS334" s="27"/>
      <c r="AAT334" s="27"/>
      <c r="AAU334" s="27"/>
      <c r="AAV334" s="27"/>
      <c r="AAW334" s="27"/>
      <c r="AAX334" s="27"/>
      <c r="AAY334" s="27"/>
      <c r="AAZ334" s="27"/>
      <c r="ABA334" s="27"/>
      <c r="ABB334" s="27"/>
      <c r="ABC334" s="27"/>
      <c r="ABD334" s="27"/>
      <c r="ABE334" s="27"/>
      <c r="ABF334" s="27"/>
      <c r="ABG334" s="27"/>
      <c r="ABH334" s="27"/>
      <c r="ABI334" s="27"/>
      <c r="ABJ334" s="27"/>
      <c r="ABK334" s="27"/>
      <c r="ABL334" s="27"/>
      <c r="ABM334" s="27"/>
      <c r="ABN334" s="27"/>
      <c r="ABO334" s="27"/>
      <c r="ABP334" s="27"/>
      <c r="ABQ334" s="27"/>
      <c r="ABR334" s="27"/>
      <c r="ABS334" s="27"/>
      <c r="ABT334" s="27"/>
      <c r="ABU334" s="27"/>
      <c r="ABV334" s="27"/>
      <c r="ABW334" s="27"/>
      <c r="ABX334" s="27"/>
      <c r="ABY334" s="27"/>
      <c r="ABZ334" s="27"/>
      <c r="ACA334" s="27"/>
      <c r="ACB334" s="27"/>
      <c r="ACC334" s="27"/>
      <c r="ACD334" s="27"/>
      <c r="ACE334" s="27"/>
      <c r="ACF334" s="27"/>
      <c r="ACG334" s="27"/>
      <c r="ACH334" s="27"/>
      <c r="ACI334" s="27"/>
      <c r="ACJ334" s="27"/>
      <c r="ACK334" s="27"/>
      <c r="ACL334" s="27"/>
      <c r="ACM334" s="27"/>
      <c r="ACN334" s="27"/>
      <c r="ACO334" s="27"/>
      <c r="ACP334" s="27"/>
      <c r="ACQ334" s="27"/>
      <c r="ACR334" s="27"/>
      <c r="ACS334" s="27"/>
      <c r="ACT334" s="27"/>
      <c r="ACU334" s="27"/>
      <c r="ACV334" s="27"/>
      <c r="ACW334" s="27"/>
      <c r="ACX334" s="27"/>
      <c r="ACY334" s="27"/>
      <c r="ACZ334" s="27"/>
      <c r="ADA334" s="27"/>
      <c r="ADB334" s="27"/>
      <c r="ADC334" s="27"/>
      <c r="ADD334" s="27"/>
      <c r="ADE334" s="27"/>
      <c r="ADF334" s="27"/>
      <c r="ADG334" s="27"/>
      <c r="ADH334" s="27"/>
      <c r="ADI334" s="27"/>
      <c r="ADJ334" s="27"/>
      <c r="ADK334" s="27"/>
      <c r="ADL334" s="27"/>
      <c r="ADM334" s="27"/>
      <c r="ADN334" s="27"/>
      <c r="ADO334" s="27"/>
      <c r="ADP334" s="27"/>
      <c r="ADQ334" s="27"/>
      <c r="ADR334" s="27"/>
      <c r="ADS334" s="27"/>
      <c r="ADT334" s="27"/>
      <c r="ADU334" s="27"/>
      <c r="ADV334" s="27"/>
      <c r="ADW334" s="27"/>
      <c r="ADX334" s="27"/>
      <c r="ADY334" s="27"/>
      <c r="ADZ334" s="27"/>
      <c r="AEA334" s="27"/>
      <c r="AEB334" s="27"/>
      <c r="AEC334" s="27"/>
      <c r="AED334" s="27"/>
      <c r="AEE334" s="27"/>
      <c r="AEF334" s="27"/>
      <c r="AEG334" s="27"/>
      <c r="AEH334" s="27"/>
      <c r="AEI334" s="27"/>
      <c r="AEJ334" s="27"/>
      <c r="AEK334" s="27"/>
      <c r="AEL334" s="27"/>
      <c r="AEM334" s="27"/>
      <c r="AEN334" s="27"/>
      <c r="AEO334" s="27"/>
      <c r="AEP334" s="27"/>
      <c r="AEQ334" s="27"/>
      <c r="AER334" s="27"/>
      <c r="AES334" s="27"/>
      <c r="AET334" s="27"/>
      <c r="AEU334" s="27"/>
      <c r="AEV334" s="27"/>
      <c r="AEW334" s="27"/>
      <c r="AEX334" s="27"/>
      <c r="AEY334" s="27"/>
      <c r="AEZ334" s="27"/>
      <c r="AFA334" s="27"/>
      <c r="AFB334" s="27"/>
      <c r="AFC334" s="27"/>
      <c r="AFD334" s="27"/>
      <c r="AFE334" s="27"/>
      <c r="AFF334" s="27"/>
      <c r="AFG334" s="27"/>
      <c r="AFH334" s="27"/>
      <c r="AFI334" s="27"/>
      <c r="AFJ334" s="27"/>
      <c r="AFK334" s="27"/>
      <c r="AFL334" s="27"/>
      <c r="AFM334" s="27"/>
      <c r="AFN334" s="27"/>
      <c r="AFO334" s="27"/>
      <c r="AFP334" s="27"/>
      <c r="AFQ334" s="27"/>
      <c r="AFR334" s="27"/>
      <c r="AFS334" s="27"/>
      <c r="AFT334" s="27"/>
      <c r="AFU334" s="27"/>
      <c r="AFV334" s="27"/>
      <c r="AFW334" s="27"/>
      <c r="AFX334" s="27"/>
      <c r="AFY334" s="27"/>
      <c r="AFZ334" s="27"/>
      <c r="AGA334" s="27"/>
      <c r="AGB334" s="27"/>
      <c r="AGC334" s="27"/>
      <c r="AGD334" s="27"/>
      <c r="AGE334" s="27"/>
      <c r="AGF334" s="27"/>
      <c r="AGG334" s="27"/>
      <c r="AGH334" s="27"/>
      <c r="AGI334" s="27"/>
      <c r="AGJ334" s="27"/>
      <c r="AGK334" s="27"/>
      <c r="AGL334" s="27"/>
      <c r="AGM334" s="27"/>
      <c r="AGN334" s="27"/>
      <c r="AGO334" s="27"/>
      <c r="AGP334" s="27"/>
      <c r="AGQ334" s="27"/>
      <c r="AGR334" s="27"/>
      <c r="AGS334" s="27"/>
      <c r="AGT334" s="27"/>
      <c r="AGU334" s="27"/>
      <c r="AGV334" s="27"/>
      <c r="AGW334" s="27"/>
      <c r="AGX334" s="27"/>
      <c r="AGY334" s="27"/>
      <c r="AGZ334" s="27"/>
      <c r="AHA334" s="27"/>
      <c r="AHB334" s="27"/>
      <c r="AHC334" s="27"/>
      <c r="AHD334" s="27"/>
      <c r="AHE334" s="27"/>
      <c r="AHF334" s="27"/>
      <c r="AHG334" s="27"/>
      <c r="AHH334" s="27"/>
      <c r="AHI334" s="27"/>
      <c r="AHJ334" s="27"/>
      <c r="AHK334" s="27"/>
      <c r="AHL334" s="27"/>
      <c r="AHM334" s="27"/>
      <c r="AHN334" s="27"/>
      <c r="AHO334" s="27"/>
      <c r="AHP334" s="27"/>
      <c r="AHQ334" s="27"/>
      <c r="AHR334" s="27"/>
      <c r="AHS334" s="27"/>
      <c r="AHT334" s="27"/>
      <c r="AHU334" s="27"/>
      <c r="AHV334" s="27"/>
      <c r="AHW334" s="27"/>
      <c r="AHX334" s="27"/>
      <c r="AHY334" s="27"/>
      <c r="AHZ334" s="27"/>
      <c r="AIA334" s="27"/>
      <c r="AIB334" s="27"/>
      <c r="AIC334" s="27"/>
      <c r="AID334" s="27"/>
      <c r="AIE334" s="27"/>
      <c r="AIF334" s="27"/>
      <c r="AIG334" s="27"/>
      <c r="AIH334" s="27"/>
      <c r="AII334" s="27"/>
      <c r="AIJ334" s="27"/>
      <c r="AIK334" s="27"/>
      <c r="AIL334" s="27"/>
      <c r="AIM334" s="27"/>
      <c r="AIN334" s="27"/>
      <c r="AIO334" s="27"/>
      <c r="AIP334" s="27"/>
      <c r="AIQ334" s="27"/>
      <c r="AIR334" s="27"/>
      <c r="AIS334" s="27"/>
      <c r="AIT334" s="27"/>
      <c r="AIU334" s="27"/>
      <c r="AIV334" s="27"/>
      <c r="AIW334" s="27"/>
      <c r="AIX334" s="27"/>
      <c r="AIY334" s="27"/>
      <c r="AIZ334" s="27"/>
      <c r="AJA334" s="27"/>
      <c r="AJB334" s="27"/>
      <c r="AJC334" s="27"/>
      <c r="AJD334" s="27"/>
      <c r="AJE334" s="27"/>
      <c r="AJF334" s="27"/>
      <c r="AJG334" s="27"/>
      <c r="AJH334" s="27"/>
      <c r="AJI334" s="27"/>
      <c r="AJJ334" s="27"/>
      <c r="AJK334" s="27"/>
      <c r="AJL334" s="27"/>
      <c r="AJM334" s="27"/>
      <c r="AJN334" s="27"/>
      <c r="AJO334" s="27"/>
      <c r="AJP334" s="27"/>
      <c r="AJQ334" s="27"/>
      <c r="AJR334" s="27"/>
      <c r="AJS334" s="27"/>
      <c r="AJT334" s="27"/>
      <c r="AJU334" s="27"/>
      <c r="AJV334" s="27"/>
      <c r="AJW334" s="27"/>
      <c r="AJX334" s="27"/>
      <c r="AJY334" s="27"/>
      <c r="AJZ334" s="27"/>
      <c r="AKA334" s="27"/>
      <c r="AKB334" s="27"/>
      <c r="AKC334" s="27"/>
      <c r="AKD334" s="27"/>
      <c r="AKE334" s="27"/>
      <c r="AKF334" s="27"/>
      <c r="AKG334" s="27"/>
      <c r="AKH334" s="27"/>
      <c r="AKI334" s="27"/>
      <c r="AKJ334" s="27"/>
      <c r="AKK334" s="27"/>
      <c r="AKL334" s="27"/>
      <c r="AKM334" s="27"/>
      <c r="AKN334" s="27"/>
      <c r="AKO334" s="27"/>
      <c r="AKP334" s="27"/>
      <c r="AKQ334" s="27"/>
      <c r="AKR334" s="27"/>
      <c r="AKS334" s="27"/>
      <c r="AKT334" s="27"/>
      <c r="AKU334" s="27"/>
      <c r="AKV334" s="27"/>
      <c r="AKW334" s="27"/>
      <c r="AKX334" s="27"/>
      <c r="AKY334" s="27"/>
      <c r="AKZ334" s="27"/>
      <c r="ALA334" s="27"/>
      <c r="ALB334" s="27"/>
      <c r="ALC334" s="27"/>
      <c r="ALD334" s="27"/>
      <c r="ALE334" s="27"/>
      <c r="ALF334" s="27"/>
      <c r="ALG334" s="27"/>
      <c r="ALH334" s="27"/>
      <c r="ALI334" s="27"/>
      <c r="ALJ334" s="27"/>
      <c r="ALK334" s="27"/>
      <c r="ALL334" s="27"/>
      <c r="ALM334" s="27"/>
      <c r="ALN334" s="27"/>
      <c r="ALO334" s="27"/>
      <c r="ALP334" s="27"/>
      <c r="ALQ334" s="27"/>
      <c r="ALR334" s="27"/>
      <c r="ALS334" s="27"/>
    </row>
    <row r="335" spans="1:1007" ht="26.25" customHeight="1" thickBot="1" x14ac:dyDescent="0.25">
      <c r="A335" s="612"/>
      <c r="B335" s="596"/>
      <c r="C335" s="594"/>
      <c r="D335" s="641"/>
      <c r="E335" s="615"/>
      <c r="F335" s="637"/>
      <c r="G335" s="639"/>
      <c r="H335" s="633"/>
      <c r="I335" s="627"/>
      <c r="J335" s="627"/>
      <c r="K335" s="81" t="s">
        <v>10</v>
      </c>
      <c r="L335" s="8">
        <f t="shared" ref="L335:W335" si="96">SUM(L334)</f>
        <v>80</v>
      </c>
      <c r="M335" s="2">
        <f t="shared" si="96"/>
        <v>0</v>
      </c>
      <c r="N335" s="2">
        <f t="shared" si="96"/>
        <v>0</v>
      </c>
      <c r="O335" s="7">
        <f t="shared" si="96"/>
        <v>80</v>
      </c>
      <c r="P335" s="8">
        <f t="shared" si="96"/>
        <v>80</v>
      </c>
      <c r="Q335" s="2">
        <f t="shared" si="96"/>
        <v>0</v>
      </c>
      <c r="R335" s="2">
        <f t="shared" si="96"/>
        <v>0</v>
      </c>
      <c r="S335" s="7">
        <f t="shared" si="96"/>
        <v>80</v>
      </c>
      <c r="T335" s="8">
        <f t="shared" si="96"/>
        <v>62.9</v>
      </c>
      <c r="U335" s="2">
        <f t="shared" si="96"/>
        <v>0</v>
      </c>
      <c r="V335" s="2">
        <f t="shared" si="96"/>
        <v>0</v>
      </c>
      <c r="W335" s="7">
        <f t="shared" si="96"/>
        <v>62.9</v>
      </c>
      <c r="X335" s="27"/>
      <c r="Y335" s="27"/>
      <c r="Z335" s="27"/>
      <c r="AA335" s="27"/>
      <c r="AB335" s="27"/>
      <c r="AC335" s="27"/>
      <c r="AD335" s="39"/>
      <c r="AE335" s="39"/>
      <c r="AF335" s="39"/>
      <c r="AG335" s="39"/>
      <c r="AH335" s="39"/>
      <c r="AI335" s="39"/>
      <c r="AJ335" s="39"/>
      <c r="AK335" s="39"/>
      <c r="AL335" s="39"/>
      <c r="AM335" s="39"/>
      <c r="AN335" s="39"/>
      <c r="AO335" s="39"/>
      <c r="AP335" s="39"/>
      <c r="AQ335" s="39"/>
      <c r="AR335" s="39"/>
      <c r="AS335" s="39"/>
      <c r="AT335" s="39"/>
      <c r="AU335" s="39"/>
      <c r="AV335" s="39"/>
      <c r="AW335" s="39"/>
      <c r="AX335" s="39"/>
      <c r="AY335" s="39"/>
      <c r="AZ335" s="39"/>
      <c r="BA335" s="39"/>
      <c r="BB335" s="39"/>
      <c r="BC335" s="39"/>
      <c r="BD335" s="27"/>
      <c r="BE335" s="27"/>
      <c r="BF335" s="27"/>
      <c r="BG335" s="27"/>
      <c r="BH335" s="27"/>
      <c r="BI335" s="27"/>
      <c r="BJ335" s="27"/>
      <c r="BK335" s="27"/>
      <c r="BL335" s="27"/>
      <c r="BM335" s="27"/>
      <c r="BN335" s="27"/>
      <c r="BO335" s="27"/>
      <c r="BP335" s="27"/>
      <c r="BQ335" s="27"/>
      <c r="BR335" s="27"/>
      <c r="BS335" s="27"/>
      <c r="BT335" s="27"/>
      <c r="BU335" s="27"/>
      <c r="BV335" s="27"/>
      <c r="BW335" s="27"/>
      <c r="BX335" s="27"/>
      <c r="BY335" s="27"/>
      <c r="BZ335" s="27"/>
      <c r="CA335" s="27"/>
      <c r="CB335" s="27"/>
      <c r="CC335" s="27"/>
      <c r="CD335" s="27"/>
      <c r="CE335" s="27"/>
      <c r="CF335" s="27"/>
      <c r="CG335" s="27"/>
      <c r="CH335" s="27"/>
      <c r="CI335" s="27"/>
      <c r="CJ335" s="27"/>
      <c r="CK335" s="27"/>
      <c r="CL335" s="27"/>
      <c r="CM335" s="27"/>
      <c r="CN335" s="27"/>
      <c r="CO335" s="27"/>
      <c r="CP335" s="27"/>
      <c r="CQ335" s="27"/>
      <c r="CR335" s="27"/>
      <c r="CS335" s="27"/>
      <c r="CT335" s="27"/>
      <c r="CU335" s="27"/>
      <c r="CV335" s="27"/>
      <c r="CW335" s="27"/>
      <c r="CX335" s="27"/>
      <c r="CY335" s="27"/>
      <c r="CZ335" s="27"/>
      <c r="DA335" s="27"/>
      <c r="DB335" s="27"/>
      <c r="DC335" s="27"/>
      <c r="DD335" s="27"/>
      <c r="DE335" s="27"/>
      <c r="DF335" s="27"/>
      <c r="DG335" s="27"/>
      <c r="DH335" s="27"/>
      <c r="DI335" s="27"/>
      <c r="DJ335" s="27"/>
      <c r="DK335" s="27"/>
      <c r="DL335" s="27"/>
      <c r="DM335" s="27"/>
      <c r="DN335" s="27"/>
      <c r="DO335" s="27"/>
      <c r="DP335" s="27"/>
      <c r="DQ335" s="27"/>
      <c r="DR335" s="27"/>
      <c r="DS335" s="27"/>
      <c r="DT335" s="27"/>
      <c r="DU335" s="27"/>
      <c r="DV335" s="27"/>
      <c r="DW335" s="27"/>
      <c r="DX335" s="27"/>
      <c r="DY335" s="27"/>
      <c r="DZ335" s="27"/>
      <c r="EA335" s="27"/>
      <c r="EB335" s="27"/>
      <c r="EC335" s="27"/>
      <c r="ED335" s="27"/>
      <c r="EE335" s="27"/>
      <c r="EF335" s="27"/>
      <c r="EG335" s="27"/>
      <c r="EH335" s="27"/>
      <c r="EI335" s="27"/>
      <c r="EJ335" s="27"/>
      <c r="EK335" s="27"/>
      <c r="EL335" s="27"/>
      <c r="EM335" s="27"/>
      <c r="EN335" s="27"/>
      <c r="EO335" s="27"/>
      <c r="EP335" s="27"/>
      <c r="EQ335" s="27"/>
      <c r="ER335" s="27"/>
      <c r="ES335" s="27"/>
      <c r="ET335" s="27"/>
      <c r="EU335" s="27"/>
      <c r="EV335" s="27"/>
      <c r="EW335" s="27"/>
      <c r="EX335" s="27"/>
      <c r="EY335" s="27"/>
      <c r="EZ335" s="27"/>
      <c r="FA335" s="27"/>
      <c r="FB335" s="27"/>
      <c r="FC335" s="27"/>
      <c r="FD335" s="27"/>
      <c r="FE335" s="27"/>
      <c r="FF335" s="27"/>
      <c r="FG335" s="27"/>
      <c r="FH335" s="27"/>
      <c r="FI335" s="27"/>
      <c r="FJ335" s="27"/>
      <c r="FK335" s="27"/>
      <c r="FL335" s="27"/>
      <c r="FM335" s="27"/>
      <c r="FN335" s="27"/>
      <c r="FO335" s="27"/>
      <c r="FP335" s="27"/>
      <c r="FQ335" s="27"/>
      <c r="FR335" s="27"/>
      <c r="FS335" s="27"/>
      <c r="FT335" s="27"/>
      <c r="FU335" s="27"/>
      <c r="FV335" s="27"/>
      <c r="FW335" s="27"/>
      <c r="FX335" s="27"/>
      <c r="FY335" s="27"/>
      <c r="FZ335" s="27"/>
      <c r="GA335" s="27"/>
      <c r="GB335" s="27"/>
      <c r="GC335" s="27"/>
      <c r="GD335" s="27"/>
      <c r="GE335" s="27"/>
      <c r="GF335" s="27"/>
      <c r="GG335" s="27"/>
      <c r="GH335" s="27"/>
      <c r="GI335" s="27"/>
      <c r="GJ335" s="27"/>
      <c r="GK335" s="27"/>
      <c r="GL335" s="27"/>
      <c r="GM335" s="27"/>
      <c r="GN335" s="27"/>
      <c r="GO335" s="27"/>
      <c r="GP335" s="27"/>
      <c r="GQ335" s="27"/>
      <c r="GR335" s="27"/>
      <c r="GS335" s="27"/>
      <c r="GT335" s="27"/>
      <c r="GU335" s="27"/>
      <c r="GV335" s="27"/>
      <c r="GW335" s="27"/>
      <c r="GX335" s="27"/>
      <c r="GY335" s="27"/>
      <c r="GZ335" s="27"/>
      <c r="HA335" s="27"/>
      <c r="HB335" s="27"/>
      <c r="HC335" s="27"/>
      <c r="HD335" s="27"/>
      <c r="HE335" s="27"/>
      <c r="HF335" s="27"/>
      <c r="HG335" s="27"/>
      <c r="HH335" s="27"/>
      <c r="HI335" s="27"/>
      <c r="HJ335" s="27"/>
      <c r="HK335" s="27"/>
      <c r="HL335" s="27"/>
      <c r="HM335" s="27"/>
      <c r="HN335" s="27"/>
      <c r="HO335" s="27"/>
      <c r="HP335" s="27"/>
      <c r="HQ335" s="27"/>
      <c r="HR335" s="27"/>
      <c r="HS335" s="27"/>
      <c r="HT335" s="27"/>
      <c r="HU335" s="27"/>
      <c r="HV335" s="27"/>
      <c r="HW335" s="27"/>
      <c r="HX335" s="27"/>
      <c r="HY335" s="27"/>
      <c r="HZ335" s="27"/>
      <c r="IA335" s="27"/>
      <c r="IB335" s="27"/>
      <c r="IC335" s="27"/>
      <c r="ID335" s="27"/>
      <c r="IE335" s="27"/>
      <c r="IF335" s="27"/>
      <c r="IG335" s="27"/>
      <c r="IH335" s="27"/>
      <c r="II335" s="27"/>
      <c r="IJ335" s="27"/>
      <c r="IK335" s="27"/>
      <c r="IL335" s="27"/>
      <c r="IM335" s="27"/>
      <c r="IN335" s="27"/>
      <c r="IO335" s="27"/>
      <c r="IP335" s="27"/>
      <c r="IQ335" s="27"/>
      <c r="IR335" s="27"/>
      <c r="IS335" s="27"/>
      <c r="IT335" s="27"/>
      <c r="IU335" s="27"/>
      <c r="IV335" s="27"/>
      <c r="IW335" s="27"/>
      <c r="IX335" s="27"/>
      <c r="IY335" s="27"/>
      <c r="IZ335" s="27"/>
      <c r="JA335" s="27"/>
      <c r="JB335" s="27"/>
      <c r="JC335" s="27"/>
      <c r="JD335" s="27"/>
      <c r="JE335" s="27"/>
      <c r="JF335" s="27"/>
      <c r="JG335" s="27"/>
      <c r="JH335" s="27"/>
      <c r="JI335" s="27"/>
      <c r="JJ335" s="27"/>
      <c r="JK335" s="27"/>
      <c r="JL335" s="27"/>
      <c r="JM335" s="27"/>
      <c r="JN335" s="27"/>
      <c r="JO335" s="27"/>
      <c r="JP335" s="27"/>
      <c r="JQ335" s="27"/>
      <c r="JR335" s="27"/>
      <c r="JS335" s="27"/>
      <c r="JT335" s="27"/>
      <c r="JU335" s="27"/>
      <c r="JV335" s="27"/>
      <c r="JW335" s="27"/>
      <c r="JX335" s="27"/>
      <c r="JY335" s="27"/>
      <c r="JZ335" s="27"/>
      <c r="KA335" s="27"/>
      <c r="KB335" s="27"/>
      <c r="KC335" s="27"/>
      <c r="KD335" s="27"/>
      <c r="KE335" s="27"/>
      <c r="KF335" s="27"/>
      <c r="KG335" s="27"/>
      <c r="KH335" s="27"/>
      <c r="KI335" s="27"/>
      <c r="KJ335" s="27"/>
      <c r="KK335" s="27"/>
      <c r="KL335" s="27"/>
      <c r="KM335" s="27"/>
      <c r="KN335" s="27"/>
      <c r="KO335" s="27"/>
      <c r="KP335" s="27"/>
      <c r="KQ335" s="27"/>
      <c r="KR335" s="27"/>
      <c r="KS335" s="27"/>
      <c r="KT335" s="27"/>
      <c r="KU335" s="27"/>
      <c r="KV335" s="27"/>
      <c r="KW335" s="27"/>
      <c r="KX335" s="27"/>
      <c r="KY335" s="27"/>
      <c r="KZ335" s="27"/>
      <c r="LA335" s="27"/>
      <c r="LB335" s="27"/>
      <c r="LC335" s="27"/>
      <c r="LD335" s="27"/>
      <c r="LE335" s="27"/>
      <c r="LF335" s="27"/>
      <c r="LG335" s="27"/>
      <c r="LH335" s="27"/>
      <c r="LI335" s="27"/>
      <c r="LJ335" s="27"/>
      <c r="LK335" s="27"/>
      <c r="LL335" s="27"/>
      <c r="LM335" s="27"/>
      <c r="LN335" s="27"/>
      <c r="LO335" s="27"/>
      <c r="LP335" s="27"/>
      <c r="LQ335" s="27"/>
      <c r="LR335" s="27"/>
      <c r="LS335" s="27"/>
      <c r="LT335" s="27"/>
      <c r="LU335" s="27"/>
      <c r="LV335" s="27"/>
      <c r="LW335" s="27"/>
      <c r="LX335" s="27"/>
      <c r="LY335" s="27"/>
      <c r="LZ335" s="27"/>
      <c r="MA335" s="27"/>
      <c r="MB335" s="27"/>
      <c r="MC335" s="27"/>
      <c r="MD335" s="27"/>
      <c r="ME335" s="27"/>
      <c r="MF335" s="27"/>
      <c r="MG335" s="27"/>
      <c r="MH335" s="27"/>
      <c r="MI335" s="27"/>
      <c r="MJ335" s="27"/>
      <c r="MK335" s="27"/>
      <c r="ML335" s="27"/>
      <c r="MM335" s="27"/>
      <c r="MN335" s="27"/>
      <c r="MO335" s="27"/>
      <c r="MP335" s="27"/>
      <c r="MQ335" s="27"/>
      <c r="MR335" s="27"/>
      <c r="MS335" s="27"/>
      <c r="MT335" s="27"/>
      <c r="MU335" s="27"/>
      <c r="MV335" s="27"/>
      <c r="MW335" s="27"/>
      <c r="MX335" s="27"/>
      <c r="MY335" s="27"/>
      <c r="MZ335" s="27"/>
      <c r="NA335" s="27"/>
      <c r="NB335" s="27"/>
      <c r="NC335" s="27"/>
      <c r="ND335" s="27"/>
      <c r="NE335" s="27"/>
      <c r="NF335" s="27"/>
      <c r="NG335" s="27"/>
      <c r="NH335" s="27"/>
      <c r="NI335" s="27"/>
      <c r="NJ335" s="27"/>
      <c r="NK335" s="27"/>
      <c r="NL335" s="27"/>
      <c r="NM335" s="27"/>
      <c r="NN335" s="27"/>
      <c r="NO335" s="27"/>
      <c r="NP335" s="27"/>
      <c r="NQ335" s="27"/>
      <c r="NR335" s="27"/>
      <c r="NS335" s="27"/>
      <c r="NT335" s="27"/>
      <c r="NU335" s="27"/>
      <c r="NV335" s="27"/>
      <c r="NW335" s="27"/>
      <c r="NX335" s="27"/>
      <c r="NY335" s="27"/>
      <c r="NZ335" s="27"/>
      <c r="OA335" s="27"/>
      <c r="OB335" s="27"/>
      <c r="OC335" s="27"/>
      <c r="OD335" s="27"/>
      <c r="OE335" s="27"/>
      <c r="OF335" s="27"/>
      <c r="OG335" s="27"/>
      <c r="OH335" s="27"/>
      <c r="OI335" s="27"/>
      <c r="OJ335" s="27"/>
      <c r="OK335" s="27"/>
      <c r="OL335" s="27"/>
      <c r="OM335" s="27"/>
      <c r="ON335" s="27"/>
      <c r="OO335" s="27"/>
      <c r="OP335" s="27"/>
      <c r="OQ335" s="27"/>
      <c r="OR335" s="27"/>
      <c r="OS335" s="27"/>
      <c r="OT335" s="27"/>
      <c r="OU335" s="27"/>
      <c r="OV335" s="27"/>
      <c r="OW335" s="27"/>
      <c r="OX335" s="27"/>
      <c r="OY335" s="27"/>
      <c r="OZ335" s="27"/>
      <c r="PA335" s="27"/>
      <c r="PB335" s="27"/>
      <c r="PC335" s="27"/>
      <c r="PD335" s="27"/>
      <c r="PE335" s="27"/>
      <c r="PF335" s="27"/>
      <c r="PG335" s="27"/>
      <c r="PH335" s="27"/>
      <c r="PI335" s="27"/>
      <c r="PJ335" s="27"/>
      <c r="PK335" s="27"/>
      <c r="PL335" s="27"/>
      <c r="PM335" s="27"/>
      <c r="PN335" s="27"/>
      <c r="PO335" s="27"/>
      <c r="PP335" s="27"/>
      <c r="PQ335" s="27"/>
      <c r="PR335" s="27"/>
      <c r="PS335" s="27"/>
      <c r="PT335" s="27"/>
      <c r="PU335" s="27"/>
      <c r="PV335" s="27"/>
      <c r="PW335" s="27"/>
      <c r="PX335" s="27"/>
      <c r="PY335" s="27"/>
      <c r="PZ335" s="27"/>
      <c r="QA335" s="27"/>
      <c r="QB335" s="27"/>
      <c r="QC335" s="27"/>
      <c r="QD335" s="27"/>
      <c r="QE335" s="27"/>
      <c r="QF335" s="27"/>
      <c r="QG335" s="27"/>
      <c r="QH335" s="27"/>
      <c r="QI335" s="27"/>
      <c r="QJ335" s="27"/>
      <c r="QK335" s="27"/>
      <c r="QL335" s="27"/>
      <c r="QM335" s="27"/>
      <c r="QN335" s="27"/>
      <c r="QO335" s="27"/>
      <c r="QP335" s="27"/>
      <c r="QQ335" s="27"/>
      <c r="QR335" s="27"/>
      <c r="QS335" s="27"/>
      <c r="QT335" s="27"/>
      <c r="QU335" s="27"/>
      <c r="QV335" s="27"/>
      <c r="QW335" s="27"/>
      <c r="QX335" s="27"/>
      <c r="QY335" s="27"/>
      <c r="QZ335" s="27"/>
      <c r="RA335" s="27"/>
      <c r="RB335" s="27"/>
      <c r="RC335" s="27"/>
      <c r="RD335" s="27"/>
      <c r="RE335" s="27"/>
      <c r="RF335" s="27"/>
      <c r="RG335" s="27"/>
      <c r="RH335" s="27"/>
      <c r="RI335" s="27"/>
      <c r="RJ335" s="27"/>
      <c r="RK335" s="27"/>
      <c r="RL335" s="27"/>
      <c r="RM335" s="27"/>
      <c r="RN335" s="27"/>
      <c r="RO335" s="27"/>
      <c r="RP335" s="27"/>
      <c r="RQ335" s="27"/>
      <c r="RR335" s="27"/>
      <c r="RS335" s="27"/>
      <c r="RT335" s="27"/>
      <c r="RU335" s="27"/>
      <c r="RV335" s="27"/>
      <c r="RW335" s="27"/>
      <c r="RX335" s="27"/>
      <c r="RY335" s="27"/>
      <c r="RZ335" s="27"/>
      <c r="SA335" s="27"/>
      <c r="SB335" s="27"/>
      <c r="SC335" s="27"/>
      <c r="SD335" s="27"/>
      <c r="SE335" s="27"/>
      <c r="SF335" s="27"/>
      <c r="SG335" s="27"/>
      <c r="SH335" s="27"/>
      <c r="SI335" s="27"/>
      <c r="SJ335" s="27"/>
      <c r="SK335" s="27"/>
      <c r="SL335" s="27"/>
      <c r="SM335" s="27"/>
      <c r="SN335" s="27"/>
      <c r="SO335" s="27"/>
      <c r="SP335" s="27"/>
      <c r="SQ335" s="27"/>
      <c r="SR335" s="27"/>
      <c r="SS335" s="27"/>
      <c r="ST335" s="27"/>
      <c r="SU335" s="27"/>
      <c r="SV335" s="27"/>
      <c r="SW335" s="27"/>
      <c r="SX335" s="27"/>
      <c r="SY335" s="27"/>
      <c r="SZ335" s="27"/>
      <c r="TA335" s="27"/>
      <c r="TB335" s="27"/>
      <c r="TC335" s="27"/>
      <c r="TD335" s="27"/>
      <c r="TE335" s="27"/>
      <c r="TF335" s="27"/>
      <c r="TG335" s="27"/>
      <c r="TH335" s="27"/>
      <c r="TI335" s="27"/>
      <c r="TJ335" s="27"/>
      <c r="TK335" s="27"/>
      <c r="TL335" s="27"/>
      <c r="TM335" s="27"/>
      <c r="TN335" s="27"/>
      <c r="TO335" s="27"/>
      <c r="TP335" s="27"/>
      <c r="TQ335" s="27"/>
      <c r="TR335" s="27"/>
      <c r="TS335" s="27"/>
      <c r="TT335" s="27"/>
      <c r="TU335" s="27"/>
      <c r="TV335" s="27"/>
      <c r="TW335" s="27"/>
      <c r="TX335" s="27"/>
      <c r="TY335" s="27"/>
      <c r="TZ335" s="27"/>
      <c r="UA335" s="27"/>
      <c r="UB335" s="27"/>
      <c r="UC335" s="27"/>
      <c r="UD335" s="27"/>
      <c r="UE335" s="27"/>
      <c r="UF335" s="27"/>
      <c r="UG335" s="27"/>
      <c r="UH335" s="27"/>
      <c r="UI335" s="27"/>
      <c r="UJ335" s="27"/>
      <c r="UK335" s="27"/>
      <c r="UL335" s="27"/>
      <c r="UM335" s="27"/>
      <c r="UN335" s="27"/>
      <c r="UO335" s="27"/>
      <c r="UP335" s="27"/>
      <c r="UQ335" s="27"/>
      <c r="UR335" s="27"/>
      <c r="US335" s="27"/>
      <c r="UT335" s="27"/>
      <c r="UU335" s="27"/>
      <c r="UV335" s="27"/>
      <c r="UW335" s="27"/>
      <c r="UX335" s="27"/>
      <c r="UY335" s="27"/>
      <c r="UZ335" s="27"/>
      <c r="VA335" s="27"/>
      <c r="VB335" s="27"/>
      <c r="VC335" s="27"/>
      <c r="VD335" s="27"/>
      <c r="VE335" s="27"/>
      <c r="VF335" s="27"/>
      <c r="VG335" s="27"/>
      <c r="VH335" s="27"/>
      <c r="VI335" s="27"/>
      <c r="VJ335" s="27"/>
      <c r="VK335" s="27"/>
      <c r="VL335" s="27"/>
      <c r="VM335" s="27"/>
      <c r="VN335" s="27"/>
      <c r="VO335" s="27"/>
      <c r="VP335" s="27"/>
      <c r="VQ335" s="27"/>
      <c r="VR335" s="27"/>
      <c r="VS335" s="27"/>
      <c r="VT335" s="27"/>
      <c r="VU335" s="27"/>
      <c r="VV335" s="27"/>
      <c r="VW335" s="27"/>
      <c r="VX335" s="27"/>
      <c r="VY335" s="27"/>
      <c r="VZ335" s="27"/>
      <c r="WA335" s="27"/>
      <c r="WB335" s="27"/>
      <c r="WC335" s="27"/>
      <c r="WD335" s="27"/>
      <c r="WE335" s="27"/>
      <c r="WF335" s="27"/>
      <c r="WG335" s="27"/>
      <c r="WH335" s="27"/>
      <c r="WI335" s="27"/>
      <c r="WJ335" s="27"/>
      <c r="WK335" s="27"/>
      <c r="WL335" s="27"/>
      <c r="WM335" s="27"/>
      <c r="WN335" s="27"/>
      <c r="WO335" s="27"/>
      <c r="WP335" s="27"/>
      <c r="WQ335" s="27"/>
      <c r="WR335" s="27"/>
      <c r="WS335" s="27"/>
      <c r="WT335" s="27"/>
      <c r="WU335" s="27"/>
      <c r="WV335" s="27"/>
      <c r="WW335" s="27"/>
      <c r="WX335" s="27"/>
      <c r="WY335" s="27"/>
      <c r="WZ335" s="27"/>
      <c r="XA335" s="27"/>
      <c r="XB335" s="27"/>
      <c r="XC335" s="27"/>
      <c r="XD335" s="27"/>
      <c r="XE335" s="27"/>
      <c r="XF335" s="27"/>
      <c r="XG335" s="27"/>
      <c r="XH335" s="27"/>
      <c r="XI335" s="27"/>
      <c r="XJ335" s="27"/>
      <c r="XK335" s="27"/>
      <c r="XL335" s="27"/>
      <c r="XM335" s="27"/>
      <c r="XN335" s="27"/>
      <c r="XO335" s="27"/>
      <c r="XP335" s="27"/>
      <c r="XQ335" s="27"/>
      <c r="XR335" s="27"/>
      <c r="XS335" s="27"/>
      <c r="XT335" s="27"/>
      <c r="XU335" s="27"/>
      <c r="XV335" s="27"/>
      <c r="XW335" s="27"/>
      <c r="XX335" s="27"/>
      <c r="XY335" s="27"/>
      <c r="XZ335" s="27"/>
      <c r="YA335" s="27"/>
      <c r="YB335" s="27"/>
      <c r="YC335" s="27"/>
      <c r="YD335" s="27"/>
      <c r="YE335" s="27"/>
      <c r="YF335" s="27"/>
      <c r="YG335" s="27"/>
      <c r="YH335" s="27"/>
      <c r="YI335" s="27"/>
      <c r="YJ335" s="27"/>
      <c r="YK335" s="27"/>
      <c r="YL335" s="27"/>
      <c r="YM335" s="27"/>
      <c r="YN335" s="27"/>
      <c r="YO335" s="27"/>
      <c r="YP335" s="27"/>
      <c r="YQ335" s="27"/>
      <c r="YR335" s="27"/>
      <c r="YS335" s="27"/>
      <c r="YT335" s="27"/>
      <c r="YU335" s="27"/>
      <c r="YV335" s="27"/>
      <c r="YW335" s="27"/>
      <c r="YX335" s="27"/>
      <c r="YY335" s="27"/>
      <c r="YZ335" s="27"/>
      <c r="ZA335" s="27"/>
      <c r="ZB335" s="27"/>
      <c r="ZC335" s="27"/>
      <c r="ZD335" s="27"/>
      <c r="ZE335" s="27"/>
      <c r="ZF335" s="27"/>
      <c r="ZG335" s="27"/>
      <c r="ZH335" s="27"/>
      <c r="ZI335" s="27"/>
      <c r="ZJ335" s="27"/>
      <c r="ZK335" s="27"/>
      <c r="ZL335" s="27"/>
      <c r="ZM335" s="27"/>
      <c r="ZN335" s="27"/>
      <c r="ZO335" s="27"/>
      <c r="ZP335" s="27"/>
      <c r="ZQ335" s="27"/>
      <c r="ZR335" s="27"/>
      <c r="ZS335" s="27"/>
      <c r="ZT335" s="27"/>
      <c r="ZU335" s="27"/>
      <c r="ZV335" s="27"/>
      <c r="ZW335" s="27"/>
      <c r="ZX335" s="27"/>
      <c r="ZY335" s="27"/>
      <c r="ZZ335" s="27"/>
      <c r="AAA335" s="27"/>
      <c r="AAB335" s="27"/>
      <c r="AAC335" s="27"/>
      <c r="AAD335" s="27"/>
      <c r="AAE335" s="27"/>
      <c r="AAF335" s="27"/>
      <c r="AAG335" s="27"/>
      <c r="AAH335" s="27"/>
      <c r="AAI335" s="27"/>
      <c r="AAJ335" s="27"/>
      <c r="AAK335" s="27"/>
      <c r="AAL335" s="27"/>
      <c r="AAM335" s="27"/>
      <c r="AAN335" s="27"/>
      <c r="AAO335" s="27"/>
      <c r="AAP335" s="27"/>
      <c r="AAQ335" s="27"/>
      <c r="AAR335" s="27"/>
      <c r="AAS335" s="27"/>
      <c r="AAT335" s="27"/>
      <c r="AAU335" s="27"/>
      <c r="AAV335" s="27"/>
      <c r="AAW335" s="27"/>
      <c r="AAX335" s="27"/>
      <c r="AAY335" s="27"/>
      <c r="AAZ335" s="27"/>
      <c r="ABA335" s="27"/>
      <c r="ABB335" s="27"/>
      <c r="ABC335" s="27"/>
      <c r="ABD335" s="27"/>
      <c r="ABE335" s="27"/>
      <c r="ABF335" s="27"/>
      <c r="ABG335" s="27"/>
      <c r="ABH335" s="27"/>
      <c r="ABI335" s="27"/>
      <c r="ABJ335" s="27"/>
      <c r="ABK335" s="27"/>
      <c r="ABL335" s="27"/>
      <c r="ABM335" s="27"/>
      <c r="ABN335" s="27"/>
      <c r="ABO335" s="27"/>
      <c r="ABP335" s="27"/>
      <c r="ABQ335" s="27"/>
      <c r="ABR335" s="27"/>
      <c r="ABS335" s="27"/>
      <c r="ABT335" s="27"/>
      <c r="ABU335" s="27"/>
      <c r="ABV335" s="27"/>
      <c r="ABW335" s="27"/>
      <c r="ABX335" s="27"/>
      <c r="ABY335" s="27"/>
      <c r="ABZ335" s="27"/>
      <c r="ACA335" s="27"/>
      <c r="ACB335" s="27"/>
      <c r="ACC335" s="27"/>
      <c r="ACD335" s="27"/>
      <c r="ACE335" s="27"/>
      <c r="ACF335" s="27"/>
      <c r="ACG335" s="27"/>
      <c r="ACH335" s="27"/>
      <c r="ACI335" s="27"/>
      <c r="ACJ335" s="27"/>
      <c r="ACK335" s="27"/>
      <c r="ACL335" s="27"/>
      <c r="ACM335" s="27"/>
      <c r="ACN335" s="27"/>
      <c r="ACO335" s="27"/>
      <c r="ACP335" s="27"/>
      <c r="ACQ335" s="27"/>
      <c r="ACR335" s="27"/>
      <c r="ACS335" s="27"/>
      <c r="ACT335" s="27"/>
      <c r="ACU335" s="27"/>
      <c r="ACV335" s="27"/>
      <c r="ACW335" s="27"/>
      <c r="ACX335" s="27"/>
      <c r="ACY335" s="27"/>
      <c r="ACZ335" s="27"/>
      <c r="ADA335" s="27"/>
      <c r="ADB335" s="27"/>
      <c r="ADC335" s="27"/>
      <c r="ADD335" s="27"/>
      <c r="ADE335" s="27"/>
      <c r="ADF335" s="27"/>
      <c r="ADG335" s="27"/>
      <c r="ADH335" s="27"/>
      <c r="ADI335" s="27"/>
      <c r="ADJ335" s="27"/>
      <c r="ADK335" s="27"/>
      <c r="ADL335" s="27"/>
      <c r="ADM335" s="27"/>
      <c r="ADN335" s="27"/>
      <c r="ADO335" s="27"/>
      <c r="ADP335" s="27"/>
      <c r="ADQ335" s="27"/>
      <c r="ADR335" s="27"/>
      <c r="ADS335" s="27"/>
      <c r="ADT335" s="27"/>
      <c r="ADU335" s="27"/>
      <c r="ADV335" s="27"/>
      <c r="ADW335" s="27"/>
      <c r="ADX335" s="27"/>
      <c r="ADY335" s="27"/>
      <c r="ADZ335" s="27"/>
      <c r="AEA335" s="27"/>
      <c r="AEB335" s="27"/>
      <c r="AEC335" s="27"/>
      <c r="AED335" s="27"/>
      <c r="AEE335" s="27"/>
      <c r="AEF335" s="27"/>
      <c r="AEG335" s="27"/>
      <c r="AEH335" s="27"/>
      <c r="AEI335" s="27"/>
      <c r="AEJ335" s="27"/>
      <c r="AEK335" s="27"/>
      <c r="AEL335" s="27"/>
      <c r="AEM335" s="27"/>
      <c r="AEN335" s="27"/>
      <c r="AEO335" s="27"/>
      <c r="AEP335" s="27"/>
      <c r="AEQ335" s="27"/>
      <c r="AER335" s="27"/>
      <c r="AES335" s="27"/>
      <c r="AET335" s="27"/>
      <c r="AEU335" s="27"/>
      <c r="AEV335" s="27"/>
      <c r="AEW335" s="27"/>
      <c r="AEX335" s="27"/>
      <c r="AEY335" s="27"/>
      <c r="AEZ335" s="27"/>
      <c r="AFA335" s="27"/>
      <c r="AFB335" s="27"/>
      <c r="AFC335" s="27"/>
      <c r="AFD335" s="27"/>
      <c r="AFE335" s="27"/>
      <c r="AFF335" s="27"/>
      <c r="AFG335" s="27"/>
      <c r="AFH335" s="27"/>
      <c r="AFI335" s="27"/>
      <c r="AFJ335" s="27"/>
      <c r="AFK335" s="27"/>
      <c r="AFL335" s="27"/>
      <c r="AFM335" s="27"/>
      <c r="AFN335" s="27"/>
      <c r="AFO335" s="27"/>
      <c r="AFP335" s="27"/>
      <c r="AFQ335" s="27"/>
      <c r="AFR335" s="27"/>
      <c r="AFS335" s="27"/>
      <c r="AFT335" s="27"/>
      <c r="AFU335" s="27"/>
      <c r="AFV335" s="27"/>
      <c r="AFW335" s="27"/>
      <c r="AFX335" s="27"/>
      <c r="AFY335" s="27"/>
      <c r="AFZ335" s="27"/>
      <c r="AGA335" s="27"/>
      <c r="AGB335" s="27"/>
      <c r="AGC335" s="27"/>
      <c r="AGD335" s="27"/>
      <c r="AGE335" s="27"/>
      <c r="AGF335" s="27"/>
      <c r="AGG335" s="27"/>
      <c r="AGH335" s="27"/>
      <c r="AGI335" s="27"/>
      <c r="AGJ335" s="27"/>
      <c r="AGK335" s="27"/>
      <c r="AGL335" s="27"/>
      <c r="AGM335" s="27"/>
      <c r="AGN335" s="27"/>
      <c r="AGO335" s="27"/>
      <c r="AGP335" s="27"/>
      <c r="AGQ335" s="27"/>
      <c r="AGR335" s="27"/>
      <c r="AGS335" s="27"/>
      <c r="AGT335" s="27"/>
      <c r="AGU335" s="27"/>
      <c r="AGV335" s="27"/>
      <c r="AGW335" s="27"/>
      <c r="AGX335" s="27"/>
      <c r="AGY335" s="27"/>
      <c r="AGZ335" s="27"/>
      <c r="AHA335" s="27"/>
      <c r="AHB335" s="27"/>
      <c r="AHC335" s="27"/>
      <c r="AHD335" s="27"/>
      <c r="AHE335" s="27"/>
      <c r="AHF335" s="27"/>
      <c r="AHG335" s="27"/>
      <c r="AHH335" s="27"/>
      <c r="AHI335" s="27"/>
      <c r="AHJ335" s="27"/>
      <c r="AHK335" s="27"/>
      <c r="AHL335" s="27"/>
      <c r="AHM335" s="27"/>
      <c r="AHN335" s="27"/>
      <c r="AHO335" s="27"/>
      <c r="AHP335" s="27"/>
      <c r="AHQ335" s="27"/>
      <c r="AHR335" s="27"/>
      <c r="AHS335" s="27"/>
      <c r="AHT335" s="27"/>
      <c r="AHU335" s="27"/>
      <c r="AHV335" s="27"/>
      <c r="AHW335" s="27"/>
      <c r="AHX335" s="27"/>
      <c r="AHY335" s="27"/>
      <c r="AHZ335" s="27"/>
      <c r="AIA335" s="27"/>
      <c r="AIB335" s="27"/>
      <c r="AIC335" s="27"/>
      <c r="AID335" s="27"/>
      <c r="AIE335" s="27"/>
      <c r="AIF335" s="27"/>
      <c r="AIG335" s="27"/>
      <c r="AIH335" s="27"/>
      <c r="AII335" s="27"/>
      <c r="AIJ335" s="27"/>
      <c r="AIK335" s="27"/>
      <c r="AIL335" s="27"/>
      <c r="AIM335" s="27"/>
      <c r="AIN335" s="27"/>
      <c r="AIO335" s="27"/>
      <c r="AIP335" s="27"/>
      <c r="AIQ335" s="27"/>
      <c r="AIR335" s="27"/>
      <c r="AIS335" s="27"/>
      <c r="AIT335" s="27"/>
      <c r="AIU335" s="27"/>
      <c r="AIV335" s="27"/>
      <c r="AIW335" s="27"/>
      <c r="AIX335" s="27"/>
      <c r="AIY335" s="27"/>
      <c r="AIZ335" s="27"/>
      <c r="AJA335" s="27"/>
      <c r="AJB335" s="27"/>
      <c r="AJC335" s="27"/>
      <c r="AJD335" s="27"/>
      <c r="AJE335" s="27"/>
      <c r="AJF335" s="27"/>
      <c r="AJG335" s="27"/>
      <c r="AJH335" s="27"/>
      <c r="AJI335" s="27"/>
      <c r="AJJ335" s="27"/>
      <c r="AJK335" s="27"/>
      <c r="AJL335" s="27"/>
      <c r="AJM335" s="27"/>
      <c r="AJN335" s="27"/>
      <c r="AJO335" s="27"/>
      <c r="AJP335" s="27"/>
      <c r="AJQ335" s="27"/>
      <c r="AJR335" s="27"/>
      <c r="AJS335" s="27"/>
      <c r="AJT335" s="27"/>
      <c r="AJU335" s="27"/>
      <c r="AJV335" s="27"/>
      <c r="AJW335" s="27"/>
      <c r="AJX335" s="27"/>
      <c r="AJY335" s="27"/>
      <c r="AJZ335" s="27"/>
      <c r="AKA335" s="27"/>
      <c r="AKB335" s="27"/>
      <c r="AKC335" s="27"/>
      <c r="AKD335" s="27"/>
      <c r="AKE335" s="27"/>
      <c r="AKF335" s="27"/>
      <c r="AKG335" s="27"/>
      <c r="AKH335" s="27"/>
      <c r="AKI335" s="27"/>
      <c r="AKJ335" s="27"/>
      <c r="AKK335" s="27"/>
      <c r="AKL335" s="27"/>
      <c r="AKM335" s="27"/>
      <c r="AKN335" s="27"/>
      <c r="AKO335" s="27"/>
      <c r="AKP335" s="27"/>
      <c r="AKQ335" s="27"/>
      <c r="AKR335" s="27"/>
      <c r="AKS335" s="27"/>
      <c r="AKT335" s="27"/>
      <c r="AKU335" s="27"/>
      <c r="AKV335" s="27"/>
      <c r="AKW335" s="27"/>
      <c r="AKX335" s="27"/>
      <c r="AKY335" s="27"/>
      <c r="AKZ335" s="27"/>
      <c r="ALA335" s="27"/>
      <c r="ALB335" s="27"/>
      <c r="ALC335" s="27"/>
      <c r="ALD335" s="27"/>
      <c r="ALE335" s="27"/>
      <c r="ALF335" s="27"/>
      <c r="ALG335" s="27"/>
      <c r="ALH335" s="27"/>
      <c r="ALI335" s="27"/>
      <c r="ALJ335" s="27"/>
      <c r="ALK335" s="27"/>
      <c r="ALL335" s="27"/>
      <c r="ALM335" s="27"/>
      <c r="ALN335" s="27"/>
      <c r="ALO335" s="27"/>
      <c r="ALP335" s="27"/>
      <c r="ALQ335" s="27"/>
      <c r="ALR335" s="27"/>
      <c r="ALS335" s="27"/>
    </row>
    <row r="336" spans="1:1007" ht="19.5" customHeight="1" thickBot="1" x14ac:dyDescent="0.25">
      <c r="A336" s="204" t="s">
        <v>13</v>
      </c>
      <c r="B336" s="23" t="s">
        <v>14</v>
      </c>
      <c r="C336" s="205" t="s">
        <v>27</v>
      </c>
      <c r="D336" s="646" t="s">
        <v>192</v>
      </c>
      <c r="E336" s="647"/>
      <c r="F336" s="647"/>
      <c r="G336" s="647"/>
      <c r="H336" s="647"/>
      <c r="I336" s="647"/>
      <c r="J336" s="647"/>
      <c r="K336" s="651"/>
      <c r="L336" s="212">
        <f t="shared" ref="L336:W336" si="97">SUM(L325+L329+L331+L335+L333)</f>
        <v>6580</v>
      </c>
      <c r="M336" s="213">
        <f t="shared" si="97"/>
        <v>1200</v>
      </c>
      <c r="N336" s="213">
        <f t="shared" si="97"/>
        <v>0</v>
      </c>
      <c r="O336" s="214">
        <f t="shared" si="97"/>
        <v>5380</v>
      </c>
      <c r="P336" s="212">
        <f t="shared" si="97"/>
        <v>6736.7</v>
      </c>
      <c r="Q336" s="213">
        <f t="shared" si="97"/>
        <v>1049.2</v>
      </c>
      <c r="R336" s="213">
        <f t="shared" si="97"/>
        <v>0</v>
      </c>
      <c r="S336" s="214">
        <f t="shared" si="97"/>
        <v>5687.5</v>
      </c>
      <c r="T336" s="212">
        <f t="shared" si="97"/>
        <v>6672.6999999999989</v>
      </c>
      <c r="U336" s="213">
        <f t="shared" si="97"/>
        <v>1038.5999999999999</v>
      </c>
      <c r="V336" s="213">
        <f t="shared" si="97"/>
        <v>0</v>
      </c>
      <c r="W336" s="214">
        <f t="shared" si="97"/>
        <v>5634.0999999999995</v>
      </c>
      <c r="X336" s="27"/>
      <c r="Y336" s="27"/>
      <c r="Z336" s="27"/>
      <c r="AA336" s="27"/>
      <c r="AB336" s="27"/>
      <c r="AC336" s="27"/>
      <c r="AD336" s="39"/>
      <c r="AE336" s="39"/>
      <c r="AF336" s="39"/>
      <c r="AG336" s="39"/>
      <c r="AH336" s="39"/>
      <c r="AI336" s="39"/>
      <c r="AJ336" s="39"/>
      <c r="AK336" s="39"/>
      <c r="AL336" s="39"/>
      <c r="AM336" s="39"/>
      <c r="AN336" s="39"/>
      <c r="AO336" s="39"/>
      <c r="AP336" s="39"/>
      <c r="AQ336" s="39"/>
      <c r="AR336" s="39"/>
      <c r="AS336" s="39"/>
      <c r="AT336" s="39"/>
      <c r="AU336" s="39"/>
      <c r="AV336" s="39"/>
      <c r="AW336" s="39"/>
      <c r="AX336" s="39"/>
      <c r="AY336" s="39"/>
      <c r="AZ336" s="39"/>
      <c r="BA336" s="39"/>
      <c r="BB336" s="39"/>
      <c r="BC336" s="39"/>
      <c r="BD336" s="27"/>
      <c r="BE336" s="27"/>
      <c r="BF336" s="27"/>
      <c r="BG336" s="27"/>
      <c r="BH336" s="27"/>
      <c r="BI336" s="27"/>
      <c r="BJ336" s="27"/>
      <c r="BK336" s="27"/>
      <c r="BL336" s="27"/>
      <c r="BM336" s="27"/>
      <c r="BN336" s="27"/>
      <c r="BO336" s="27"/>
      <c r="BP336" s="27"/>
      <c r="BQ336" s="27"/>
      <c r="BR336" s="27"/>
      <c r="BS336" s="27"/>
      <c r="BT336" s="27"/>
      <c r="BU336" s="27"/>
      <c r="BV336" s="27"/>
      <c r="BW336" s="27"/>
      <c r="BX336" s="27"/>
      <c r="BY336" s="27"/>
      <c r="BZ336" s="27"/>
      <c r="CA336" s="27"/>
      <c r="CB336" s="27"/>
      <c r="CC336" s="27"/>
      <c r="CD336" s="27"/>
      <c r="CE336" s="27"/>
      <c r="CF336" s="27"/>
      <c r="CG336" s="27"/>
      <c r="CH336" s="27"/>
      <c r="CI336" s="27"/>
      <c r="CJ336" s="27"/>
      <c r="CK336" s="27"/>
      <c r="CL336" s="27"/>
      <c r="CM336" s="27"/>
      <c r="CN336" s="27"/>
      <c r="CO336" s="27"/>
      <c r="CP336" s="27"/>
      <c r="CQ336" s="27"/>
      <c r="CR336" s="27"/>
      <c r="CS336" s="27"/>
      <c r="CT336" s="27"/>
      <c r="CU336" s="27"/>
      <c r="CV336" s="27"/>
      <c r="CW336" s="27"/>
      <c r="CX336" s="27"/>
      <c r="CY336" s="27"/>
      <c r="CZ336" s="27"/>
      <c r="DA336" s="27"/>
      <c r="DB336" s="27"/>
      <c r="DC336" s="27"/>
      <c r="DD336" s="27"/>
      <c r="DE336" s="27"/>
      <c r="DF336" s="27"/>
      <c r="DG336" s="27"/>
      <c r="DH336" s="27"/>
      <c r="DI336" s="27"/>
      <c r="DJ336" s="27"/>
      <c r="DK336" s="27"/>
      <c r="DL336" s="27"/>
      <c r="DM336" s="27"/>
      <c r="DN336" s="27"/>
      <c r="DO336" s="27"/>
      <c r="DP336" s="27"/>
      <c r="DQ336" s="27"/>
      <c r="DR336" s="27"/>
      <c r="DS336" s="27"/>
      <c r="DT336" s="27"/>
      <c r="DU336" s="27"/>
      <c r="DV336" s="27"/>
      <c r="DW336" s="27"/>
      <c r="DX336" s="27"/>
      <c r="DY336" s="27"/>
      <c r="DZ336" s="27"/>
      <c r="EA336" s="27"/>
      <c r="EB336" s="27"/>
      <c r="EC336" s="27"/>
      <c r="ED336" s="27"/>
      <c r="EE336" s="27"/>
      <c r="EF336" s="27"/>
      <c r="EG336" s="27"/>
      <c r="EH336" s="27"/>
      <c r="EI336" s="27"/>
      <c r="EJ336" s="27"/>
      <c r="EK336" s="27"/>
      <c r="EL336" s="27"/>
      <c r="EM336" s="27"/>
      <c r="EN336" s="27"/>
      <c r="EO336" s="27"/>
      <c r="EP336" s="27"/>
      <c r="EQ336" s="27"/>
      <c r="ER336" s="27"/>
      <c r="ES336" s="27"/>
      <c r="ET336" s="27"/>
      <c r="EU336" s="27"/>
      <c r="EV336" s="27"/>
      <c r="EW336" s="27"/>
      <c r="EX336" s="27"/>
      <c r="EY336" s="27"/>
      <c r="EZ336" s="27"/>
      <c r="FA336" s="27"/>
      <c r="FB336" s="27"/>
      <c r="FC336" s="27"/>
      <c r="FD336" s="27"/>
      <c r="FE336" s="27"/>
      <c r="FF336" s="27"/>
      <c r="FG336" s="27"/>
      <c r="FH336" s="27"/>
      <c r="FI336" s="27"/>
      <c r="FJ336" s="27"/>
      <c r="FK336" s="27"/>
      <c r="FL336" s="27"/>
      <c r="FM336" s="27"/>
      <c r="FN336" s="27"/>
      <c r="FO336" s="27"/>
      <c r="FP336" s="27"/>
      <c r="FQ336" s="27"/>
      <c r="FR336" s="27"/>
      <c r="FS336" s="27"/>
      <c r="FT336" s="27"/>
      <c r="FU336" s="27"/>
      <c r="FV336" s="27"/>
      <c r="FW336" s="27"/>
      <c r="FX336" s="27"/>
      <c r="FY336" s="27"/>
      <c r="FZ336" s="27"/>
      <c r="GA336" s="27"/>
      <c r="GB336" s="27"/>
      <c r="GC336" s="27"/>
      <c r="GD336" s="27"/>
      <c r="GE336" s="27"/>
      <c r="GF336" s="27"/>
      <c r="GG336" s="27"/>
      <c r="GH336" s="27"/>
      <c r="GI336" s="27"/>
      <c r="GJ336" s="27"/>
      <c r="GK336" s="27"/>
      <c r="GL336" s="27"/>
      <c r="GM336" s="27"/>
      <c r="GN336" s="27"/>
      <c r="GO336" s="27"/>
      <c r="GP336" s="27"/>
      <c r="GQ336" s="27"/>
      <c r="GR336" s="27"/>
      <c r="GS336" s="27"/>
      <c r="GT336" s="27"/>
      <c r="GU336" s="27"/>
      <c r="GV336" s="27"/>
      <c r="GW336" s="27"/>
      <c r="GX336" s="27"/>
      <c r="GY336" s="27"/>
      <c r="GZ336" s="27"/>
      <c r="HA336" s="27"/>
      <c r="HB336" s="27"/>
      <c r="HC336" s="27"/>
      <c r="HD336" s="27"/>
      <c r="HE336" s="27"/>
      <c r="HF336" s="27"/>
      <c r="HG336" s="27"/>
      <c r="HH336" s="27"/>
      <c r="HI336" s="27"/>
      <c r="HJ336" s="27"/>
      <c r="HK336" s="27"/>
      <c r="HL336" s="27"/>
      <c r="HM336" s="27"/>
      <c r="HN336" s="27"/>
      <c r="HO336" s="27"/>
      <c r="HP336" s="27"/>
      <c r="HQ336" s="27"/>
      <c r="HR336" s="27"/>
      <c r="HS336" s="27"/>
      <c r="HT336" s="27"/>
      <c r="HU336" s="27"/>
      <c r="HV336" s="27"/>
      <c r="HW336" s="27"/>
      <c r="HX336" s="27"/>
      <c r="HY336" s="27"/>
      <c r="HZ336" s="27"/>
      <c r="IA336" s="27"/>
      <c r="IB336" s="27"/>
      <c r="IC336" s="27"/>
      <c r="ID336" s="27"/>
      <c r="IE336" s="27"/>
      <c r="IF336" s="27"/>
      <c r="IG336" s="27"/>
      <c r="IH336" s="27"/>
      <c r="II336" s="27"/>
      <c r="IJ336" s="27"/>
      <c r="IK336" s="27"/>
      <c r="IL336" s="27"/>
      <c r="IM336" s="27"/>
      <c r="IN336" s="27"/>
      <c r="IO336" s="27"/>
      <c r="IP336" s="27"/>
      <c r="IQ336" s="27"/>
      <c r="IR336" s="27"/>
      <c r="IS336" s="27"/>
      <c r="IT336" s="27"/>
      <c r="IU336" s="27"/>
      <c r="IV336" s="27"/>
      <c r="IW336" s="27"/>
      <c r="IX336" s="27"/>
      <c r="IY336" s="27"/>
      <c r="IZ336" s="27"/>
      <c r="JA336" s="27"/>
      <c r="JB336" s="27"/>
      <c r="JC336" s="27"/>
      <c r="JD336" s="27"/>
      <c r="JE336" s="27"/>
      <c r="JF336" s="27"/>
      <c r="JG336" s="27"/>
      <c r="JH336" s="27"/>
      <c r="JI336" s="27"/>
      <c r="JJ336" s="27"/>
      <c r="JK336" s="27"/>
      <c r="JL336" s="27"/>
      <c r="JM336" s="27"/>
      <c r="JN336" s="27"/>
      <c r="JO336" s="27"/>
      <c r="JP336" s="27"/>
      <c r="JQ336" s="27"/>
      <c r="JR336" s="27"/>
      <c r="JS336" s="27"/>
      <c r="JT336" s="27"/>
      <c r="JU336" s="27"/>
      <c r="JV336" s="27"/>
      <c r="JW336" s="27"/>
      <c r="JX336" s="27"/>
      <c r="JY336" s="27"/>
      <c r="JZ336" s="27"/>
      <c r="KA336" s="27"/>
      <c r="KB336" s="27"/>
      <c r="KC336" s="27"/>
      <c r="KD336" s="27"/>
      <c r="KE336" s="27"/>
      <c r="KF336" s="27"/>
      <c r="KG336" s="27"/>
      <c r="KH336" s="27"/>
      <c r="KI336" s="27"/>
      <c r="KJ336" s="27"/>
      <c r="KK336" s="27"/>
      <c r="KL336" s="27"/>
      <c r="KM336" s="27"/>
      <c r="KN336" s="27"/>
      <c r="KO336" s="27"/>
      <c r="KP336" s="27"/>
      <c r="KQ336" s="27"/>
      <c r="KR336" s="27"/>
      <c r="KS336" s="27"/>
      <c r="KT336" s="27"/>
      <c r="KU336" s="27"/>
      <c r="KV336" s="27"/>
      <c r="KW336" s="27"/>
      <c r="KX336" s="27"/>
      <c r="KY336" s="27"/>
      <c r="KZ336" s="27"/>
      <c r="LA336" s="27"/>
      <c r="LB336" s="27"/>
      <c r="LC336" s="27"/>
      <c r="LD336" s="27"/>
      <c r="LE336" s="27"/>
      <c r="LF336" s="27"/>
      <c r="LG336" s="27"/>
      <c r="LH336" s="27"/>
      <c r="LI336" s="27"/>
      <c r="LJ336" s="27"/>
      <c r="LK336" s="27"/>
      <c r="LL336" s="27"/>
      <c r="LM336" s="27"/>
      <c r="LN336" s="27"/>
      <c r="LO336" s="27"/>
      <c r="LP336" s="27"/>
      <c r="LQ336" s="27"/>
      <c r="LR336" s="27"/>
      <c r="LS336" s="27"/>
      <c r="LT336" s="27"/>
      <c r="LU336" s="27"/>
      <c r="LV336" s="27"/>
      <c r="LW336" s="27"/>
      <c r="LX336" s="27"/>
      <c r="LY336" s="27"/>
      <c r="LZ336" s="27"/>
      <c r="MA336" s="27"/>
      <c r="MB336" s="27"/>
      <c r="MC336" s="27"/>
      <c r="MD336" s="27"/>
      <c r="ME336" s="27"/>
      <c r="MF336" s="27"/>
      <c r="MG336" s="27"/>
      <c r="MH336" s="27"/>
      <c r="MI336" s="27"/>
      <c r="MJ336" s="27"/>
      <c r="MK336" s="27"/>
      <c r="ML336" s="27"/>
      <c r="MM336" s="27"/>
      <c r="MN336" s="27"/>
      <c r="MO336" s="27"/>
      <c r="MP336" s="27"/>
      <c r="MQ336" s="27"/>
      <c r="MR336" s="27"/>
      <c r="MS336" s="27"/>
      <c r="MT336" s="27"/>
      <c r="MU336" s="27"/>
      <c r="MV336" s="27"/>
      <c r="MW336" s="27"/>
      <c r="MX336" s="27"/>
      <c r="MY336" s="27"/>
      <c r="MZ336" s="27"/>
      <c r="NA336" s="27"/>
      <c r="NB336" s="27"/>
      <c r="NC336" s="27"/>
      <c r="ND336" s="27"/>
      <c r="NE336" s="27"/>
      <c r="NF336" s="27"/>
      <c r="NG336" s="27"/>
      <c r="NH336" s="27"/>
      <c r="NI336" s="27"/>
      <c r="NJ336" s="27"/>
      <c r="NK336" s="27"/>
      <c r="NL336" s="27"/>
      <c r="NM336" s="27"/>
      <c r="NN336" s="27"/>
      <c r="NO336" s="27"/>
      <c r="NP336" s="27"/>
      <c r="NQ336" s="27"/>
      <c r="NR336" s="27"/>
      <c r="NS336" s="27"/>
      <c r="NT336" s="27"/>
      <c r="NU336" s="27"/>
      <c r="NV336" s="27"/>
      <c r="NW336" s="27"/>
      <c r="NX336" s="27"/>
      <c r="NY336" s="27"/>
      <c r="NZ336" s="27"/>
      <c r="OA336" s="27"/>
      <c r="OB336" s="27"/>
      <c r="OC336" s="27"/>
      <c r="OD336" s="27"/>
      <c r="OE336" s="27"/>
      <c r="OF336" s="27"/>
      <c r="OG336" s="27"/>
      <c r="OH336" s="27"/>
      <c r="OI336" s="27"/>
      <c r="OJ336" s="27"/>
      <c r="OK336" s="27"/>
      <c r="OL336" s="27"/>
      <c r="OM336" s="27"/>
      <c r="ON336" s="27"/>
      <c r="OO336" s="27"/>
      <c r="OP336" s="27"/>
      <c r="OQ336" s="27"/>
      <c r="OR336" s="27"/>
      <c r="OS336" s="27"/>
      <c r="OT336" s="27"/>
      <c r="OU336" s="27"/>
      <c r="OV336" s="27"/>
      <c r="OW336" s="27"/>
      <c r="OX336" s="27"/>
      <c r="OY336" s="27"/>
      <c r="OZ336" s="27"/>
      <c r="PA336" s="27"/>
      <c r="PB336" s="27"/>
      <c r="PC336" s="27"/>
      <c r="PD336" s="27"/>
      <c r="PE336" s="27"/>
      <c r="PF336" s="27"/>
      <c r="PG336" s="27"/>
      <c r="PH336" s="27"/>
      <c r="PI336" s="27"/>
      <c r="PJ336" s="27"/>
      <c r="PK336" s="27"/>
      <c r="PL336" s="27"/>
      <c r="PM336" s="27"/>
      <c r="PN336" s="27"/>
      <c r="PO336" s="27"/>
      <c r="PP336" s="27"/>
      <c r="PQ336" s="27"/>
      <c r="PR336" s="27"/>
      <c r="PS336" s="27"/>
      <c r="PT336" s="27"/>
      <c r="PU336" s="27"/>
      <c r="PV336" s="27"/>
      <c r="PW336" s="27"/>
      <c r="PX336" s="27"/>
      <c r="PY336" s="27"/>
      <c r="PZ336" s="27"/>
      <c r="QA336" s="27"/>
      <c r="QB336" s="27"/>
      <c r="QC336" s="27"/>
      <c r="QD336" s="27"/>
      <c r="QE336" s="27"/>
      <c r="QF336" s="27"/>
      <c r="QG336" s="27"/>
      <c r="QH336" s="27"/>
      <c r="QI336" s="27"/>
      <c r="QJ336" s="27"/>
      <c r="QK336" s="27"/>
      <c r="QL336" s="27"/>
      <c r="QM336" s="27"/>
      <c r="QN336" s="27"/>
      <c r="QO336" s="27"/>
      <c r="QP336" s="27"/>
      <c r="QQ336" s="27"/>
      <c r="QR336" s="27"/>
      <c r="QS336" s="27"/>
      <c r="QT336" s="27"/>
      <c r="QU336" s="27"/>
      <c r="QV336" s="27"/>
      <c r="QW336" s="27"/>
      <c r="QX336" s="27"/>
      <c r="QY336" s="27"/>
      <c r="QZ336" s="27"/>
      <c r="RA336" s="27"/>
      <c r="RB336" s="27"/>
      <c r="RC336" s="27"/>
      <c r="RD336" s="27"/>
      <c r="RE336" s="27"/>
      <c r="RF336" s="27"/>
      <c r="RG336" s="27"/>
      <c r="RH336" s="27"/>
      <c r="RI336" s="27"/>
      <c r="RJ336" s="27"/>
      <c r="RK336" s="27"/>
      <c r="RL336" s="27"/>
      <c r="RM336" s="27"/>
      <c r="RN336" s="27"/>
      <c r="RO336" s="27"/>
      <c r="RP336" s="27"/>
      <c r="RQ336" s="27"/>
      <c r="RR336" s="27"/>
      <c r="RS336" s="27"/>
      <c r="RT336" s="27"/>
      <c r="RU336" s="27"/>
      <c r="RV336" s="27"/>
      <c r="RW336" s="27"/>
      <c r="RX336" s="27"/>
      <c r="RY336" s="27"/>
      <c r="RZ336" s="27"/>
      <c r="SA336" s="27"/>
      <c r="SB336" s="27"/>
      <c r="SC336" s="27"/>
      <c r="SD336" s="27"/>
      <c r="SE336" s="27"/>
      <c r="SF336" s="27"/>
      <c r="SG336" s="27"/>
      <c r="SH336" s="27"/>
      <c r="SI336" s="27"/>
      <c r="SJ336" s="27"/>
      <c r="SK336" s="27"/>
      <c r="SL336" s="27"/>
      <c r="SM336" s="27"/>
      <c r="SN336" s="27"/>
      <c r="SO336" s="27"/>
      <c r="SP336" s="27"/>
      <c r="SQ336" s="27"/>
      <c r="SR336" s="27"/>
      <c r="SS336" s="27"/>
      <c r="ST336" s="27"/>
      <c r="SU336" s="27"/>
      <c r="SV336" s="27"/>
      <c r="SW336" s="27"/>
      <c r="SX336" s="27"/>
      <c r="SY336" s="27"/>
      <c r="SZ336" s="27"/>
      <c r="TA336" s="27"/>
      <c r="TB336" s="27"/>
      <c r="TC336" s="27"/>
      <c r="TD336" s="27"/>
      <c r="TE336" s="27"/>
      <c r="TF336" s="27"/>
      <c r="TG336" s="27"/>
      <c r="TH336" s="27"/>
      <c r="TI336" s="27"/>
      <c r="TJ336" s="27"/>
      <c r="TK336" s="27"/>
      <c r="TL336" s="27"/>
      <c r="TM336" s="27"/>
      <c r="TN336" s="27"/>
      <c r="TO336" s="27"/>
      <c r="TP336" s="27"/>
      <c r="TQ336" s="27"/>
      <c r="TR336" s="27"/>
      <c r="TS336" s="27"/>
      <c r="TT336" s="27"/>
      <c r="TU336" s="27"/>
      <c r="TV336" s="27"/>
      <c r="TW336" s="27"/>
      <c r="TX336" s="27"/>
      <c r="TY336" s="27"/>
      <c r="TZ336" s="27"/>
      <c r="UA336" s="27"/>
      <c r="UB336" s="27"/>
      <c r="UC336" s="27"/>
      <c r="UD336" s="27"/>
      <c r="UE336" s="27"/>
      <c r="UF336" s="27"/>
      <c r="UG336" s="27"/>
      <c r="UH336" s="27"/>
      <c r="UI336" s="27"/>
      <c r="UJ336" s="27"/>
      <c r="UK336" s="27"/>
      <c r="UL336" s="27"/>
      <c r="UM336" s="27"/>
      <c r="UN336" s="27"/>
      <c r="UO336" s="27"/>
      <c r="UP336" s="27"/>
      <c r="UQ336" s="27"/>
      <c r="UR336" s="27"/>
      <c r="US336" s="27"/>
      <c r="UT336" s="27"/>
      <c r="UU336" s="27"/>
      <c r="UV336" s="27"/>
      <c r="UW336" s="27"/>
      <c r="UX336" s="27"/>
      <c r="UY336" s="27"/>
      <c r="UZ336" s="27"/>
      <c r="VA336" s="27"/>
      <c r="VB336" s="27"/>
      <c r="VC336" s="27"/>
      <c r="VD336" s="27"/>
      <c r="VE336" s="27"/>
      <c r="VF336" s="27"/>
      <c r="VG336" s="27"/>
      <c r="VH336" s="27"/>
      <c r="VI336" s="27"/>
      <c r="VJ336" s="27"/>
      <c r="VK336" s="27"/>
      <c r="VL336" s="27"/>
      <c r="VM336" s="27"/>
      <c r="VN336" s="27"/>
      <c r="VO336" s="27"/>
      <c r="VP336" s="27"/>
      <c r="VQ336" s="27"/>
      <c r="VR336" s="27"/>
      <c r="VS336" s="27"/>
      <c r="VT336" s="27"/>
      <c r="VU336" s="27"/>
      <c r="VV336" s="27"/>
      <c r="VW336" s="27"/>
      <c r="VX336" s="27"/>
      <c r="VY336" s="27"/>
      <c r="VZ336" s="27"/>
      <c r="WA336" s="27"/>
      <c r="WB336" s="27"/>
      <c r="WC336" s="27"/>
      <c r="WD336" s="27"/>
      <c r="WE336" s="27"/>
      <c r="WF336" s="27"/>
      <c r="WG336" s="27"/>
      <c r="WH336" s="27"/>
      <c r="WI336" s="27"/>
      <c r="WJ336" s="27"/>
      <c r="WK336" s="27"/>
      <c r="WL336" s="27"/>
      <c r="WM336" s="27"/>
      <c r="WN336" s="27"/>
      <c r="WO336" s="27"/>
      <c r="WP336" s="27"/>
      <c r="WQ336" s="27"/>
      <c r="WR336" s="27"/>
      <c r="WS336" s="27"/>
      <c r="WT336" s="27"/>
      <c r="WU336" s="27"/>
      <c r="WV336" s="27"/>
      <c r="WW336" s="27"/>
      <c r="WX336" s="27"/>
      <c r="WY336" s="27"/>
      <c r="WZ336" s="27"/>
      <c r="XA336" s="27"/>
      <c r="XB336" s="27"/>
      <c r="XC336" s="27"/>
      <c r="XD336" s="27"/>
      <c r="XE336" s="27"/>
      <c r="XF336" s="27"/>
      <c r="XG336" s="27"/>
      <c r="XH336" s="27"/>
      <c r="XI336" s="27"/>
      <c r="XJ336" s="27"/>
      <c r="XK336" s="27"/>
      <c r="XL336" s="27"/>
      <c r="XM336" s="27"/>
      <c r="XN336" s="27"/>
      <c r="XO336" s="27"/>
      <c r="XP336" s="27"/>
      <c r="XQ336" s="27"/>
      <c r="XR336" s="27"/>
      <c r="XS336" s="27"/>
      <c r="XT336" s="27"/>
      <c r="XU336" s="27"/>
      <c r="XV336" s="27"/>
      <c r="XW336" s="27"/>
      <c r="XX336" s="27"/>
      <c r="XY336" s="27"/>
      <c r="XZ336" s="27"/>
      <c r="YA336" s="27"/>
      <c r="YB336" s="27"/>
      <c r="YC336" s="27"/>
      <c r="YD336" s="27"/>
      <c r="YE336" s="27"/>
      <c r="YF336" s="27"/>
      <c r="YG336" s="27"/>
      <c r="YH336" s="27"/>
      <c r="YI336" s="27"/>
      <c r="YJ336" s="27"/>
      <c r="YK336" s="27"/>
      <c r="YL336" s="27"/>
      <c r="YM336" s="27"/>
      <c r="YN336" s="27"/>
      <c r="YO336" s="27"/>
      <c r="YP336" s="27"/>
      <c r="YQ336" s="27"/>
      <c r="YR336" s="27"/>
      <c r="YS336" s="27"/>
      <c r="YT336" s="27"/>
      <c r="YU336" s="27"/>
      <c r="YV336" s="27"/>
      <c r="YW336" s="27"/>
      <c r="YX336" s="27"/>
      <c r="YY336" s="27"/>
      <c r="YZ336" s="27"/>
      <c r="ZA336" s="27"/>
      <c r="ZB336" s="27"/>
      <c r="ZC336" s="27"/>
      <c r="ZD336" s="27"/>
      <c r="ZE336" s="27"/>
      <c r="ZF336" s="27"/>
      <c r="ZG336" s="27"/>
      <c r="ZH336" s="27"/>
      <c r="ZI336" s="27"/>
      <c r="ZJ336" s="27"/>
      <c r="ZK336" s="27"/>
      <c r="ZL336" s="27"/>
      <c r="ZM336" s="27"/>
      <c r="ZN336" s="27"/>
      <c r="ZO336" s="27"/>
      <c r="ZP336" s="27"/>
      <c r="ZQ336" s="27"/>
      <c r="ZR336" s="27"/>
      <c r="ZS336" s="27"/>
      <c r="ZT336" s="27"/>
      <c r="ZU336" s="27"/>
      <c r="ZV336" s="27"/>
      <c r="ZW336" s="27"/>
      <c r="ZX336" s="27"/>
      <c r="ZY336" s="27"/>
      <c r="ZZ336" s="27"/>
      <c r="AAA336" s="27"/>
      <c r="AAB336" s="27"/>
      <c r="AAC336" s="27"/>
      <c r="AAD336" s="27"/>
      <c r="AAE336" s="27"/>
      <c r="AAF336" s="27"/>
      <c r="AAG336" s="27"/>
      <c r="AAH336" s="27"/>
      <c r="AAI336" s="27"/>
      <c r="AAJ336" s="27"/>
      <c r="AAK336" s="27"/>
      <c r="AAL336" s="27"/>
      <c r="AAM336" s="27"/>
      <c r="AAN336" s="27"/>
      <c r="AAO336" s="27"/>
      <c r="AAP336" s="27"/>
      <c r="AAQ336" s="27"/>
      <c r="AAR336" s="27"/>
      <c r="AAS336" s="27"/>
      <c r="AAT336" s="27"/>
      <c r="AAU336" s="27"/>
      <c r="AAV336" s="27"/>
      <c r="AAW336" s="27"/>
      <c r="AAX336" s="27"/>
      <c r="AAY336" s="27"/>
      <c r="AAZ336" s="27"/>
      <c r="ABA336" s="27"/>
      <c r="ABB336" s="27"/>
      <c r="ABC336" s="27"/>
      <c r="ABD336" s="27"/>
      <c r="ABE336" s="27"/>
      <c r="ABF336" s="27"/>
      <c r="ABG336" s="27"/>
      <c r="ABH336" s="27"/>
      <c r="ABI336" s="27"/>
      <c r="ABJ336" s="27"/>
      <c r="ABK336" s="27"/>
      <c r="ABL336" s="27"/>
      <c r="ABM336" s="27"/>
      <c r="ABN336" s="27"/>
      <c r="ABO336" s="27"/>
      <c r="ABP336" s="27"/>
      <c r="ABQ336" s="27"/>
      <c r="ABR336" s="27"/>
      <c r="ABS336" s="27"/>
      <c r="ABT336" s="27"/>
      <c r="ABU336" s="27"/>
      <c r="ABV336" s="27"/>
      <c r="ABW336" s="27"/>
      <c r="ABX336" s="27"/>
      <c r="ABY336" s="27"/>
      <c r="ABZ336" s="27"/>
      <c r="ACA336" s="27"/>
      <c r="ACB336" s="27"/>
      <c r="ACC336" s="27"/>
      <c r="ACD336" s="27"/>
      <c r="ACE336" s="27"/>
      <c r="ACF336" s="27"/>
      <c r="ACG336" s="27"/>
      <c r="ACH336" s="27"/>
      <c r="ACI336" s="27"/>
      <c r="ACJ336" s="27"/>
      <c r="ACK336" s="27"/>
      <c r="ACL336" s="27"/>
      <c r="ACM336" s="27"/>
      <c r="ACN336" s="27"/>
      <c r="ACO336" s="27"/>
      <c r="ACP336" s="27"/>
      <c r="ACQ336" s="27"/>
      <c r="ACR336" s="27"/>
      <c r="ACS336" s="27"/>
      <c r="ACT336" s="27"/>
      <c r="ACU336" s="27"/>
      <c r="ACV336" s="27"/>
      <c r="ACW336" s="27"/>
      <c r="ACX336" s="27"/>
      <c r="ACY336" s="27"/>
      <c r="ACZ336" s="27"/>
      <c r="ADA336" s="27"/>
      <c r="ADB336" s="27"/>
      <c r="ADC336" s="27"/>
      <c r="ADD336" s="27"/>
      <c r="ADE336" s="27"/>
      <c r="ADF336" s="27"/>
      <c r="ADG336" s="27"/>
      <c r="ADH336" s="27"/>
      <c r="ADI336" s="27"/>
      <c r="ADJ336" s="27"/>
      <c r="ADK336" s="27"/>
      <c r="ADL336" s="27"/>
      <c r="ADM336" s="27"/>
      <c r="ADN336" s="27"/>
      <c r="ADO336" s="27"/>
      <c r="ADP336" s="27"/>
      <c r="ADQ336" s="27"/>
      <c r="ADR336" s="27"/>
      <c r="ADS336" s="27"/>
      <c r="ADT336" s="27"/>
      <c r="ADU336" s="27"/>
      <c r="ADV336" s="27"/>
      <c r="ADW336" s="27"/>
      <c r="ADX336" s="27"/>
      <c r="ADY336" s="27"/>
      <c r="ADZ336" s="27"/>
      <c r="AEA336" s="27"/>
      <c r="AEB336" s="27"/>
      <c r="AEC336" s="27"/>
      <c r="AED336" s="27"/>
      <c r="AEE336" s="27"/>
      <c r="AEF336" s="27"/>
      <c r="AEG336" s="27"/>
      <c r="AEH336" s="27"/>
      <c r="AEI336" s="27"/>
      <c r="AEJ336" s="27"/>
      <c r="AEK336" s="27"/>
      <c r="AEL336" s="27"/>
      <c r="AEM336" s="27"/>
      <c r="AEN336" s="27"/>
      <c r="AEO336" s="27"/>
      <c r="AEP336" s="27"/>
      <c r="AEQ336" s="27"/>
      <c r="AER336" s="27"/>
      <c r="AES336" s="27"/>
      <c r="AET336" s="27"/>
      <c r="AEU336" s="27"/>
      <c r="AEV336" s="27"/>
      <c r="AEW336" s="27"/>
      <c r="AEX336" s="27"/>
      <c r="AEY336" s="27"/>
      <c r="AEZ336" s="27"/>
      <c r="AFA336" s="27"/>
      <c r="AFB336" s="27"/>
      <c r="AFC336" s="27"/>
      <c r="AFD336" s="27"/>
      <c r="AFE336" s="27"/>
      <c r="AFF336" s="27"/>
      <c r="AFG336" s="27"/>
      <c r="AFH336" s="27"/>
      <c r="AFI336" s="27"/>
      <c r="AFJ336" s="27"/>
      <c r="AFK336" s="27"/>
      <c r="AFL336" s="27"/>
      <c r="AFM336" s="27"/>
      <c r="AFN336" s="27"/>
      <c r="AFO336" s="27"/>
      <c r="AFP336" s="27"/>
      <c r="AFQ336" s="27"/>
      <c r="AFR336" s="27"/>
      <c r="AFS336" s="27"/>
      <c r="AFT336" s="27"/>
      <c r="AFU336" s="27"/>
      <c r="AFV336" s="27"/>
      <c r="AFW336" s="27"/>
      <c r="AFX336" s="27"/>
      <c r="AFY336" s="27"/>
      <c r="AFZ336" s="27"/>
      <c r="AGA336" s="27"/>
      <c r="AGB336" s="27"/>
      <c r="AGC336" s="27"/>
      <c r="AGD336" s="27"/>
      <c r="AGE336" s="27"/>
      <c r="AGF336" s="27"/>
      <c r="AGG336" s="27"/>
      <c r="AGH336" s="27"/>
      <c r="AGI336" s="27"/>
      <c r="AGJ336" s="27"/>
      <c r="AGK336" s="27"/>
      <c r="AGL336" s="27"/>
      <c r="AGM336" s="27"/>
      <c r="AGN336" s="27"/>
      <c r="AGO336" s="27"/>
      <c r="AGP336" s="27"/>
      <c r="AGQ336" s="27"/>
      <c r="AGR336" s="27"/>
      <c r="AGS336" s="27"/>
      <c r="AGT336" s="27"/>
      <c r="AGU336" s="27"/>
      <c r="AGV336" s="27"/>
      <c r="AGW336" s="27"/>
      <c r="AGX336" s="27"/>
      <c r="AGY336" s="27"/>
      <c r="AGZ336" s="27"/>
      <c r="AHA336" s="27"/>
      <c r="AHB336" s="27"/>
      <c r="AHC336" s="27"/>
      <c r="AHD336" s="27"/>
      <c r="AHE336" s="27"/>
      <c r="AHF336" s="27"/>
      <c r="AHG336" s="27"/>
      <c r="AHH336" s="27"/>
      <c r="AHI336" s="27"/>
      <c r="AHJ336" s="27"/>
      <c r="AHK336" s="27"/>
      <c r="AHL336" s="27"/>
      <c r="AHM336" s="27"/>
      <c r="AHN336" s="27"/>
      <c r="AHO336" s="27"/>
      <c r="AHP336" s="27"/>
      <c r="AHQ336" s="27"/>
      <c r="AHR336" s="27"/>
      <c r="AHS336" s="27"/>
      <c r="AHT336" s="27"/>
      <c r="AHU336" s="27"/>
      <c r="AHV336" s="27"/>
      <c r="AHW336" s="27"/>
      <c r="AHX336" s="27"/>
      <c r="AHY336" s="27"/>
      <c r="AHZ336" s="27"/>
      <c r="AIA336" s="27"/>
      <c r="AIB336" s="27"/>
      <c r="AIC336" s="27"/>
      <c r="AID336" s="27"/>
      <c r="AIE336" s="27"/>
      <c r="AIF336" s="27"/>
      <c r="AIG336" s="27"/>
      <c r="AIH336" s="27"/>
      <c r="AII336" s="27"/>
      <c r="AIJ336" s="27"/>
      <c r="AIK336" s="27"/>
      <c r="AIL336" s="27"/>
      <c r="AIM336" s="27"/>
      <c r="AIN336" s="27"/>
      <c r="AIO336" s="27"/>
      <c r="AIP336" s="27"/>
      <c r="AIQ336" s="27"/>
      <c r="AIR336" s="27"/>
      <c r="AIS336" s="27"/>
      <c r="AIT336" s="27"/>
      <c r="AIU336" s="27"/>
      <c r="AIV336" s="27"/>
      <c r="AIW336" s="27"/>
      <c r="AIX336" s="27"/>
      <c r="AIY336" s="27"/>
      <c r="AIZ336" s="27"/>
      <c r="AJA336" s="27"/>
      <c r="AJB336" s="27"/>
      <c r="AJC336" s="27"/>
      <c r="AJD336" s="27"/>
      <c r="AJE336" s="27"/>
      <c r="AJF336" s="27"/>
      <c r="AJG336" s="27"/>
      <c r="AJH336" s="27"/>
      <c r="AJI336" s="27"/>
      <c r="AJJ336" s="27"/>
      <c r="AJK336" s="27"/>
      <c r="AJL336" s="27"/>
      <c r="AJM336" s="27"/>
      <c r="AJN336" s="27"/>
      <c r="AJO336" s="27"/>
      <c r="AJP336" s="27"/>
      <c r="AJQ336" s="27"/>
      <c r="AJR336" s="27"/>
      <c r="AJS336" s="27"/>
      <c r="AJT336" s="27"/>
      <c r="AJU336" s="27"/>
      <c r="AJV336" s="27"/>
      <c r="AJW336" s="27"/>
      <c r="AJX336" s="27"/>
      <c r="AJY336" s="27"/>
      <c r="AJZ336" s="27"/>
      <c r="AKA336" s="27"/>
      <c r="AKB336" s="27"/>
      <c r="AKC336" s="27"/>
      <c r="AKD336" s="27"/>
      <c r="AKE336" s="27"/>
      <c r="AKF336" s="27"/>
      <c r="AKG336" s="27"/>
      <c r="AKH336" s="27"/>
      <c r="AKI336" s="27"/>
      <c r="AKJ336" s="27"/>
      <c r="AKK336" s="27"/>
      <c r="AKL336" s="27"/>
      <c r="AKM336" s="27"/>
      <c r="AKN336" s="27"/>
      <c r="AKO336" s="27"/>
      <c r="AKP336" s="27"/>
      <c r="AKQ336" s="27"/>
      <c r="AKR336" s="27"/>
      <c r="AKS336" s="27"/>
      <c r="AKT336" s="27"/>
      <c r="AKU336" s="27"/>
      <c r="AKV336" s="27"/>
      <c r="AKW336" s="27"/>
      <c r="AKX336" s="27"/>
      <c r="AKY336" s="27"/>
      <c r="AKZ336" s="27"/>
      <c r="ALA336" s="27"/>
      <c r="ALB336" s="27"/>
      <c r="ALC336" s="27"/>
      <c r="ALD336" s="27"/>
      <c r="ALE336" s="27"/>
      <c r="ALF336" s="27"/>
      <c r="ALG336" s="27"/>
      <c r="ALH336" s="27"/>
      <c r="ALI336" s="27"/>
      <c r="ALJ336" s="27"/>
      <c r="ALK336" s="27"/>
      <c r="ALL336" s="27"/>
      <c r="ALM336" s="27"/>
      <c r="ALN336" s="27"/>
      <c r="ALO336" s="27"/>
      <c r="ALP336" s="27"/>
      <c r="ALQ336" s="27"/>
      <c r="ALR336" s="27"/>
      <c r="ALS336" s="27"/>
    </row>
    <row r="337" spans="1:1007" ht="19.5" customHeight="1" thickBot="1" x14ac:dyDescent="0.25">
      <c r="A337" s="204" t="s">
        <v>13</v>
      </c>
      <c r="B337" s="23" t="s">
        <v>14</v>
      </c>
      <c r="C337" s="205" t="s">
        <v>222</v>
      </c>
      <c r="D337" s="617" t="s">
        <v>223</v>
      </c>
      <c r="E337" s="618"/>
      <c r="F337" s="618"/>
      <c r="G337" s="618"/>
      <c r="H337" s="618"/>
      <c r="I337" s="618"/>
      <c r="J337" s="618"/>
      <c r="K337" s="618"/>
      <c r="L337" s="618"/>
      <c r="M337" s="618"/>
      <c r="N337" s="618"/>
      <c r="O337" s="618"/>
      <c r="P337" s="618"/>
      <c r="Q337" s="618"/>
      <c r="R337" s="618"/>
      <c r="S337" s="618"/>
      <c r="T337" s="618"/>
      <c r="U337" s="618"/>
      <c r="V337" s="618"/>
      <c r="W337" s="618"/>
      <c r="X337" s="27"/>
      <c r="Y337" s="27"/>
      <c r="Z337" s="27"/>
      <c r="AA337" s="27"/>
      <c r="AB337" s="27"/>
      <c r="AC337" s="27"/>
      <c r="AD337" s="39"/>
      <c r="AE337" s="39"/>
      <c r="AF337" s="39"/>
      <c r="AG337" s="39"/>
      <c r="AH337" s="39"/>
      <c r="AI337" s="39"/>
      <c r="AJ337" s="39"/>
      <c r="AK337" s="39"/>
      <c r="AL337" s="39"/>
      <c r="AM337" s="39"/>
      <c r="AN337" s="39"/>
      <c r="AO337" s="39"/>
      <c r="AP337" s="39"/>
      <c r="AQ337" s="39"/>
      <c r="AR337" s="39"/>
      <c r="AS337" s="39"/>
      <c r="AT337" s="39"/>
      <c r="AU337" s="39"/>
      <c r="AV337" s="39"/>
      <c r="AW337" s="39"/>
      <c r="AX337" s="39"/>
      <c r="AY337" s="39"/>
      <c r="AZ337" s="39"/>
      <c r="BA337" s="39"/>
      <c r="BB337" s="39"/>
      <c r="BC337" s="39"/>
      <c r="BD337" s="27"/>
      <c r="BE337" s="27"/>
      <c r="BF337" s="27"/>
      <c r="BG337" s="27"/>
      <c r="BH337" s="27"/>
      <c r="BI337" s="27"/>
      <c r="BJ337" s="27"/>
      <c r="BK337" s="27"/>
      <c r="BL337" s="27"/>
      <c r="BM337" s="27"/>
      <c r="BN337" s="27"/>
      <c r="BO337" s="27"/>
      <c r="BP337" s="27"/>
      <c r="BQ337" s="27"/>
      <c r="BR337" s="27"/>
      <c r="BS337" s="27"/>
      <c r="BT337" s="27"/>
      <c r="BU337" s="27"/>
      <c r="BV337" s="27"/>
      <c r="BW337" s="27"/>
      <c r="BX337" s="27"/>
      <c r="BY337" s="27"/>
      <c r="BZ337" s="27"/>
      <c r="CA337" s="27"/>
      <c r="CB337" s="27"/>
      <c r="CC337" s="27"/>
      <c r="CD337" s="27"/>
      <c r="CE337" s="27"/>
      <c r="CF337" s="27"/>
      <c r="CG337" s="27"/>
      <c r="CH337" s="27"/>
      <c r="CI337" s="27"/>
      <c r="CJ337" s="27"/>
      <c r="CK337" s="27"/>
      <c r="CL337" s="27"/>
      <c r="CM337" s="27"/>
      <c r="CN337" s="27"/>
      <c r="CO337" s="27"/>
      <c r="CP337" s="27"/>
      <c r="CQ337" s="27"/>
      <c r="CR337" s="27"/>
      <c r="CS337" s="27"/>
      <c r="CT337" s="27"/>
      <c r="CU337" s="27"/>
      <c r="CV337" s="27"/>
      <c r="CW337" s="27"/>
      <c r="CX337" s="27"/>
      <c r="CY337" s="27"/>
      <c r="CZ337" s="27"/>
      <c r="DA337" s="27"/>
      <c r="DB337" s="27"/>
      <c r="DC337" s="27"/>
      <c r="DD337" s="27"/>
      <c r="DE337" s="27"/>
      <c r="DF337" s="27"/>
      <c r="DG337" s="27"/>
      <c r="DH337" s="27"/>
      <c r="DI337" s="27"/>
      <c r="DJ337" s="27"/>
      <c r="DK337" s="27"/>
      <c r="DL337" s="27"/>
      <c r="DM337" s="27"/>
      <c r="DN337" s="27"/>
      <c r="DO337" s="27"/>
      <c r="DP337" s="27"/>
      <c r="DQ337" s="27"/>
      <c r="DR337" s="27"/>
      <c r="DS337" s="27"/>
      <c r="DT337" s="27"/>
      <c r="DU337" s="27"/>
      <c r="DV337" s="27"/>
      <c r="DW337" s="27"/>
      <c r="DX337" s="27"/>
      <c r="DY337" s="27"/>
      <c r="DZ337" s="27"/>
      <c r="EA337" s="27"/>
      <c r="EB337" s="27"/>
      <c r="EC337" s="27"/>
      <c r="ED337" s="27"/>
      <c r="EE337" s="27"/>
      <c r="EF337" s="27"/>
      <c r="EG337" s="27"/>
      <c r="EH337" s="27"/>
      <c r="EI337" s="27"/>
      <c r="EJ337" s="27"/>
      <c r="EK337" s="27"/>
      <c r="EL337" s="27"/>
      <c r="EM337" s="27"/>
      <c r="EN337" s="27"/>
      <c r="EO337" s="27"/>
      <c r="EP337" s="27"/>
      <c r="EQ337" s="27"/>
      <c r="ER337" s="27"/>
      <c r="ES337" s="27"/>
      <c r="ET337" s="27"/>
      <c r="EU337" s="27"/>
      <c r="EV337" s="27"/>
      <c r="EW337" s="27"/>
      <c r="EX337" s="27"/>
      <c r="EY337" s="27"/>
      <c r="EZ337" s="27"/>
      <c r="FA337" s="27"/>
      <c r="FB337" s="27"/>
      <c r="FC337" s="27"/>
      <c r="FD337" s="27"/>
      <c r="FE337" s="27"/>
      <c r="FF337" s="27"/>
      <c r="FG337" s="27"/>
      <c r="FH337" s="27"/>
      <c r="FI337" s="27"/>
      <c r="FJ337" s="27"/>
      <c r="FK337" s="27"/>
      <c r="FL337" s="27"/>
      <c r="FM337" s="27"/>
      <c r="FN337" s="27"/>
      <c r="FO337" s="27"/>
      <c r="FP337" s="27"/>
      <c r="FQ337" s="27"/>
      <c r="FR337" s="27"/>
      <c r="FS337" s="27"/>
      <c r="FT337" s="27"/>
      <c r="FU337" s="27"/>
      <c r="FV337" s="27"/>
      <c r="FW337" s="27"/>
      <c r="FX337" s="27"/>
      <c r="FY337" s="27"/>
      <c r="FZ337" s="27"/>
      <c r="GA337" s="27"/>
      <c r="GB337" s="27"/>
      <c r="GC337" s="27"/>
      <c r="GD337" s="27"/>
      <c r="GE337" s="27"/>
      <c r="GF337" s="27"/>
      <c r="GG337" s="27"/>
      <c r="GH337" s="27"/>
      <c r="GI337" s="27"/>
      <c r="GJ337" s="27"/>
      <c r="GK337" s="27"/>
      <c r="GL337" s="27"/>
      <c r="GM337" s="27"/>
      <c r="GN337" s="27"/>
      <c r="GO337" s="27"/>
      <c r="GP337" s="27"/>
      <c r="GQ337" s="27"/>
      <c r="GR337" s="27"/>
      <c r="GS337" s="27"/>
      <c r="GT337" s="27"/>
      <c r="GU337" s="27"/>
      <c r="GV337" s="27"/>
      <c r="GW337" s="27"/>
      <c r="GX337" s="27"/>
      <c r="GY337" s="27"/>
      <c r="GZ337" s="27"/>
      <c r="HA337" s="27"/>
      <c r="HB337" s="27"/>
      <c r="HC337" s="27"/>
      <c r="HD337" s="27"/>
      <c r="HE337" s="27"/>
      <c r="HF337" s="27"/>
      <c r="HG337" s="27"/>
      <c r="HH337" s="27"/>
      <c r="HI337" s="27"/>
      <c r="HJ337" s="27"/>
      <c r="HK337" s="27"/>
      <c r="HL337" s="27"/>
      <c r="HM337" s="27"/>
      <c r="HN337" s="27"/>
      <c r="HO337" s="27"/>
      <c r="HP337" s="27"/>
      <c r="HQ337" s="27"/>
      <c r="HR337" s="27"/>
      <c r="HS337" s="27"/>
      <c r="HT337" s="27"/>
      <c r="HU337" s="27"/>
      <c r="HV337" s="27"/>
      <c r="HW337" s="27"/>
      <c r="HX337" s="27"/>
      <c r="HY337" s="27"/>
      <c r="HZ337" s="27"/>
      <c r="IA337" s="27"/>
      <c r="IB337" s="27"/>
      <c r="IC337" s="27"/>
      <c r="ID337" s="27"/>
      <c r="IE337" s="27"/>
      <c r="IF337" s="27"/>
      <c r="IG337" s="27"/>
      <c r="IH337" s="27"/>
      <c r="II337" s="27"/>
      <c r="IJ337" s="27"/>
      <c r="IK337" s="27"/>
      <c r="IL337" s="27"/>
      <c r="IM337" s="27"/>
      <c r="IN337" s="27"/>
      <c r="IO337" s="27"/>
      <c r="IP337" s="27"/>
      <c r="IQ337" s="27"/>
      <c r="IR337" s="27"/>
      <c r="IS337" s="27"/>
      <c r="IT337" s="27"/>
      <c r="IU337" s="27"/>
      <c r="IV337" s="27"/>
      <c r="IW337" s="27"/>
      <c r="IX337" s="27"/>
      <c r="IY337" s="27"/>
      <c r="IZ337" s="27"/>
      <c r="JA337" s="27"/>
      <c r="JB337" s="27"/>
      <c r="JC337" s="27"/>
      <c r="JD337" s="27"/>
      <c r="JE337" s="27"/>
      <c r="JF337" s="27"/>
      <c r="JG337" s="27"/>
      <c r="JH337" s="27"/>
      <c r="JI337" s="27"/>
      <c r="JJ337" s="27"/>
      <c r="JK337" s="27"/>
      <c r="JL337" s="27"/>
      <c r="JM337" s="27"/>
      <c r="JN337" s="27"/>
      <c r="JO337" s="27"/>
      <c r="JP337" s="27"/>
      <c r="JQ337" s="27"/>
      <c r="JR337" s="27"/>
      <c r="JS337" s="27"/>
      <c r="JT337" s="27"/>
      <c r="JU337" s="27"/>
      <c r="JV337" s="27"/>
      <c r="JW337" s="27"/>
      <c r="JX337" s="27"/>
      <c r="JY337" s="27"/>
      <c r="JZ337" s="27"/>
      <c r="KA337" s="27"/>
      <c r="KB337" s="27"/>
      <c r="KC337" s="27"/>
      <c r="KD337" s="27"/>
      <c r="KE337" s="27"/>
      <c r="KF337" s="27"/>
      <c r="KG337" s="27"/>
      <c r="KH337" s="27"/>
      <c r="KI337" s="27"/>
      <c r="KJ337" s="27"/>
      <c r="KK337" s="27"/>
      <c r="KL337" s="27"/>
      <c r="KM337" s="27"/>
      <c r="KN337" s="27"/>
      <c r="KO337" s="27"/>
      <c r="KP337" s="27"/>
      <c r="KQ337" s="27"/>
      <c r="KR337" s="27"/>
      <c r="KS337" s="27"/>
      <c r="KT337" s="27"/>
      <c r="KU337" s="27"/>
      <c r="KV337" s="27"/>
      <c r="KW337" s="27"/>
      <c r="KX337" s="27"/>
      <c r="KY337" s="27"/>
      <c r="KZ337" s="27"/>
      <c r="LA337" s="27"/>
      <c r="LB337" s="27"/>
      <c r="LC337" s="27"/>
      <c r="LD337" s="27"/>
      <c r="LE337" s="27"/>
      <c r="LF337" s="27"/>
      <c r="LG337" s="27"/>
      <c r="LH337" s="27"/>
      <c r="LI337" s="27"/>
      <c r="LJ337" s="27"/>
      <c r="LK337" s="27"/>
      <c r="LL337" s="27"/>
      <c r="LM337" s="27"/>
      <c r="LN337" s="27"/>
      <c r="LO337" s="27"/>
      <c r="LP337" s="27"/>
      <c r="LQ337" s="27"/>
      <c r="LR337" s="27"/>
      <c r="LS337" s="27"/>
      <c r="LT337" s="27"/>
      <c r="LU337" s="27"/>
      <c r="LV337" s="27"/>
      <c r="LW337" s="27"/>
      <c r="LX337" s="27"/>
      <c r="LY337" s="27"/>
      <c r="LZ337" s="27"/>
      <c r="MA337" s="27"/>
      <c r="MB337" s="27"/>
      <c r="MC337" s="27"/>
      <c r="MD337" s="27"/>
      <c r="ME337" s="27"/>
      <c r="MF337" s="27"/>
      <c r="MG337" s="27"/>
      <c r="MH337" s="27"/>
      <c r="MI337" s="27"/>
      <c r="MJ337" s="27"/>
      <c r="MK337" s="27"/>
      <c r="ML337" s="27"/>
      <c r="MM337" s="27"/>
      <c r="MN337" s="27"/>
      <c r="MO337" s="27"/>
      <c r="MP337" s="27"/>
      <c r="MQ337" s="27"/>
      <c r="MR337" s="27"/>
      <c r="MS337" s="27"/>
      <c r="MT337" s="27"/>
      <c r="MU337" s="27"/>
      <c r="MV337" s="27"/>
      <c r="MW337" s="27"/>
      <c r="MX337" s="27"/>
      <c r="MY337" s="27"/>
      <c r="MZ337" s="27"/>
      <c r="NA337" s="27"/>
      <c r="NB337" s="27"/>
      <c r="NC337" s="27"/>
      <c r="ND337" s="27"/>
      <c r="NE337" s="27"/>
      <c r="NF337" s="27"/>
      <c r="NG337" s="27"/>
      <c r="NH337" s="27"/>
      <c r="NI337" s="27"/>
      <c r="NJ337" s="27"/>
      <c r="NK337" s="27"/>
      <c r="NL337" s="27"/>
      <c r="NM337" s="27"/>
      <c r="NN337" s="27"/>
      <c r="NO337" s="27"/>
      <c r="NP337" s="27"/>
      <c r="NQ337" s="27"/>
      <c r="NR337" s="27"/>
      <c r="NS337" s="27"/>
      <c r="NT337" s="27"/>
      <c r="NU337" s="27"/>
      <c r="NV337" s="27"/>
      <c r="NW337" s="27"/>
      <c r="NX337" s="27"/>
      <c r="NY337" s="27"/>
      <c r="NZ337" s="27"/>
      <c r="OA337" s="27"/>
      <c r="OB337" s="27"/>
      <c r="OC337" s="27"/>
      <c r="OD337" s="27"/>
      <c r="OE337" s="27"/>
      <c r="OF337" s="27"/>
      <c r="OG337" s="27"/>
      <c r="OH337" s="27"/>
      <c r="OI337" s="27"/>
      <c r="OJ337" s="27"/>
      <c r="OK337" s="27"/>
      <c r="OL337" s="27"/>
      <c r="OM337" s="27"/>
      <c r="ON337" s="27"/>
      <c r="OO337" s="27"/>
      <c r="OP337" s="27"/>
      <c r="OQ337" s="27"/>
      <c r="OR337" s="27"/>
      <c r="OS337" s="27"/>
      <c r="OT337" s="27"/>
      <c r="OU337" s="27"/>
      <c r="OV337" s="27"/>
      <c r="OW337" s="27"/>
      <c r="OX337" s="27"/>
      <c r="OY337" s="27"/>
      <c r="OZ337" s="27"/>
      <c r="PA337" s="27"/>
      <c r="PB337" s="27"/>
      <c r="PC337" s="27"/>
      <c r="PD337" s="27"/>
      <c r="PE337" s="27"/>
      <c r="PF337" s="27"/>
      <c r="PG337" s="27"/>
      <c r="PH337" s="27"/>
      <c r="PI337" s="27"/>
      <c r="PJ337" s="27"/>
      <c r="PK337" s="27"/>
      <c r="PL337" s="27"/>
      <c r="PM337" s="27"/>
      <c r="PN337" s="27"/>
      <c r="PO337" s="27"/>
      <c r="PP337" s="27"/>
      <c r="PQ337" s="27"/>
      <c r="PR337" s="27"/>
      <c r="PS337" s="27"/>
      <c r="PT337" s="27"/>
      <c r="PU337" s="27"/>
      <c r="PV337" s="27"/>
      <c r="PW337" s="27"/>
      <c r="PX337" s="27"/>
      <c r="PY337" s="27"/>
      <c r="PZ337" s="27"/>
      <c r="QA337" s="27"/>
      <c r="QB337" s="27"/>
      <c r="QC337" s="27"/>
      <c r="QD337" s="27"/>
      <c r="QE337" s="27"/>
      <c r="QF337" s="27"/>
      <c r="QG337" s="27"/>
      <c r="QH337" s="27"/>
      <c r="QI337" s="27"/>
      <c r="QJ337" s="27"/>
      <c r="QK337" s="27"/>
      <c r="QL337" s="27"/>
      <c r="QM337" s="27"/>
      <c r="QN337" s="27"/>
      <c r="QO337" s="27"/>
      <c r="QP337" s="27"/>
      <c r="QQ337" s="27"/>
      <c r="QR337" s="27"/>
      <c r="QS337" s="27"/>
      <c r="QT337" s="27"/>
      <c r="QU337" s="27"/>
      <c r="QV337" s="27"/>
      <c r="QW337" s="27"/>
      <c r="QX337" s="27"/>
      <c r="QY337" s="27"/>
      <c r="QZ337" s="27"/>
      <c r="RA337" s="27"/>
      <c r="RB337" s="27"/>
      <c r="RC337" s="27"/>
      <c r="RD337" s="27"/>
      <c r="RE337" s="27"/>
      <c r="RF337" s="27"/>
      <c r="RG337" s="27"/>
      <c r="RH337" s="27"/>
      <c r="RI337" s="27"/>
      <c r="RJ337" s="27"/>
      <c r="RK337" s="27"/>
      <c r="RL337" s="27"/>
      <c r="RM337" s="27"/>
      <c r="RN337" s="27"/>
      <c r="RO337" s="27"/>
      <c r="RP337" s="27"/>
      <c r="RQ337" s="27"/>
      <c r="RR337" s="27"/>
      <c r="RS337" s="27"/>
      <c r="RT337" s="27"/>
      <c r="RU337" s="27"/>
      <c r="RV337" s="27"/>
      <c r="RW337" s="27"/>
      <c r="RX337" s="27"/>
      <c r="RY337" s="27"/>
      <c r="RZ337" s="27"/>
      <c r="SA337" s="27"/>
      <c r="SB337" s="27"/>
      <c r="SC337" s="27"/>
      <c r="SD337" s="27"/>
      <c r="SE337" s="27"/>
      <c r="SF337" s="27"/>
      <c r="SG337" s="27"/>
      <c r="SH337" s="27"/>
      <c r="SI337" s="27"/>
      <c r="SJ337" s="27"/>
      <c r="SK337" s="27"/>
      <c r="SL337" s="27"/>
      <c r="SM337" s="27"/>
      <c r="SN337" s="27"/>
      <c r="SO337" s="27"/>
      <c r="SP337" s="27"/>
      <c r="SQ337" s="27"/>
      <c r="SR337" s="27"/>
      <c r="SS337" s="27"/>
      <c r="ST337" s="27"/>
      <c r="SU337" s="27"/>
      <c r="SV337" s="27"/>
      <c r="SW337" s="27"/>
      <c r="SX337" s="27"/>
      <c r="SY337" s="27"/>
      <c r="SZ337" s="27"/>
      <c r="TA337" s="27"/>
      <c r="TB337" s="27"/>
      <c r="TC337" s="27"/>
      <c r="TD337" s="27"/>
      <c r="TE337" s="27"/>
      <c r="TF337" s="27"/>
      <c r="TG337" s="27"/>
      <c r="TH337" s="27"/>
      <c r="TI337" s="27"/>
      <c r="TJ337" s="27"/>
      <c r="TK337" s="27"/>
      <c r="TL337" s="27"/>
      <c r="TM337" s="27"/>
      <c r="TN337" s="27"/>
      <c r="TO337" s="27"/>
      <c r="TP337" s="27"/>
      <c r="TQ337" s="27"/>
      <c r="TR337" s="27"/>
      <c r="TS337" s="27"/>
      <c r="TT337" s="27"/>
      <c r="TU337" s="27"/>
      <c r="TV337" s="27"/>
      <c r="TW337" s="27"/>
      <c r="TX337" s="27"/>
      <c r="TY337" s="27"/>
      <c r="TZ337" s="27"/>
      <c r="UA337" s="27"/>
      <c r="UB337" s="27"/>
      <c r="UC337" s="27"/>
      <c r="UD337" s="27"/>
      <c r="UE337" s="27"/>
      <c r="UF337" s="27"/>
      <c r="UG337" s="27"/>
      <c r="UH337" s="27"/>
      <c r="UI337" s="27"/>
      <c r="UJ337" s="27"/>
      <c r="UK337" s="27"/>
      <c r="UL337" s="27"/>
      <c r="UM337" s="27"/>
      <c r="UN337" s="27"/>
      <c r="UO337" s="27"/>
      <c r="UP337" s="27"/>
      <c r="UQ337" s="27"/>
      <c r="UR337" s="27"/>
      <c r="US337" s="27"/>
      <c r="UT337" s="27"/>
      <c r="UU337" s="27"/>
      <c r="UV337" s="27"/>
      <c r="UW337" s="27"/>
      <c r="UX337" s="27"/>
      <c r="UY337" s="27"/>
      <c r="UZ337" s="27"/>
      <c r="VA337" s="27"/>
      <c r="VB337" s="27"/>
      <c r="VC337" s="27"/>
      <c r="VD337" s="27"/>
      <c r="VE337" s="27"/>
      <c r="VF337" s="27"/>
      <c r="VG337" s="27"/>
      <c r="VH337" s="27"/>
      <c r="VI337" s="27"/>
      <c r="VJ337" s="27"/>
      <c r="VK337" s="27"/>
      <c r="VL337" s="27"/>
      <c r="VM337" s="27"/>
      <c r="VN337" s="27"/>
      <c r="VO337" s="27"/>
      <c r="VP337" s="27"/>
      <c r="VQ337" s="27"/>
      <c r="VR337" s="27"/>
      <c r="VS337" s="27"/>
      <c r="VT337" s="27"/>
      <c r="VU337" s="27"/>
      <c r="VV337" s="27"/>
      <c r="VW337" s="27"/>
      <c r="VX337" s="27"/>
      <c r="VY337" s="27"/>
      <c r="VZ337" s="27"/>
      <c r="WA337" s="27"/>
      <c r="WB337" s="27"/>
      <c r="WC337" s="27"/>
      <c r="WD337" s="27"/>
      <c r="WE337" s="27"/>
      <c r="WF337" s="27"/>
      <c r="WG337" s="27"/>
      <c r="WH337" s="27"/>
      <c r="WI337" s="27"/>
      <c r="WJ337" s="27"/>
      <c r="WK337" s="27"/>
      <c r="WL337" s="27"/>
      <c r="WM337" s="27"/>
      <c r="WN337" s="27"/>
      <c r="WO337" s="27"/>
      <c r="WP337" s="27"/>
      <c r="WQ337" s="27"/>
      <c r="WR337" s="27"/>
      <c r="WS337" s="27"/>
      <c r="WT337" s="27"/>
      <c r="WU337" s="27"/>
      <c r="WV337" s="27"/>
      <c r="WW337" s="27"/>
      <c r="WX337" s="27"/>
      <c r="WY337" s="27"/>
      <c r="WZ337" s="27"/>
      <c r="XA337" s="27"/>
      <c r="XB337" s="27"/>
      <c r="XC337" s="27"/>
      <c r="XD337" s="27"/>
      <c r="XE337" s="27"/>
      <c r="XF337" s="27"/>
      <c r="XG337" s="27"/>
      <c r="XH337" s="27"/>
      <c r="XI337" s="27"/>
      <c r="XJ337" s="27"/>
      <c r="XK337" s="27"/>
      <c r="XL337" s="27"/>
      <c r="XM337" s="27"/>
      <c r="XN337" s="27"/>
      <c r="XO337" s="27"/>
      <c r="XP337" s="27"/>
      <c r="XQ337" s="27"/>
      <c r="XR337" s="27"/>
      <c r="XS337" s="27"/>
      <c r="XT337" s="27"/>
      <c r="XU337" s="27"/>
      <c r="XV337" s="27"/>
      <c r="XW337" s="27"/>
      <c r="XX337" s="27"/>
      <c r="XY337" s="27"/>
      <c r="XZ337" s="27"/>
      <c r="YA337" s="27"/>
      <c r="YB337" s="27"/>
      <c r="YC337" s="27"/>
      <c r="YD337" s="27"/>
      <c r="YE337" s="27"/>
      <c r="YF337" s="27"/>
      <c r="YG337" s="27"/>
      <c r="YH337" s="27"/>
      <c r="YI337" s="27"/>
      <c r="YJ337" s="27"/>
      <c r="YK337" s="27"/>
      <c r="YL337" s="27"/>
      <c r="YM337" s="27"/>
      <c r="YN337" s="27"/>
      <c r="YO337" s="27"/>
      <c r="YP337" s="27"/>
      <c r="YQ337" s="27"/>
      <c r="YR337" s="27"/>
      <c r="YS337" s="27"/>
      <c r="YT337" s="27"/>
      <c r="YU337" s="27"/>
      <c r="YV337" s="27"/>
      <c r="YW337" s="27"/>
      <c r="YX337" s="27"/>
      <c r="YY337" s="27"/>
      <c r="YZ337" s="27"/>
      <c r="ZA337" s="27"/>
      <c r="ZB337" s="27"/>
      <c r="ZC337" s="27"/>
      <c r="ZD337" s="27"/>
      <c r="ZE337" s="27"/>
      <c r="ZF337" s="27"/>
      <c r="ZG337" s="27"/>
      <c r="ZH337" s="27"/>
      <c r="ZI337" s="27"/>
      <c r="ZJ337" s="27"/>
      <c r="ZK337" s="27"/>
      <c r="ZL337" s="27"/>
      <c r="ZM337" s="27"/>
      <c r="ZN337" s="27"/>
      <c r="ZO337" s="27"/>
      <c r="ZP337" s="27"/>
      <c r="ZQ337" s="27"/>
      <c r="ZR337" s="27"/>
      <c r="ZS337" s="27"/>
      <c r="ZT337" s="27"/>
      <c r="ZU337" s="27"/>
      <c r="ZV337" s="27"/>
      <c r="ZW337" s="27"/>
      <c r="ZX337" s="27"/>
      <c r="ZY337" s="27"/>
      <c r="ZZ337" s="27"/>
      <c r="AAA337" s="27"/>
      <c r="AAB337" s="27"/>
      <c r="AAC337" s="27"/>
      <c r="AAD337" s="27"/>
      <c r="AAE337" s="27"/>
      <c r="AAF337" s="27"/>
      <c r="AAG337" s="27"/>
      <c r="AAH337" s="27"/>
      <c r="AAI337" s="27"/>
      <c r="AAJ337" s="27"/>
      <c r="AAK337" s="27"/>
      <c r="AAL337" s="27"/>
      <c r="AAM337" s="27"/>
      <c r="AAN337" s="27"/>
      <c r="AAO337" s="27"/>
      <c r="AAP337" s="27"/>
      <c r="AAQ337" s="27"/>
      <c r="AAR337" s="27"/>
      <c r="AAS337" s="27"/>
      <c r="AAT337" s="27"/>
      <c r="AAU337" s="27"/>
      <c r="AAV337" s="27"/>
      <c r="AAW337" s="27"/>
      <c r="AAX337" s="27"/>
      <c r="AAY337" s="27"/>
      <c r="AAZ337" s="27"/>
      <c r="ABA337" s="27"/>
      <c r="ABB337" s="27"/>
      <c r="ABC337" s="27"/>
      <c r="ABD337" s="27"/>
      <c r="ABE337" s="27"/>
      <c r="ABF337" s="27"/>
      <c r="ABG337" s="27"/>
      <c r="ABH337" s="27"/>
      <c r="ABI337" s="27"/>
      <c r="ABJ337" s="27"/>
      <c r="ABK337" s="27"/>
      <c r="ABL337" s="27"/>
      <c r="ABM337" s="27"/>
      <c r="ABN337" s="27"/>
      <c r="ABO337" s="27"/>
      <c r="ABP337" s="27"/>
      <c r="ABQ337" s="27"/>
      <c r="ABR337" s="27"/>
      <c r="ABS337" s="27"/>
      <c r="ABT337" s="27"/>
      <c r="ABU337" s="27"/>
      <c r="ABV337" s="27"/>
      <c r="ABW337" s="27"/>
      <c r="ABX337" s="27"/>
      <c r="ABY337" s="27"/>
      <c r="ABZ337" s="27"/>
      <c r="ACA337" s="27"/>
      <c r="ACB337" s="27"/>
      <c r="ACC337" s="27"/>
      <c r="ACD337" s="27"/>
      <c r="ACE337" s="27"/>
      <c r="ACF337" s="27"/>
      <c r="ACG337" s="27"/>
      <c r="ACH337" s="27"/>
      <c r="ACI337" s="27"/>
      <c r="ACJ337" s="27"/>
      <c r="ACK337" s="27"/>
      <c r="ACL337" s="27"/>
      <c r="ACM337" s="27"/>
      <c r="ACN337" s="27"/>
      <c r="ACO337" s="27"/>
      <c r="ACP337" s="27"/>
      <c r="ACQ337" s="27"/>
      <c r="ACR337" s="27"/>
      <c r="ACS337" s="27"/>
      <c r="ACT337" s="27"/>
      <c r="ACU337" s="27"/>
      <c r="ACV337" s="27"/>
      <c r="ACW337" s="27"/>
      <c r="ACX337" s="27"/>
      <c r="ACY337" s="27"/>
      <c r="ACZ337" s="27"/>
      <c r="ADA337" s="27"/>
      <c r="ADB337" s="27"/>
      <c r="ADC337" s="27"/>
      <c r="ADD337" s="27"/>
      <c r="ADE337" s="27"/>
      <c r="ADF337" s="27"/>
      <c r="ADG337" s="27"/>
      <c r="ADH337" s="27"/>
      <c r="ADI337" s="27"/>
      <c r="ADJ337" s="27"/>
      <c r="ADK337" s="27"/>
      <c r="ADL337" s="27"/>
      <c r="ADM337" s="27"/>
      <c r="ADN337" s="27"/>
      <c r="ADO337" s="27"/>
      <c r="ADP337" s="27"/>
      <c r="ADQ337" s="27"/>
      <c r="ADR337" s="27"/>
      <c r="ADS337" s="27"/>
      <c r="ADT337" s="27"/>
      <c r="ADU337" s="27"/>
      <c r="ADV337" s="27"/>
      <c r="ADW337" s="27"/>
      <c r="ADX337" s="27"/>
      <c r="ADY337" s="27"/>
      <c r="ADZ337" s="27"/>
      <c r="AEA337" s="27"/>
      <c r="AEB337" s="27"/>
      <c r="AEC337" s="27"/>
      <c r="AED337" s="27"/>
      <c r="AEE337" s="27"/>
      <c r="AEF337" s="27"/>
      <c r="AEG337" s="27"/>
      <c r="AEH337" s="27"/>
      <c r="AEI337" s="27"/>
      <c r="AEJ337" s="27"/>
      <c r="AEK337" s="27"/>
      <c r="AEL337" s="27"/>
      <c r="AEM337" s="27"/>
      <c r="AEN337" s="27"/>
      <c r="AEO337" s="27"/>
      <c r="AEP337" s="27"/>
      <c r="AEQ337" s="27"/>
      <c r="AER337" s="27"/>
      <c r="AES337" s="27"/>
      <c r="AET337" s="27"/>
      <c r="AEU337" s="27"/>
      <c r="AEV337" s="27"/>
      <c r="AEW337" s="27"/>
      <c r="AEX337" s="27"/>
      <c r="AEY337" s="27"/>
      <c r="AEZ337" s="27"/>
      <c r="AFA337" s="27"/>
      <c r="AFB337" s="27"/>
      <c r="AFC337" s="27"/>
      <c r="AFD337" s="27"/>
      <c r="AFE337" s="27"/>
      <c r="AFF337" s="27"/>
      <c r="AFG337" s="27"/>
      <c r="AFH337" s="27"/>
      <c r="AFI337" s="27"/>
      <c r="AFJ337" s="27"/>
      <c r="AFK337" s="27"/>
      <c r="AFL337" s="27"/>
      <c r="AFM337" s="27"/>
      <c r="AFN337" s="27"/>
      <c r="AFO337" s="27"/>
      <c r="AFP337" s="27"/>
      <c r="AFQ337" s="27"/>
      <c r="AFR337" s="27"/>
      <c r="AFS337" s="27"/>
      <c r="AFT337" s="27"/>
      <c r="AFU337" s="27"/>
      <c r="AFV337" s="27"/>
      <c r="AFW337" s="27"/>
      <c r="AFX337" s="27"/>
      <c r="AFY337" s="27"/>
      <c r="AFZ337" s="27"/>
      <c r="AGA337" s="27"/>
      <c r="AGB337" s="27"/>
      <c r="AGC337" s="27"/>
      <c r="AGD337" s="27"/>
      <c r="AGE337" s="27"/>
      <c r="AGF337" s="27"/>
      <c r="AGG337" s="27"/>
      <c r="AGH337" s="27"/>
      <c r="AGI337" s="27"/>
      <c r="AGJ337" s="27"/>
      <c r="AGK337" s="27"/>
      <c r="AGL337" s="27"/>
      <c r="AGM337" s="27"/>
      <c r="AGN337" s="27"/>
      <c r="AGO337" s="27"/>
      <c r="AGP337" s="27"/>
      <c r="AGQ337" s="27"/>
      <c r="AGR337" s="27"/>
      <c r="AGS337" s="27"/>
      <c r="AGT337" s="27"/>
      <c r="AGU337" s="27"/>
      <c r="AGV337" s="27"/>
      <c r="AGW337" s="27"/>
      <c r="AGX337" s="27"/>
      <c r="AGY337" s="27"/>
      <c r="AGZ337" s="27"/>
      <c r="AHA337" s="27"/>
      <c r="AHB337" s="27"/>
      <c r="AHC337" s="27"/>
      <c r="AHD337" s="27"/>
      <c r="AHE337" s="27"/>
      <c r="AHF337" s="27"/>
      <c r="AHG337" s="27"/>
      <c r="AHH337" s="27"/>
      <c r="AHI337" s="27"/>
      <c r="AHJ337" s="27"/>
      <c r="AHK337" s="27"/>
      <c r="AHL337" s="27"/>
      <c r="AHM337" s="27"/>
      <c r="AHN337" s="27"/>
      <c r="AHO337" s="27"/>
      <c r="AHP337" s="27"/>
      <c r="AHQ337" s="27"/>
      <c r="AHR337" s="27"/>
      <c r="AHS337" s="27"/>
      <c r="AHT337" s="27"/>
      <c r="AHU337" s="27"/>
      <c r="AHV337" s="27"/>
      <c r="AHW337" s="27"/>
      <c r="AHX337" s="27"/>
      <c r="AHY337" s="27"/>
      <c r="AHZ337" s="27"/>
      <c r="AIA337" s="27"/>
      <c r="AIB337" s="27"/>
      <c r="AIC337" s="27"/>
      <c r="AID337" s="27"/>
      <c r="AIE337" s="27"/>
      <c r="AIF337" s="27"/>
      <c r="AIG337" s="27"/>
      <c r="AIH337" s="27"/>
      <c r="AII337" s="27"/>
      <c r="AIJ337" s="27"/>
      <c r="AIK337" s="27"/>
      <c r="AIL337" s="27"/>
      <c r="AIM337" s="27"/>
      <c r="AIN337" s="27"/>
      <c r="AIO337" s="27"/>
      <c r="AIP337" s="27"/>
      <c r="AIQ337" s="27"/>
      <c r="AIR337" s="27"/>
      <c r="AIS337" s="27"/>
      <c r="AIT337" s="27"/>
      <c r="AIU337" s="27"/>
      <c r="AIV337" s="27"/>
      <c r="AIW337" s="27"/>
      <c r="AIX337" s="27"/>
      <c r="AIY337" s="27"/>
      <c r="AIZ337" s="27"/>
      <c r="AJA337" s="27"/>
      <c r="AJB337" s="27"/>
      <c r="AJC337" s="27"/>
      <c r="AJD337" s="27"/>
      <c r="AJE337" s="27"/>
      <c r="AJF337" s="27"/>
      <c r="AJG337" s="27"/>
      <c r="AJH337" s="27"/>
      <c r="AJI337" s="27"/>
      <c r="AJJ337" s="27"/>
      <c r="AJK337" s="27"/>
      <c r="AJL337" s="27"/>
      <c r="AJM337" s="27"/>
      <c r="AJN337" s="27"/>
      <c r="AJO337" s="27"/>
      <c r="AJP337" s="27"/>
      <c r="AJQ337" s="27"/>
      <c r="AJR337" s="27"/>
      <c r="AJS337" s="27"/>
      <c r="AJT337" s="27"/>
      <c r="AJU337" s="27"/>
      <c r="AJV337" s="27"/>
      <c r="AJW337" s="27"/>
      <c r="AJX337" s="27"/>
      <c r="AJY337" s="27"/>
      <c r="AJZ337" s="27"/>
      <c r="AKA337" s="27"/>
      <c r="AKB337" s="27"/>
      <c r="AKC337" s="27"/>
      <c r="AKD337" s="27"/>
      <c r="AKE337" s="27"/>
      <c r="AKF337" s="27"/>
      <c r="AKG337" s="27"/>
      <c r="AKH337" s="27"/>
      <c r="AKI337" s="27"/>
      <c r="AKJ337" s="27"/>
      <c r="AKK337" s="27"/>
      <c r="AKL337" s="27"/>
      <c r="AKM337" s="27"/>
      <c r="AKN337" s="27"/>
      <c r="AKO337" s="27"/>
      <c r="AKP337" s="27"/>
      <c r="AKQ337" s="27"/>
      <c r="AKR337" s="27"/>
      <c r="AKS337" s="27"/>
      <c r="AKT337" s="27"/>
      <c r="AKU337" s="27"/>
      <c r="AKV337" s="27"/>
      <c r="AKW337" s="27"/>
      <c r="AKX337" s="27"/>
      <c r="AKY337" s="27"/>
      <c r="AKZ337" s="27"/>
      <c r="ALA337" s="27"/>
      <c r="ALB337" s="27"/>
      <c r="ALC337" s="27"/>
      <c r="ALD337" s="27"/>
      <c r="ALE337" s="27"/>
      <c r="ALF337" s="27"/>
      <c r="ALG337" s="27"/>
      <c r="ALH337" s="27"/>
      <c r="ALI337" s="27"/>
      <c r="ALJ337" s="27"/>
      <c r="ALK337" s="27"/>
      <c r="ALL337" s="27"/>
      <c r="ALM337" s="27"/>
      <c r="ALN337" s="27"/>
      <c r="ALO337" s="27"/>
      <c r="ALP337" s="27"/>
      <c r="ALQ337" s="27"/>
      <c r="ALR337" s="27"/>
      <c r="ALS337" s="27"/>
    </row>
    <row r="338" spans="1:1007" ht="17.25" customHeight="1" x14ac:dyDescent="0.2">
      <c r="A338" s="610" t="s">
        <v>13</v>
      </c>
      <c r="B338" s="595" t="s">
        <v>14</v>
      </c>
      <c r="C338" s="652" t="s">
        <v>222</v>
      </c>
      <c r="D338" s="643" t="s">
        <v>23</v>
      </c>
      <c r="E338" s="613" t="s">
        <v>224</v>
      </c>
      <c r="F338" s="622" t="s">
        <v>197</v>
      </c>
      <c r="G338" s="649" t="s">
        <v>225</v>
      </c>
      <c r="H338" s="634" t="s">
        <v>17</v>
      </c>
      <c r="I338" s="634" t="s">
        <v>29</v>
      </c>
      <c r="J338" s="562" t="s">
        <v>516</v>
      </c>
      <c r="K338" s="123" t="s">
        <v>24</v>
      </c>
      <c r="L338" s="94">
        <f>+M338+O338</f>
        <v>0</v>
      </c>
      <c r="M338" s="102">
        <v>0</v>
      </c>
      <c r="N338" s="102">
        <v>0</v>
      </c>
      <c r="O338" s="96">
        <v>0</v>
      </c>
      <c r="P338" s="97">
        <f>SUM(Q338,S338)</f>
        <v>0</v>
      </c>
      <c r="Q338" s="92">
        <v>0</v>
      </c>
      <c r="R338" s="92">
        <v>0</v>
      </c>
      <c r="S338" s="93">
        <v>0</v>
      </c>
      <c r="T338" s="97">
        <f>+U338+W338</f>
        <v>0</v>
      </c>
      <c r="U338" s="102">
        <v>0</v>
      </c>
      <c r="V338" s="102">
        <v>0</v>
      </c>
      <c r="W338" s="96">
        <v>0</v>
      </c>
      <c r="X338" s="27"/>
      <c r="Y338" s="27"/>
      <c r="Z338" s="27"/>
      <c r="AA338" s="27"/>
      <c r="AB338" s="27"/>
      <c r="AC338" s="27"/>
      <c r="AD338" s="39"/>
      <c r="AE338" s="39"/>
      <c r="AF338" s="39"/>
      <c r="AG338" s="39"/>
      <c r="AH338" s="39"/>
      <c r="AI338" s="39"/>
      <c r="AJ338" s="39"/>
      <c r="AK338" s="39"/>
      <c r="AL338" s="39"/>
      <c r="AM338" s="39"/>
      <c r="AN338" s="39"/>
      <c r="AO338" s="39"/>
      <c r="AP338" s="39"/>
      <c r="AQ338" s="39"/>
      <c r="AR338" s="39"/>
      <c r="AS338" s="39"/>
      <c r="AT338" s="39"/>
      <c r="AU338" s="39"/>
      <c r="AV338" s="39"/>
      <c r="AW338" s="39"/>
      <c r="AX338" s="39"/>
      <c r="AY338" s="39"/>
      <c r="AZ338" s="39"/>
      <c r="BA338" s="39"/>
      <c r="BB338" s="39"/>
      <c r="BC338" s="39"/>
      <c r="BD338" s="27"/>
      <c r="BE338" s="27"/>
      <c r="BF338" s="27"/>
      <c r="BG338" s="27"/>
      <c r="BH338" s="27"/>
      <c r="BI338" s="27"/>
      <c r="BJ338" s="27"/>
      <c r="BK338" s="27"/>
      <c r="BL338" s="27"/>
      <c r="BM338" s="27"/>
      <c r="BN338" s="27"/>
      <c r="BO338" s="27"/>
      <c r="BP338" s="27"/>
      <c r="BQ338" s="27"/>
      <c r="BR338" s="27"/>
      <c r="BS338" s="27"/>
      <c r="BT338" s="27"/>
      <c r="BU338" s="27"/>
      <c r="BV338" s="27"/>
      <c r="BW338" s="27"/>
      <c r="BX338" s="27"/>
      <c r="BY338" s="27"/>
      <c r="BZ338" s="27"/>
      <c r="CA338" s="27"/>
      <c r="CB338" s="27"/>
      <c r="CC338" s="27"/>
      <c r="CD338" s="27"/>
      <c r="CE338" s="27"/>
      <c r="CF338" s="27"/>
      <c r="CG338" s="27"/>
      <c r="CH338" s="27"/>
      <c r="CI338" s="27"/>
      <c r="CJ338" s="27"/>
      <c r="CK338" s="27"/>
      <c r="CL338" s="27"/>
      <c r="CM338" s="27"/>
      <c r="CN338" s="27"/>
      <c r="CO338" s="27"/>
      <c r="CP338" s="27"/>
      <c r="CQ338" s="27"/>
      <c r="CR338" s="27"/>
      <c r="CS338" s="27"/>
      <c r="CT338" s="27"/>
      <c r="CU338" s="27"/>
      <c r="CV338" s="27"/>
      <c r="CW338" s="27"/>
      <c r="CX338" s="27"/>
      <c r="CY338" s="27"/>
      <c r="CZ338" s="27"/>
      <c r="DA338" s="27"/>
      <c r="DB338" s="27"/>
      <c r="DC338" s="27"/>
      <c r="DD338" s="27"/>
      <c r="DE338" s="27"/>
      <c r="DF338" s="27"/>
      <c r="DG338" s="27"/>
      <c r="DH338" s="27"/>
      <c r="DI338" s="27"/>
      <c r="DJ338" s="27"/>
      <c r="DK338" s="27"/>
      <c r="DL338" s="27"/>
      <c r="DM338" s="27"/>
      <c r="DN338" s="27"/>
      <c r="DO338" s="27"/>
      <c r="DP338" s="27"/>
      <c r="DQ338" s="27"/>
      <c r="DR338" s="27"/>
      <c r="DS338" s="27"/>
      <c r="DT338" s="27"/>
      <c r="DU338" s="27"/>
      <c r="DV338" s="27"/>
      <c r="DW338" s="27"/>
      <c r="DX338" s="27"/>
      <c r="DY338" s="27"/>
      <c r="DZ338" s="27"/>
      <c r="EA338" s="27"/>
      <c r="EB338" s="27"/>
      <c r="EC338" s="27"/>
      <c r="ED338" s="27"/>
      <c r="EE338" s="27"/>
      <c r="EF338" s="27"/>
      <c r="EG338" s="27"/>
      <c r="EH338" s="27"/>
      <c r="EI338" s="27"/>
      <c r="EJ338" s="27"/>
      <c r="EK338" s="27"/>
      <c r="EL338" s="27"/>
      <c r="EM338" s="27"/>
      <c r="EN338" s="27"/>
      <c r="EO338" s="27"/>
      <c r="EP338" s="27"/>
      <c r="EQ338" s="27"/>
      <c r="ER338" s="27"/>
      <c r="ES338" s="27"/>
      <c r="ET338" s="27"/>
      <c r="EU338" s="27"/>
      <c r="EV338" s="27"/>
      <c r="EW338" s="27"/>
      <c r="EX338" s="27"/>
      <c r="EY338" s="27"/>
      <c r="EZ338" s="27"/>
      <c r="FA338" s="27"/>
      <c r="FB338" s="27"/>
      <c r="FC338" s="27"/>
      <c r="FD338" s="27"/>
      <c r="FE338" s="27"/>
      <c r="FF338" s="27"/>
      <c r="FG338" s="27"/>
      <c r="FH338" s="27"/>
      <c r="FI338" s="27"/>
      <c r="FJ338" s="27"/>
      <c r="FK338" s="27"/>
      <c r="FL338" s="27"/>
      <c r="FM338" s="27"/>
      <c r="FN338" s="27"/>
      <c r="FO338" s="27"/>
      <c r="FP338" s="27"/>
      <c r="FQ338" s="27"/>
      <c r="FR338" s="27"/>
      <c r="FS338" s="27"/>
      <c r="FT338" s="27"/>
      <c r="FU338" s="27"/>
      <c r="FV338" s="27"/>
      <c r="FW338" s="27"/>
      <c r="FX338" s="27"/>
      <c r="FY338" s="27"/>
      <c r="FZ338" s="27"/>
      <c r="GA338" s="27"/>
      <c r="GB338" s="27"/>
      <c r="GC338" s="27"/>
      <c r="GD338" s="27"/>
      <c r="GE338" s="27"/>
      <c r="GF338" s="27"/>
      <c r="GG338" s="27"/>
      <c r="GH338" s="27"/>
      <c r="GI338" s="27"/>
      <c r="GJ338" s="27"/>
      <c r="GK338" s="27"/>
      <c r="GL338" s="27"/>
      <c r="GM338" s="27"/>
      <c r="GN338" s="27"/>
      <c r="GO338" s="27"/>
      <c r="GP338" s="27"/>
      <c r="GQ338" s="27"/>
      <c r="GR338" s="27"/>
      <c r="GS338" s="27"/>
      <c r="GT338" s="27"/>
      <c r="GU338" s="27"/>
      <c r="GV338" s="27"/>
      <c r="GW338" s="27"/>
      <c r="GX338" s="27"/>
      <c r="GY338" s="27"/>
      <c r="GZ338" s="27"/>
      <c r="HA338" s="27"/>
      <c r="HB338" s="27"/>
      <c r="HC338" s="27"/>
      <c r="HD338" s="27"/>
      <c r="HE338" s="27"/>
      <c r="HF338" s="27"/>
      <c r="HG338" s="27"/>
      <c r="HH338" s="27"/>
      <c r="HI338" s="27"/>
      <c r="HJ338" s="27"/>
      <c r="HK338" s="27"/>
      <c r="HL338" s="27"/>
      <c r="HM338" s="27"/>
      <c r="HN338" s="27"/>
      <c r="HO338" s="27"/>
      <c r="HP338" s="27"/>
      <c r="HQ338" s="27"/>
      <c r="HR338" s="27"/>
      <c r="HS338" s="27"/>
      <c r="HT338" s="27"/>
      <c r="HU338" s="27"/>
      <c r="HV338" s="27"/>
      <c r="HW338" s="27"/>
      <c r="HX338" s="27"/>
      <c r="HY338" s="27"/>
      <c r="HZ338" s="27"/>
      <c r="IA338" s="27"/>
      <c r="IB338" s="27"/>
      <c r="IC338" s="27"/>
      <c r="ID338" s="27"/>
      <c r="IE338" s="27"/>
      <c r="IF338" s="27"/>
      <c r="IG338" s="27"/>
      <c r="IH338" s="27"/>
      <c r="II338" s="27"/>
      <c r="IJ338" s="27"/>
      <c r="IK338" s="27"/>
      <c r="IL338" s="27"/>
      <c r="IM338" s="27"/>
      <c r="IN338" s="27"/>
      <c r="IO338" s="27"/>
      <c r="IP338" s="27"/>
      <c r="IQ338" s="27"/>
      <c r="IR338" s="27"/>
      <c r="IS338" s="27"/>
      <c r="IT338" s="27"/>
      <c r="IU338" s="27"/>
      <c r="IV338" s="27"/>
      <c r="IW338" s="27"/>
      <c r="IX338" s="27"/>
      <c r="IY338" s="27"/>
      <c r="IZ338" s="27"/>
      <c r="JA338" s="27"/>
      <c r="JB338" s="27"/>
      <c r="JC338" s="27"/>
      <c r="JD338" s="27"/>
      <c r="JE338" s="27"/>
      <c r="JF338" s="27"/>
      <c r="JG338" s="27"/>
      <c r="JH338" s="27"/>
      <c r="JI338" s="27"/>
      <c r="JJ338" s="27"/>
      <c r="JK338" s="27"/>
      <c r="JL338" s="27"/>
      <c r="JM338" s="27"/>
      <c r="JN338" s="27"/>
      <c r="JO338" s="27"/>
      <c r="JP338" s="27"/>
      <c r="JQ338" s="27"/>
      <c r="JR338" s="27"/>
      <c r="JS338" s="27"/>
      <c r="JT338" s="27"/>
      <c r="JU338" s="27"/>
      <c r="JV338" s="27"/>
      <c r="JW338" s="27"/>
      <c r="JX338" s="27"/>
      <c r="JY338" s="27"/>
      <c r="JZ338" s="27"/>
      <c r="KA338" s="27"/>
      <c r="KB338" s="27"/>
      <c r="KC338" s="27"/>
      <c r="KD338" s="27"/>
      <c r="KE338" s="27"/>
      <c r="KF338" s="27"/>
      <c r="KG338" s="27"/>
      <c r="KH338" s="27"/>
      <c r="KI338" s="27"/>
      <c r="KJ338" s="27"/>
      <c r="KK338" s="27"/>
      <c r="KL338" s="27"/>
      <c r="KM338" s="27"/>
      <c r="KN338" s="27"/>
      <c r="KO338" s="27"/>
      <c r="KP338" s="27"/>
      <c r="KQ338" s="27"/>
      <c r="KR338" s="27"/>
      <c r="KS338" s="27"/>
      <c r="KT338" s="27"/>
      <c r="KU338" s="27"/>
      <c r="KV338" s="27"/>
      <c r="KW338" s="27"/>
      <c r="KX338" s="27"/>
      <c r="KY338" s="27"/>
      <c r="KZ338" s="27"/>
      <c r="LA338" s="27"/>
      <c r="LB338" s="27"/>
      <c r="LC338" s="27"/>
      <c r="LD338" s="27"/>
      <c r="LE338" s="27"/>
      <c r="LF338" s="27"/>
      <c r="LG338" s="27"/>
      <c r="LH338" s="27"/>
      <c r="LI338" s="27"/>
      <c r="LJ338" s="27"/>
      <c r="LK338" s="27"/>
      <c r="LL338" s="27"/>
      <c r="LM338" s="27"/>
      <c r="LN338" s="27"/>
      <c r="LO338" s="27"/>
      <c r="LP338" s="27"/>
      <c r="LQ338" s="27"/>
      <c r="LR338" s="27"/>
      <c r="LS338" s="27"/>
      <c r="LT338" s="27"/>
      <c r="LU338" s="27"/>
      <c r="LV338" s="27"/>
      <c r="LW338" s="27"/>
      <c r="LX338" s="27"/>
      <c r="LY338" s="27"/>
      <c r="LZ338" s="27"/>
      <c r="MA338" s="27"/>
      <c r="MB338" s="27"/>
      <c r="MC338" s="27"/>
      <c r="MD338" s="27"/>
      <c r="ME338" s="27"/>
      <c r="MF338" s="27"/>
      <c r="MG338" s="27"/>
      <c r="MH338" s="27"/>
      <c r="MI338" s="27"/>
      <c r="MJ338" s="27"/>
      <c r="MK338" s="27"/>
      <c r="ML338" s="27"/>
      <c r="MM338" s="27"/>
      <c r="MN338" s="27"/>
      <c r="MO338" s="27"/>
      <c r="MP338" s="27"/>
      <c r="MQ338" s="27"/>
      <c r="MR338" s="27"/>
      <c r="MS338" s="27"/>
      <c r="MT338" s="27"/>
      <c r="MU338" s="27"/>
      <c r="MV338" s="27"/>
      <c r="MW338" s="27"/>
      <c r="MX338" s="27"/>
      <c r="MY338" s="27"/>
      <c r="MZ338" s="27"/>
      <c r="NA338" s="27"/>
      <c r="NB338" s="27"/>
      <c r="NC338" s="27"/>
      <c r="ND338" s="27"/>
      <c r="NE338" s="27"/>
      <c r="NF338" s="27"/>
      <c r="NG338" s="27"/>
      <c r="NH338" s="27"/>
      <c r="NI338" s="27"/>
      <c r="NJ338" s="27"/>
      <c r="NK338" s="27"/>
      <c r="NL338" s="27"/>
      <c r="NM338" s="27"/>
      <c r="NN338" s="27"/>
      <c r="NO338" s="27"/>
      <c r="NP338" s="27"/>
      <c r="NQ338" s="27"/>
      <c r="NR338" s="27"/>
      <c r="NS338" s="27"/>
      <c r="NT338" s="27"/>
      <c r="NU338" s="27"/>
      <c r="NV338" s="27"/>
      <c r="NW338" s="27"/>
      <c r="NX338" s="27"/>
      <c r="NY338" s="27"/>
      <c r="NZ338" s="27"/>
      <c r="OA338" s="27"/>
      <c r="OB338" s="27"/>
      <c r="OC338" s="27"/>
      <c r="OD338" s="27"/>
      <c r="OE338" s="27"/>
      <c r="OF338" s="27"/>
      <c r="OG338" s="27"/>
      <c r="OH338" s="27"/>
      <c r="OI338" s="27"/>
      <c r="OJ338" s="27"/>
      <c r="OK338" s="27"/>
      <c r="OL338" s="27"/>
      <c r="OM338" s="27"/>
      <c r="ON338" s="27"/>
      <c r="OO338" s="27"/>
      <c r="OP338" s="27"/>
      <c r="OQ338" s="27"/>
      <c r="OR338" s="27"/>
      <c r="OS338" s="27"/>
      <c r="OT338" s="27"/>
      <c r="OU338" s="27"/>
      <c r="OV338" s="27"/>
      <c r="OW338" s="27"/>
      <c r="OX338" s="27"/>
      <c r="OY338" s="27"/>
      <c r="OZ338" s="27"/>
      <c r="PA338" s="27"/>
      <c r="PB338" s="27"/>
      <c r="PC338" s="27"/>
      <c r="PD338" s="27"/>
      <c r="PE338" s="27"/>
      <c r="PF338" s="27"/>
      <c r="PG338" s="27"/>
      <c r="PH338" s="27"/>
      <c r="PI338" s="27"/>
      <c r="PJ338" s="27"/>
      <c r="PK338" s="27"/>
      <c r="PL338" s="27"/>
      <c r="PM338" s="27"/>
      <c r="PN338" s="27"/>
      <c r="PO338" s="27"/>
      <c r="PP338" s="27"/>
      <c r="PQ338" s="27"/>
      <c r="PR338" s="27"/>
      <c r="PS338" s="27"/>
      <c r="PT338" s="27"/>
      <c r="PU338" s="27"/>
      <c r="PV338" s="27"/>
      <c r="PW338" s="27"/>
      <c r="PX338" s="27"/>
      <c r="PY338" s="27"/>
      <c r="PZ338" s="27"/>
      <c r="QA338" s="27"/>
      <c r="QB338" s="27"/>
      <c r="QC338" s="27"/>
      <c r="QD338" s="27"/>
      <c r="QE338" s="27"/>
      <c r="QF338" s="27"/>
      <c r="QG338" s="27"/>
      <c r="QH338" s="27"/>
      <c r="QI338" s="27"/>
      <c r="QJ338" s="27"/>
      <c r="QK338" s="27"/>
      <c r="QL338" s="27"/>
      <c r="QM338" s="27"/>
      <c r="QN338" s="27"/>
      <c r="QO338" s="27"/>
      <c r="QP338" s="27"/>
      <c r="QQ338" s="27"/>
      <c r="QR338" s="27"/>
      <c r="QS338" s="27"/>
      <c r="QT338" s="27"/>
      <c r="QU338" s="27"/>
      <c r="QV338" s="27"/>
      <c r="QW338" s="27"/>
      <c r="QX338" s="27"/>
      <c r="QY338" s="27"/>
      <c r="QZ338" s="27"/>
      <c r="RA338" s="27"/>
      <c r="RB338" s="27"/>
      <c r="RC338" s="27"/>
      <c r="RD338" s="27"/>
      <c r="RE338" s="27"/>
      <c r="RF338" s="27"/>
      <c r="RG338" s="27"/>
      <c r="RH338" s="27"/>
      <c r="RI338" s="27"/>
      <c r="RJ338" s="27"/>
      <c r="RK338" s="27"/>
      <c r="RL338" s="27"/>
      <c r="RM338" s="27"/>
      <c r="RN338" s="27"/>
      <c r="RO338" s="27"/>
      <c r="RP338" s="27"/>
      <c r="RQ338" s="27"/>
      <c r="RR338" s="27"/>
      <c r="RS338" s="27"/>
      <c r="RT338" s="27"/>
      <c r="RU338" s="27"/>
      <c r="RV338" s="27"/>
      <c r="RW338" s="27"/>
      <c r="RX338" s="27"/>
      <c r="RY338" s="27"/>
      <c r="RZ338" s="27"/>
      <c r="SA338" s="27"/>
      <c r="SB338" s="27"/>
      <c r="SC338" s="27"/>
      <c r="SD338" s="27"/>
      <c r="SE338" s="27"/>
      <c r="SF338" s="27"/>
      <c r="SG338" s="27"/>
      <c r="SH338" s="27"/>
      <c r="SI338" s="27"/>
      <c r="SJ338" s="27"/>
      <c r="SK338" s="27"/>
      <c r="SL338" s="27"/>
      <c r="SM338" s="27"/>
      <c r="SN338" s="27"/>
      <c r="SO338" s="27"/>
      <c r="SP338" s="27"/>
      <c r="SQ338" s="27"/>
      <c r="SR338" s="27"/>
      <c r="SS338" s="27"/>
      <c r="ST338" s="27"/>
      <c r="SU338" s="27"/>
      <c r="SV338" s="27"/>
      <c r="SW338" s="27"/>
      <c r="SX338" s="27"/>
      <c r="SY338" s="27"/>
      <c r="SZ338" s="27"/>
      <c r="TA338" s="27"/>
      <c r="TB338" s="27"/>
      <c r="TC338" s="27"/>
      <c r="TD338" s="27"/>
      <c r="TE338" s="27"/>
      <c r="TF338" s="27"/>
      <c r="TG338" s="27"/>
      <c r="TH338" s="27"/>
      <c r="TI338" s="27"/>
      <c r="TJ338" s="27"/>
      <c r="TK338" s="27"/>
      <c r="TL338" s="27"/>
      <c r="TM338" s="27"/>
      <c r="TN338" s="27"/>
      <c r="TO338" s="27"/>
      <c r="TP338" s="27"/>
      <c r="TQ338" s="27"/>
      <c r="TR338" s="27"/>
      <c r="TS338" s="27"/>
      <c r="TT338" s="27"/>
      <c r="TU338" s="27"/>
      <c r="TV338" s="27"/>
      <c r="TW338" s="27"/>
      <c r="TX338" s="27"/>
      <c r="TY338" s="27"/>
      <c r="TZ338" s="27"/>
      <c r="UA338" s="27"/>
      <c r="UB338" s="27"/>
      <c r="UC338" s="27"/>
      <c r="UD338" s="27"/>
      <c r="UE338" s="27"/>
      <c r="UF338" s="27"/>
      <c r="UG338" s="27"/>
      <c r="UH338" s="27"/>
      <c r="UI338" s="27"/>
      <c r="UJ338" s="27"/>
      <c r="UK338" s="27"/>
      <c r="UL338" s="27"/>
      <c r="UM338" s="27"/>
      <c r="UN338" s="27"/>
      <c r="UO338" s="27"/>
      <c r="UP338" s="27"/>
      <c r="UQ338" s="27"/>
      <c r="UR338" s="27"/>
      <c r="US338" s="27"/>
      <c r="UT338" s="27"/>
      <c r="UU338" s="27"/>
      <c r="UV338" s="27"/>
      <c r="UW338" s="27"/>
      <c r="UX338" s="27"/>
      <c r="UY338" s="27"/>
      <c r="UZ338" s="27"/>
      <c r="VA338" s="27"/>
      <c r="VB338" s="27"/>
      <c r="VC338" s="27"/>
      <c r="VD338" s="27"/>
      <c r="VE338" s="27"/>
      <c r="VF338" s="27"/>
      <c r="VG338" s="27"/>
      <c r="VH338" s="27"/>
      <c r="VI338" s="27"/>
      <c r="VJ338" s="27"/>
      <c r="VK338" s="27"/>
      <c r="VL338" s="27"/>
      <c r="VM338" s="27"/>
      <c r="VN338" s="27"/>
      <c r="VO338" s="27"/>
      <c r="VP338" s="27"/>
      <c r="VQ338" s="27"/>
      <c r="VR338" s="27"/>
      <c r="VS338" s="27"/>
      <c r="VT338" s="27"/>
      <c r="VU338" s="27"/>
      <c r="VV338" s="27"/>
      <c r="VW338" s="27"/>
      <c r="VX338" s="27"/>
      <c r="VY338" s="27"/>
      <c r="VZ338" s="27"/>
      <c r="WA338" s="27"/>
      <c r="WB338" s="27"/>
      <c r="WC338" s="27"/>
      <c r="WD338" s="27"/>
      <c r="WE338" s="27"/>
      <c r="WF338" s="27"/>
      <c r="WG338" s="27"/>
      <c r="WH338" s="27"/>
      <c r="WI338" s="27"/>
      <c r="WJ338" s="27"/>
      <c r="WK338" s="27"/>
      <c r="WL338" s="27"/>
      <c r="WM338" s="27"/>
      <c r="WN338" s="27"/>
      <c r="WO338" s="27"/>
      <c r="WP338" s="27"/>
      <c r="WQ338" s="27"/>
      <c r="WR338" s="27"/>
      <c r="WS338" s="27"/>
      <c r="WT338" s="27"/>
      <c r="WU338" s="27"/>
      <c r="WV338" s="27"/>
      <c r="WW338" s="27"/>
      <c r="WX338" s="27"/>
      <c r="WY338" s="27"/>
      <c r="WZ338" s="27"/>
      <c r="XA338" s="27"/>
      <c r="XB338" s="27"/>
      <c r="XC338" s="27"/>
      <c r="XD338" s="27"/>
      <c r="XE338" s="27"/>
      <c r="XF338" s="27"/>
      <c r="XG338" s="27"/>
      <c r="XH338" s="27"/>
      <c r="XI338" s="27"/>
      <c r="XJ338" s="27"/>
      <c r="XK338" s="27"/>
      <c r="XL338" s="27"/>
      <c r="XM338" s="27"/>
      <c r="XN338" s="27"/>
      <c r="XO338" s="27"/>
      <c r="XP338" s="27"/>
      <c r="XQ338" s="27"/>
      <c r="XR338" s="27"/>
      <c r="XS338" s="27"/>
      <c r="XT338" s="27"/>
      <c r="XU338" s="27"/>
      <c r="XV338" s="27"/>
      <c r="XW338" s="27"/>
      <c r="XX338" s="27"/>
      <c r="XY338" s="27"/>
      <c r="XZ338" s="27"/>
      <c r="YA338" s="27"/>
      <c r="YB338" s="27"/>
      <c r="YC338" s="27"/>
      <c r="YD338" s="27"/>
      <c r="YE338" s="27"/>
      <c r="YF338" s="27"/>
      <c r="YG338" s="27"/>
      <c r="YH338" s="27"/>
      <c r="YI338" s="27"/>
      <c r="YJ338" s="27"/>
      <c r="YK338" s="27"/>
      <c r="YL338" s="27"/>
      <c r="YM338" s="27"/>
      <c r="YN338" s="27"/>
      <c r="YO338" s="27"/>
      <c r="YP338" s="27"/>
      <c r="YQ338" s="27"/>
      <c r="YR338" s="27"/>
      <c r="YS338" s="27"/>
      <c r="YT338" s="27"/>
      <c r="YU338" s="27"/>
      <c r="YV338" s="27"/>
      <c r="YW338" s="27"/>
      <c r="YX338" s="27"/>
      <c r="YY338" s="27"/>
      <c r="YZ338" s="27"/>
      <c r="ZA338" s="27"/>
      <c r="ZB338" s="27"/>
      <c r="ZC338" s="27"/>
      <c r="ZD338" s="27"/>
      <c r="ZE338" s="27"/>
      <c r="ZF338" s="27"/>
      <c r="ZG338" s="27"/>
      <c r="ZH338" s="27"/>
      <c r="ZI338" s="27"/>
      <c r="ZJ338" s="27"/>
      <c r="ZK338" s="27"/>
      <c r="ZL338" s="27"/>
      <c r="ZM338" s="27"/>
      <c r="ZN338" s="27"/>
      <c r="ZO338" s="27"/>
      <c r="ZP338" s="27"/>
      <c r="ZQ338" s="27"/>
      <c r="ZR338" s="27"/>
      <c r="ZS338" s="27"/>
      <c r="ZT338" s="27"/>
      <c r="ZU338" s="27"/>
      <c r="ZV338" s="27"/>
      <c r="ZW338" s="27"/>
      <c r="ZX338" s="27"/>
      <c r="ZY338" s="27"/>
      <c r="ZZ338" s="27"/>
      <c r="AAA338" s="27"/>
      <c r="AAB338" s="27"/>
      <c r="AAC338" s="27"/>
      <c r="AAD338" s="27"/>
      <c r="AAE338" s="27"/>
      <c r="AAF338" s="27"/>
      <c r="AAG338" s="27"/>
      <c r="AAH338" s="27"/>
      <c r="AAI338" s="27"/>
      <c r="AAJ338" s="27"/>
      <c r="AAK338" s="27"/>
      <c r="AAL338" s="27"/>
      <c r="AAM338" s="27"/>
      <c r="AAN338" s="27"/>
      <c r="AAO338" s="27"/>
      <c r="AAP338" s="27"/>
      <c r="AAQ338" s="27"/>
      <c r="AAR338" s="27"/>
      <c r="AAS338" s="27"/>
      <c r="AAT338" s="27"/>
      <c r="AAU338" s="27"/>
      <c r="AAV338" s="27"/>
      <c r="AAW338" s="27"/>
      <c r="AAX338" s="27"/>
      <c r="AAY338" s="27"/>
      <c r="AAZ338" s="27"/>
      <c r="ABA338" s="27"/>
      <c r="ABB338" s="27"/>
      <c r="ABC338" s="27"/>
      <c r="ABD338" s="27"/>
      <c r="ABE338" s="27"/>
      <c r="ABF338" s="27"/>
      <c r="ABG338" s="27"/>
      <c r="ABH338" s="27"/>
      <c r="ABI338" s="27"/>
      <c r="ABJ338" s="27"/>
      <c r="ABK338" s="27"/>
      <c r="ABL338" s="27"/>
      <c r="ABM338" s="27"/>
      <c r="ABN338" s="27"/>
      <c r="ABO338" s="27"/>
      <c r="ABP338" s="27"/>
      <c r="ABQ338" s="27"/>
      <c r="ABR338" s="27"/>
      <c r="ABS338" s="27"/>
      <c r="ABT338" s="27"/>
      <c r="ABU338" s="27"/>
      <c r="ABV338" s="27"/>
      <c r="ABW338" s="27"/>
      <c r="ABX338" s="27"/>
      <c r="ABY338" s="27"/>
      <c r="ABZ338" s="27"/>
      <c r="ACA338" s="27"/>
      <c r="ACB338" s="27"/>
      <c r="ACC338" s="27"/>
      <c r="ACD338" s="27"/>
      <c r="ACE338" s="27"/>
      <c r="ACF338" s="27"/>
      <c r="ACG338" s="27"/>
      <c r="ACH338" s="27"/>
      <c r="ACI338" s="27"/>
      <c r="ACJ338" s="27"/>
      <c r="ACK338" s="27"/>
      <c r="ACL338" s="27"/>
      <c r="ACM338" s="27"/>
      <c r="ACN338" s="27"/>
      <c r="ACO338" s="27"/>
      <c r="ACP338" s="27"/>
      <c r="ACQ338" s="27"/>
      <c r="ACR338" s="27"/>
      <c r="ACS338" s="27"/>
      <c r="ACT338" s="27"/>
      <c r="ACU338" s="27"/>
      <c r="ACV338" s="27"/>
      <c r="ACW338" s="27"/>
      <c r="ACX338" s="27"/>
      <c r="ACY338" s="27"/>
      <c r="ACZ338" s="27"/>
      <c r="ADA338" s="27"/>
      <c r="ADB338" s="27"/>
      <c r="ADC338" s="27"/>
      <c r="ADD338" s="27"/>
      <c r="ADE338" s="27"/>
      <c r="ADF338" s="27"/>
      <c r="ADG338" s="27"/>
      <c r="ADH338" s="27"/>
      <c r="ADI338" s="27"/>
      <c r="ADJ338" s="27"/>
      <c r="ADK338" s="27"/>
      <c r="ADL338" s="27"/>
      <c r="ADM338" s="27"/>
      <c r="ADN338" s="27"/>
      <c r="ADO338" s="27"/>
      <c r="ADP338" s="27"/>
      <c r="ADQ338" s="27"/>
      <c r="ADR338" s="27"/>
      <c r="ADS338" s="27"/>
      <c r="ADT338" s="27"/>
      <c r="ADU338" s="27"/>
      <c r="ADV338" s="27"/>
      <c r="ADW338" s="27"/>
      <c r="ADX338" s="27"/>
      <c r="ADY338" s="27"/>
      <c r="ADZ338" s="27"/>
      <c r="AEA338" s="27"/>
      <c r="AEB338" s="27"/>
      <c r="AEC338" s="27"/>
      <c r="AED338" s="27"/>
      <c r="AEE338" s="27"/>
      <c r="AEF338" s="27"/>
      <c r="AEG338" s="27"/>
      <c r="AEH338" s="27"/>
      <c r="AEI338" s="27"/>
      <c r="AEJ338" s="27"/>
      <c r="AEK338" s="27"/>
      <c r="AEL338" s="27"/>
      <c r="AEM338" s="27"/>
      <c r="AEN338" s="27"/>
      <c r="AEO338" s="27"/>
      <c r="AEP338" s="27"/>
      <c r="AEQ338" s="27"/>
      <c r="AER338" s="27"/>
      <c r="AES338" s="27"/>
      <c r="AET338" s="27"/>
      <c r="AEU338" s="27"/>
      <c r="AEV338" s="27"/>
      <c r="AEW338" s="27"/>
      <c r="AEX338" s="27"/>
      <c r="AEY338" s="27"/>
      <c r="AEZ338" s="27"/>
      <c r="AFA338" s="27"/>
      <c r="AFB338" s="27"/>
      <c r="AFC338" s="27"/>
      <c r="AFD338" s="27"/>
      <c r="AFE338" s="27"/>
      <c r="AFF338" s="27"/>
      <c r="AFG338" s="27"/>
      <c r="AFH338" s="27"/>
      <c r="AFI338" s="27"/>
      <c r="AFJ338" s="27"/>
      <c r="AFK338" s="27"/>
      <c r="AFL338" s="27"/>
      <c r="AFM338" s="27"/>
      <c r="AFN338" s="27"/>
      <c r="AFO338" s="27"/>
      <c r="AFP338" s="27"/>
      <c r="AFQ338" s="27"/>
      <c r="AFR338" s="27"/>
      <c r="AFS338" s="27"/>
      <c r="AFT338" s="27"/>
      <c r="AFU338" s="27"/>
      <c r="AFV338" s="27"/>
      <c r="AFW338" s="27"/>
      <c r="AFX338" s="27"/>
      <c r="AFY338" s="27"/>
      <c r="AFZ338" s="27"/>
      <c r="AGA338" s="27"/>
      <c r="AGB338" s="27"/>
      <c r="AGC338" s="27"/>
      <c r="AGD338" s="27"/>
      <c r="AGE338" s="27"/>
      <c r="AGF338" s="27"/>
      <c r="AGG338" s="27"/>
      <c r="AGH338" s="27"/>
      <c r="AGI338" s="27"/>
      <c r="AGJ338" s="27"/>
      <c r="AGK338" s="27"/>
      <c r="AGL338" s="27"/>
      <c r="AGM338" s="27"/>
      <c r="AGN338" s="27"/>
      <c r="AGO338" s="27"/>
      <c r="AGP338" s="27"/>
      <c r="AGQ338" s="27"/>
      <c r="AGR338" s="27"/>
      <c r="AGS338" s="27"/>
      <c r="AGT338" s="27"/>
      <c r="AGU338" s="27"/>
      <c r="AGV338" s="27"/>
      <c r="AGW338" s="27"/>
      <c r="AGX338" s="27"/>
      <c r="AGY338" s="27"/>
      <c r="AGZ338" s="27"/>
      <c r="AHA338" s="27"/>
      <c r="AHB338" s="27"/>
      <c r="AHC338" s="27"/>
      <c r="AHD338" s="27"/>
      <c r="AHE338" s="27"/>
      <c r="AHF338" s="27"/>
      <c r="AHG338" s="27"/>
      <c r="AHH338" s="27"/>
      <c r="AHI338" s="27"/>
      <c r="AHJ338" s="27"/>
      <c r="AHK338" s="27"/>
      <c r="AHL338" s="27"/>
      <c r="AHM338" s="27"/>
      <c r="AHN338" s="27"/>
      <c r="AHO338" s="27"/>
      <c r="AHP338" s="27"/>
      <c r="AHQ338" s="27"/>
      <c r="AHR338" s="27"/>
      <c r="AHS338" s="27"/>
      <c r="AHT338" s="27"/>
      <c r="AHU338" s="27"/>
      <c r="AHV338" s="27"/>
      <c r="AHW338" s="27"/>
      <c r="AHX338" s="27"/>
      <c r="AHY338" s="27"/>
      <c r="AHZ338" s="27"/>
      <c r="AIA338" s="27"/>
      <c r="AIB338" s="27"/>
      <c r="AIC338" s="27"/>
      <c r="AID338" s="27"/>
      <c r="AIE338" s="27"/>
      <c r="AIF338" s="27"/>
      <c r="AIG338" s="27"/>
      <c r="AIH338" s="27"/>
      <c r="AII338" s="27"/>
      <c r="AIJ338" s="27"/>
      <c r="AIK338" s="27"/>
      <c r="AIL338" s="27"/>
      <c r="AIM338" s="27"/>
      <c r="AIN338" s="27"/>
      <c r="AIO338" s="27"/>
      <c r="AIP338" s="27"/>
      <c r="AIQ338" s="27"/>
      <c r="AIR338" s="27"/>
      <c r="AIS338" s="27"/>
      <c r="AIT338" s="27"/>
      <c r="AIU338" s="27"/>
      <c r="AIV338" s="27"/>
      <c r="AIW338" s="27"/>
      <c r="AIX338" s="27"/>
      <c r="AIY338" s="27"/>
      <c r="AIZ338" s="27"/>
      <c r="AJA338" s="27"/>
      <c r="AJB338" s="27"/>
      <c r="AJC338" s="27"/>
      <c r="AJD338" s="27"/>
      <c r="AJE338" s="27"/>
      <c r="AJF338" s="27"/>
      <c r="AJG338" s="27"/>
      <c r="AJH338" s="27"/>
      <c r="AJI338" s="27"/>
      <c r="AJJ338" s="27"/>
      <c r="AJK338" s="27"/>
      <c r="AJL338" s="27"/>
      <c r="AJM338" s="27"/>
      <c r="AJN338" s="27"/>
      <c r="AJO338" s="27"/>
      <c r="AJP338" s="27"/>
      <c r="AJQ338" s="27"/>
      <c r="AJR338" s="27"/>
      <c r="AJS338" s="27"/>
      <c r="AJT338" s="27"/>
      <c r="AJU338" s="27"/>
      <c r="AJV338" s="27"/>
      <c r="AJW338" s="27"/>
      <c r="AJX338" s="27"/>
      <c r="AJY338" s="27"/>
      <c r="AJZ338" s="27"/>
      <c r="AKA338" s="27"/>
      <c r="AKB338" s="27"/>
      <c r="AKC338" s="27"/>
      <c r="AKD338" s="27"/>
      <c r="AKE338" s="27"/>
      <c r="AKF338" s="27"/>
      <c r="AKG338" s="27"/>
      <c r="AKH338" s="27"/>
      <c r="AKI338" s="27"/>
      <c r="AKJ338" s="27"/>
      <c r="AKK338" s="27"/>
      <c r="AKL338" s="27"/>
      <c r="AKM338" s="27"/>
      <c r="AKN338" s="27"/>
      <c r="AKO338" s="27"/>
      <c r="AKP338" s="27"/>
      <c r="AKQ338" s="27"/>
      <c r="AKR338" s="27"/>
      <c r="AKS338" s="27"/>
      <c r="AKT338" s="27"/>
      <c r="AKU338" s="27"/>
      <c r="AKV338" s="27"/>
      <c r="AKW338" s="27"/>
      <c r="AKX338" s="27"/>
      <c r="AKY338" s="27"/>
      <c r="AKZ338" s="27"/>
      <c r="ALA338" s="27"/>
      <c r="ALB338" s="27"/>
      <c r="ALC338" s="27"/>
      <c r="ALD338" s="27"/>
      <c r="ALE338" s="27"/>
      <c r="ALF338" s="27"/>
      <c r="ALG338" s="27"/>
      <c r="ALH338" s="27"/>
      <c r="ALI338" s="27"/>
      <c r="ALJ338" s="27"/>
      <c r="ALK338" s="27"/>
      <c r="ALL338" s="27"/>
      <c r="ALM338" s="27"/>
      <c r="ALN338" s="27"/>
      <c r="ALO338" s="27"/>
      <c r="ALP338" s="27"/>
      <c r="ALQ338" s="27"/>
      <c r="ALR338" s="27"/>
      <c r="ALS338" s="27"/>
    </row>
    <row r="339" spans="1:1007" ht="19.5" customHeight="1" thickBot="1" x14ac:dyDescent="0.25">
      <c r="A339" s="611"/>
      <c r="B339" s="598"/>
      <c r="C339" s="656"/>
      <c r="D339" s="657"/>
      <c r="E339" s="685"/>
      <c r="F339" s="680"/>
      <c r="G339" s="682"/>
      <c r="H339" s="635"/>
      <c r="I339" s="635"/>
      <c r="J339" s="563"/>
      <c r="K339" s="140" t="s">
        <v>20</v>
      </c>
      <c r="L339" s="108">
        <f>M339+O339</f>
        <v>0</v>
      </c>
      <c r="M339" s="74">
        <v>0</v>
      </c>
      <c r="N339" s="74">
        <v>0</v>
      </c>
      <c r="O339" s="90">
        <v>0</v>
      </c>
      <c r="P339" s="113">
        <f>Q339+S339</f>
        <v>0</v>
      </c>
      <c r="Q339" s="73">
        <v>0</v>
      </c>
      <c r="R339" s="73">
        <v>0</v>
      </c>
      <c r="S339" s="91">
        <v>0</v>
      </c>
      <c r="T339" s="113">
        <f>U339+W339</f>
        <v>0</v>
      </c>
      <c r="U339" s="74">
        <v>0</v>
      </c>
      <c r="V339" s="74">
        <v>0</v>
      </c>
      <c r="W339" s="90">
        <v>0</v>
      </c>
      <c r="X339" s="27"/>
      <c r="Y339" s="27"/>
      <c r="Z339" s="27"/>
      <c r="AA339" s="27"/>
      <c r="AB339" s="27"/>
      <c r="AC339" s="27"/>
      <c r="AD339" s="39"/>
      <c r="AE339" s="39"/>
      <c r="AF339" s="39"/>
      <c r="AG339" s="39"/>
      <c r="AH339" s="39"/>
      <c r="AI339" s="39"/>
      <c r="AJ339" s="39"/>
      <c r="AK339" s="39"/>
      <c r="AL339" s="39"/>
      <c r="AM339" s="39"/>
      <c r="AN339" s="39"/>
      <c r="AO339" s="39"/>
      <c r="AP339" s="39"/>
      <c r="AQ339" s="39"/>
      <c r="AR339" s="39"/>
      <c r="AS339" s="39"/>
      <c r="AT339" s="39"/>
      <c r="AU339" s="39"/>
      <c r="AV339" s="39"/>
      <c r="AW339" s="39"/>
      <c r="AX339" s="39"/>
      <c r="AY339" s="39"/>
      <c r="AZ339" s="39"/>
      <c r="BA339" s="39"/>
      <c r="BB339" s="39"/>
      <c r="BC339" s="39"/>
      <c r="BD339" s="27"/>
      <c r="BE339" s="27"/>
      <c r="BF339" s="27"/>
      <c r="BG339" s="27"/>
      <c r="BH339" s="27"/>
      <c r="BI339" s="27"/>
      <c r="BJ339" s="27"/>
      <c r="BK339" s="27"/>
      <c r="BL339" s="27"/>
      <c r="BM339" s="27"/>
      <c r="BN339" s="27"/>
      <c r="BO339" s="27"/>
      <c r="BP339" s="27"/>
      <c r="BQ339" s="27"/>
      <c r="BR339" s="27"/>
      <c r="BS339" s="27"/>
      <c r="BT339" s="27"/>
      <c r="BU339" s="27"/>
      <c r="BV339" s="27"/>
      <c r="BW339" s="27"/>
      <c r="BX339" s="27"/>
      <c r="BY339" s="27"/>
      <c r="BZ339" s="27"/>
      <c r="CA339" s="27"/>
      <c r="CB339" s="27"/>
      <c r="CC339" s="27"/>
      <c r="CD339" s="27"/>
      <c r="CE339" s="27"/>
      <c r="CF339" s="27"/>
      <c r="CG339" s="27"/>
      <c r="CH339" s="27"/>
      <c r="CI339" s="27"/>
      <c r="CJ339" s="27"/>
      <c r="CK339" s="27"/>
      <c r="CL339" s="27"/>
      <c r="CM339" s="27"/>
      <c r="CN339" s="27"/>
      <c r="CO339" s="27"/>
      <c r="CP339" s="27"/>
      <c r="CQ339" s="27"/>
      <c r="CR339" s="27"/>
      <c r="CS339" s="27"/>
      <c r="CT339" s="27"/>
      <c r="CU339" s="27"/>
      <c r="CV339" s="27"/>
      <c r="CW339" s="27"/>
      <c r="CX339" s="27"/>
      <c r="CY339" s="27"/>
      <c r="CZ339" s="27"/>
      <c r="DA339" s="27"/>
      <c r="DB339" s="27"/>
      <c r="DC339" s="27"/>
      <c r="DD339" s="27"/>
      <c r="DE339" s="27"/>
      <c r="DF339" s="27"/>
      <c r="DG339" s="27"/>
      <c r="DH339" s="27"/>
      <c r="DI339" s="27"/>
      <c r="DJ339" s="27"/>
      <c r="DK339" s="27"/>
      <c r="DL339" s="27"/>
      <c r="DM339" s="27"/>
      <c r="DN339" s="27"/>
      <c r="DO339" s="27"/>
      <c r="DP339" s="27"/>
      <c r="DQ339" s="27"/>
      <c r="DR339" s="27"/>
      <c r="DS339" s="27"/>
      <c r="DT339" s="27"/>
      <c r="DU339" s="27"/>
      <c r="DV339" s="27"/>
      <c r="DW339" s="27"/>
      <c r="DX339" s="27"/>
      <c r="DY339" s="27"/>
      <c r="DZ339" s="27"/>
      <c r="EA339" s="27"/>
      <c r="EB339" s="27"/>
      <c r="EC339" s="27"/>
      <c r="ED339" s="27"/>
      <c r="EE339" s="27"/>
      <c r="EF339" s="27"/>
      <c r="EG339" s="27"/>
      <c r="EH339" s="27"/>
      <c r="EI339" s="27"/>
      <c r="EJ339" s="27"/>
      <c r="EK339" s="27"/>
      <c r="EL339" s="27"/>
      <c r="EM339" s="27"/>
      <c r="EN339" s="27"/>
      <c r="EO339" s="27"/>
      <c r="EP339" s="27"/>
      <c r="EQ339" s="27"/>
      <c r="ER339" s="27"/>
      <c r="ES339" s="27"/>
      <c r="ET339" s="27"/>
      <c r="EU339" s="27"/>
      <c r="EV339" s="27"/>
      <c r="EW339" s="27"/>
      <c r="EX339" s="27"/>
      <c r="EY339" s="27"/>
      <c r="EZ339" s="27"/>
      <c r="FA339" s="27"/>
      <c r="FB339" s="27"/>
      <c r="FC339" s="27"/>
      <c r="FD339" s="27"/>
      <c r="FE339" s="27"/>
      <c r="FF339" s="27"/>
      <c r="FG339" s="27"/>
      <c r="FH339" s="27"/>
      <c r="FI339" s="27"/>
      <c r="FJ339" s="27"/>
      <c r="FK339" s="27"/>
      <c r="FL339" s="27"/>
      <c r="FM339" s="27"/>
      <c r="FN339" s="27"/>
      <c r="FO339" s="27"/>
      <c r="FP339" s="27"/>
      <c r="FQ339" s="27"/>
      <c r="FR339" s="27"/>
      <c r="FS339" s="27"/>
      <c r="FT339" s="27"/>
      <c r="FU339" s="27"/>
      <c r="FV339" s="27"/>
      <c r="FW339" s="27"/>
      <c r="FX339" s="27"/>
      <c r="FY339" s="27"/>
      <c r="FZ339" s="27"/>
      <c r="GA339" s="27"/>
      <c r="GB339" s="27"/>
      <c r="GC339" s="27"/>
      <c r="GD339" s="27"/>
      <c r="GE339" s="27"/>
      <c r="GF339" s="27"/>
      <c r="GG339" s="27"/>
      <c r="GH339" s="27"/>
      <c r="GI339" s="27"/>
      <c r="GJ339" s="27"/>
      <c r="GK339" s="27"/>
      <c r="GL339" s="27"/>
      <c r="GM339" s="27"/>
      <c r="GN339" s="27"/>
      <c r="GO339" s="27"/>
      <c r="GP339" s="27"/>
      <c r="GQ339" s="27"/>
      <c r="GR339" s="27"/>
      <c r="GS339" s="27"/>
      <c r="GT339" s="27"/>
      <c r="GU339" s="27"/>
      <c r="GV339" s="27"/>
      <c r="GW339" s="27"/>
      <c r="GX339" s="27"/>
      <c r="GY339" s="27"/>
      <c r="GZ339" s="27"/>
      <c r="HA339" s="27"/>
      <c r="HB339" s="27"/>
      <c r="HC339" s="27"/>
      <c r="HD339" s="27"/>
      <c r="HE339" s="27"/>
      <c r="HF339" s="27"/>
      <c r="HG339" s="27"/>
      <c r="HH339" s="27"/>
      <c r="HI339" s="27"/>
      <c r="HJ339" s="27"/>
      <c r="HK339" s="27"/>
      <c r="HL339" s="27"/>
      <c r="HM339" s="27"/>
      <c r="HN339" s="27"/>
      <c r="HO339" s="27"/>
      <c r="HP339" s="27"/>
      <c r="HQ339" s="27"/>
      <c r="HR339" s="27"/>
      <c r="HS339" s="27"/>
      <c r="HT339" s="27"/>
      <c r="HU339" s="27"/>
      <c r="HV339" s="27"/>
      <c r="HW339" s="27"/>
      <c r="HX339" s="27"/>
      <c r="HY339" s="27"/>
      <c r="HZ339" s="27"/>
      <c r="IA339" s="27"/>
      <c r="IB339" s="27"/>
      <c r="IC339" s="27"/>
      <c r="ID339" s="27"/>
      <c r="IE339" s="27"/>
      <c r="IF339" s="27"/>
      <c r="IG339" s="27"/>
      <c r="IH339" s="27"/>
      <c r="II339" s="27"/>
      <c r="IJ339" s="27"/>
      <c r="IK339" s="27"/>
      <c r="IL339" s="27"/>
      <c r="IM339" s="27"/>
      <c r="IN339" s="27"/>
      <c r="IO339" s="27"/>
      <c r="IP339" s="27"/>
      <c r="IQ339" s="27"/>
      <c r="IR339" s="27"/>
      <c r="IS339" s="27"/>
      <c r="IT339" s="27"/>
      <c r="IU339" s="27"/>
      <c r="IV339" s="27"/>
      <c r="IW339" s="27"/>
      <c r="IX339" s="27"/>
      <c r="IY339" s="27"/>
      <c r="IZ339" s="27"/>
      <c r="JA339" s="27"/>
      <c r="JB339" s="27"/>
      <c r="JC339" s="27"/>
      <c r="JD339" s="27"/>
      <c r="JE339" s="27"/>
      <c r="JF339" s="27"/>
      <c r="JG339" s="27"/>
      <c r="JH339" s="27"/>
      <c r="JI339" s="27"/>
      <c r="JJ339" s="27"/>
      <c r="JK339" s="27"/>
      <c r="JL339" s="27"/>
      <c r="JM339" s="27"/>
      <c r="JN339" s="27"/>
      <c r="JO339" s="27"/>
      <c r="JP339" s="27"/>
      <c r="JQ339" s="27"/>
      <c r="JR339" s="27"/>
      <c r="JS339" s="27"/>
      <c r="JT339" s="27"/>
      <c r="JU339" s="27"/>
      <c r="JV339" s="27"/>
      <c r="JW339" s="27"/>
      <c r="JX339" s="27"/>
      <c r="JY339" s="27"/>
      <c r="JZ339" s="27"/>
      <c r="KA339" s="27"/>
      <c r="KB339" s="27"/>
      <c r="KC339" s="27"/>
      <c r="KD339" s="27"/>
      <c r="KE339" s="27"/>
      <c r="KF339" s="27"/>
      <c r="KG339" s="27"/>
      <c r="KH339" s="27"/>
      <c r="KI339" s="27"/>
      <c r="KJ339" s="27"/>
      <c r="KK339" s="27"/>
      <c r="KL339" s="27"/>
      <c r="KM339" s="27"/>
      <c r="KN339" s="27"/>
      <c r="KO339" s="27"/>
      <c r="KP339" s="27"/>
      <c r="KQ339" s="27"/>
      <c r="KR339" s="27"/>
      <c r="KS339" s="27"/>
      <c r="KT339" s="27"/>
      <c r="KU339" s="27"/>
      <c r="KV339" s="27"/>
      <c r="KW339" s="27"/>
      <c r="KX339" s="27"/>
      <c r="KY339" s="27"/>
      <c r="KZ339" s="27"/>
      <c r="LA339" s="27"/>
      <c r="LB339" s="27"/>
      <c r="LC339" s="27"/>
      <c r="LD339" s="27"/>
      <c r="LE339" s="27"/>
      <c r="LF339" s="27"/>
      <c r="LG339" s="27"/>
      <c r="LH339" s="27"/>
      <c r="LI339" s="27"/>
      <c r="LJ339" s="27"/>
      <c r="LK339" s="27"/>
      <c r="LL339" s="27"/>
      <c r="LM339" s="27"/>
      <c r="LN339" s="27"/>
      <c r="LO339" s="27"/>
      <c r="LP339" s="27"/>
      <c r="LQ339" s="27"/>
      <c r="LR339" s="27"/>
      <c r="LS339" s="27"/>
      <c r="LT339" s="27"/>
      <c r="LU339" s="27"/>
      <c r="LV339" s="27"/>
      <c r="LW339" s="27"/>
      <c r="LX339" s="27"/>
      <c r="LY339" s="27"/>
      <c r="LZ339" s="27"/>
      <c r="MA339" s="27"/>
      <c r="MB339" s="27"/>
      <c r="MC339" s="27"/>
      <c r="MD339" s="27"/>
      <c r="ME339" s="27"/>
      <c r="MF339" s="27"/>
      <c r="MG339" s="27"/>
      <c r="MH339" s="27"/>
      <c r="MI339" s="27"/>
      <c r="MJ339" s="27"/>
      <c r="MK339" s="27"/>
      <c r="ML339" s="27"/>
      <c r="MM339" s="27"/>
      <c r="MN339" s="27"/>
      <c r="MO339" s="27"/>
      <c r="MP339" s="27"/>
      <c r="MQ339" s="27"/>
      <c r="MR339" s="27"/>
      <c r="MS339" s="27"/>
      <c r="MT339" s="27"/>
      <c r="MU339" s="27"/>
      <c r="MV339" s="27"/>
      <c r="MW339" s="27"/>
      <c r="MX339" s="27"/>
      <c r="MY339" s="27"/>
      <c r="MZ339" s="27"/>
      <c r="NA339" s="27"/>
      <c r="NB339" s="27"/>
      <c r="NC339" s="27"/>
      <c r="ND339" s="27"/>
      <c r="NE339" s="27"/>
      <c r="NF339" s="27"/>
      <c r="NG339" s="27"/>
      <c r="NH339" s="27"/>
      <c r="NI339" s="27"/>
      <c r="NJ339" s="27"/>
      <c r="NK339" s="27"/>
      <c r="NL339" s="27"/>
      <c r="NM339" s="27"/>
      <c r="NN339" s="27"/>
      <c r="NO339" s="27"/>
      <c r="NP339" s="27"/>
      <c r="NQ339" s="27"/>
      <c r="NR339" s="27"/>
      <c r="NS339" s="27"/>
      <c r="NT339" s="27"/>
      <c r="NU339" s="27"/>
      <c r="NV339" s="27"/>
      <c r="NW339" s="27"/>
      <c r="NX339" s="27"/>
      <c r="NY339" s="27"/>
      <c r="NZ339" s="27"/>
      <c r="OA339" s="27"/>
      <c r="OB339" s="27"/>
      <c r="OC339" s="27"/>
      <c r="OD339" s="27"/>
      <c r="OE339" s="27"/>
      <c r="OF339" s="27"/>
      <c r="OG339" s="27"/>
      <c r="OH339" s="27"/>
      <c r="OI339" s="27"/>
      <c r="OJ339" s="27"/>
      <c r="OK339" s="27"/>
      <c r="OL339" s="27"/>
      <c r="OM339" s="27"/>
      <c r="ON339" s="27"/>
      <c r="OO339" s="27"/>
      <c r="OP339" s="27"/>
      <c r="OQ339" s="27"/>
      <c r="OR339" s="27"/>
      <c r="OS339" s="27"/>
      <c r="OT339" s="27"/>
      <c r="OU339" s="27"/>
      <c r="OV339" s="27"/>
      <c r="OW339" s="27"/>
      <c r="OX339" s="27"/>
      <c r="OY339" s="27"/>
      <c r="OZ339" s="27"/>
      <c r="PA339" s="27"/>
      <c r="PB339" s="27"/>
      <c r="PC339" s="27"/>
      <c r="PD339" s="27"/>
      <c r="PE339" s="27"/>
      <c r="PF339" s="27"/>
      <c r="PG339" s="27"/>
      <c r="PH339" s="27"/>
      <c r="PI339" s="27"/>
      <c r="PJ339" s="27"/>
      <c r="PK339" s="27"/>
      <c r="PL339" s="27"/>
      <c r="PM339" s="27"/>
      <c r="PN339" s="27"/>
      <c r="PO339" s="27"/>
      <c r="PP339" s="27"/>
      <c r="PQ339" s="27"/>
      <c r="PR339" s="27"/>
      <c r="PS339" s="27"/>
      <c r="PT339" s="27"/>
      <c r="PU339" s="27"/>
      <c r="PV339" s="27"/>
      <c r="PW339" s="27"/>
      <c r="PX339" s="27"/>
      <c r="PY339" s="27"/>
      <c r="PZ339" s="27"/>
      <c r="QA339" s="27"/>
      <c r="QB339" s="27"/>
      <c r="QC339" s="27"/>
      <c r="QD339" s="27"/>
      <c r="QE339" s="27"/>
      <c r="QF339" s="27"/>
      <c r="QG339" s="27"/>
      <c r="QH339" s="27"/>
      <c r="QI339" s="27"/>
      <c r="QJ339" s="27"/>
      <c r="QK339" s="27"/>
      <c r="QL339" s="27"/>
      <c r="QM339" s="27"/>
      <c r="QN339" s="27"/>
      <c r="QO339" s="27"/>
      <c r="QP339" s="27"/>
      <c r="QQ339" s="27"/>
      <c r="QR339" s="27"/>
      <c r="QS339" s="27"/>
      <c r="QT339" s="27"/>
      <c r="QU339" s="27"/>
      <c r="QV339" s="27"/>
      <c r="QW339" s="27"/>
      <c r="QX339" s="27"/>
      <c r="QY339" s="27"/>
      <c r="QZ339" s="27"/>
      <c r="RA339" s="27"/>
      <c r="RB339" s="27"/>
      <c r="RC339" s="27"/>
      <c r="RD339" s="27"/>
      <c r="RE339" s="27"/>
      <c r="RF339" s="27"/>
      <c r="RG339" s="27"/>
      <c r="RH339" s="27"/>
      <c r="RI339" s="27"/>
      <c r="RJ339" s="27"/>
      <c r="RK339" s="27"/>
      <c r="RL339" s="27"/>
      <c r="RM339" s="27"/>
      <c r="RN339" s="27"/>
      <c r="RO339" s="27"/>
      <c r="RP339" s="27"/>
      <c r="RQ339" s="27"/>
      <c r="RR339" s="27"/>
      <c r="RS339" s="27"/>
      <c r="RT339" s="27"/>
      <c r="RU339" s="27"/>
      <c r="RV339" s="27"/>
      <c r="RW339" s="27"/>
      <c r="RX339" s="27"/>
      <c r="RY339" s="27"/>
      <c r="RZ339" s="27"/>
      <c r="SA339" s="27"/>
      <c r="SB339" s="27"/>
      <c r="SC339" s="27"/>
      <c r="SD339" s="27"/>
      <c r="SE339" s="27"/>
      <c r="SF339" s="27"/>
      <c r="SG339" s="27"/>
      <c r="SH339" s="27"/>
      <c r="SI339" s="27"/>
      <c r="SJ339" s="27"/>
      <c r="SK339" s="27"/>
      <c r="SL339" s="27"/>
      <c r="SM339" s="27"/>
      <c r="SN339" s="27"/>
      <c r="SO339" s="27"/>
      <c r="SP339" s="27"/>
      <c r="SQ339" s="27"/>
      <c r="SR339" s="27"/>
      <c r="SS339" s="27"/>
      <c r="ST339" s="27"/>
      <c r="SU339" s="27"/>
      <c r="SV339" s="27"/>
      <c r="SW339" s="27"/>
      <c r="SX339" s="27"/>
      <c r="SY339" s="27"/>
      <c r="SZ339" s="27"/>
      <c r="TA339" s="27"/>
      <c r="TB339" s="27"/>
      <c r="TC339" s="27"/>
      <c r="TD339" s="27"/>
      <c r="TE339" s="27"/>
      <c r="TF339" s="27"/>
      <c r="TG339" s="27"/>
      <c r="TH339" s="27"/>
      <c r="TI339" s="27"/>
      <c r="TJ339" s="27"/>
      <c r="TK339" s="27"/>
      <c r="TL339" s="27"/>
      <c r="TM339" s="27"/>
      <c r="TN339" s="27"/>
      <c r="TO339" s="27"/>
      <c r="TP339" s="27"/>
      <c r="TQ339" s="27"/>
      <c r="TR339" s="27"/>
      <c r="TS339" s="27"/>
      <c r="TT339" s="27"/>
      <c r="TU339" s="27"/>
      <c r="TV339" s="27"/>
      <c r="TW339" s="27"/>
      <c r="TX339" s="27"/>
      <c r="TY339" s="27"/>
      <c r="TZ339" s="27"/>
      <c r="UA339" s="27"/>
      <c r="UB339" s="27"/>
      <c r="UC339" s="27"/>
      <c r="UD339" s="27"/>
      <c r="UE339" s="27"/>
      <c r="UF339" s="27"/>
      <c r="UG339" s="27"/>
      <c r="UH339" s="27"/>
      <c r="UI339" s="27"/>
      <c r="UJ339" s="27"/>
      <c r="UK339" s="27"/>
      <c r="UL339" s="27"/>
      <c r="UM339" s="27"/>
      <c r="UN339" s="27"/>
      <c r="UO339" s="27"/>
      <c r="UP339" s="27"/>
      <c r="UQ339" s="27"/>
      <c r="UR339" s="27"/>
      <c r="US339" s="27"/>
      <c r="UT339" s="27"/>
      <c r="UU339" s="27"/>
      <c r="UV339" s="27"/>
      <c r="UW339" s="27"/>
      <c r="UX339" s="27"/>
      <c r="UY339" s="27"/>
      <c r="UZ339" s="27"/>
      <c r="VA339" s="27"/>
      <c r="VB339" s="27"/>
      <c r="VC339" s="27"/>
      <c r="VD339" s="27"/>
      <c r="VE339" s="27"/>
      <c r="VF339" s="27"/>
      <c r="VG339" s="27"/>
      <c r="VH339" s="27"/>
      <c r="VI339" s="27"/>
      <c r="VJ339" s="27"/>
      <c r="VK339" s="27"/>
      <c r="VL339" s="27"/>
      <c r="VM339" s="27"/>
      <c r="VN339" s="27"/>
      <c r="VO339" s="27"/>
      <c r="VP339" s="27"/>
      <c r="VQ339" s="27"/>
      <c r="VR339" s="27"/>
      <c r="VS339" s="27"/>
      <c r="VT339" s="27"/>
      <c r="VU339" s="27"/>
      <c r="VV339" s="27"/>
      <c r="VW339" s="27"/>
      <c r="VX339" s="27"/>
      <c r="VY339" s="27"/>
      <c r="VZ339" s="27"/>
      <c r="WA339" s="27"/>
      <c r="WB339" s="27"/>
      <c r="WC339" s="27"/>
      <c r="WD339" s="27"/>
      <c r="WE339" s="27"/>
      <c r="WF339" s="27"/>
      <c r="WG339" s="27"/>
      <c r="WH339" s="27"/>
      <c r="WI339" s="27"/>
      <c r="WJ339" s="27"/>
      <c r="WK339" s="27"/>
      <c r="WL339" s="27"/>
      <c r="WM339" s="27"/>
      <c r="WN339" s="27"/>
      <c r="WO339" s="27"/>
      <c r="WP339" s="27"/>
      <c r="WQ339" s="27"/>
      <c r="WR339" s="27"/>
      <c r="WS339" s="27"/>
      <c r="WT339" s="27"/>
      <c r="WU339" s="27"/>
      <c r="WV339" s="27"/>
      <c r="WW339" s="27"/>
      <c r="WX339" s="27"/>
      <c r="WY339" s="27"/>
      <c r="WZ339" s="27"/>
      <c r="XA339" s="27"/>
      <c r="XB339" s="27"/>
      <c r="XC339" s="27"/>
      <c r="XD339" s="27"/>
      <c r="XE339" s="27"/>
      <c r="XF339" s="27"/>
      <c r="XG339" s="27"/>
      <c r="XH339" s="27"/>
      <c r="XI339" s="27"/>
      <c r="XJ339" s="27"/>
      <c r="XK339" s="27"/>
      <c r="XL339" s="27"/>
      <c r="XM339" s="27"/>
      <c r="XN339" s="27"/>
      <c r="XO339" s="27"/>
      <c r="XP339" s="27"/>
      <c r="XQ339" s="27"/>
      <c r="XR339" s="27"/>
      <c r="XS339" s="27"/>
      <c r="XT339" s="27"/>
      <c r="XU339" s="27"/>
      <c r="XV339" s="27"/>
      <c r="XW339" s="27"/>
      <c r="XX339" s="27"/>
      <c r="XY339" s="27"/>
      <c r="XZ339" s="27"/>
      <c r="YA339" s="27"/>
      <c r="YB339" s="27"/>
      <c r="YC339" s="27"/>
      <c r="YD339" s="27"/>
      <c r="YE339" s="27"/>
      <c r="YF339" s="27"/>
      <c r="YG339" s="27"/>
      <c r="YH339" s="27"/>
      <c r="YI339" s="27"/>
      <c r="YJ339" s="27"/>
      <c r="YK339" s="27"/>
      <c r="YL339" s="27"/>
      <c r="YM339" s="27"/>
      <c r="YN339" s="27"/>
      <c r="YO339" s="27"/>
      <c r="YP339" s="27"/>
      <c r="YQ339" s="27"/>
      <c r="YR339" s="27"/>
      <c r="YS339" s="27"/>
      <c r="YT339" s="27"/>
      <c r="YU339" s="27"/>
      <c r="YV339" s="27"/>
      <c r="YW339" s="27"/>
      <c r="YX339" s="27"/>
      <c r="YY339" s="27"/>
      <c r="YZ339" s="27"/>
      <c r="ZA339" s="27"/>
      <c r="ZB339" s="27"/>
      <c r="ZC339" s="27"/>
      <c r="ZD339" s="27"/>
      <c r="ZE339" s="27"/>
      <c r="ZF339" s="27"/>
      <c r="ZG339" s="27"/>
      <c r="ZH339" s="27"/>
      <c r="ZI339" s="27"/>
      <c r="ZJ339" s="27"/>
      <c r="ZK339" s="27"/>
      <c r="ZL339" s="27"/>
      <c r="ZM339" s="27"/>
      <c r="ZN339" s="27"/>
      <c r="ZO339" s="27"/>
      <c r="ZP339" s="27"/>
      <c r="ZQ339" s="27"/>
      <c r="ZR339" s="27"/>
      <c r="ZS339" s="27"/>
      <c r="ZT339" s="27"/>
      <c r="ZU339" s="27"/>
      <c r="ZV339" s="27"/>
      <c r="ZW339" s="27"/>
      <c r="ZX339" s="27"/>
      <c r="ZY339" s="27"/>
      <c r="ZZ339" s="27"/>
      <c r="AAA339" s="27"/>
      <c r="AAB339" s="27"/>
      <c r="AAC339" s="27"/>
      <c r="AAD339" s="27"/>
      <c r="AAE339" s="27"/>
      <c r="AAF339" s="27"/>
      <c r="AAG339" s="27"/>
      <c r="AAH339" s="27"/>
      <c r="AAI339" s="27"/>
      <c r="AAJ339" s="27"/>
      <c r="AAK339" s="27"/>
      <c r="AAL339" s="27"/>
      <c r="AAM339" s="27"/>
      <c r="AAN339" s="27"/>
      <c r="AAO339" s="27"/>
      <c r="AAP339" s="27"/>
      <c r="AAQ339" s="27"/>
      <c r="AAR339" s="27"/>
      <c r="AAS339" s="27"/>
      <c r="AAT339" s="27"/>
      <c r="AAU339" s="27"/>
      <c r="AAV339" s="27"/>
      <c r="AAW339" s="27"/>
      <c r="AAX339" s="27"/>
      <c r="AAY339" s="27"/>
      <c r="AAZ339" s="27"/>
      <c r="ABA339" s="27"/>
      <c r="ABB339" s="27"/>
      <c r="ABC339" s="27"/>
      <c r="ABD339" s="27"/>
      <c r="ABE339" s="27"/>
      <c r="ABF339" s="27"/>
      <c r="ABG339" s="27"/>
      <c r="ABH339" s="27"/>
      <c r="ABI339" s="27"/>
      <c r="ABJ339" s="27"/>
      <c r="ABK339" s="27"/>
      <c r="ABL339" s="27"/>
      <c r="ABM339" s="27"/>
      <c r="ABN339" s="27"/>
      <c r="ABO339" s="27"/>
      <c r="ABP339" s="27"/>
      <c r="ABQ339" s="27"/>
      <c r="ABR339" s="27"/>
      <c r="ABS339" s="27"/>
      <c r="ABT339" s="27"/>
      <c r="ABU339" s="27"/>
      <c r="ABV339" s="27"/>
      <c r="ABW339" s="27"/>
      <c r="ABX339" s="27"/>
      <c r="ABY339" s="27"/>
      <c r="ABZ339" s="27"/>
      <c r="ACA339" s="27"/>
      <c r="ACB339" s="27"/>
      <c r="ACC339" s="27"/>
      <c r="ACD339" s="27"/>
      <c r="ACE339" s="27"/>
      <c r="ACF339" s="27"/>
      <c r="ACG339" s="27"/>
      <c r="ACH339" s="27"/>
      <c r="ACI339" s="27"/>
      <c r="ACJ339" s="27"/>
      <c r="ACK339" s="27"/>
      <c r="ACL339" s="27"/>
      <c r="ACM339" s="27"/>
      <c r="ACN339" s="27"/>
      <c r="ACO339" s="27"/>
      <c r="ACP339" s="27"/>
      <c r="ACQ339" s="27"/>
      <c r="ACR339" s="27"/>
      <c r="ACS339" s="27"/>
      <c r="ACT339" s="27"/>
      <c r="ACU339" s="27"/>
      <c r="ACV339" s="27"/>
      <c r="ACW339" s="27"/>
      <c r="ACX339" s="27"/>
      <c r="ACY339" s="27"/>
      <c r="ACZ339" s="27"/>
      <c r="ADA339" s="27"/>
      <c r="ADB339" s="27"/>
      <c r="ADC339" s="27"/>
      <c r="ADD339" s="27"/>
      <c r="ADE339" s="27"/>
      <c r="ADF339" s="27"/>
      <c r="ADG339" s="27"/>
      <c r="ADH339" s="27"/>
      <c r="ADI339" s="27"/>
      <c r="ADJ339" s="27"/>
      <c r="ADK339" s="27"/>
      <c r="ADL339" s="27"/>
      <c r="ADM339" s="27"/>
      <c r="ADN339" s="27"/>
      <c r="ADO339" s="27"/>
      <c r="ADP339" s="27"/>
      <c r="ADQ339" s="27"/>
      <c r="ADR339" s="27"/>
      <c r="ADS339" s="27"/>
      <c r="ADT339" s="27"/>
      <c r="ADU339" s="27"/>
      <c r="ADV339" s="27"/>
      <c r="ADW339" s="27"/>
      <c r="ADX339" s="27"/>
      <c r="ADY339" s="27"/>
      <c r="ADZ339" s="27"/>
      <c r="AEA339" s="27"/>
      <c r="AEB339" s="27"/>
      <c r="AEC339" s="27"/>
      <c r="AED339" s="27"/>
      <c r="AEE339" s="27"/>
      <c r="AEF339" s="27"/>
      <c r="AEG339" s="27"/>
      <c r="AEH339" s="27"/>
      <c r="AEI339" s="27"/>
      <c r="AEJ339" s="27"/>
      <c r="AEK339" s="27"/>
      <c r="AEL339" s="27"/>
      <c r="AEM339" s="27"/>
      <c r="AEN339" s="27"/>
      <c r="AEO339" s="27"/>
      <c r="AEP339" s="27"/>
      <c r="AEQ339" s="27"/>
      <c r="AER339" s="27"/>
      <c r="AES339" s="27"/>
      <c r="AET339" s="27"/>
      <c r="AEU339" s="27"/>
      <c r="AEV339" s="27"/>
      <c r="AEW339" s="27"/>
      <c r="AEX339" s="27"/>
      <c r="AEY339" s="27"/>
      <c r="AEZ339" s="27"/>
      <c r="AFA339" s="27"/>
      <c r="AFB339" s="27"/>
      <c r="AFC339" s="27"/>
      <c r="AFD339" s="27"/>
      <c r="AFE339" s="27"/>
      <c r="AFF339" s="27"/>
      <c r="AFG339" s="27"/>
      <c r="AFH339" s="27"/>
      <c r="AFI339" s="27"/>
      <c r="AFJ339" s="27"/>
      <c r="AFK339" s="27"/>
      <c r="AFL339" s="27"/>
      <c r="AFM339" s="27"/>
      <c r="AFN339" s="27"/>
      <c r="AFO339" s="27"/>
      <c r="AFP339" s="27"/>
      <c r="AFQ339" s="27"/>
      <c r="AFR339" s="27"/>
      <c r="AFS339" s="27"/>
      <c r="AFT339" s="27"/>
      <c r="AFU339" s="27"/>
      <c r="AFV339" s="27"/>
      <c r="AFW339" s="27"/>
      <c r="AFX339" s="27"/>
      <c r="AFY339" s="27"/>
      <c r="AFZ339" s="27"/>
      <c r="AGA339" s="27"/>
      <c r="AGB339" s="27"/>
      <c r="AGC339" s="27"/>
      <c r="AGD339" s="27"/>
      <c r="AGE339" s="27"/>
      <c r="AGF339" s="27"/>
      <c r="AGG339" s="27"/>
      <c r="AGH339" s="27"/>
      <c r="AGI339" s="27"/>
      <c r="AGJ339" s="27"/>
      <c r="AGK339" s="27"/>
      <c r="AGL339" s="27"/>
      <c r="AGM339" s="27"/>
      <c r="AGN339" s="27"/>
      <c r="AGO339" s="27"/>
      <c r="AGP339" s="27"/>
      <c r="AGQ339" s="27"/>
      <c r="AGR339" s="27"/>
      <c r="AGS339" s="27"/>
      <c r="AGT339" s="27"/>
      <c r="AGU339" s="27"/>
      <c r="AGV339" s="27"/>
      <c r="AGW339" s="27"/>
      <c r="AGX339" s="27"/>
      <c r="AGY339" s="27"/>
      <c r="AGZ339" s="27"/>
      <c r="AHA339" s="27"/>
      <c r="AHB339" s="27"/>
      <c r="AHC339" s="27"/>
      <c r="AHD339" s="27"/>
      <c r="AHE339" s="27"/>
      <c r="AHF339" s="27"/>
      <c r="AHG339" s="27"/>
      <c r="AHH339" s="27"/>
      <c r="AHI339" s="27"/>
      <c r="AHJ339" s="27"/>
      <c r="AHK339" s="27"/>
      <c r="AHL339" s="27"/>
      <c r="AHM339" s="27"/>
      <c r="AHN339" s="27"/>
      <c r="AHO339" s="27"/>
      <c r="AHP339" s="27"/>
      <c r="AHQ339" s="27"/>
      <c r="AHR339" s="27"/>
      <c r="AHS339" s="27"/>
      <c r="AHT339" s="27"/>
      <c r="AHU339" s="27"/>
      <c r="AHV339" s="27"/>
      <c r="AHW339" s="27"/>
      <c r="AHX339" s="27"/>
      <c r="AHY339" s="27"/>
      <c r="AHZ339" s="27"/>
      <c r="AIA339" s="27"/>
      <c r="AIB339" s="27"/>
      <c r="AIC339" s="27"/>
      <c r="AID339" s="27"/>
      <c r="AIE339" s="27"/>
      <c r="AIF339" s="27"/>
      <c r="AIG339" s="27"/>
      <c r="AIH339" s="27"/>
      <c r="AII339" s="27"/>
      <c r="AIJ339" s="27"/>
      <c r="AIK339" s="27"/>
      <c r="AIL339" s="27"/>
      <c r="AIM339" s="27"/>
      <c r="AIN339" s="27"/>
      <c r="AIO339" s="27"/>
      <c r="AIP339" s="27"/>
      <c r="AIQ339" s="27"/>
      <c r="AIR339" s="27"/>
      <c r="AIS339" s="27"/>
      <c r="AIT339" s="27"/>
      <c r="AIU339" s="27"/>
      <c r="AIV339" s="27"/>
      <c r="AIW339" s="27"/>
      <c r="AIX339" s="27"/>
      <c r="AIY339" s="27"/>
      <c r="AIZ339" s="27"/>
      <c r="AJA339" s="27"/>
      <c r="AJB339" s="27"/>
      <c r="AJC339" s="27"/>
      <c r="AJD339" s="27"/>
      <c r="AJE339" s="27"/>
      <c r="AJF339" s="27"/>
      <c r="AJG339" s="27"/>
      <c r="AJH339" s="27"/>
      <c r="AJI339" s="27"/>
      <c r="AJJ339" s="27"/>
      <c r="AJK339" s="27"/>
      <c r="AJL339" s="27"/>
      <c r="AJM339" s="27"/>
      <c r="AJN339" s="27"/>
      <c r="AJO339" s="27"/>
      <c r="AJP339" s="27"/>
      <c r="AJQ339" s="27"/>
      <c r="AJR339" s="27"/>
      <c r="AJS339" s="27"/>
      <c r="AJT339" s="27"/>
      <c r="AJU339" s="27"/>
      <c r="AJV339" s="27"/>
      <c r="AJW339" s="27"/>
      <c r="AJX339" s="27"/>
      <c r="AJY339" s="27"/>
      <c r="AJZ339" s="27"/>
      <c r="AKA339" s="27"/>
      <c r="AKB339" s="27"/>
      <c r="AKC339" s="27"/>
      <c r="AKD339" s="27"/>
      <c r="AKE339" s="27"/>
      <c r="AKF339" s="27"/>
      <c r="AKG339" s="27"/>
      <c r="AKH339" s="27"/>
      <c r="AKI339" s="27"/>
      <c r="AKJ339" s="27"/>
      <c r="AKK339" s="27"/>
      <c r="AKL339" s="27"/>
      <c r="AKM339" s="27"/>
      <c r="AKN339" s="27"/>
      <c r="AKO339" s="27"/>
      <c r="AKP339" s="27"/>
      <c r="AKQ339" s="27"/>
      <c r="AKR339" s="27"/>
      <c r="AKS339" s="27"/>
      <c r="AKT339" s="27"/>
      <c r="AKU339" s="27"/>
      <c r="AKV339" s="27"/>
      <c r="AKW339" s="27"/>
      <c r="AKX339" s="27"/>
      <c r="AKY339" s="27"/>
      <c r="AKZ339" s="27"/>
      <c r="ALA339" s="27"/>
      <c r="ALB339" s="27"/>
      <c r="ALC339" s="27"/>
      <c r="ALD339" s="27"/>
      <c r="ALE339" s="27"/>
      <c r="ALF339" s="27"/>
      <c r="ALG339" s="27"/>
      <c r="ALH339" s="27"/>
      <c r="ALI339" s="27"/>
      <c r="ALJ339" s="27"/>
      <c r="ALK339" s="27"/>
      <c r="ALL339" s="27"/>
      <c r="ALM339" s="27"/>
      <c r="ALN339" s="27"/>
      <c r="ALO339" s="27"/>
      <c r="ALP339" s="27"/>
      <c r="ALQ339" s="27"/>
      <c r="ALR339" s="27"/>
      <c r="ALS339" s="27"/>
    </row>
    <row r="340" spans="1:1007" ht="20.25" customHeight="1" thickBot="1" x14ac:dyDescent="0.25">
      <c r="A340" s="612"/>
      <c r="B340" s="596"/>
      <c r="C340" s="653"/>
      <c r="D340" s="644"/>
      <c r="E340" s="615"/>
      <c r="F340" s="609"/>
      <c r="G340" s="650"/>
      <c r="H340" s="645"/>
      <c r="I340" s="645"/>
      <c r="J340" s="564"/>
      <c r="K340" s="81" t="s">
        <v>10</v>
      </c>
      <c r="L340" s="306">
        <f t="shared" ref="L340:W340" si="98">SUM(L338:L339)</f>
        <v>0</v>
      </c>
      <c r="M340" s="307">
        <f t="shared" si="98"/>
        <v>0</v>
      </c>
      <c r="N340" s="307">
        <f t="shared" si="98"/>
        <v>0</v>
      </c>
      <c r="O340" s="308">
        <f t="shared" si="98"/>
        <v>0</v>
      </c>
      <c r="P340" s="306">
        <f t="shared" si="98"/>
        <v>0</v>
      </c>
      <c r="Q340" s="307">
        <f t="shared" si="98"/>
        <v>0</v>
      </c>
      <c r="R340" s="307">
        <f t="shared" si="98"/>
        <v>0</v>
      </c>
      <c r="S340" s="308">
        <f t="shared" si="98"/>
        <v>0</v>
      </c>
      <c r="T340" s="306">
        <f t="shared" si="98"/>
        <v>0</v>
      </c>
      <c r="U340" s="307">
        <f t="shared" si="98"/>
        <v>0</v>
      </c>
      <c r="V340" s="307">
        <f t="shared" si="98"/>
        <v>0</v>
      </c>
      <c r="W340" s="308">
        <f t="shared" si="98"/>
        <v>0</v>
      </c>
      <c r="X340" s="27"/>
      <c r="Y340" s="27"/>
      <c r="Z340" s="27"/>
      <c r="AA340" s="27"/>
      <c r="AB340" s="27"/>
      <c r="AC340" s="27"/>
      <c r="AD340" s="39"/>
      <c r="AE340" s="39"/>
      <c r="AF340" s="39"/>
      <c r="AG340" s="39"/>
      <c r="AH340" s="39"/>
      <c r="AI340" s="39"/>
      <c r="AJ340" s="39"/>
      <c r="AK340" s="39"/>
      <c r="AL340" s="39"/>
      <c r="AM340" s="39"/>
      <c r="AN340" s="39"/>
      <c r="AO340" s="39"/>
      <c r="AP340" s="39"/>
      <c r="AQ340" s="39"/>
      <c r="AR340" s="39"/>
      <c r="AS340" s="39"/>
      <c r="AT340" s="39"/>
      <c r="AU340" s="39"/>
      <c r="AV340" s="39"/>
      <c r="AW340" s="39"/>
      <c r="AX340" s="39"/>
      <c r="AY340" s="39"/>
      <c r="AZ340" s="39"/>
      <c r="BA340" s="39"/>
      <c r="BB340" s="39"/>
      <c r="BC340" s="39"/>
      <c r="BD340" s="27"/>
      <c r="BE340" s="27"/>
      <c r="BF340" s="27"/>
      <c r="BG340" s="27"/>
      <c r="BH340" s="27"/>
      <c r="BI340" s="27"/>
      <c r="BJ340" s="27"/>
      <c r="BK340" s="27"/>
      <c r="BL340" s="27"/>
      <c r="BM340" s="27"/>
      <c r="BN340" s="27"/>
      <c r="BO340" s="27"/>
      <c r="BP340" s="27"/>
      <c r="BQ340" s="27"/>
      <c r="BR340" s="27"/>
      <c r="BS340" s="27"/>
      <c r="BT340" s="27"/>
      <c r="BU340" s="27"/>
      <c r="BV340" s="27"/>
      <c r="BW340" s="27"/>
      <c r="BX340" s="27"/>
      <c r="BY340" s="27"/>
      <c r="BZ340" s="27"/>
      <c r="CA340" s="27"/>
      <c r="CB340" s="27"/>
      <c r="CC340" s="27"/>
      <c r="CD340" s="27"/>
      <c r="CE340" s="27"/>
      <c r="CF340" s="27"/>
      <c r="CG340" s="27"/>
      <c r="CH340" s="27"/>
      <c r="CI340" s="27"/>
      <c r="CJ340" s="27"/>
      <c r="CK340" s="27"/>
      <c r="CL340" s="27"/>
      <c r="CM340" s="27"/>
      <c r="CN340" s="27"/>
      <c r="CO340" s="27"/>
      <c r="CP340" s="27"/>
      <c r="CQ340" s="27"/>
      <c r="CR340" s="27"/>
      <c r="CS340" s="27"/>
      <c r="CT340" s="27"/>
      <c r="CU340" s="27"/>
      <c r="CV340" s="27"/>
      <c r="CW340" s="27"/>
      <c r="CX340" s="27"/>
      <c r="CY340" s="27"/>
      <c r="CZ340" s="27"/>
      <c r="DA340" s="27"/>
      <c r="DB340" s="27"/>
      <c r="DC340" s="27"/>
      <c r="DD340" s="27"/>
      <c r="DE340" s="27"/>
      <c r="DF340" s="27"/>
      <c r="DG340" s="27"/>
      <c r="DH340" s="27"/>
      <c r="DI340" s="27"/>
      <c r="DJ340" s="27"/>
      <c r="DK340" s="27"/>
      <c r="DL340" s="27"/>
      <c r="DM340" s="27"/>
      <c r="DN340" s="27"/>
      <c r="DO340" s="27"/>
      <c r="DP340" s="27"/>
      <c r="DQ340" s="27"/>
      <c r="DR340" s="27"/>
      <c r="DS340" s="27"/>
      <c r="DT340" s="27"/>
      <c r="DU340" s="27"/>
      <c r="DV340" s="27"/>
      <c r="DW340" s="27"/>
      <c r="DX340" s="27"/>
      <c r="DY340" s="27"/>
      <c r="DZ340" s="27"/>
      <c r="EA340" s="27"/>
      <c r="EB340" s="27"/>
      <c r="EC340" s="27"/>
      <c r="ED340" s="27"/>
      <c r="EE340" s="27"/>
      <c r="EF340" s="27"/>
      <c r="EG340" s="27"/>
      <c r="EH340" s="27"/>
      <c r="EI340" s="27"/>
      <c r="EJ340" s="27"/>
      <c r="EK340" s="27"/>
      <c r="EL340" s="27"/>
      <c r="EM340" s="27"/>
      <c r="EN340" s="27"/>
      <c r="EO340" s="27"/>
      <c r="EP340" s="27"/>
      <c r="EQ340" s="27"/>
      <c r="ER340" s="27"/>
      <c r="ES340" s="27"/>
      <c r="ET340" s="27"/>
      <c r="EU340" s="27"/>
      <c r="EV340" s="27"/>
      <c r="EW340" s="27"/>
      <c r="EX340" s="27"/>
      <c r="EY340" s="27"/>
      <c r="EZ340" s="27"/>
      <c r="FA340" s="27"/>
      <c r="FB340" s="27"/>
      <c r="FC340" s="27"/>
      <c r="FD340" s="27"/>
      <c r="FE340" s="27"/>
      <c r="FF340" s="27"/>
      <c r="FG340" s="27"/>
      <c r="FH340" s="27"/>
      <c r="FI340" s="27"/>
      <c r="FJ340" s="27"/>
      <c r="FK340" s="27"/>
      <c r="FL340" s="27"/>
      <c r="FM340" s="27"/>
      <c r="FN340" s="27"/>
      <c r="FO340" s="27"/>
      <c r="FP340" s="27"/>
      <c r="FQ340" s="27"/>
      <c r="FR340" s="27"/>
      <c r="FS340" s="27"/>
      <c r="FT340" s="27"/>
      <c r="FU340" s="27"/>
      <c r="FV340" s="27"/>
      <c r="FW340" s="27"/>
      <c r="FX340" s="27"/>
      <c r="FY340" s="27"/>
      <c r="FZ340" s="27"/>
      <c r="GA340" s="27"/>
      <c r="GB340" s="27"/>
      <c r="GC340" s="27"/>
      <c r="GD340" s="27"/>
      <c r="GE340" s="27"/>
      <c r="GF340" s="27"/>
      <c r="GG340" s="27"/>
      <c r="GH340" s="27"/>
      <c r="GI340" s="27"/>
      <c r="GJ340" s="27"/>
      <c r="GK340" s="27"/>
      <c r="GL340" s="27"/>
      <c r="GM340" s="27"/>
      <c r="GN340" s="27"/>
      <c r="GO340" s="27"/>
      <c r="GP340" s="27"/>
      <c r="GQ340" s="27"/>
      <c r="GR340" s="27"/>
      <c r="GS340" s="27"/>
      <c r="GT340" s="27"/>
      <c r="GU340" s="27"/>
      <c r="GV340" s="27"/>
      <c r="GW340" s="27"/>
      <c r="GX340" s="27"/>
      <c r="GY340" s="27"/>
      <c r="GZ340" s="27"/>
      <c r="HA340" s="27"/>
      <c r="HB340" s="27"/>
      <c r="HC340" s="27"/>
      <c r="HD340" s="27"/>
      <c r="HE340" s="27"/>
      <c r="HF340" s="27"/>
      <c r="HG340" s="27"/>
      <c r="HH340" s="27"/>
      <c r="HI340" s="27"/>
      <c r="HJ340" s="27"/>
      <c r="HK340" s="27"/>
      <c r="HL340" s="27"/>
      <c r="HM340" s="27"/>
      <c r="HN340" s="27"/>
      <c r="HO340" s="27"/>
      <c r="HP340" s="27"/>
      <c r="HQ340" s="27"/>
      <c r="HR340" s="27"/>
      <c r="HS340" s="27"/>
      <c r="HT340" s="27"/>
      <c r="HU340" s="27"/>
      <c r="HV340" s="27"/>
      <c r="HW340" s="27"/>
      <c r="HX340" s="27"/>
      <c r="HY340" s="27"/>
      <c r="HZ340" s="27"/>
      <c r="IA340" s="27"/>
      <c r="IB340" s="27"/>
      <c r="IC340" s="27"/>
      <c r="ID340" s="27"/>
      <c r="IE340" s="27"/>
      <c r="IF340" s="27"/>
      <c r="IG340" s="27"/>
      <c r="IH340" s="27"/>
      <c r="II340" s="27"/>
      <c r="IJ340" s="27"/>
      <c r="IK340" s="27"/>
      <c r="IL340" s="27"/>
      <c r="IM340" s="27"/>
      <c r="IN340" s="27"/>
      <c r="IO340" s="27"/>
      <c r="IP340" s="27"/>
      <c r="IQ340" s="27"/>
      <c r="IR340" s="27"/>
      <c r="IS340" s="27"/>
      <c r="IT340" s="27"/>
      <c r="IU340" s="27"/>
      <c r="IV340" s="27"/>
      <c r="IW340" s="27"/>
      <c r="IX340" s="27"/>
      <c r="IY340" s="27"/>
      <c r="IZ340" s="27"/>
      <c r="JA340" s="27"/>
      <c r="JB340" s="27"/>
      <c r="JC340" s="27"/>
      <c r="JD340" s="27"/>
      <c r="JE340" s="27"/>
      <c r="JF340" s="27"/>
      <c r="JG340" s="27"/>
      <c r="JH340" s="27"/>
      <c r="JI340" s="27"/>
      <c r="JJ340" s="27"/>
      <c r="JK340" s="27"/>
      <c r="JL340" s="27"/>
      <c r="JM340" s="27"/>
      <c r="JN340" s="27"/>
      <c r="JO340" s="27"/>
      <c r="JP340" s="27"/>
      <c r="JQ340" s="27"/>
      <c r="JR340" s="27"/>
      <c r="JS340" s="27"/>
      <c r="JT340" s="27"/>
      <c r="JU340" s="27"/>
      <c r="JV340" s="27"/>
      <c r="JW340" s="27"/>
      <c r="JX340" s="27"/>
      <c r="JY340" s="27"/>
      <c r="JZ340" s="27"/>
      <c r="KA340" s="27"/>
      <c r="KB340" s="27"/>
      <c r="KC340" s="27"/>
      <c r="KD340" s="27"/>
      <c r="KE340" s="27"/>
      <c r="KF340" s="27"/>
      <c r="KG340" s="27"/>
      <c r="KH340" s="27"/>
      <c r="KI340" s="27"/>
      <c r="KJ340" s="27"/>
      <c r="KK340" s="27"/>
      <c r="KL340" s="27"/>
      <c r="KM340" s="27"/>
      <c r="KN340" s="27"/>
      <c r="KO340" s="27"/>
      <c r="KP340" s="27"/>
      <c r="KQ340" s="27"/>
      <c r="KR340" s="27"/>
      <c r="KS340" s="27"/>
      <c r="KT340" s="27"/>
      <c r="KU340" s="27"/>
      <c r="KV340" s="27"/>
      <c r="KW340" s="27"/>
      <c r="KX340" s="27"/>
      <c r="KY340" s="27"/>
      <c r="KZ340" s="27"/>
      <c r="LA340" s="27"/>
      <c r="LB340" s="27"/>
      <c r="LC340" s="27"/>
      <c r="LD340" s="27"/>
      <c r="LE340" s="27"/>
      <c r="LF340" s="27"/>
      <c r="LG340" s="27"/>
      <c r="LH340" s="27"/>
      <c r="LI340" s="27"/>
      <c r="LJ340" s="27"/>
      <c r="LK340" s="27"/>
      <c r="LL340" s="27"/>
      <c r="LM340" s="27"/>
      <c r="LN340" s="27"/>
      <c r="LO340" s="27"/>
      <c r="LP340" s="27"/>
      <c r="LQ340" s="27"/>
      <c r="LR340" s="27"/>
      <c r="LS340" s="27"/>
      <c r="LT340" s="27"/>
      <c r="LU340" s="27"/>
      <c r="LV340" s="27"/>
      <c r="LW340" s="27"/>
      <c r="LX340" s="27"/>
      <c r="LY340" s="27"/>
      <c r="LZ340" s="27"/>
      <c r="MA340" s="27"/>
      <c r="MB340" s="27"/>
      <c r="MC340" s="27"/>
      <c r="MD340" s="27"/>
      <c r="ME340" s="27"/>
      <c r="MF340" s="27"/>
      <c r="MG340" s="27"/>
      <c r="MH340" s="27"/>
      <c r="MI340" s="27"/>
      <c r="MJ340" s="27"/>
      <c r="MK340" s="27"/>
      <c r="ML340" s="27"/>
      <c r="MM340" s="27"/>
      <c r="MN340" s="27"/>
      <c r="MO340" s="27"/>
      <c r="MP340" s="27"/>
      <c r="MQ340" s="27"/>
      <c r="MR340" s="27"/>
      <c r="MS340" s="27"/>
      <c r="MT340" s="27"/>
      <c r="MU340" s="27"/>
      <c r="MV340" s="27"/>
      <c r="MW340" s="27"/>
      <c r="MX340" s="27"/>
      <c r="MY340" s="27"/>
      <c r="MZ340" s="27"/>
      <c r="NA340" s="27"/>
      <c r="NB340" s="27"/>
      <c r="NC340" s="27"/>
      <c r="ND340" s="27"/>
      <c r="NE340" s="27"/>
      <c r="NF340" s="27"/>
      <c r="NG340" s="27"/>
      <c r="NH340" s="27"/>
      <c r="NI340" s="27"/>
      <c r="NJ340" s="27"/>
      <c r="NK340" s="27"/>
      <c r="NL340" s="27"/>
      <c r="NM340" s="27"/>
      <c r="NN340" s="27"/>
      <c r="NO340" s="27"/>
      <c r="NP340" s="27"/>
      <c r="NQ340" s="27"/>
      <c r="NR340" s="27"/>
      <c r="NS340" s="27"/>
      <c r="NT340" s="27"/>
      <c r="NU340" s="27"/>
      <c r="NV340" s="27"/>
      <c r="NW340" s="27"/>
      <c r="NX340" s="27"/>
      <c r="NY340" s="27"/>
      <c r="NZ340" s="27"/>
      <c r="OA340" s="27"/>
      <c r="OB340" s="27"/>
      <c r="OC340" s="27"/>
      <c r="OD340" s="27"/>
      <c r="OE340" s="27"/>
      <c r="OF340" s="27"/>
      <c r="OG340" s="27"/>
      <c r="OH340" s="27"/>
      <c r="OI340" s="27"/>
      <c r="OJ340" s="27"/>
      <c r="OK340" s="27"/>
      <c r="OL340" s="27"/>
      <c r="OM340" s="27"/>
      <c r="ON340" s="27"/>
      <c r="OO340" s="27"/>
      <c r="OP340" s="27"/>
      <c r="OQ340" s="27"/>
      <c r="OR340" s="27"/>
      <c r="OS340" s="27"/>
      <c r="OT340" s="27"/>
      <c r="OU340" s="27"/>
      <c r="OV340" s="27"/>
      <c r="OW340" s="27"/>
      <c r="OX340" s="27"/>
      <c r="OY340" s="27"/>
      <c r="OZ340" s="27"/>
      <c r="PA340" s="27"/>
      <c r="PB340" s="27"/>
      <c r="PC340" s="27"/>
      <c r="PD340" s="27"/>
      <c r="PE340" s="27"/>
      <c r="PF340" s="27"/>
      <c r="PG340" s="27"/>
      <c r="PH340" s="27"/>
      <c r="PI340" s="27"/>
      <c r="PJ340" s="27"/>
      <c r="PK340" s="27"/>
      <c r="PL340" s="27"/>
      <c r="PM340" s="27"/>
      <c r="PN340" s="27"/>
      <c r="PO340" s="27"/>
      <c r="PP340" s="27"/>
      <c r="PQ340" s="27"/>
      <c r="PR340" s="27"/>
      <c r="PS340" s="27"/>
      <c r="PT340" s="27"/>
      <c r="PU340" s="27"/>
      <c r="PV340" s="27"/>
      <c r="PW340" s="27"/>
      <c r="PX340" s="27"/>
      <c r="PY340" s="27"/>
      <c r="PZ340" s="27"/>
      <c r="QA340" s="27"/>
      <c r="QB340" s="27"/>
      <c r="QC340" s="27"/>
      <c r="QD340" s="27"/>
      <c r="QE340" s="27"/>
      <c r="QF340" s="27"/>
      <c r="QG340" s="27"/>
      <c r="QH340" s="27"/>
      <c r="QI340" s="27"/>
      <c r="QJ340" s="27"/>
      <c r="QK340" s="27"/>
      <c r="QL340" s="27"/>
      <c r="QM340" s="27"/>
      <c r="QN340" s="27"/>
      <c r="QO340" s="27"/>
      <c r="QP340" s="27"/>
      <c r="QQ340" s="27"/>
      <c r="QR340" s="27"/>
      <c r="QS340" s="27"/>
      <c r="QT340" s="27"/>
      <c r="QU340" s="27"/>
      <c r="QV340" s="27"/>
      <c r="QW340" s="27"/>
      <c r="QX340" s="27"/>
      <c r="QY340" s="27"/>
      <c r="QZ340" s="27"/>
      <c r="RA340" s="27"/>
      <c r="RB340" s="27"/>
      <c r="RC340" s="27"/>
      <c r="RD340" s="27"/>
      <c r="RE340" s="27"/>
      <c r="RF340" s="27"/>
      <c r="RG340" s="27"/>
      <c r="RH340" s="27"/>
      <c r="RI340" s="27"/>
      <c r="RJ340" s="27"/>
      <c r="RK340" s="27"/>
      <c r="RL340" s="27"/>
      <c r="RM340" s="27"/>
      <c r="RN340" s="27"/>
      <c r="RO340" s="27"/>
      <c r="RP340" s="27"/>
      <c r="RQ340" s="27"/>
      <c r="RR340" s="27"/>
      <c r="RS340" s="27"/>
      <c r="RT340" s="27"/>
      <c r="RU340" s="27"/>
      <c r="RV340" s="27"/>
      <c r="RW340" s="27"/>
      <c r="RX340" s="27"/>
      <c r="RY340" s="27"/>
      <c r="RZ340" s="27"/>
      <c r="SA340" s="27"/>
      <c r="SB340" s="27"/>
      <c r="SC340" s="27"/>
      <c r="SD340" s="27"/>
      <c r="SE340" s="27"/>
      <c r="SF340" s="27"/>
      <c r="SG340" s="27"/>
      <c r="SH340" s="27"/>
      <c r="SI340" s="27"/>
      <c r="SJ340" s="27"/>
      <c r="SK340" s="27"/>
      <c r="SL340" s="27"/>
      <c r="SM340" s="27"/>
      <c r="SN340" s="27"/>
      <c r="SO340" s="27"/>
      <c r="SP340" s="27"/>
      <c r="SQ340" s="27"/>
      <c r="SR340" s="27"/>
      <c r="SS340" s="27"/>
      <c r="ST340" s="27"/>
      <c r="SU340" s="27"/>
      <c r="SV340" s="27"/>
      <c r="SW340" s="27"/>
      <c r="SX340" s="27"/>
      <c r="SY340" s="27"/>
      <c r="SZ340" s="27"/>
      <c r="TA340" s="27"/>
      <c r="TB340" s="27"/>
      <c r="TC340" s="27"/>
      <c r="TD340" s="27"/>
      <c r="TE340" s="27"/>
      <c r="TF340" s="27"/>
      <c r="TG340" s="27"/>
      <c r="TH340" s="27"/>
      <c r="TI340" s="27"/>
      <c r="TJ340" s="27"/>
      <c r="TK340" s="27"/>
      <c r="TL340" s="27"/>
      <c r="TM340" s="27"/>
      <c r="TN340" s="27"/>
      <c r="TO340" s="27"/>
      <c r="TP340" s="27"/>
      <c r="TQ340" s="27"/>
      <c r="TR340" s="27"/>
      <c r="TS340" s="27"/>
      <c r="TT340" s="27"/>
      <c r="TU340" s="27"/>
      <c r="TV340" s="27"/>
      <c r="TW340" s="27"/>
      <c r="TX340" s="27"/>
      <c r="TY340" s="27"/>
      <c r="TZ340" s="27"/>
      <c r="UA340" s="27"/>
      <c r="UB340" s="27"/>
      <c r="UC340" s="27"/>
      <c r="UD340" s="27"/>
      <c r="UE340" s="27"/>
      <c r="UF340" s="27"/>
      <c r="UG340" s="27"/>
      <c r="UH340" s="27"/>
      <c r="UI340" s="27"/>
      <c r="UJ340" s="27"/>
      <c r="UK340" s="27"/>
      <c r="UL340" s="27"/>
      <c r="UM340" s="27"/>
      <c r="UN340" s="27"/>
      <c r="UO340" s="27"/>
      <c r="UP340" s="27"/>
      <c r="UQ340" s="27"/>
      <c r="UR340" s="27"/>
      <c r="US340" s="27"/>
      <c r="UT340" s="27"/>
      <c r="UU340" s="27"/>
      <c r="UV340" s="27"/>
      <c r="UW340" s="27"/>
      <c r="UX340" s="27"/>
      <c r="UY340" s="27"/>
      <c r="UZ340" s="27"/>
      <c r="VA340" s="27"/>
      <c r="VB340" s="27"/>
      <c r="VC340" s="27"/>
      <c r="VD340" s="27"/>
      <c r="VE340" s="27"/>
      <c r="VF340" s="27"/>
      <c r="VG340" s="27"/>
      <c r="VH340" s="27"/>
      <c r="VI340" s="27"/>
      <c r="VJ340" s="27"/>
      <c r="VK340" s="27"/>
      <c r="VL340" s="27"/>
      <c r="VM340" s="27"/>
      <c r="VN340" s="27"/>
      <c r="VO340" s="27"/>
      <c r="VP340" s="27"/>
      <c r="VQ340" s="27"/>
      <c r="VR340" s="27"/>
      <c r="VS340" s="27"/>
      <c r="VT340" s="27"/>
      <c r="VU340" s="27"/>
      <c r="VV340" s="27"/>
      <c r="VW340" s="27"/>
      <c r="VX340" s="27"/>
      <c r="VY340" s="27"/>
      <c r="VZ340" s="27"/>
      <c r="WA340" s="27"/>
      <c r="WB340" s="27"/>
      <c r="WC340" s="27"/>
      <c r="WD340" s="27"/>
      <c r="WE340" s="27"/>
      <c r="WF340" s="27"/>
      <c r="WG340" s="27"/>
      <c r="WH340" s="27"/>
      <c r="WI340" s="27"/>
      <c r="WJ340" s="27"/>
      <c r="WK340" s="27"/>
      <c r="WL340" s="27"/>
      <c r="WM340" s="27"/>
      <c r="WN340" s="27"/>
      <c r="WO340" s="27"/>
      <c r="WP340" s="27"/>
      <c r="WQ340" s="27"/>
      <c r="WR340" s="27"/>
      <c r="WS340" s="27"/>
      <c r="WT340" s="27"/>
      <c r="WU340" s="27"/>
      <c r="WV340" s="27"/>
      <c r="WW340" s="27"/>
      <c r="WX340" s="27"/>
      <c r="WY340" s="27"/>
      <c r="WZ340" s="27"/>
      <c r="XA340" s="27"/>
      <c r="XB340" s="27"/>
      <c r="XC340" s="27"/>
      <c r="XD340" s="27"/>
      <c r="XE340" s="27"/>
      <c r="XF340" s="27"/>
      <c r="XG340" s="27"/>
      <c r="XH340" s="27"/>
      <c r="XI340" s="27"/>
      <c r="XJ340" s="27"/>
      <c r="XK340" s="27"/>
      <c r="XL340" s="27"/>
      <c r="XM340" s="27"/>
      <c r="XN340" s="27"/>
      <c r="XO340" s="27"/>
      <c r="XP340" s="27"/>
      <c r="XQ340" s="27"/>
      <c r="XR340" s="27"/>
      <c r="XS340" s="27"/>
      <c r="XT340" s="27"/>
      <c r="XU340" s="27"/>
      <c r="XV340" s="27"/>
      <c r="XW340" s="27"/>
      <c r="XX340" s="27"/>
      <c r="XY340" s="27"/>
      <c r="XZ340" s="27"/>
      <c r="YA340" s="27"/>
      <c r="YB340" s="27"/>
      <c r="YC340" s="27"/>
      <c r="YD340" s="27"/>
      <c r="YE340" s="27"/>
      <c r="YF340" s="27"/>
      <c r="YG340" s="27"/>
      <c r="YH340" s="27"/>
      <c r="YI340" s="27"/>
      <c r="YJ340" s="27"/>
      <c r="YK340" s="27"/>
      <c r="YL340" s="27"/>
      <c r="YM340" s="27"/>
      <c r="YN340" s="27"/>
      <c r="YO340" s="27"/>
      <c r="YP340" s="27"/>
      <c r="YQ340" s="27"/>
      <c r="YR340" s="27"/>
      <c r="YS340" s="27"/>
      <c r="YT340" s="27"/>
      <c r="YU340" s="27"/>
      <c r="YV340" s="27"/>
      <c r="YW340" s="27"/>
      <c r="YX340" s="27"/>
      <c r="YY340" s="27"/>
      <c r="YZ340" s="27"/>
      <c r="ZA340" s="27"/>
      <c r="ZB340" s="27"/>
      <c r="ZC340" s="27"/>
      <c r="ZD340" s="27"/>
      <c r="ZE340" s="27"/>
      <c r="ZF340" s="27"/>
      <c r="ZG340" s="27"/>
      <c r="ZH340" s="27"/>
      <c r="ZI340" s="27"/>
      <c r="ZJ340" s="27"/>
      <c r="ZK340" s="27"/>
      <c r="ZL340" s="27"/>
      <c r="ZM340" s="27"/>
      <c r="ZN340" s="27"/>
      <c r="ZO340" s="27"/>
      <c r="ZP340" s="27"/>
      <c r="ZQ340" s="27"/>
      <c r="ZR340" s="27"/>
      <c r="ZS340" s="27"/>
      <c r="ZT340" s="27"/>
      <c r="ZU340" s="27"/>
      <c r="ZV340" s="27"/>
      <c r="ZW340" s="27"/>
      <c r="ZX340" s="27"/>
      <c r="ZY340" s="27"/>
      <c r="ZZ340" s="27"/>
      <c r="AAA340" s="27"/>
      <c r="AAB340" s="27"/>
      <c r="AAC340" s="27"/>
      <c r="AAD340" s="27"/>
      <c r="AAE340" s="27"/>
      <c r="AAF340" s="27"/>
      <c r="AAG340" s="27"/>
      <c r="AAH340" s="27"/>
      <c r="AAI340" s="27"/>
      <c r="AAJ340" s="27"/>
      <c r="AAK340" s="27"/>
      <c r="AAL340" s="27"/>
      <c r="AAM340" s="27"/>
      <c r="AAN340" s="27"/>
      <c r="AAO340" s="27"/>
      <c r="AAP340" s="27"/>
      <c r="AAQ340" s="27"/>
      <c r="AAR340" s="27"/>
      <c r="AAS340" s="27"/>
      <c r="AAT340" s="27"/>
      <c r="AAU340" s="27"/>
      <c r="AAV340" s="27"/>
      <c r="AAW340" s="27"/>
      <c r="AAX340" s="27"/>
      <c r="AAY340" s="27"/>
      <c r="AAZ340" s="27"/>
      <c r="ABA340" s="27"/>
      <c r="ABB340" s="27"/>
      <c r="ABC340" s="27"/>
      <c r="ABD340" s="27"/>
      <c r="ABE340" s="27"/>
      <c r="ABF340" s="27"/>
      <c r="ABG340" s="27"/>
      <c r="ABH340" s="27"/>
      <c r="ABI340" s="27"/>
      <c r="ABJ340" s="27"/>
      <c r="ABK340" s="27"/>
      <c r="ABL340" s="27"/>
      <c r="ABM340" s="27"/>
      <c r="ABN340" s="27"/>
      <c r="ABO340" s="27"/>
      <c r="ABP340" s="27"/>
      <c r="ABQ340" s="27"/>
      <c r="ABR340" s="27"/>
      <c r="ABS340" s="27"/>
      <c r="ABT340" s="27"/>
      <c r="ABU340" s="27"/>
      <c r="ABV340" s="27"/>
      <c r="ABW340" s="27"/>
      <c r="ABX340" s="27"/>
      <c r="ABY340" s="27"/>
      <c r="ABZ340" s="27"/>
      <c r="ACA340" s="27"/>
      <c r="ACB340" s="27"/>
      <c r="ACC340" s="27"/>
      <c r="ACD340" s="27"/>
      <c r="ACE340" s="27"/>
      <c r="ACF340" s="27"/>
      <c r="ACG340" s="27"/>
      <c r="ACH340" s="27"/>
      <c r="ACI340" s="27"/>
      <c r="ACJ340" s="27"/>
      <c r="ACK340" s="27"/>
      <c r="ACL340" s="27"/>
      <c r="ACM340" s="27"/>
      <c r="ACN340" s="27"/>
      <c r="ACO340" s="27"/>
      <c r="ACP340" s="27"/>
      <c r="ACQ340" s="27"/>
      <c r="ACR340" s="27"/>
      <c r="ACS340" s="27"/>
      <c r="ACT340" s="27"/>
      <c r="ACU340" s="27"/>
      <c r="ACV340" s="27"/>
      <c r="ACW340" s="27"/>
      <c r="ACX340" s="27"/>
      <c r="ACY340" s="27"/>
      <c r="ACZ340" s="27"/>
      <c r="ADA340" s="27"/>
      <c r="ADB340" s="27"/>
      <c r="ADC340" s="27"/>
      <c r="ADD340" s="27"/>
      <c r="ADE340" s="27"/>
      <c r="ADF340" s="27"/>
      <c r="ADG340" s="27"/>
      <c r="ADH340" s="27"/>
      <c r="ADI340" s="27"/>
      <c r="ADJ340" s="27"/>
      <c r="ADK340" s="27"/>
      <c r="ADL340" s="27"/>
      <c r="ADM340" s="27"/>
      <c r="ADN340" s="27"/>
      <c r="ADO340" s="27"/>
      <c r="ADP340" s="27"/>
      <c r="ADQ340" s="27"/>
      <c r="ADR340" s="27"/>
      <c r="ADS340" s="27"/>
      <c r="ADT340" s="27"/>
      <c r="ADU340" s="27"/>
      <c r="ADV340" s="27"/>
      <c r="ADW340" s="27"/>
      <c r="ADX340" s="27"/>
      <c r="ADY340" s="27"/>
      <c r="ADZ340" s="27"/>
      <c r="AEA340" s="27"/>
      <c r="AEB340" s="27"/>
      <c r="AEC340" s="27"/>
      <c r="AED340" s="27"/>
      <c r="AEE340" s="27"/>
      <c r="AEF340" s="27"/>
      <c r="AEG340" s="27"/>
      <c r="AEH340" s="27"/>
      <c r="AEI340" s="27"/>
      <c r="AEJ340" s="27"/>
      <c r="AEK340" s="27"/>
      <c r="AEL340" s="27"/>
      <c r="AEM340" s="27"/>
      <c r="AEN340" s="27"/>
      <c r="AEO340" s="27"/>
      <c r="AEP340" s="27"/>
      <c r="AEQ340" s="27"/>
      <c r="AER340" s="27"/>
      <c r="AES340" s="27"/>
      <c r="AET340" s="27"/>
      <c r="AEU340" s="27"/>
      <c r="AEV340" s="27"/>
      <c r="AEW340" s="27"/>
      <c r="AEX340" s="27"/>
      <c r="AEY340" s="27"/>
      <c r="AEZ340" s="27"/>
      <c r="AFA340" s="27"/>
      <c r="AFB340" s="27"/>
      <c r="AFC340" s="27"/>
      <c r="AFD340" s="27"/>
      <c r="AFE340" s="27"/>
      <c r="AFF340" s="27"/>
      <c r="AFG340" s="27"/>
      <c r="AFH340" s="27"/>
      <c r="AFI340" s="27"/>
      <c r="AFJ340" s="27"/>
      <c r="AFK340" s="27"/>
      <c r="AFL340" s="27"/>
      <c r="AFM340" s="27"/>
      <c r="AFN340" s="27"/>
      <c r="AFO340" s="27"/>
      <c r="AFP340" s="27"/>
      <c r="AFQ340" s="27"/>
      <c r="AFR340" s="27"/>
      <c r="AFS340" s="27"/>
      <c r="AFT340" s="27"/>
      <c r="AFU340" s="27"/>
      <c r="AFV340" s="27"/>
      <c r="AFW340" s="27"/>
      <c r="AFX340" s="27"/>
      <c r="AFY340" s="27"/>
      <c r="AFZ340" s="27"/>
      <c r="AGA340" s="27"/>
      <c r="AGB340" s="27"/>
      <c r="AGC340" s="27"/>
      <c r="AGD340" s="27"/>
      <c r="AGE340" s="27"/>
      <c r="AGF340" s="27"/>
      <c r="AGG340" s="27"/>
      <c r="AGH340" s="27"/>
      <c r="AGI340" s="27"/>
      <c r="AGJ340" s="27"/>
      <c r="AGK340" s="27"/>
      <c r="AGL340" s="27"/>
      <c r="AGM340" s="27"/>
      <c r="AGN340" s="27"/>
      <c r="AGO340" s="27"/>
      <c r="AGP340" s="27"/>
      <c r="AGQ340" s="27"/>
      <c r="AGR340" s="27"/>
      <c r="AGS340" s="27"/>
      <c r="AGT340" s="27"/>
      <c r="AGU340" s="27"/>
      <c r="AGV340" s="27"/>
      <c r="AGW340" s="27"/>
      <c r="AGX340" s="27"/>
      <c r="AGY340" s="27"/>
      <c r="AGZ340" s="27"/>
      <c r="AHA340" s="27"/>
      <c r="AHB340" s="27"/>
      <c r="AHC340" s="27"/>
      <c r="AHD340" s="27"/>
      <c r="AHE340" s="27"/>
      <c r="AHF340" s="27"/>
      <c r="AHG340" s="27"/>
      <c r="AHH340" s="27"/>
      <c r="AHI340" s="27"/>
      <c r="AHJ340" s="27"/>
      <c r="AHK340" s="27"/>
      <c r="AHL340" s="27"/>
      <c r="AHM340" s="27"/>
      <c r="AHN340" s="27"/>
      <c r="AHO340" s="27"/>
      <c r="AHP340" s="27"/>
      <c r="AHQ340" s="27"/>
      <c r="AHR340" s="27"/>
      <c r="AHS340" s="27"/>
      <c r="AHT340" s="27"/>
      <c r="AHU340" s="27"/>
      <c r="AHV340" s="27"/>
      <c r="AHW340" s="27"/>
      <c r="AHX340" s="27"/>
      <c r="AHY340" s="27"/>
      <c r="AHZ340" s="27"/>
      <c r="AIA340" s="27"/>
      <c r="AIB340" s="27"/>
      <c r="AIC340" s="27"/>
      <c r="AID340" s="27"/>
      <c r="AIE340" s="27"/>
      <c r="AIF340" s="27"/>
      <c r="AIG340" s="27"/>
      <c r="AIH340" s="27"/>
      <c r="AII340" s="27"/>
      <c r="AIJ340" s="27"/>
      <c r="AIK340" s="27"/>
      <c r="AIL340" s="27"/>
      <c r="AIM340" s="27"/>
      <c r="AIN340" s="27"/>
      <c r="AIO340" s="27"/>
      <c r="AIP340" s="27"/>
      <c r="AIQ340" s="27"/>
      <c r="AIR340" s="27"/>
      <c r="AIS340" s="27"/>
      <c r="AIT340" s="27"/>
      <c r="AIU340" s="27"/>
      <c r="AIV340" s="27"/>
      <c r="AIW340" s="27"/>
      <c r="AIX340" s="27"/>
      <c r="AIY340" s="27"/>
      <c r="AIZ340" s="27"/>
      <c r="AJA340" s="27"/>
      <c r="AJB340" s="27"/>
      <c r="AJC340" s="27"/>
      <c r="AJD340" s="27"/>
      <c r="AJE340" s="27"/>
      <c r="AJF340" s="27"/>
      <c r="AJG340" s="27"/>
      <c r="AJH340" s="27"/>
      <c r="AJI340" s="27"/>
      <c r="AJJ340" s="27"/>
      <c r="AJK340" s="27"/>
      <c r="AJL340" s="27"/>
      <c r="AJM340" s="27"/>
      <c r="AJN340" s="27"/>
      <c r="AJO340" s="27"/>
      <c r="AJP340" s="27"/>
      <c r="AJQ340" s="27"/>
      <c r="AJR340" s="27"/>
      <c r="AJS340" s="27"/>
      <c r="AJT340" s="27"/>
      <c r="AJU340" s="27"/>
      <c r="AJV340" s="27"/>
      <c r="AJW340" s="27"/>
      <c r="AJX340" s="27"/>
      <c r="AJY340" s="27"/>
      <c r="AJZ340" s="27"/>
      <c r="AKA340" s="27"/>
      <c r="AKB340" s="27"/>
      <c r="AKC340" s="27"/>
      <c r="AKD340" s="27"/>
      <c r="AKE340" s="27"/>
      <c r="AKF340" s="27"/>
      <c r="AKG340" s="27"/>
      <c r="AKH340" s="27"/>
      <c r="AKI340" s="27"/>
      <c r="AKJ340" s="27"/>
      <c r="AKK340" s="27"/>
      <c r="AKL340" s="27"/>
      <c r="AKM340" s="27"/>
      <c r="AKN340" s="27"/>
      <c r="AKO340" s="27"/>
      <c r="AKP340" s="27"/>
      <c r="AKQ340" s="27"/>
      <c r="AKR340" s="27"/>
      <c r="AKS340" s="27"/>
      <c r="AKT340" s="27"/>
      <c r="AKU340" s="27"/>
      <c r="AKV340" s="27"/>
      <c r="AKW340" s="27"/>
      <c r="AKX340" s="27"/>
      <c r="AKY340" s="27"/>
      <c r="AKZ340" s="27"/>
      <c r="ALA340" s="27"/>
      <c r="ALB340" s="27"/>
      <c r="ALC340" s="27"/>
      <c r="ALD340" s="27"/>
      <c r="ALE340" s="27"/>
      <c r="ALF340" s="27"/>
      <c r="ALG340" s="27"/>
      <c r="ALH340" s="27"/>
      <c r="ALI340" s="27"/>
      <c r="ALJ340" s="27"/>
      <c r="ALK340" s="27"/>
      <c r="ALL340" s="27"/>
      <c r="ALM340" s="27"/>
      <c r="ALN340" s="27"/>
      <c r="ALO340" s="27"/>
      <c r="ALP340" s="27"/>
      <c r="ALQ340" s="27"/>
      <c r="ALR340" s="27"/>
      <c r="ALS340" s="27"/>
    </row>
    <row r="341" spans="1:1007" ht="19.5" customHeight="1" thickBot="1" x14ac:dyDescent="0.25">
      <c r="A341" s="204" t="s">
        <v>13</v>
      </c>
      <c r="B341" s="23" t="s">
        <v>14</v>
      </c>
      <c r="C341" s="205" t="s">
        <v>222</v>
      </c>
      <c r="D341" s="646" t="s">
        <v>192</v>
      </c>
      <c r="E341" s="647"/>
      <c r="F341" s="647"/>
      <c r="G341" s="647"/>
      <c r="H341" s="647"/>
      <c r="I341" s="647"/>
      <c r="J341" s="647"/>
      <c r="K341" s="647"/>
      <c r="L341" s="309">
        <f t="shared" ref="L341:W341" si="99">L340</f>
        <v>0</v>
      </c>
      <c r="M341" s="310">
        <f t="shared" si="99"/>
        <v>0</v>
      </c>
      <c r="N341" s="310">
        <f t="shared" si="99"/>
        <v>0</v>
      </c>
      <c r="O341" s="311">
        <f t="shared" si="99"/>
        <v>0</v>
      </c>
      <c r="P341" s="309">
        <f t="shared" si="99"/>
        <v>0</v>
      </c>
      <c r="Q341" s="310">
        <f t="shared" si="99"/>
        <v>0</v>
      </c>
      <c r="R341" s="310">
        <f t="shared" si="99"/>
        <v>0</v>
      </c>
      <c r="S341" s="311">
        <f t="shared" si="99"/>
        <v>0</v>
      </c>
      <c r="T341" s="309">
        <f t="shared" si="99"/>
        <v>0</v>
      </c>
      <c r="U341" s="310">
        <f t="shared" si="99"/>
        <v>0</v>
      </c>
      <c r="V341" s="310">
        <f t="shared" si="99"/>
        <v>0</v>
      </c>
      <c r="W341" s="311">
        <f t="shared" si="99"/>
        <v>0</v>
      </c>
      <c r="X341" s="27"/>
      <c r="Y341" s="27"/>
      <c r="Z341" s="27"/>
      <c r="AA341" s="27"/>
      <c r="AB341" s="27"/>
      <c r="AC341" s="27"/>
      <c r="AD341" s="39"/>
      <c r="AE341" s="39"/>
      <c r="AF341" s="39"/>
      <c r="AG341" s="39"/>
      <c r="AH341" s="39"/>
      <c r="AI341" s="39"/>
      <c r="AJ341" s="39"/>
      <c r="AK341" s="39"/>
      <c r="AL341" s="39"/>
      <c r="AM341" s="39"/>
      <c r="AN341" s="39"/>
      <c r="AO341" s="39"/>
      <c r="AP341" s="39"/>
      <c r="AQ341" s="39"/>
      <c r="AR341" s="39"/>
      <c r="AS341" s="39"/>
      <c r="AT341" s="39"/>
      <c r="AU341" s="39"/>
      <c r="AV341" s="39"/>
      <c r="AW341" s="39"/>
      <c r="AX341" s="39"/>
      <c r="AY341" s="39"/>
      <c r="AZ341" s="39"/>
      <c r="BA341" s="39"/>
      <c r="BB341" s="39"/>
      <c r="BC341" s="39"/>
      <c r="BD341" s="27"/>
      <c r="BE341" s="27"/>
      <c r="BF341" s="27"/>
      <c r="BG341" s="27"/>
      <c r="BH341" s="27"/>
      <c r="BI341" s="27"/>
      <c r="BJ341" s="27"/>
      <c r="BK341" s="27"/>
      <c r="BL341" s="27"/>
      <c r="BM341" s="27"/>
      <c r="BN341" s="27"/>
      <c r="BO341" s="27"/>
      <c r="BP341" s="27"/>
      <c r="BQ341" s="27"/>
      <c r="BR341" s="27"/>
      <c r="BS341" s="27"/>
      <c r="BT341" s="27"/>
      <c r="BU341" s="27"/>
      <c r="BV341" s="27"/>
      <c r="BW341" s="27"/>
      <c r="BX341" s="27"/>
      <c r="BY341" s="27"/>
      <c r="BZ341" s="27"/>
      <c r="CA341" s="27"/>
      <c r="CB341" s="27"/>
      <c r="CC341" s="27"/>
      <c r="CD341" s="27"/>
      <c r="CE341" s="27"/>
      <c r="CF341" s="27"/>
      <c r="CG341" s="27"/>
      <c r="CH341" s="27"/>
      <c r="CI341" s="27"/>
      <c r="CJ341" s="27"/>
      <c r="CK341" s="27"/>
      <c r="CL341" s="27"/>
      <c r="CM341" s="27"/>
      <c r="CN341" s="27"/>
      <c r="CO341" s="27"/>
      <c r="CP341" s="27"/>
      <c r="CQ341" s="27"/>
      <c r="CR341" s="27"/>
      <c r="CS341" s="27"/>
      <c r="CT341" s="27"/>
      <c r="CU341" s="27"/>
      <c r="CV341" s="27"/>
      <c r="CW341" s="27"/>
      <c r="CX341" s="27"/>
      <c r="CY341" s="27"/>
      <c r="CZ341" s="27"/>
      <c r="DA341" s="27"/>
      <c r="DB341" s="27"/>
      <c r="DC341" s="27"/>
      <c r="DD341" s="27"/>
      <c r="DE341" s="27"/>
      <c r="DF341" s="27"/>
      <c r="DG341" s="27"/>
      <c r="DH341" s="27"/>
      <c r="DI341" s="27"/>
      <c r="DJ341" s="27"/>
      <c r="DK341" s="27"/>
      <c r="DL341" s="27"/>
      <c r="DM341" s="27"/>
      <c r="DN341" s="27"/>
      <c r="DO341" s="27"/>
      <c r="DP341" s="27"/>
      <c r="DQ341" s="27"/>
      <c r="DR341" s="27"/>
      <c r="DS341" s="27"/>
      <c r="DT341" s="27"/>
      <c r="DU341" s="27"/>
      <c r="DV341" s="27"/>
      <c r="DW341" s="27"/>
      <c r="DX341" s="27"/>
      <c r="DY341" s="27"/>
      <c r="DZ341" s="27"/>
      <c r="EA341" s="27"/>
      <c r="EB341" s="27"/>
      <c r="EC341" s="27"/>
      <c r="ED341" s="27"/>
      <c r="EE341" s="27"/>
      <c r="EF341" s="27"/>
      <c r="EG341" s="27"/>
      <c r="EH341" s="27"/>
      <c r="EI341" s="27"/>
      <c r="EJ341" s="27"/>
      <c r="EK341" s="27"/>
      <c r="EL341" s="27"/>
      <c r="EM341" s="27"/>
      <c r="EN341" s="27"/>
      <c r="EO341" s="27"/>
      <c r="EP341" s="27"/>
      <c r="EQ341" s="27"/>
      <c r="ER341" s="27"/>
      <c r="ES341" s="27"/>
      <c r="ET341" s="27"/>
      <c r="EU341" s="27"/>
      <c r="EV341" s="27"/>
      <c r="EW341" s="27"/>
      <c r="EX341" s="27"/>
      <c r="EY341" s="27"/>
      <c r="EZ341" s="27"/>
      <c r="FA341" s="27"/>
      <c r="FB341" s="27"/>
      <c r="FC341" s="27"/>
      <c r="FD341" s="27"/>
      <c r="FE341" s="27"/>
      <c r="FF341" s="27"/>
      <c r="FG341" s="27"/>
      <c r="FH341" s="27"/>
      <c r="FI341" s="27"/>
      <c r="FJ341" s="27"/>
      <c r="FK341" s="27"/>
      <c r="FL341" s="27"/>
      <c r="FM341" s="27"/>
      <c r="FN341" s="27"/>
      <c r="FO341" s="27"/>
      <c r="FP341" s="27"/>
      <c r="FQ341" s="27"/>
      <c r="FR341" s="27"/>
      <c r="FS341" s="27"/>
      <c r="FT341" s="27"/>
      <c r="FU341" s="27"/>
      <c r="FV341" s="27"/>
      <c r="FW341" s="27"/>
      <c r="FX341" s="27"/>
      <c r="FY341" s="27"/>
      <c r="FZ341" s="27"/>
      <c r="GA341" s="27"/>
      <c r="GB341" s="27"/>
      <c r="GC341" s="27"/>
      <c r="GD341" s="27"/>
      <c r="GE341" s="27"/>
      <c r="GF341" s="27"/>
      <c r="GG341" s="27"/>
      <c r="GH341" s="27"/>
      <c r="GI341" s="27"/>
      <c r="GJ341" s="27"/>
      <c r="GK341" s="27"/>
      <c r="GL341" s="27"/>
      <c r="GM341" s="27"/>
      <c r="GN341" s="27"/>
      <c r="GO341" s="27"/>
      <c r="GP341" s="27"/>
      <c r="GQ341" s="27"/>
      <c r="GR341" s="27"/>
      <c r="GS341" s="27"/>
      <c r="GT341" s="27"/>
      <c r="GU341" s="27"/>
      <c r="GV341" s="27"/>
      <c r="GW341" s="27"/>
      <c r="GX341" s="27"/>
      <c r="GY341" s="27"/>
      <c r="GZ341" s="27"/>
      <c r="HA341" s="27"/>
      <c r="HB341" s="27"/>
      <c r="HC341" s="27"/>
      <c r="HD341" s="27"/>
      <c r="HE341" s="27"/>
      <c r="HF341" s="27"/>
      <c r="HG341" s="27"/>
      <c r="HH341" s="27"/>
      <c r="HI341" s="27"/>
      <c r="HJ341" s="27"/>
      <c r="HK341" s="27"/>
      <c r="HL341" s="27"/>
      <c r="HM341" s="27"/>
      <c r="HN341" s="27"/>
      <c r="HO341" s="27"/>
      <c r="HP341" s="27"/>
      <c r="HQ341" s="27"/>
      <c r="HR341" s="27"/>
      <c r="HS341" s="27"/>
      <c r="HT341" s="27"/>
      <c r="HU341" s="27"/>
      <c r="HV341" s="27"/>
      <c r="HW341" s="27"/>
      <c r="HX341" s="27"/>
      <c r="HY341" s="27"/>
      <c r="HZ341" s="27"/>
      <c r="IA341" s="27"/>
      <c r="IB341" s="27"/>
      <c r="IC341" s="27"/>
      <c r="ID341" s="27"/>
      <c r="IE341" s="27"/>
      <c r="IF341" s="27"/>
      <c r="IG341" s="27"/>
      <c r="IH341" s="27"/>
      <c r="II341" s="27"/>
      <c r="IJ341" s="27"/>
      <c r="IK341" s="27"/>
      <c r="IL341" s="27"/>
      <c r="IM341" s="27"/>
      <c r="IN341" s="27"/>
      <c r="IO341" s="27"/>
      <c r="IP341" s="27"/>
      <c r="IQ341" s="27"/>
      <c r="IR341" s="27"/>
      <c r="IS341" s="27"/>
      <c r="IT341" s="27"/>
      <c r="IU341" s="27"/>
      <c r="IV341" s="27"/>
      <c r="IW341" s="27"/>
      <c r="IX341" s="27"/>
      <c r="IY341" s="27"/>
      <c r="IZ341" s="27"/>
      <c r="JA341" s="27"/>
      <c r="JB341" s="27"/>
      <c r="JC341" s="27"/>
      <c r="JD341" s="27"/>
      <c r="JE341" s="27"/>
      <c r="JF341" s="27"/>
      <c r="JG341" s="27"/>
      <c r="JH341" s="27"/>
      <c r="JI341" s="27"/>
      <c r="JJ341" s="27"/>
      <c r="JK341" s="27"/>
      <c r="JL341" s="27"/>
      <c r="JM341" s="27"/>
      <c r="JN341" s="27"/>
      <c r="JO341" s="27"/>
      <c r="JP341" s="27"/>
      <c r="JQ341" s="27"/>
      <c r="JR341" s="27"/>
      <c r="JS341" s="27"/>
      <c r="JT341" s="27"/>
      <c r="JU341" s="27"/>
      <c r="JV341" s="27"/>
      <c r="JW341" s="27"/>
      <c r="JX341" s="27"/>
      <c r="JY341" s="27"/>
      <c r="JZ341" s="27"/>
      <c r="KA341" s="27"/>
      <c r="KB341" s="27"/>
      <c r="KC341" s="27"/>
      <c r="KD341" s="27"/>
      <c r="KE341" s="27"/>
      <c r="KF341" s="27"/>
      <c r="KG341" s="27"/>
      <c r="KH341" s="27"/>
      <c r="KI341" s="27"/>
      <c r="KJ341" s="27"/>
      <c r="KK341" s="27"/>
      <c r="KL341" s="27"/>
      <c r="KM341" s="27"/>
      <c r="KN341" s="27"/>
      <c r="KO341" s="27"/>
      <c r="KP341" s="27"/>
      <c r="KQ341" s="27"/>
      <c r="KR341" s="27"/>
      <c r="KS341" s="27"/>
      <c r="KT341" s="27"/>
      <c r="KU341" s="27"/>
      <c r="KV341" s="27"/>
      <c r="KW341" s="27"/>
      <c r="KX341" s="27"/>
      <c r="KY341" s="27"/>
      <c r="KZ341" s="27"/>
      <c r="LA341" s="27"/>
      <c r="LB341" s="27"/>
      <c r="LC341" s="27"/>
      <c r="LD341" s="27"/>
      <c r="LE341" s="27"/>
      <c r="LF341" s="27"/>
      <c r="LG341" s="27"/>
      <c r="LH341" s="27"/>
      <c r="LI341" s="27"/>
      <c r="LJ341" s="27"/>
      <c r="LK341" s="27"/>
      <c r="LL341" s="27"/>
      <c r="LM341" s="27"/>
      <c r="LN341" s="27"/>
      <c r="LO341" s="27"/>
      <c r="LP341" s="27"/>
      <c r="LQ341" s="27"/>
      <c r="LR341" s="27"/>
      <c r="LS341" s="27"/>
      <c r="LT341" s="27"/>
      <c r="LU341" s="27"/>
      <c r="LV341" s="27"/>
      <c r="LW341" s="27"/>
      <c r="LX341" s="27"/>
      <c r="LY341" s="27"/>
      <c r="LZ341" s="27"/>
      <c r="MA341" s="27"/>
      <c r="MB341" s="27"/>
      <c r="MC341" s="27"/>
      <c r="MD341" s="27"/>
      <c r="ME341" s="27"/>
      <c r="MF341" s="27"/>
      <c r="MG341" s="27"/>
      <c r="MH341" s="27"/>
      <c r="MI341" s="27"/>
      <c r="MJ341" s="27"/>
      <c r="MK341" s="27"/>
      <c r="ML341" s="27"/>
      <c r="MM341" s="27"/>
      <c r="MN341" s="27"/>
      <c r="MO341" s="27"/>
      <c r="MP341" s="27"/>
      <c r="MQ341" s="27"/>
      <c r="MR341" s="27"/>
      <c r="MS341" s="27"/>
      <c r="MT341" s="27"/>
      <c r="MU341" s="27"/>
      <c r="MV341" s="27"/>
      <c r="MW341" s="27"/>
      <c r="MX341" s="27"/>
      <c r="MY341" s="27"/>
      <c r="MZ341" s="27"/>
      <c r="NA341" s="27"/>
      <c r="NB341" s="27"/>
      <c r="NC341" s="27"/>
      <c r="ND341" s="27"/>
      <c r="NE341" s="27"/>
      <c r="NF341" s="27"/>
      <c r="NG341" s="27"/>
      <c r="NH341" s="27"/>
      <c r="NI341" s="27"/>
      <c r="NJ341" s="27"/>
      <c r="NK341" s="27"/>
      <c r="NL341" s="27"/>
      <c r="NM341" s="27"/>
      <c r="NN341" s="27"/>
      <c r="NO341" s="27"/>
      <c r="NP341" s="27"/>
      <c r="NQ341" s="27"/>
      <c r="NR341" s="27"/>
      <c r="NS341" s="27"/>
      <c r="NT341" s="27"/>
      <c r="NU341" s="27"/>
      <c r="NV341" s="27"/>
      <c r="NW341" s="27"/>
      <c r="NX341" s="27"/>
      <c r="NY341" s="27"/>
      <c r="NZ341" s="27"/>
      <c r="OA341" s="27"/>
      <c r="OB341" s="27"/>
      <c r="OC341" s="27"/>
      <c r="OD341" s="27"/>
      <c r="OE341" s="27"/>
      <c r="OF341" s="27"/>
      <c r="OG341" s="27"/>
      <c r="OH341" s="27"/>
      <c r="OI341" s="27"/>
      <c r="OJ341" s="27"/>
      <c r="OK341" s="27"/>
      <c r="OL341" s="27"/>
      <c r="OM341" s="27"/>
      <c r="ON341" s="27"/>
      <c r="OO341" s="27"/>
      <c r="OP341" s="27"/>
      <c r="OQ341" s="27"/>
      <c r="OR341" s="27"/>
      <c r="OS341" s="27"/>
      <c r="OT341" s="27"/>
      <c r="OU341" s="27"/>
      <c r="OV341" s="27"/>
      <c r="OW341" s="27"/>
      <c r="OX341" s="27"/>
      <c r="OY341" s="27"/>
      <c r="OZ341" s="27"/>
      <c r="PA341" s="27"/>
      <c r="PB341" s="27"/>
      <c r="PC341" s="27"/>
      <c r="PD341" s="27"/>
      <c r="PE341" s="27"/>
      <c r="PF341" s="27"/>
      <c r="PG341" s="27"/>
      <c r="PH341" s="27"/>
      <c r="PI341" s="27"/>
      <c r="PJ341" s="27"/>
      <c r="PK341" s="27"/>
      <c r="PL341" s="27"/>
      <c r="PM341" s="27"/>
      <c r="PN341" s="27"/>
      <c r="PO341" s="27"/>
      <c r="PP341" s="27"/>
      <c r="PQ341" s="27"/>
      <c r="PR341" s="27"/>
      <c r="PS341" s="27"/>
      <c r="PT341" s="27"/>
      <c r="PU341" s="27"/>
      <c r="PV341" s="27"/>
      <c r="PW341" s="27"/>
      <c r="PX341" s="27"/>
      <c r="PY341" s="27"/>
      <c r="PZ341" s="27"/>
      <c r="QA341" s="27"/>
      <c r="QB341" s="27"/>
      <c r="QC341" s="27"/>
      <c r="QD341" s="27"/>
      <c r="QE341" s="27"/>
      <c r="QF341" s="27"/>
      <c r="QG341" s="27"/>
      <c r="QH341" s="27"/>
      <c r="QI341" s="27"/>
      <c r="QJ341" s="27"/>
      <c r="QK341" s="27"/>
      <c r="QL341" s="27"/>
      <c r="QM341" s="27"/>
      <c r="QN341" s="27"/>
      <c r="QO341" s="27"/>
      <c r="QP341" s="27"/>
      <c r="QQ341" s="27"/>
      <c r="QR341" s="27"/>
      <c r="QS341" s="27"/>
      <c r="QT341" s="27"/>
      <c r="QU341" s="27"/>
      <c r="QV341" s="27"/>
      <c r="QW341" s="27"/>
      <c r="QX341" s="27"/>
      <c r="QY341" s="27"/>
      <c r="QZ341" s="27"/>
      <c r="RA341" s="27"/>
      <c r="RB341" s="27"/>
      <c r="RC341" s="27"/>
      <c r="RD341" s="27"/>
      <c r="RE341" s="27"/>
      <c r="RF341" s="27"/>
      <c r="RG341" s="27"/>
      <c r="RH341" s="27"/>
      <c r="RI341" s="27"/>
      <c r="RJ341" s="27"/>
      <c r="RK341" s="27"/>
      <c r="RL341" s="27"/>
      <c r="RM341" s="27"/>
      <c r="RN341" s="27"/>
      <c r="RO341" s="27"/>
      <c r="RP341" s="27"/>
      <c r="RQ341" s="27"/>
      <c r="RR341" s="27"/>
      <c r="RS341" s="27"/>
      <c r="RT341" s="27"/>
      <c r="RU341" s="27"/>
      <c r="RV341" s="27"/>
      <c r="RW341" s="27"/>
      <c r="RX341" s="27"/>
      <c r="RY341" s="27"/>
      <c r="RZ341" s="27"/>
      <c r="SA341" s="27"/>
      <c r="SB341" s="27"/>
      <c r="SC341" s="27"/>
      <c r="SD341" s="27"/>
      <c r="SE341" s="27"/>
      <c r="SF341" s="27"/>
      <c r="SG341" s="27"/>
      <c r="SH341" s="27"/>
      <c r="SI341" s="27"/>
      <c r="SJ341" s="27"/>
      <c r="SK341" s="27"/>
      <c r="SL341" s="27"/>
      <c r="SM341" s="27"/>
      <c r="SN341" s="27"/>
      <c r="SO341" s="27"/>
      <c r="SP341" s="27"/>
      <c r="SQ341" s="27"/>
      <c r="SR341" s="27"/>
      <c r="SS341" s="27"/>
      <c r="ST341" s="27"/>
      <c r="SU341" s="27"/>
      <c r="SV341" s="27"/>
      <c r="SW341" s="27"/>
      <c r="SX341" s="27"/>
      <c r="SY341" s="27"/>
      <c r="SZ341" s="27"/>
      <c r="TA341" s="27"/>
      <c r="TB341" s="27"/>
      <c r="TC341" s="27"/>
      <c r="TD341" s="27"/>
      <c r="TE341" s="27"/>
      <c r="TF341" s="27"/>
      <c r="TG341" s="27"/>
      <c r="TH341" s="27"/>
      <c r="TI341" s="27"/>
      <c r="TJ341" s="27"/>
      <c r="TK341" s="27"/>
      <c r="TL341" s="27"/>
      <c r="TM341" s="27"/>
      <c r="TN341" s="27"/>
      <c r="TO341" s="27"/>
      <c r="TP341" s="27"/>
      <c r="TQ341" s="27"/>
      <c r="TR341" s="27"/>
      <c r="TS341" s="27"/>
      <c r="TT341" s="27"/>
      <c r="TU341" s="27"/>
      <c r="TV341" s="27"/>
      <c r="TW341" s="27"/>
      <c r="TX341" s="27"/>
      <c r="TY341" s="27"/>
      <c r="TZ341" s="27"/>
      <c r="UA341" s="27"/>
      <c r="UB341" s="27"/>
      <c r="UC341" s="27"/>
      <c r="UD341" s="27"/>
      <c r="UE341" s="27"/>
      <c r="UF341" s="27"/>
      <c r="UG341" s="27"/>
      <c r="UH341" s="27"/>
      <c r="UI341" s="27"/>
      <c r="UJ341" s="27"/>
      <c r="UK341" s="27"/>
      <c r="UL341" s="27"/>
      <c r="UM341" s="27"/>
      <c r="UN341" s="27"/>
      <c r="UO341" s="27"/>
      <c r="UP341" s="27"/>
      <c r="UQ341" s="27"/>
      <c r="UR341" s="27"/>
      <c r="US341" s="27"/>
      <c r="UT341" s="27"/>
      <c r="UU341" s="27"/>
      <c r="UV341" s="27"/>
      <c r="UW341" s="27"/>
      <c r="UX341" s="27"/>
      <c r="UY341" s="27"/>
      <c r="UZ341" s="27"/>
      <c r="VA341" s="27"/>
      <c r="VB341" s="27"/>
      <c r="VC341" s="27"/>
      <c r="VD341" s="27"/>
      <c r="VE341" s="27"/>
      <c r="VF341" s="27"/>
      <c r="VG341" s="27"/>
      <c r="VH341" s="27"/>
      <c r="VI341" s="27"/>
      <c r="VJ341" s="27"/>
      <c r="VK341" s="27"/>
      <c r="VL341" s="27"/>
      <c r="VM341" s="27"/>
      <c r="VN341" s="27"/>
      <c r="VO341" s="27"/>
      <c r="VP341" s="27"/>
      <c r="VQ341" s="27"/>
      <c r="VR341" s="27"/>
      <c r="VS341" s="27"/>
      <c r="VT341" s="27"/>
      <c r="VU341" s="27"/>
      <c r="VV341" s="27"/>
      <c r="VW341" s="27"/>
      <c r="VX341" s="27"/>
      <c r="VY341" s="27"/>
      <c r="VZ341" s="27"/>
      <c r="WA341" s="27"/>
      <c r="WB341" s="27"/>
      <c r="WC341" s="27"/>
      <c r="WD341" s="27"/>
      <c r="WE341" s="27"/>
      <c r="WF341" s="27"/>
      <c r="WG341" s="27"/>
      <c r="WH341" s="27"/>
      <c r="WI341" s="27"/>
      <c r="WJ341" s="27"/>
      <c r="WK341" s="27"/>
      <c r="WL341" s="27"/>
      <c r="WM341" s="27"/>
      <c r="WN341" s="27"/>
      <c r="WO341" s="27"/>
      <c r="WP341" s="27"/>
      <c r="WQ341" s="27"/>
      <c r="WR341" s="27"/>
      <c r="WS341" s="27"/>
      <c r="WT341" s="27"/>
      <c r="WU341" s="27"/>
      <c r="WV341" s="27"/>
      <c r="WW341" s="27"/>
      <c r="WX341" s="27"/>
      <c r="WY341" s="27"/>
      <c r="WZ341" s="27"/>
      <c r="XA341" s="27"/>
      <c r="XB341" s="27"/>
      <c r="XC341" s="27"/>
      <c r="XD341" s="27"/>
      <c r="XE341" s="27"/>
      <c r="XF341" s="27"/>
      <c r="XG341" s="27"/>
      <c r="XH341" s="27"/>
      <c r="XI341" s="27"/>
      <c r="XJ341" s="27"/>
      <c r="XK341" s="27"/>
      <c r="XL341" s="27"/>
      <c r="XM341" s="27"/>
      <c r="XN341" s="27"/>
      <c r="XO341" s="27"/>
      <c r="XP341" s="27"/>
      <c r="XQ341" s="27"/>
      <c r="XR341" s="27"/>
      <c r="XS341" s="27"/>
      <c r="XT341" s="27"/>
      <c r="XU341" s="27"/>
      <c r="XV341" s="27"/>
      <c r="XW341" s="27"/>
      <c r="XX341" s="27"/>
      <c r="XY341" s="27"/>
      <c r="XZ341" s="27"/>
      <c r="YA341" s="27"/>
      <c r="YB341" s="27"/>
      <c r="YC341" s="27"/>
      <c r="YD341" s="27"/>
      <c r="YE341" s="27"/>
      <c r="YF341" s="27"/>
      <c r="YG341" s="27"/>
      <c r="YH341" s="27"/>
      <c r="YI341" s="27"/>
      <c r="YJ341" s="27"/>
      <c r="YK341" s="27"/>
      <c r="YL341" s="27"/>
      <c r="YM341" s="27"/>
      <c r="YN341" s="27"/>
      <c r="YO341" s="27"/>
      <c r="YP341" s="27"/>
      <c r="YQ341" s="27"/>
      <c r="YR341" s="27"/>
      <c r="YS341" s="27"/>
      <c r="YT341" s="27"/>
      <c r="YU341" s="27"/>
      <c r="YV341" s="27"/>
      <c r="YW341" s="27"/>
      <c r="YX341" s="27"/>
      <c r="YY341" s="27"/>
      <c r="YZ341" s="27"/>
      <c r="ZA341" s="27"/>
      <c r="ZB341" s="27"/>
      <c r="ZC341" s="27"/>
      <c r="ZD341" s="27"/>
      <c r="ZE341" s="27"/>
      <c r="ZF341" s="27"/>
      <c r="ZG341" s="27"/>
      <c r="ZH341" s="27"/>
      <c r="ZI341" s="27"/>
      <c r="ZJ341" s="27"/>
      <c r="ZK341" s="27"/>
      <c r="ZL341" s="27"/>
      <c r="ZM341" s="27"/>
      <c r="ZN341" s="27"/>
      <c r="ZO341" s="27"/>
      <c r="ZP341" s="27"/>
      <c r="ZQ341" s="27"/>
      <c r="ZR341" s="27"/>
      <c r="ZS341" s="27"/>
      <c r="ZT341" s="27"/>
      <c r="ZU341" s="27"/>
      <c r="ZV341" s="27"/>
      <c r="ZW341" s="27"/>
      <c r="ZX341" s="27"/>
      <c r="ZY341" s="27"/>
      <c r="ZZ341" s="27"/>
      <c r="AAA341" s="27"/>
      <c r="AAB341" s="27"/>
      <c r="AAC341" s="27"/>
      <c r="AAD341" s="27"/>
      <c r="AAE341" s="27"/>
      <c r="AAF341" s="27"/>
      <c r="AAG341" s="27"/>
      <c r="AAH341" s="27"/>
      <c r="AAI341" s="27"/>
      <c r="AAJ341" s="27"/>
      <c r="AAK341" s="27"/>
      <c r="AAL341" s="27"/>
      <c r="AAM341" s="27"/>
      <c r="AAN341" s="27"/>
      <c r="AAO341" s="27"/>
      <c r="AAP341" s="27"/>
      <c r="AAQ341" s="27"/>
      <c r="AAR341" s="27"/>
      <c r="AAS341" s="27"/>
      <c r="AAT341" s="27"/>
      <c r="AAU341" s="27"/>
      <c r="AAV341" s="27"/>
      <c r="AAW341" s="27"/>
      <c r="AAX341" s="27"/>
      <c r="AAY341" s="27"/>
      <c r="AAZ341" s="27"/>
      <c r="ABA341" s="27"/>
      <c r="ABB341" s="27"/>
      <c r="ABC341" s="27"/>
      <c r="ABD341" s="27"/>
      <c r="ABE341" s="27"/>
      <c r="ABF341" s="27"/>
      <c r="ABG341" s="27"/>
      <c r="ABH341" s="27"/>
      <c r="ABI341" s="27"/>
      <c r="ABJ341" s="27"/>
      <c r="ABK341" s="27"/>
      <c r="ABL341" s="27"/>
      <c r="ABM341" s="27"/>
      <c r="ABN341" s="27"/>
      <c r="ABO341" s="27"/>
      <c r="ABP341" s="27"/>
      <c r="ABQ341" s="27"/>
      <c r="ABR341" s="27"/>
      <c r="ABS341" s="27"/>
      <c r="ABT341" s="27"/>
      <c r="ABU341" s="27"/>
      <c r="ABV341" s="27"/>
      <c r="ABW341" s="27"/>
      <c r="ABX341" s="27"/>
      <c r="ABY341" s="27"/>
      <c r="ABZ341" s="27"/>
      <c r="ACA341" s="27"/>
      <c r="ACB341" s="27"/>
      <c r="ACC341" s="27"/>
      <c r="ACD341" s="27"/>
      <c r="ACE341" s="27"/>
      <c r="ACF341" s="27"/>
      <c r="ACG341" s="27"/>
      <c r="ACH341" s="27"/>
      <c r="ACI341" s="27"/>
      <c r="ACJ341" s="27"/>
      <c r="ACK341" s="27"/>
      <c r="ACL341" s="27"/>
      <c r="ACM341" s="27"/>
      <c r="ACN341" s="27"/>
      <c r="ACO341" s="27"/>
      <c r="ACP341" s="27"/>
      <c r="ACQ341" s="27"/>
      <c r="ACR341" s="27"/>
      <c r="ACS341" s="27"/>
      <c r="ACT341" s="27"/>
      <c r="ACU341" s="27"/>
      <c r="ACV341" s="27"/>
      <c r="ACW341" s="27"/>
      <c r="ACX341" s="27"/>
      <c r="ACY341" s="27"/>
      <c r="ACZ341" s="27"/>
      <c r="ADA341" s="27"/>
      <c r="ADB341" s="27"/>
      <c r="ADC341" s="27"/>
      <c r="ADD341" s="27"/>
      <c r="ADE341" s="27"/>
      <c r="ADF341" s="27"/>
      <c r="ADG341" s="27"/>
      <c r="ADH341" s="27"/>
      <c r="ADI341" s="27"/>
      <c r="ADJ341" s="27"/>
      <c r="ADK341" s="27"/>
      <c r="ADL341" s="27"/>
      <c r="ADM341" s="27"/>
      <c r="ADN341" s="27"/>
      <c r="ADO341" s="27"/>
      <c r="ADP341" s="27"/>
      <c r="ADQ341" s="27"/>
      <c r="ADR341" s="27"/>
      <c r="ADS341" s="27"/>
      <c r="ADT341" s="27"/>
      <c r="ADU341" s="27"/>
      <c r="ADV341" s="27"/>
      <c r="ADW341" s="27"/>
      <c r="ADX341" s="27"/>
      <c r="ADY341" s="27"/>
      <c r="ADZ341" s="27"/>
      <c r="AEA341" s="27"/>
      <c r="AEB341" s="27"/>
      <c r="AEC341" s="27"/>
      <c r="AED341" s="27"/>
      <c r="AEE341" s="27"/>
      <c r="AEF341" s="27"/>
      <c r="AEG341" s="27"/>
      <c r="AEH341" s="27"/>
      <c r="AEI341" s="27"/>
      <c r="AEJ341" s="27"/>
      <c r="AEK341" s="27"/>
      <c r="AEL341" s="27"/>
      <c r="AEM341" s="27"/>
      <c r="AEN341" s="27"/>
      <c r="AEO341" s="27"/>
      <c r="AEP341" s="27"/>
      <c r="AEQ341" s="27"/>
      <c r="AER341" s="27"/>
      <c r="AES341" s="27"/>
      <c r="AET341" s="27"/>
      <c r="AEU341" s="27"/>
      <c r="AEV341" s="27"/>
      <c r="AEW341" s="27"/>
      <c r="AEX341" s="27"/>
      <c r="AEY341" s="27"/>
      <c r="AEZ341" s="27"/>
      <c r="AFA341" s="27"/>
      <c r="AFB341" s="27"/>
      <c r="AFC341" s="27"/>
      <c r="AFD341" s="27"/>
      <c r="AFE341" s="27"/>
      <c r="AFF341" s="27"/>
      <c r="AFG341" s="27"/>
      <c r="AFH341" s="27"/>
      <c r="AFI341" s="27"/>
      <c r="AFJ341" s="27"/>
      <c r="AFK341" s="27"/>
      <c r="AFL341" s="27"/>
      <c r="AFM341" s="27"/>
      <c r="AFN341" s="27"/>
      <c r="AFO341" s="27"/>
      <c r="AFP341" s="27"/>
      <c r="AFQ341" s="27"/>
      <c r="AFR341" s="27"/>
      <c r="AFS341" s="27"/>
      <c r="AFT341" s="27"/>
      <c r="AFU341" s="27"/>
      <c r="AFV341" s="27"/>
      <c r="AFW341" s="27"/>
      <c r="AFX341" s="27"/>
      <c r="AFY341" s="27"/>
      <c r="AFZ341" s="27"/>
      <c r="AGA341" s="27"/>
      <c r="AGB341" s="27"/>
      <c r="AGC341" s="27"/>
      <c r="AGD341" s="27"/>
      <c r="AGE341" s="27"/>
      <c r="AGF341" s="27"/>
      <c r="AGG341" s="27"/>
      <c r="AGH341" s="27"/>
      <c r="AGI341" s="27"/>
      <c r="AGJ341" s="27"/>
      <c r="AGK341" s="27"/>
      <c r="AGL341" s="27"/>
      <c r="AGM341" s="27"/>
      <c r="AGN341" s="27"/>
      <c r="AGO341" s="27"/>
      <c r="AGP341" s="27"/>
      <c r="AGQ341" s="27"/>
      <c r="AGR341" s="27"/>
      <c r="AGS341" s="27"/>
      <c r="AGT341" s="27"/>
      <c r="AGU341" s="27"/>
      <c r="AGV341" s="27"/>
      <c r="AGW341" s="27"/>
      <c r="AGX341" s="27"/>
      <c r="AGY341" s="27"/>
      <c r="AGZ341" s="27"/>
      <c r="AHA341" s="27"/>
      <c r="AHB341" s="27"/>
      <c r="AHC341" s="27"/>
      <c r="AHD341" s="27"/>
      <c r="AHE341" s="27"/>
      <c r="AHF341" s="27"/>
      <c r="AHG341" s="27"/>
      <c r="AHH341" s="27"/>
      <c r="AHI341" s="27"/>
      <c r="AHJ341" s="27"/>
      <c r="AHK341" s="27"/>
      <c r="AHL341" s="27"/>
      <c r="AHM341" s="27"/>
      <c r="AHN341" s="27"/>
      <c r="AHO341" s="27"/>
      <c r="AHP341" s="27"/>
      <c r="AHQ341" s="27"/>
      <c r="AHR341" s="27"/>
      <c r="AHS341" s="27"/>
      <c r="AHT341" s="27"/>
      <c r="AHU341" s="27"/>
      <c r="AHV341" s="27"/>
      <c r="AHW341" s="27"/>
      <c r="AHX341" s="27"/>
      <c r="AHY341" s="27"/>
      <c r="AHZ341" s="27"/>
      <c r="AIA341" s="27"/>
      <c r="AIB341" s="27"/>
      <c r="AIC341" s="27"/>
      <c r="AID341" s="27"/>
      <c r="AIE341" s="27"/>
      <c r="AIF341" s="27"/>
      <c r="AIG341" s="27"/>
      <c r="AIH341" s="27"/>
      <c r="AII341" s="27"/>
      <c r="AIJ341" s="27"/>
      <c r="AIK341" s="27"/>
      <c r="AIL341" s="27"/>
      <c r="AIM341" s="27"/>
      <c r="AIN341" s="27"/>
      <c r="AIO341" s="27"/>
      <c r="AIP341" s="27"/>
      <c r="AIQ341" s="27"/>
      <c r="AIR341" s="27"/>
      <c r="AIS341" s="27"/>
      <c r="AIT341" s="27"/>
      <c r="AIU341" s="27"/>
      <c r="AIV341" s="27"/>
      <c r="AIW341" s="27"/>
      <c r="AIX341" s="27"/>
      <c r="AIY341" s="27"/>
      <c r="AIZ341" s="27"/>
      <c r="AJA341" s="27"/>
      <c r="AJB341" s="27"/>
      <c r="AJC341" s="27"/>
      <c r="AJD341" s="27"/>
      <c r="AJE341" s="27"/>
      <c r="AJF341" s="27"/>
      <c r="AJG341" s="27"/>
      <c r="AJH341" s="27"/>
      <c r="AJI341" s="27"/>
      <c r="AJJ341" s="27"/>
      <c r="AJK341" s="27"/>
      <c r="AJL341" s="27"/>
      <c r="AJM341" s="27"/>
      <c r="AJN341" s="27"/>
      <c r="AJO341" s="27"/>
      <c r="AJP341" s="27"/>
      <c r="AJQ341" s="27"/>
      <c r="AJR341" s="27"/>
      <c r="AJS341" s="27"/>
      <c r="AJT341" s="27"/>
      <c r="AJU341" s="27"/>
      <c r="AJV341" s="27"/>
      <c r="AJW341" s="27"/>
      <c r="AJX341" s="27"/>
      <c r="AJY341" s="27"/>
      <c r="AJZ341" s="27"/>
      <c r="AKA341" s="27"/>
      <c r="AKB341" s="27"/>
      <c r="AKC341" s="27"/>
      <c r="AKD341" s="27"/>
      <c r="AKE341" s="27"/>
      <c r="AKF341" s="27"/>
      <c r="AKG341" s="27"/>
      <c r="AKH341" s="27"/>
      <c r="AKI341" s="27"/>
      <c r="AKJ341" s="27"/>
      <c r="AKK341" s="27"/>
      <c r="AKL341" s="27"/>
      <c r="AKM341" s="27"/>
      <c r="AKN341" s="27"/>
      <c r="AKO341" s="27"/>
      <c r="AKP341" s="27"/>
      <c r="AKQ341" s="27"/>
      <c r="AKR341" s="27"/>
      <c r="AKS341" s="27"/>
      <c r="AKT341" s="27"/>
      <c r="AKU341" s="27"/>
      <c r="AKV341" s="27"/>
      <c r="AKW341" s="27"/>
      <c r="AKX341" s="27"/>
      <c r="AKY341" s="27"/>
      <c r="AKZ341" s="27"/>
      <c r="ALA341" s="27"/>
      <c r="ALB341" s="27"/>
      <c r="ALC341" s="27"/>
      <c r="ALD341" s="27"/>
      <c r="ALE341" s="27"/>
      <c r="ALF341" s="27"/>
      <c r="ALG341" s="27"/>
      <c r="ALH341" s="27"/>
      <c r="ALI341" s="27"/>
      <c r="ALJ341" s="27"/>
      <c r="ALK341" s="27"/>
      <c r="ALL341" s="27"/>
      <c r="ALM341" s="27"/>
      <c r="ALN341" s="27"/>
      <c r="ALO341" s="27"/>
      <c r="ALP341" s="27"/>
      <c r="ALQ341" s="27"/>
      <c r="ALR341" s="27"/>
      <c r="ALS341" s="27"/>
    </row>
    <row r="342" spans="1:1007" ht="21.75" customHeight="1" thickBot="1" x14ac:dyDescent="0.25">
      <c r="A342" s="204" t="s">
        <v>13</v>
      </c>
      <c r="B342" s="23" t="s">
        <v>14</v>
      </c>
      <c r="C342" s="205" t="s">
        <v>441</v>
      </c>
      <c r="D342" s="617" t="s">
        <v>442</v>
      </c>
      <c r="E342" s="618"/>
      <c r="F342" s="618"/>
      <c r="G342" s="618"/>
      <c r="H342" s="618"/>
      <c r="I342" s="618"/>
      <c r="J342" s="618"/>
      <c r="K342" s="618"/>
      <c r="L342" s="618"/>
      <c r="M342" s="618"/>
      <c r="N342" s="618"/>
      <c r="O342" s="618"/>
      <c r="P342" s="618"/>
      <c r="Q342" s="618"/>
      <c r="R342" s="618"/>
      <c r="S342" s="618"/>
      <c r="T342" s="618"/>
      <c r="U342" s="618"/>
      <c r="V342" s="618"/>
      <c r="W342" s="618"/>
      <c r="AD342" s="41"/>
      <c r="AE342" s="41"/>
      <c r="AF342" s="41"/>
      <c r="AG342" s="41"/>
      <c r="AH342" s="41"/>
      <c r="AI342" s="41"/>
      <c r="AJ342" s="41"/>
      <c r="AK342" s="41"/>
      <c r="AL342" s="41"/>
      <c r="AM342" s="41"/>
      <c r="AN342" s="41"/>
      <c r="AO342" s="41"/>
      <c r="AP342" s="41"/>
      <c r="AQ342" s="41"/>
      <c r="AR342" s="41"/>
      <c r="AS342" s="41"/>
      <c r="AT342" s="41"/>
      <c r="AU342" s="41"/>
      <c r="AV342" s="41"/>
      <c r="AW342" s="41"/>
      <c r="AX342" s="41"/>
      <c r="AY342" s="41"/>
      <c r="AZ342" s="41"/>
      <c r="BA342" s="41"/>
      <c r="BB342" s="41"/>
      <c r="BC342" s="41"/>
    </row>
    <row r="343" spans="1:1007" ht="20.25" customHeight="1" thickBot="1" x14ac:dyDescent="0.25">
      <c r="A343" s="610" t="s">
        <v>13</v>
      </c>
      <c r="B343" s="595" t="s">
        <v>14</v>
      </c>
      <c r="C343" s="652" t="s">
        <v>441</v>
      </c>
      <c r="D343" s="643" t="s">
        <v>14</v>
      </c>
      <c r="E343" s="613" t="s">
        <v>444</v>
      </c>
      <c r="F343" s="622" t="s">
        <v>197</v>
      </c>
      <c r="G343" s="649" t="s">
        <v>443</v>
      </c>
      <c r="H343" s="634" t="s">
        <v>17</v>
      </c>
      <c r="I343" s="634" t="s">
        <v>29</v>
      </c>
      <c r="J343" s="562" t="s">
        <v>198</v>
      </c>
      <c r="K343" s="123" t="s">
        <v>24</v>
      </c>
      <c r="L343" s="94">
        <f>+M343+O343</f>
        <v>0</v>
      </c>
      <c r="M343" s="102">
        <v>0</v>
      </c>
      <c r="N343" s="102">
        <v>0</v>
      </c>
      <c r="O343" s="96">
        <v>0</v>
      </c>
      <c r="P343" s="97">
        <f>SUM(Q343,S343)</f>
        <v>0</v>
      </c>
      <c r="Q343" s="92">
        <v>0</v>
      </c>
      <c r="R343" s="92">
        <v>0</v>
      </c>
      <c r="S343" s="93">
        <v>0</v>
      </c>
      <c r="T343" s="97">
        <f>+U343+W343</f>
        <v>0</v>
      </c>
      <c r="U343" s="102">
        <v>0</v>
      </c>
      <c r="V343" s="102">
        <v>0</v>
      </c>
      <c r="W343" s="96">
        <v>0</v>
      </c>
      <c r="AD343" s="41"/>
      <c r="AE343" s="41"/>
      <c r="AF343" s="41"/>
      <c r="AG343" s="41"/>
      <c r="AH343" s="41"/>
      <c r="AI343" s="41"/>
      <c r="AJ343" s="41"/>
      <c r="AK343" s="41"/>
      <c r="AL343" s="41"/>
      <c r="AM343" s="41"/>
      <c r="AN343" s="41"/>
      <c r="AO343" s="41"/>
      <c r="AP343" s="41"/>
      <c r="AQ343" s="41"/>
      <c r="AR343" s="41"/>
      <c r="AS343" s="41"/>
      <c r="AT343" s="41"/>
      <c r="AU343" s="41"/>
      <c r="AV343" s="41"/>
      <c r="AW343" s="41"/>
      <c r="AX343" s="41"/>
      <c r="AY343" s="41"/>
      <c r="AZ343" s="41"/>
      <c r="BA343" s="41"/>
      <c r="BB343" s="41"/>
      <c r="BC343" s="41"/>
    </row>
    <row r="344" spans="1:1007" ht="25.5" customHeight="1" thickBot="1" x14ac:dyDescent="0.25">
      <c r="A344" s="612"/>
      <c r="B344" s="596"/>
      <c r="C344" s="653"/>
      <c r="D344" s="644"/>
      <c r="E344" s="615"/>
      <c r="F344" s="609"/>
      <c r="G344" s="650"/>
      <c r="H344" s="645"/>
      <c r="I344" s="645"/>
      <c r="J344" s="564"/>
      <c r="K344" s="81" t="s">
        <v>10</v>
      </c>
      <c r="L344" s="306">
        <f t="shared" ref="L344:W344" si="100">SUM(L343:L343)</f>
        <v>0</v>
      </c>
      <c r="M344" s="307">
        <f t="shared" si="100"/>
        <v>0</v>
      </c>
      <c r="N344" s="307">
        <f t="shared" si="100"/>
        <v>0</v>
      </c>
      <c r="O344" s="308">
        <f t="shared" si="100"/>
        <v>0</v>
      </c>
      <c r="P344" s="306">
        <f t="shared" si="100"/>
        <v>0</v>
      </c>
      <c r="Q344" s="307">
        <f t="shared" si="100"/>
        <v>0</v>
      </c>
      <c r="R344" s="307">
        <f t="shared" si="100"/>
        <v>0</v>
      </c>
      <c r="S344" s="308">
        <f t="shared" si="100"/>
        <v>0</v>
      </c>
      <c r="T344" s="306">
        <f t="shared" si="100"/>
        <v>0</v>
      </c>
      <c r="U344" s="307">
        <f t="shared" si="100"/>
        <v>0</v>
      </c>
      <c r="V344" s="307">
        <f t="shared" si="100"/>
        <v>0</v>
      </c>
      <c r="W344" s="308">
        <f t="shared" si="100"/>
        <v>0</v>
      </c>
      <c r="AD344" s="41"/>
      <c r="AE344" s="41"/>
      <c r="AF344" s="41"/>
      <c r="AG344" s="41"/>
      <c r="AH344" s="41"/>
      <c r="AI344" s="41"/>
      <c r="AJ344" s="41"/>
      <c r="AK344" s="41"/>
      <c r="AL344" s="41"/>
      <c r="AM344" s="41"/>
      <c r="AN344" s="41"/>
      <c r="AO344" s="41"/>
      <c r="AP344" s="41"/>
      <c r="AQ344" s="41"/>
      <c r="AR344" s="41"/>
      <c r="AS344" s="41"/>
      <c r="AT344" s="41"/>
      <c r="AU344" s="41"/>
      <c r="AV344" s="41"/>
      <c r="AW344" s="41"/>
      <c r="AX344" s="41"/>
      <c r="AY344" s="41"/>
      <c r="AZ344" s="41"/>
      <c r="BA344" s="41"/>
      <c r="BB344" s="41"/>
      <c r="BC344" s="41"/>
    </row>
    <row r="345" spans="1:1007" ht="21.75" customHeight="1" thickBot="1" x14ac:dyDescent="0.25">
      <c r="A345" s="204" t="s">
        <v>13</v>
      </c>
      <c r="B345" s="23" t="s">
        <v>14</v>
      </c>
      <c r="C345" s="205" t="s">
        <v>441</v>
      </c>
      <c r="D345" s="646" t="s">
        <v>192</v>
      </c>
      <c r="E345" s="647"/>
      <c r="F345" s="647"/>
      <c r="G345" s="647"/>
      <c r="H345" s="647"/>
      <c r="I345" s="647"/>
      <c r="J345" s="647"/>
      <c r="K345" s="647"/>
      <c r="L345" s="309">
        <f t="shared" ref="L345:W345" si="101">L344</f>
        <v>0</v>
      </c>
      <c r="M345" s="310">
        <f t="shared" si="101"/>
        <v>0</v>
      </c>
      <c r="N345" s="310">
        <f t="shared" si="101"/>
        <v>0</v>
      </c>
      <c r="O345" s="311">
        <f t="shared" si="101"/>
        <v>0</v>
      </c>
      <c r="P345" s="309">
        <f t="shared" si="101"/>
        <v>0</v>
      </c>
      <c r="Q345" s="310">
        <f t="shared" si="101"/>
        <v>0</v>
      </c>
      <c r="R345" s="310">
        <f t="shared" si="101"/>
        <v>0</v>
      </c>
      <c r="S345" s="311">
        <f t="shared" si="101"/>
        <v>0</v>
      </c>
      <c r="T345" s="309">
        <f t="shared" si="101"/>
        <v>0</v>
      </c>
      <c r="U345" s="310">
        <f t="shared" si="101"/>
        <v>0</v>
      </c>
      <c r="V345" s="310">
        <f t="shared" si="101"/>
        <v>0</v>
      </c>
      <c r="W345" s="311">
        <f t="shared" si="101"/>
        <v>0</v>
      </c>
      <c r="X345" s="27"/>
      <c r="Y345" s="27"/>
      <c r="Z345" s="27"/>
      <c r="AA345" s="27"/>
      <c r="AB345" s="27"/>
      <c r="AC345" s="27"/>
      <c r="AD345" s="39"/>
      <c r="AE345" s="39"/>
      <c r="AF345" s="39"/>
      <c r="AG345" s="39"/>
      <c r="AH345" s="39"/>
      <c r="AI345" s="39"/>
      <c r="AJ345" s="39"/>
      <c r="AK345" s="39"/>
      <c r="AL345" s="39"/>
      <c r="AM345" s="39"/>
      <c r="AN345" s="39"/>
      <c r="AO345" s="39"/>
      <c r="AP345" s="39"/>
      <c r="AQ345" s="39"/>
      <c r="AR345" s="39"/>
      <c r="AS345" s="39"/>
      <c r="AT345" s="39"/>
      <c r="AU345" s="39"/>
      <c r="AV345" s="39"/>
      <c r="AW345" s="39"/>
      <c r="AX345" s="39"/>
      <c r="AY345" s="39"/>
      <c r="AZ345" s="39"/>
      <c r="BA345" s="39"/>
      <c r="BB345" s="39"/>
      <c r="BC345" s="39"/>
      <c r="BD345" s="27"/>
      <c r="BE345" s="27"/>
      <c r="BF345" s="27"/>
      <c r="BG345" s="27"/>
      <c r="BH345" s="27"/>
      <c r="BI345" s="27"/>
      <c r="BJ345" s="27"/>
      <c r="BK345" s="27"/>
      <c r="BL345" s="27"/>
      <c r="BM345" s="27"/>
      <c r="BN345" s="27"/>
      <c r="BO345" s="27"/>
      <c r="BP345" s="27"/>
      <c r="BQ345" s="27"/>
      <c r="BR345" s="27"/>
      <c r="BS345" s="27"/>
      <c r="BT345" s="27"/>
      <c r="BU345" s="27"/>
      <c r="BV345" s="27"/>
      <c r="BW345" s="27"/>
      <c r="BX345" s="27"/>
      <c r="BY345" s="27"/>
      <c r="BZ345" s="27"/>
      <c r="CA345" s="27"/>
      <c r="CB345" s="27"/>
      <c r="CC345" s="27"/>
      <c r="CD345" s="27"/>
      <c r="CE345" s="27"/>
      <c r="CF345" s="27"/>
      <c r="CG345" s="27"/>
      <c r="CH345" s="27"/>
      <c r="CI345" s="27"/>
      <c r="CJ345" s="27"/>
      <c r="CK345" s="27"/>
      <c r="CL345" s="27"/>
      <c r="CM345" s="27"/>
      <c r="CN345" s="27"/>
      <c r="CO345" s="27"/>
      <c r="CP345" s="27"/>
      <c r="CQ345" s="27"/>
      <c r="CR345" s="27"/>
      <c r="CS345" s="27"/>
      <c r="CT345" s="27"/>
      <c r="CU345" s="27"/>
      <c r="CV345" s="27"/>
      <c r="CW345" s="27"/>
      <c r="CX345" s="27"/>
      <c r="CY345" s="27"/>
      <c r="CZ345" s="27"/>
      <c r="DA345" s="27"/>
      <c r="DB345" s="27"/>
      <c r="DC345" s="27"/>
      <c r="DD345" s="27"/>
      <c r="DE345" s="27"/>
      <c r="DF345" s="27"/>
      <c r="DG345" s="27"/>
      <c r="DH345" s="27"/>
      <c r="DI345" s="27"/>
      <c r="DJ345" s="27"/>
      <c r="DK345" s="27"/>
      <c r="DL345" s="27"/>
      <c r="DM345" s="27"/>
      <c r="DN345" s="27"/>
      <c r="DO345" s="27"/>
      <c r="DP345" s="27"/>
      <c r="DQ345" s="27"/>
      <c r="DR345" s="27"/>
      <c r="DS345" s="27"/>
      <c r="DT345" s="27"/>
      <c r="DU345" s="27"/>
      <c r="DV345" s="27"/>
      <c r="DW345" s="27"/>
      <c r="DX345" s="27"/>
      <c r="DY345" s="27"/>
      <c r="DZ345" s="27"/>
      <c r="EA345" s="27"/>
      <c r="EB345" s="27"/>
      <c r="EC345" s="27"/>
      <c r="ED345" s="27"/>
      <c r="EE345" s="27"/>
      <c r="EF345" s="27"/>
      <c r="EG345" s="27"/>
      <c r="EH345" s="27"/>
      <c r="EI345" s="27"/>
      <c r="EJ345" s="27"/>
      <c r="EK345" s="27"/>
      <c r="EL345" s="27"/>
      <c r="EM345" s="27"/>
      <c r="EN345" s="27"/>
      <c r="EO345" s="27"/>
      <c r="EP345" s="27"/>
      <c r="EQ345" s="27"/>
      <c r="ER345" s="27"/>
      <c r="ES345" s="27"/>
      <c r="ET345" s="27"/>
      <c r="EU345" s="27"/>
      <c r="EV345" s="27"/>
      <c r="EW345" s="27"/>
      <c r="EX345" s="27"/>
      <c r="EY345" s="27"/>
      <c r="EZ345" s="27"/>
      <c r="FA345" s="27"/>
      <c r="FB345" s="27"/>
      <c r="FC345" s="27"/>
      <c r="FD345" s="27"/>
      <c r="FE345" s="27"/>
      <c r="FF345" s="27"/>
      <c r="FG345" s="27"/>
      <c r="FH345" s="27"/>
      <c r="FI345" s="27"/>
      <c r="FJ345" s="27"/>
      <c r="FK345" s="27"/>
      <c r="FL345" s="27"/>
      <c r="FM345" s="27"/>
      <c r="FN345" s="27"/>
      <c r="FO345" s="27"/>
      <c r="FP345" s="27"/>
      <c r="FQ345" s="27"/>
      <c r="FR345" s="27"/>
      <c r="FS345" s="27"/>
      <c r="FT345" s="27"/>
      <c r="FU345" s="27"/>
      <c r="FV345" s="27"/>
      <c r="FW345" s="27"/>
      <c r="FX345" s="27"/>
      <c r="FY345" s="27"/>
      <c r="FZ345" s="27"/>
      <c r="GA345" s="27"/>
      <c r="GB345" s="27"/>
      <c r="GC345" s="27"/>
      <c r="GD345" s="27"/>
      <c r="GE345" s="27"/>
      <c r="GF345" s="27"/>
      <c r="GG345" s="27"/>
      <c r="GH345" s="27"/>
      <c r="GI345" s="27"/>
      <c r="GJ345" s="27"/>
      <c r="GK345" s="27"/>
      <c r="GL345" s="27"/>
      <c r="GM345" s="27"/>
      <c r="GN345" s="27"/>
      <c r="GO345" s="27"/>
      <c r="GP345" s="27"/>
      <c r="GQ345" s="27"/>
      <c r="GR345" s="27"/>
      <c r="GS345" s="27"/>
      <c r="GT345" s="27"/>
      <c r="GU345" s="27"/>
      <c r="GV345" s="27"/>
      <c r="GW345" s="27"/>
      <c r="GX345" s="27"/>
      <c r="GY345" s="27"/>
      <c r="GZ345" s="27"/>
      <c r="HA345" s="27"/>
      <c r="HB345" s="27"/>
      <c r="HC345" s="27"/>
      <c r="HD345" s="27"/>
      <c r="HE345" s="27"/>
      <c r="HF345" s="27"/>
      <c r="HG345" s="27"/>
      <c r="HH345" s="27"/>
      <c r="HI345" s="27"/>
      <c r="HJ345" s="27"/>
      <c r="HK345" s="27"/>
      <c r="HL345" s="27"/>
      <c r="HM345" s="27"/>
      <c r="HN345" s="27"/>
      <c r="HO345" s="27"/>
      <c r="HP345" s="27"/>
      <c r="HQ345" s="27"/>
      <c r="HR345" s="27"/>
      <c r="HS345" s="27"/>
      <c r="HT345" s="27"/>
      <c r="HU345" s="27"/>
      <c r="HV345" s="27"/>
      <c r="HW345" s="27"/>
      <c r="HX345" s="27"/>
      <c r="HY345" s="27"/>
      <c r="HZ345" s="27"/>
      <c r="IA345" s="27"/>
      <c r="IB345" s="27"/>
      <c r="IC345" s="27"/>
      <c r="ID345" s="27"/>
      <c r="IE345" s="27"/>
      <c r="IF345" s="27"/>
      <c r="IG345" s="27"/>
      <c r="IH345" s="27"/>
      <c r="II345" s="27"/>
      <c r="IJ345" s="27"/>
      <c r="IK345" s="27"/>
      <c r="IL345" s="27"/>
      <c r="IM345" s="27"/>
      <c r="IN345" s="27"/>
      <c r="IO345" s="27"/>
      <c r="IP345" s="27"/>
      <c r="IQ345" s="27"/>
      <c r="IR345" s="27"/>
      <c r="IS345" s="27"/>
      <c r="IT345" s="27"/>
      <c r="IU345" s="27"/>
      <c r="IV345" s="27"/>
      <c r="IW345" s="27"/>
      <c r="IX345" s="27"/>
      <c r="IY345" s="27"/>
      <c r="IZ345" s="27"/>
      <c r="JA345" s="27"/>
      <c r="JB345" s="27"/>
      <c r="JC345" s="27"/>
      <c r="JD345" s="27"/>
      <c r="JE345" s="27"/>
      <c r="JF345" s="27"/>
      <c r="JG345" s="27"/>
      <c r="JH345" s="27"/>
      <c r="JI345" s="27"/>
      <c r="JJ345" s="27"/>
      <c r="JK345" s="27"/>
      <c r="JL345" s="27"/>
      <c r="JM345" s="27"/>
      <c r="JN345" s="27"/>
      <c r="JO345" s="27"/>
      <c r="JP345" s="27"/>
      <c r="JQ345" s="27"/>
      <c r="JR345" s="27"/>
      <c r="JS345" s="27"/>
      <c r="JT345" s="27"/>
      <c r="JU345" s="27"/>
      <c r="JV345" s="27"/>
      <c r="JW345" s="27"/>
      <c r="JX345" s="27"/>
      <c r="JY345" s="27"/>
      <c r="JZ345" s="27"/>
      <c r="KA345" s="27"/>
      <c r="KB345" s="27"/>
      <c r="KC345" s="27"/>
      <c r="KD345" s="27"/>
      <c r="KE345" s="27"/>
      <c r="KF345" s="27"/>
      <c r="KG345" s="27"/>
      <c r="KH345" s="27"/>
      <c r="KI345" s="27"/>
      <c r="KJ345" s="27"/>
      <c r="KK345" s="27"/>
      <c r="KL345" s="27"/>
      <c r="KM345" s="27"/>
      <c r="KN345" s="27"/>
      <c r="KO345" s="27"/>
      <c r="KP345" s="27"/>
      <c r="KQ345" s="27"/>
      <c r="KR345" s="27"/>
      <c r="KS345" s="27"/>
      <c r="KT345" s="27"/>
      <c r="KU345" s="27"/>
      <c r="KV345" s="27"/>
      <c r="KW345" s="27"/>
      <c r="KX345" s="27"/>
      <c r="KY345" s="27"/>
      <c r="KZ345" s="27"/>
      <c r="LA345" s="27"/>
      <c r="LB345" s="27"/>
      <c r="LC345" s="27"/>
      <c r="LD345" s="27"/>
      <c r="LE345" s="27"/>
      <c r="LF345" s="27"/>
      <c r="LG345" s="27"/>
      <c r="LH345" s="27"/>
      <c r="LI345" s="27"/>
      <c r="LJ345" s="27"/>
      <c r="LK345" s="27"/>
      <c r="LL345" s="27"/>
      <c r="LM345" s="27"/>
      <c r="LN345" s="27"/>
      <c r="LO345" s="27"/>
      <c r="LP345" s="27"/>
      <c r="LQ345" s="27"/>
      <c r="LR345" s="27"/>
      <c r="LS345" s="27"/>
      <c r="LT345" s="27"/>
      <c r="LU345" s="27"/>
      <c r="LV345" s="27"/>
      <c r="LW345" s="27"/>
      <c r="LX345" s="27"/>
      <c r="LY345" s="27"/>
      <c r="LZ345" s="27"/>
      <c r="MA345" s="27"/>
      <c r="MB345" s="27"/>
      <c r="MC345" s="27"/>
      <c r="MD345" s="27"/>
      <c r="ME345" s="27"/>
      <c r="MF345" s="27"/>
      <c r="MG345" s="27"/>
      <c r="MH345" s="27"/>
      <c r="MI345" s="27"/>
      <c r="MJ345" s="27"/>
      <c r="MK345" s="27"/>
      <c r="ML345" s="27"/>
      <c r="MM345" s="27"/>
      <c r="MN345" s="27"/>
      <c r="MO345" s="27"/>
      <c r="MP345" s="27"/>
      <c r="MQ345" s="27"/>
      <c r="MR345" s="27"/>
      <c r="MS345" s="27"/>
      <c r="MT345" s="27"/>
      <c r="MU345" s="27"/>
      <c r="MV345" s="27"/>
      <c r="MW345" s="27"/>
      <c r="MX345" s="27"/>
      <c r="MY345" s="27"/>
      <c r="MZ345" s="27"/>
      <c r="NA345" s="27"/>
      <c r="NB345" s="27"/>
      <c r="NC345" s="27"/>
      <c r="ND345" s="27"/>
      <c r="NE345" s="27"/>
      <c r="NF345" s="27"/>
      <c r="NG345" s="27"/>
      <c r="NH345" s="27"/>
      <c r="NI345" s="27"/>
      <c r="NJ345" s="27"/>
      <c r="NK345" s="27"/>
      <c r="NL345" s="27"/>
      <c r="NM345" s="27"/>
      <c r="NN345" s="27"/>
      <c r="NO345" s="27"/>
      <c r="NP345" s="27"/>
      <c r="NQ345" s="27"/>
      <c r="NR345" s="27"/>
      <c r="NS345" s="27"/>
      <c r="NT345" s="27"/>
      <c r="NU345" s="27"/>
      <c r="NV345" s="27"/>
      <c r="NW345" s="27"/>
      <c r="NX345" s="27"/>
      <c r="NY345" s="27"/>
      <c r="NZ345" s="27"/>
      <c r="OA345" s="27"/>
      <c r="OB345" s="27"/>
      <c r="OC345" s="27"/>
      <c r="OD345" s="27"/>
      <c r="OE345" s="27"/>
      <c r="OF345" s="27"/>
      <c r="OG345" s="27"/>
      <c r="OH345" s="27"/>
      <c r="OI345" s="27"/>
      <c r="OJ345" s="27"/>
      <c r="OK345" s="27"/>
      <c r="OL345" s="27"/>
      <c r="OM345" s="27"/>
      <c r="ON345" s="27"/>
      <c r="OO345" s="27"/>
      <c r="OP345" s="27"/>
      <c r="OQ345" s="27"/>
      <c r="OR345" s="27"/>
      <c r="OS345" s="27"/>
      <c r="OT345" s="27"/>
      <c r="OU345" s="27"/>
      <c r="OV345" s="27"/>
      <c r="OW345" s="27"/>
      <c r="OX345" s="27"/>
      <c r="OY345" s="27"/>
      <c r="OZ345" s="27"/>
      <c r="PA345" s="27"/>
      <c r="PB345" s="27"/>
      <c r="PC345" s="27"/>
      <c r="PD345" s="27"/>
      <c r="PE345" s="27"/>
      <c r="PF345" s="27"/>
      <c r="PG345" s="27"/>
      <c r="PH345" s="27"/>
      <c r="PI345" s="27"/>
      <c r="PJ345" s="27"/>
      <c r="PK345" s="27"/>
      <c r="PL345" s="27"/>
      <c r="PM345" s="27"/>
      <c r="PN345" s="27"/>
      <c r="PO345" s="27"/>
      <c r="PP345" s="27"/>
      <c r="PQ345" s="27"/>
      <c r="PR345" s="27"/>
      <c r="PS345" s="27"/>
      <c r="PT345" s="27"/>
      <c r="PU345" s="27"/>
      <c r="PV345" s="27"/>
      <c r="PW345" s="27"/>
      <c r="PX345" s="27"/>
      <c r="PY345" s="27"/>
      <c r="PZ345" s="27"/>
      <c r="QA345" s="27"/>
      <c r="QB345" s="27"/>
      <c r="QC345" s="27"/>
      <c r="QD345" s="27"/>
      <c r="QE345" s="27"/>
      <c r="QF345" s="27"/>
      <c r="QG345" s="27"/>
      <c r="QH345" s="27"/>
      <c r="QI345" s="27"/>
      <c r="QJ345" s="27"/>
      <c r="QK345" s="27"/>
      <c r="QL345" s="27"/>
      <c r="QM345" s="27"/>
      <c r="QN345" s="27"/>
      <c r="QO345" s="27"/>
      <c r="QP345" s="27"/>
      <c r="QQ345" s="27"/>
      <c r="QR345" s="27"/>
      <c r="QS345" s="27"/>
      <c r="QT345" s="27"/>
      <c r="QU345" s="27"/>
      <c r="QV345" s="27"/>
      <c r="QW345" s="27"/>
      <c r="QX345" s="27"/>
      <c r="QY345" s="27"/>
      <c r="QZ345" s="27"/>
      <c r="RA345" s="27"/>
      <c r="RB345" s="27"/>
      <c r="RC345" s="27"/>
      <c r="RD345" s="27"/>
      <c r="RE345" s="27"/>
      <c r="RF345" s="27"/>
      <c r="RG345" s="27"/>
      <c r="RH345" s="27"/>
      <c r="RI345" s="27"/>
      <c r="RJ345" s="27"/>
      <c r="RK345" s="27"/>
      <c r="RL345" s="27"/>
      <c r="RM345" s="27"/>
      <c r="RN345" s="27"/>
      <c r="RO345" s="27"/>
      <c r="RP345" s="27"/>
      <c r="RQ345" s="27"/>
      <c r="RR345" s="27"/>
      <c r="RS345" s="27"/>
      <c r="RT345" s="27"/>
      <c r="RU345" s="27"/>
      <c r="RV345" s="27"/>
      <c r="RW345" s="27"/>
      <c r="RX345" s="27"/>
      <c r="RY345" s="27"/>
      <c r="RZ345" s="27"/>
      <c r="SA345" s="27"/>
      <c r="SB345" s="27"/>
      <c r="SC345" s="27"/>
      <c r="SD345" s="27"/>
      <c r="SE345" s="27"/>
      <c r="SF345" s="27"/>
      <c r="SG345" s="27"/>
      <c r="SH345" s="27"/>
      <c r="SI345" s="27"/>
      <c r="SJ345" s="27"/>
      <c r="SK345" s="27"/>
      <c r="SL345" s="27"/>
      <c r="SM345" s="27"/>
      <c r="SN345" s="27"/>
      <c r="SO345" s="27"/>
      <c r="SP345" s="27"/>
      <c r="SQ345" s="27"/>
      <c r="SR345" s="27"/>
      <c r="SS345" s="27"/>
      <c r="ST345" s="27"/>
      <c r="SU345" s="27"/>
      <c r="SV345" s="27"/>
      <c r="SW345" s="27"/>
      <c r="SX345" s="27"/>
      <c r="SY345" s="27"/>
      <c r="SZ345" s="27"/>
      <c r="TA345" s="27"/>
      <c r="TB345" s="27"/>
      <c r="TC345" s="27"/>
      <c r="TD345" s="27"/>
      <c r="TE345" s="27"/>
      <c r="TF345" s="27"/>
      <c r="TG345" s="27"/>
      <c r="TH345" s="27"/>
      <c r="TI345" s="27"/>
      <c r="TJ345" s="27"/>
      <c r="TK345" s="27"/>
      <c r="TL345" s="27"/>
      <c r="TM345" s="27"/>
      <c r="TN345" s="27"/>
      <c r="TO345" s="27"/>
      <c r="TP345" s="27"/>
      <c r="TQ345" s="27"/>
      <c r="TR345" s="27"/>
      <c r="TS345" s="27"/>
      <c r="TT345" s="27"/>
      <c r="TU345" s="27"/>
      <c r="TV345" s="27"/>
      <c r="TW345" s="27"/>
      <c r="TX345" s="27"/>
      <c r="TY345" s="27"/>
      <c r="TZ345" s="27"/>
      <c r="UA345" s="27"/>
      <c r="UB345" s="27"/>
      <c r="UC345" s="27"/>
      <c r="UD345" s="27"/>
      <c r="UE345" s="27"/>
      <c r="UF345" s="27"/>
      <c r="UG345" s="27"/>
      <c r="UH345" s="27"/>
      <c r="UI345" s="27"/>
      <c r="UJ345" s="27"/>
      <c r="UK345" s="27"/>
      <c r="UL345" s="27"/>
      <c r="UM345" s="27"/>
      <c r="UN345" s="27"/>
      <c r="UO345" s="27"/>
      <c r="UP345" s="27"/>
      <c r="UQ345" s="27"/>
      <c r="UR345" s="27"/>
      <c r="US345" s="27"/>
      <c r="UT345" s="27"/>
      <c r="UU345" s="27"/>
      <c r="UV345" s="27"/>
      <c r="UW345" s="27"/>
      <c r="UX345" s="27"/>
      <c r="UY345" s="27"/>
      <c r="UZ345" s="27"/>
      <c r="VA345" s="27"/>
      <c r="VB345" s="27"/>
      <c r="VC345" s="27"/>
      <c r="VD345" s="27"/>
      <c r="VE345" s="27"/>
      <c r="VF345" s="27"/>
      <c r="VG345" s="27"/>
      <c r="VH345" s="27"/>
      <c r="VI345" s="27"/>
      <c r="VJ345" s="27"/>
      <c r="VK345" s="27"/>
      <c r="VL345" s="27"/>
      <c r="VM345" s="27"/>
      <c r="VN345" s="27"/>
      <c r="VO345" s="27"/>
      <c r="VP345" s="27"/>
      <c r="VQ345" s="27"/>
      <c r="VR345" s="27"/>
      <c r="VS345" s="27"/>
      <c r="VT345" s="27"/>
      <c r="VU345" s="27"/>
      <c r="VV345" s="27"/>
      <c r="VW345" s="27"/>
      <c r="VX345" s="27"/>
      <c r="VY345" s="27"/>
      <c r="VZ345" s="27"/>
      <c r="WA345" s="27"/>
      <c r="WB345" s="27"/>
      <c r="WC345" s="27"/>
      <c r="WD345" s="27"/>
      <c r="WE345" s="27"/>
      <c r="WF345" s="27"/>
      <c r="WG345" s="27"/>
      <c r="WH345" s="27"/>
      <c r="WI345" s="27"/>
      <c r="WJ345" s="27"/>
      <c r="WK345" s="27"/>
      <c r="WL345" s="27"/>
      <c r="WM345" s="27"/>
      <c r="WN345" s="27"/>
      <c r="WO345" s="27"/>
      <c r="WP345" s="27"/>
      <c r="WQ345" s="27"/>
      <c r="WR345" s="27"/>
      <c r="WS345" s="27"/>
      <c r="WT345" s="27"/>
      <c r="WU345" s="27"/>
      <c r="WV345" s="27"/>
      <c r="WW345" s="27"/>
      <c r="WX345" s="27"/>
      <c r="WY345" s="27"/>
      <c r="WZ345" s="27"/>
      <c r="XA345" s="27"/>
      <c r="XB345" s="27"/>
      <c r="XC345" s="27"/>
      <c r="XD345" s="27"/>
      <c r="XE345" s="27"/>
      <c r="XF345" s="27"/>
      <c r="XG345" s="27"/>
      <c r="XH345" s="27"/>
      <c r="XI345" s="27"/>
      <c r="XJ345" s="27"/>
      <c r="XK345" s="27"/>
      <c r="XL345" s="27"/>
      <c r="XM345" s="27"/>
      <c r="XN345" s="27"/>
      <c r="XO345" s="27"/>
      <c r="XP345" s="27"/>
      <c r="XQ345" s="27"/>
      <c r="XR345" s="27"/>
      <c r="XS345" s="27"/>
      <c r="XT345" s="27"/>
      <c r="XU345" s="27"/>
      <c r="XV345" s="27"/>
      <c r="XW345" s="27"/>
      <c r="XX345" s="27"/>
      <c r="XY345" s="27"/>
      <c r="XZ345" s="27"/>
      <c r="YA345" s="27"/>
      <c r="YB345" s="27"/>
      <c r="YC345" s="27"/>
      <c r="YD345" s="27"/>
      <c r="YE345" s="27"/>
      <c r="YF345" s="27"/>
      <c r="YG345" s="27"/>
      <c r="YH345" s="27"/>
      <c r="YI345" s="27"/>
      <c r="YJ345" s="27"/>
      <c r="YK345" s="27"/>
      <c r="YL345" s="27"/>
      <c r="YM345" s="27"/>
      <c r="YN345" s="27"/>
      <c r="YO345" s="27"/>
      <c r="YP345" s="27"/>
      <c r="YQ345" s="27"/>
      <c r="YR345" s="27"/>
      <c r="YS345" s="27"/>
      <c r="YT345" s="27"/>
      <c r="YU345" s="27"/>
      <c r="YV345" s="27"/>
      <c r="YW345" s="27"/>
      <c r="YX345" s="27"/>
      <c r="YY345" s="27"/>
      <c r="YZ345" s="27"/>
      <c r="ZA345" s="27"/>
      <c r="ZB345" s="27"/>
      <c r="ZC345" s="27"/>
      <c r="ZD345" s="27"/>
      <c r="ZE345" s="27"/>
      <c r="ZF345" s="27"/>
      <c r="ZG345" s="27"/>
      <c r="ZH345" s="27"/>
      <c r="ZI345" s="27"/>
      <c r="ZJ345" s="27"/>
      <c r="ZK345" s="27"/>
      <c r="ZL345" s="27"/>
      <c r="ZM345" s="27"/>
      <c r="ZN345" s="27"/>
      <c r="ZO345" s="27"/>
      <c r="ZP345" s="27"/>
      <c r="ZQ345" s="27"/>
      <c r="ZR345" s="27"/>
      <c r="ZS345" s="27"/>
      <c r="ZT345" s="27"/>
      <c r="ZU345" s="27"/>
      <c r="ZV345" s="27"/>
      <c r="ZW345" s="27"/>
      <c r="ZX345" s="27"/>
      <c r="ZY345" s="27"/>
      <c r="ZZ345" s="27"/>
      <c r="AAA345" s="27"/>
      <c r="AAB345" s="27"/>
      <c r="AAC345" s="27"/>
      <c r="AAD345" s="27"/>
      <c r="AAE345" s="27"/>
      <c r="AAF345" s="27"/>
      <c r="AAG345" s="27"/>
      <c r="AAH345" s="27"/>
      <c r="AAI345" s="27"/>
      <c r="AAJ345" s="27"/>
      <c r="AAK345" s="27"/>
      <c r="AAL345" s="27"/>
      <c r="AAM345" s="27"/>
      <c r="AAN345" s="27"/>
      <c r="AAO345" s="27"/>
      <c r="AAP345" s="27"/>
      <c r="AAQ345" s="27"/>
      <c r="AAR345" s="27"/>
      <c r="AAS345" s="27"/>
      <c r="AAT345" s="27"/>
      <c r="AAU345" s="27"/>
      <c r="AAV345" s="27"/>
      <c r="AAW345" s="27"/>
      <c r="AAX345" s="27"/>
      <c r="AAY345" s="27"/>
      <c r="AAZ345" s="27"/>
      <c r="ABA345" s="27"/>
      <c r="ABB345" s="27"/>
      <c r="ABC345" s="27"/>
      <c r="ABD345" s="27"/>
      <c r="ABE345" s="27"/>
      <c r="ABF345" s="27"/>
      <c r="ABG345" s="27"/>
      <c r="ABH345" s="27"/>
      <c r="ABI345" s="27"/>
      <c r="ABJ345" s="27"/>
      <c r="ABK345" s="27"/>
      <c r="ABL345" s="27"/>
      <c r="ABM345" s="27"/>
      <c r="ABN345" s="27"/>
      <c r="ABO345" s="27"/>
      <c r="ABP345" s="27"/>
      <c r="ABQ345" s="27"/>
      <c r="ABR345" s="27"/>
      <c r="ABS345" s="27"/>
      <c r="ABT345" s="27"/>
      <c r="ABU345" s="27"/>
      <c r="ABV345" s="27"/>
      <c r="ABW345" s="27"/>
      <c r="ABX345" s="27"/>
      <c r="ABY345" s="27"/>
      <c r="ABZ345" s="27"/>
      <c r="ACA345" s="27"/>
      <c r="ACB345" s="27"/>
      <c r="ACC345" s="27"/>
      <c r="ACD345" s="27"/>
      <c r="ACE345" s="27"/>
      <c r="ACF345" s="27"/>
      <c r="ACG345" s="27"/>
      <c r="ACH345" s="27"/>
      <c r="ACI345" s="27"/>
      <c r="ACJ345" s="27"/>
      <c r="ACK345" s="27"/>
      <c r="ACL345" s="27"/>
      <c r="ACM345" s="27"/>
      <c r="ACN345" s="27"/>
      <c r="ACO345" s="27"/>
      <c r="ACP345" s="27"/>
      <c r="ACQ345" s="27"/>
      <c r="ACR345" s="27"/>
      <c r="ACS345" s="27"/>
      <c r="ACT345" s="27"/>
      <c r="ACU345" s="27"/>
      <c r="ACV345" s="27"/>
      <c r="ACW345" s="27"/>
      <c r="ACX345" s="27"/>
      <c r="ACY345" s="27"/>
      <c r="ACZ345" s="27"/>
      <c r="ADA345" s="27"/>
      <c r="ADB345" s="27"/>
      <c r="ADC345" s="27"/>
      <c r="ADD345" s="27"/>
      <c r="ADE345" s="27"/>
      <c r="ADF345" s="27"/>
      <c r="ADG345" s="27"/>
      <c r="ADH345" s="27"/>
      <c r="ADI345" s="27"/>
      <c r="ADJ345" s="27"/>
      <c r="ADK345" s="27"/>
      <c r="ADL345" s="27"/>
      <c r="ADM345" s="27"/>
      <c r="ADN345" s="27"/>
      <c r="ADO345" s="27"/>
      <c r="ADP345" s="27"/>
      <c r="ADQ345" s="27"/>
      <c r="ADR345" s="27"/>
      <c r="ADS345" s="27"/>
      <c r="ADT345" s="27"/>
      <c r="ADU345" s="27"/>
      <c r="ADV345" s="27"/>
      <c r="ADW345" s="27"/>
      <c r="ADX345" s="27"/>
      <c r="ADY345" s="27"/>
      <c r="ADZ345" s="27"/>
      <c r="AEA345" s="27"/>
      <c r="AEB345" s="27"/>
      <c r="AEC345" s="27"/>
      <c r="AED345" s="27"/>
      <c r="AEE345" s="27"/>
      <c r="AEF345" s="27"/>
      <c r="AEG345" s="27"/>
      <c r="AEH345" s="27"/>
      <c r="AEI345" s="27"/>
      <c r="AEJ345" s="27"/>
      <c r="AEK345" s="27"/>
      <c r="AEL345" s="27"/>
      <c r="AEM345" s="27"/>
      <c r="AEN345" s="27"/>
      <c r="AEO345" s="27"/>
      <c r="AEP345" s="27"/>
      <c r="AEQ345" s="27"/>
      <c r="AER345" s="27"/>
      <c r="AES345" s="27"/>
      <c r="AET345" s="27"/>
      <c r="AEU345" s="27"/>
      <c r="AEV345" s="27"/>
      <c r="AEW345" s="27"/>
      <c r="AEX345" s="27"/>
      <c r="AEY345" s="27"/>
      <c r="AEZ345" s="27"/>
      <c r="AFA345" s="27"/>
      <c r="AFB345" s="27"/>
      <c r="AFC345" s="27"/>
      <c r="AFD345" s="27"/>
      <c r="AFE345" s="27"/>
      <c r="AFF345" s="27"/>
      <c r="AFG345" s="27"/>
      <c r="AFH345" s="27"/>
      <c r="AFI345" s="27"/>
      <c r="AFJ345" s="27"/>
      <c r="AFK345" s="27"/>
      <c r="AFL345" s="27"/>
      <c r="AFM345" s="27"/>
      <c r="AFN345" s="27"/>
      <c r="AFO345" s="27"/>
      <c r="AFP345" s="27"/>
      <c r="AFQ345" s="27"/>
      <c r="AFR345" s="27"/>
      <c r="AFS345" s="27"/>
      <c r="AFT345" s="27"/>
      <c r="AFU345" s="27"/>
      <c r="AFV345" s="27"/>
      <c r="AFW345" s="27"/>
      <c r="AFX345" s="27"/>
      <c r="AFY345" s="27"/>
      <c r="AFZ345" s="27"/>
      <c r="AGA345" s="27"/>
      <c r="AGB345" s="27"/>
      <c r="AGC345" s="27"/>
      <c r="AGD345" s="27"/>
      <c r="AGE345" s="27"/>
      <c r="AGF345" s="27"/>
      <c r="AGG345" s="27"/>
      <c r="AGH345" s="27"/>
      <c r="AGI345" s="27"/>
      <c r="AGJ345" s="27"/>
      <c r="AGK345" s="27"/>
      <c r="AGL345" s="27"/>
      <c r="AGM345" s="27"/>
      <c r="AGN345" s="27"/>
      <c r="AGO345" s="27"/>
      <c r="AGP345" s="27"/>
      <c r="AGQ345" s="27"/>
      <c r="AGR345" s="27"/>
      <c r="AGS345" s="27"/>
      <c r="AGT345" s="27"/>
      <c r="AGU345" s="27"/>
      <c r="AGV345" s="27"/>
      <c r="AGW345" s="27"/>
      <c r="AGX345" s="27"/>
      <c r="AGY345" s="27"/>
      <c r="AGZ345" s="27"/>
      <c r="AHA345" s="27"/>
      <c r="AHB345" s="27"/>
      <c r="AHC345" s="27"/>
      <c r="AHD345" s="27"/>
      <c r="AHE345" s="27"/>
      <c r="AHF345" s="27"/>
      <c r="AHG345" s="27"/>
      <c r="AHH345" s="27"/>
      <c r="AHI345" s="27"/>
      <c r="AHJ345" s="27"/>
      <c r="AHK345" s="27"/>
      <c r="AHL345" s="27"/>
      <c r="AHM345" s="27"/>
      <c r="AHN345" s="27"/>
      <c r="AHO345" s="27"/>
      <c r="AHP345" s="27"/>
      <c r="AHQ345" s="27"/>
      <c r="AHR345" s="27"/>
      <c r="AHS345" s="27"/>
      <c r="AHT345" s="27"/>
      <c r="AHU345" s="27"/>
      <c r="AHV345" s="27"/>
      <c r="AHW345" s="27"/>
      <c r="AHX345" s="27"/>
      <c r="AHY345" s="27"/>
      <c r="AHZ345" s="27"/>
      <c r="AIA345" s="27"/>
      <c r="AIB345" s="27"/>
      <c r="AIC345" s="27"/>
      <c r="AID345" s="27"/>
      <c r="AIE345" s="27"/>
      <c r="AIF345" s="27"/>
      <c r="AIG345" s="27"/>
      <c r="AIH345" s="27"/>
      <c r="AII345" s="27"/>
      <c r="AIJ345" s="27"/>
      <c r="AIK345" s="27"/>
      <c r="AIL345" s="27"/>
      <c r="AIM345" s="27"/>
      <c r="AIN345" s="27"/>
      <c r="AIO345" s="27"/>
      <c r="AIP345" s="27"/>
      <c r="AIQ345" s="27"/>
      <c r="AIR345" s="27"/>
      <c r="AIS345" s="27"/>
      <c r="AIT345" s="27"/>
      <c r="AIU345" s="27"/>
      <c r="AIV345" s="27"/>
      <c r="AIW345" s="27"/>
      <c r="AIX345" s="27"/>
      <c r="AIY345" s="27"/>
      <c r="AIZ345" s="27"/>
      <c r="AJA345" s="27"/>
      <c r="AJB345" s="27"/>
      <c r="AJC345" s="27"/>
      <c r="AJD345" s="27"/>
      <c r="AJE345" s="27"/>
      <c r="AJF345" s="27"/>
      <c r="AJG345" s="27"/>
      <c r="AJH345" s="27"/>
      <c r="AJI345" s="27"/>
      <c r="AJJ345" s="27"/>
      <c r="AJK345" s="27"/>
      <c r="AJL345" s="27"/>
      <c r="AJM345" s="27"/>
      <c r="AJN345" s="27"/>
      <c r="AJO345" s="27"/>
      <c r="AJP345" s="27"/>
      <c r="AJQ345" s="27"/>
      <c r="AJR345" s="27"/>
      <c r="AJS345" s="27"/>
      <c r="AJT345" s="27"/>
      <c r="AJU345" s="27"/>
      <c r="AJV345" s="27"/>
      <c r="AJW345" s="27"/>
      <c r="AJX345" s="27"/>
      <c r="AJY345" s="27"/>
      <c r="AJZ345" s="27"/>
      <c r="AKA345" s="27"/>
      <c r="AKB345" s="27"/>
      <c r="AKC345" s="27"/>
      <c r="AKD345" s="27"/>
      <c r="AKE345" s="27"/>
      <c r="AKF345" s="27"/>
      <c r="AKG345" s="27"/>
      <c r="AKH345" s="27"/>
      <c r="AKI345" s="27"/>
      <c r="AKJ345" s="27"/>
      <c r="AKK345" s="27"/>
      <c r="AKL345" s="27"/>
      <c r="AKM345" s="27"/>
      <c r="AKN345" s="27"/>
      <c r="AKO345" s="27"/>
      <c r="AKP345" s="27"/>
      <c r="AKQ345" s="27"/>
      <c r="AKR345" s="27"/>
      <c r="AKS345" s="27"/>
      <c r="AKT345" s="27"/>
      <c r="AKU345" s="27"/>
      <c r="AKV345" s="27"/>
      <c r="AKW345" s="27"/>
      <c r="AKX345" s="27"/>
      <c r="AKY345" s="27"/>
      <c r="AKZ345" s="27"/>
      <c r="ALA345" s="27"/>
      <c r="ALB345" s="27"/>
      <c r="ALC345" s="27"/>
      <c r="ALD345" s="27"/>
      <c r="ALE345" s="27"/>
      <c r="ALF345" s="27"/>
      <c r="ALG345" s="27"/>
      <c r="ALH345" s="27"/>
      <c r="ALI345" s="27"/>
      <c r="ALJ345" s="27"/>
      <c r="ALK345" s="27"/>
      <c r="ALL345" s="27"/>
      <c r="ALM345" s="27"/>
      <c r="ALN345" s="27"/>
      <c r="ALO345" s="27"/>
      <c r="ALP345" s="27"/>
      <c r="ALQ345" s="27"/>
      <c r="ALR345" s="27"/>
      <c r="ALS345" s="27"/>
    </row>
    <row r="346" spans="1:1007" ht="21" customHeight="1" thickBot="1" x14ac:dyDescent="0.25">
      <c r="A346" s="203" t="s">
        <v>13</v>
      </c>
      <c r="B346" s="101" t="s">
        <v>14</v>
      </c>
      <c r="C346" s="184"/>
      <c r="D346" s="185"/>
      <c r="E346" s="660" t="s">
        <v>195</v>
      </c>
      <c r="F346" s="660"/>
      <c r="G346" s="660"/>
      <c r="H346" s="660"/>
      <c r="I346" s="660"/>
      <c r="J346" s="660"/>
      <c r="K346" s="660"/>
      <c r="L346" s="9">
        <f t="shared" ref="L346:W346" si="102">L345+L319+L310+L296+L224+L336+L341</f>
        <v>16561.400000000001</v>
      </c>
      <c r="M346" s="400">
        <f t="shared" si="102"/>
        <v>1840.3</v>
      </c>
      <c r="N346" s="400">
        <f t="shared" si="102"/>
        <v>0</v>
      </c>
      <c r="O346" s="120">
        <f t="shared" si="102"/>
        <v>14721.099999999999</v>
      </c>
      <c r="P346" s="9">
        <f t="shared" si="102"/>
        <v>15420.3</v>
      </c>
      <c r="Q346" s="400">
        <f t="shared" si="102"/>
        <v>2719.5</v>
      </c>
      <c r="R346" s="400">
        <f t="shared" si="102"/>
        <v>3.4</v>
      </c>
      <c r="S346" s="120">
        <f t="shared" si="102"/>
        <v>12700.8</v>
      </c>
      <c r="T346" s="9">
        <f t="shared" si="102"/>
        <v>14420.699999999999</v>
      </c>
      <c r="U346" s="400">
        <f t="shared" si="102"/>
        <v>2647.2999999999997</v>
      </c>
      <c r="V346" s="400">
        <f t="shared" si="102"/>
        <v>3.4</v>
      </c>
      <c r="W346" s="120">
        <f t="shared" si="102"/>
        <v>11773.4</v>
      </c>
    </row>
    <row r="347" spans="1:1007" ht="19.5" customHeight="1" thickBot="1" x14ac:dyDescent="0.25">
      <c r="A347" s="199"/>
      <c r="B347" s="658" t="s">
        <v>382</v>
      </c>
      <c r="C347" s="658"/>
      <c r="D347" s="658"/>
      <c r="E347" s="658"/>
      <c r="F347" s="658"/>
      <c r="G347" s="658"/>
      <c r="H347" s="658"/>
      <c r="I347" s="658"/>
      <c r="J347" s="658"/>
      <c r="K347" s="659"/>
      <c r="L347" s="202">
        <f t="shared" ref="L347:W347" si="103">SUM(L346)</f>
        <v>16561.400000000001</v>
      </c>
      <c r="M347" s="200">
        <f t="shared" si="103"/>
        <v>1840.3</v>
      </c>
      <c r="N347" s="200">
        <f t="shared" si="103"/>
        <v>0</v>
      </c>
      <c r="O347" s="201">
        <f t="shared" si="103"/>
        <v>14721.099999999999</v>
      </c>
      <c r="P347" s="202">
        <f t="shared" si="103"/>
        <v>15420.3</v>
      </c>
      <c r="Q347" s="200">
        <f t="shared" si="103"/>
        <v>2719.5</v>
      </c>
      <c r="R347" s="200">
        <f t="shared" si="103"/>
        <v>3.4</v>
      </c>
      <c r="S347" s="201">
        <f t="shared" si="103"/>
        <v>12700.8</v>
      </c>
      <c r="T347" s="202">
        <f t="shared" si="103"/>
        <v>14420.699999999999</v>
      </c>
      <c r="U347" s="200">
        <f t="shared" si="103"/>
        <v>2647.2999999999997</v>
      </c>
      <c r="V347" s="200">
        <f t="shared" si="103"/>
        <v>3.4</v>
      </c>
      <c r="W347" s="201">
        <f t="shared" si="103"/>
        <v>11773.4</v>
      </c>
    </row>
    <row r="348" spans="1:1007" ht="15.75" customHeight="1" x14ac:dyDescent="0.2">
      <c r="A348" s="648" t="s">
        <v>215</v>
      </c>
      <c r="B348" s="648"/>
      <c r="C348" s="648"/>
      <c r="D348" s="648"/>
      <c r="E348" s="648"/>
      <c r="F348" s="648"/>
      <c r="G348" s="648"/>
      <c r="H348" s="648"/>
      <c r="I348" s="648"/>
      <c r="J348" s="648"/>
      <c r="K348" s="648"/>
      <c r="L348" s="648"/>
      <c r="M348" s="648"/>
      <c r="N348" s="648"/>
      <c r="O348" s="648"/>
      <c r="P348" s="648"/>
      <c r="Q348" s="648"/>
      <c r="R348" s="648"/>
      <c r="S348" s="648"/>
      <c r="T348" s="648"/>
      <c r="U348" s="648"/>
      <c r="V348" s="648"/>
      <c r="W348" s="648"/>
    </row>
    <row r="349" spans="1:1007" ht="21" customHeight="1" x14ac:dyDescent="0.2"/>
    <row r="350" spans="1:1007" ht="15.75" customHeight="1" x14ac:dyDescent="0.2"/>
    <row r="351" spans="1:1007" ht="15.75" customHeight="1" x14ac:dyDescent="0.2"/>
    <row r="352" spans="1:1007" ht="15.75" customHeight="1" x14ac:dyDescent="0.2"/>
    <row r="353" spans="24:1007" ht="15.75" customHeight="1" x14ac:dyDescent="0.2"/>
    <row r="354" spans="24:1007" ht="16.5" customHeight="1" x14ac:dyDescent="0.2"/>
    <row r="355" spans="24:1007" ht="27" customHeight="1" x14ac:dyDescent="0.2"/>
    <row r="356" spans="24:1007" ht="15.75" customHeight="1" x14ac:dyDescent="0.2"/>
    <row r="357" spans="24:1007" ht="15.75" customHeight="1" x14ac:dyDescent="0.2"/>
    <row r="358" spans="24:1007" ht="15.75" customHeight="1" x14ac:dyDescent="0.2"/>
    <row r="359" spans="24:1007" ht="15.75" customHeight="1" x14ac:dyDescent="0.2"/>
    <row r="360" spans="24:1007" ht="24.75" customHeight="1" x14ac:dyDescent="0.2"/>
    <row r="361" spans="24:1007" ht="15.75" customHeight="1" x14ac:dyDescent="0.2"/>
    <row r="362" spans="24:1007" ht="15.75" customHeight="1" x14ac:dyDescent="0.2">
      <c r="AE362" s="27"/>
      <c r="AF362" s="27"/>
      <c r="AG362" s="27"/>
      <c r="AH362" s="27"/>
      <c r="AI362" s="27"/>
      <c r="AJ362" s="27"/>
      <c r="AK362" s="27"/>
      <c r="AL362" s="27"/>
      <c r="AM362" s="27"/>
      <c r="AN362" s="27"/>
      <c r="AO362" s="27"/>
      <c r="AP362" s="27"/>
      <c r="AQ362" s="27"/>
      <c r="AR362" s="27"/>
      <c r="AS362" s="27"/>
      <c r="AT362" s="27"/>
      <c r="AU362" s="36"/>
    </row>
    <row r="363" spans="24:1007" ht="20.25" customHeight="1" x14ac:dyDescent="0.2">
      <c r="AE363" s="27"/>
      <c r="AF363" s="27"/>
      <c r="AG363" s="27"/>
      <c r="AH363" s="27"/>
      <c r="AI363" s="27"/>
      <c r="AJ363" s="27"/>
      <c r="AK363" s="27"/>
      <c r="AL363" s="27"/>
      <c r="AM363" s="27"/>
      <c r="AN363" s="27"/>
      <c r="AO363" s="27"/>
      <c r="AP363" s="27"/>
      <c r="AQ363" s="27"/>
      <c r="AR363" s="27"/>
      <c r="AS363" s="27"/>
      <c r="AT363" s="27"/>
      <c r="AU363" s="36"/>
    </row>
    <row r="364" spans="24:1007" ht="19.5" customHeight="1" x14ac:dyDescent="0.2">
      <c r="AE364" s="27"/>
      <c r="AF364" s="27"/>
      <c r="AG364" s="27"/>
      <c r="AH364" s="27"/>
      <c r="AI364" s="27"/>
      <c r="AJ364" s="27"/>
      <c r="AK364" s="27"/>
      <c r="AL364" s="27"/>
      <c r="AM364" s="27"/>
      <c r="AN364" s="27"/>
      <c r="AO364" s="27"/>
      <c r="AP364" s="27"/>
      <c r="AQ364" s="27"/>
      <c r="AR364" s="27"/>
      <c r="AS364" s="27"/>
      <c r="AT364" s="27"/>
      <c r="AU364" s="36"/>
    </row>
    <row r="365" spans="24:1007" ht="21" customHeight="1" x14ac:dyDescent="0.2">
      <c r="AE365" s="27"/>
      <c r="AF365" s="27"/>
      <c r="AG365" s="27"/>
      <c r="AH365" s="27"/>
      <c r="AI365" s="27"/>
      <c r="AJ365" s="27"/>
      <c r="AK365" s="27"/>
      <c r="AL365" s="27"/>
      <c r="AM365" s="27"/>
      <c r="AN365" s="27"/>
      <c r="AO365" s="27"/>
      <c r="AP365" s="27"/>
      <c r="AQ365" s="27"/>
      <c r="AR365" s="27"/>
      <c r="AS365" s="27"/>
      <c r="AT365" s="27"/>
      <c r="AU365" s="36"/>
    </row>
    <row r="366" spans="24:1007" ht="25.5" customHeight="1" x14ac:dyDescent="0.2"/>
    <row r="367" spans="24:1007" ht="15.75" customHeight="1" x14ac:dyDescent="0.2"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7"/>
      <c r="AJ367" s="27"/>
      <c r="AK367" s="27"/>
      <c r="AL367" s="27"/>
      <c r="AM367" s="27"/>
      <c r="AN367" s="27"/>
      <c r="AO367" s="27"/>
      <c r="AP367" s="27"/>
      <c r="AQ367" s="27"/>
      <c r="AR367" s="27"/>
      <c r="AS367" s="27"/>
      <c r="AT367" s="27"/>
      <c r="AU367" s="27"/>
      <c r="AV367" s="27"/>
      <c r="AW367" s="27"/>
      <c r="AX367" s="27"/>
      <c r="AY367" s="27"/>
      <c r="AZ367" s="27"/>
      <c r="BA367" s="27"/>
      <c r="BB367" s="27"/>
      <c r="BC367" s="27"/>
      <c r="BD367" s="27"/>
      <c r="BE367" s="27"/>
      <c r="BF367" s="27"/>
      <c r="BG367" s="27"/>
      <c r="BH367" s="27"/>
      <c r="BI367" s="27"/>
      <c r="BJ367" s="27"/>
      <c r="BK367" s="27"/>
      <c r="BL367" s="27"/>
      <c r="BM367" s="27"/>
      <c r="BN367" s="27"/>
      <c r="BO367" s="27"/>
      <c r="BP367" s="27"/>
      <c r="BQ367" s="27"/>
      <c r="BR367" s="27"/>
      <c r="BS367" s="27"/>
      <c r="BT367" s="27"/>
      <c r="BU367" s="27"/>
      <c r="BV367" s="27"/>
      <c r="BW367" s="27"/>
      <c r="BX367" s="27"/>
      <c r="BY367" s="27"/>
      <c r="BZ367" s="27"/>
      <c r="CA367" s="27"/>
      <c r="CB367" s="27"/>
      <c r="CC367" s="27"/>
      <c r="CD367" s="27"/>
      <c r="CE367" s="27"/>
      <c r="CF367" s="27"/>
      <c r="CG367" s="27"/>
      <c r="CH367" s="27"/>
      <c r="CI367" s="27"/>
      <c r="CJ367" s="27"/>
      <c r="CK367" s="27"/>
      <c r="CL367" s="27"/>
      <c r="CM367" s="27"/>
      <c r="CN367" s="27"/>
      <c r="CO367" s="27"/>
      <c r="CP367" s="27"/>
      <c r="CQ367" s="27"/>
      <c r="CR367" s="27"/>
      <c r="CS367" s="27"/>
      <c r="CT367" s="27"/>
      <c r="CU367" s="27"/>
      <c r="CV367" s="27"/>
      <c r="CW367" s="27"/>
      <c r="CX367" s="27"/>
      <c r="CY367" s="27"/>
      <c r="CZ367" s="27"/>
      <c r="DA367" s="27"/>
      <c r="DB367" s="27"/>
      <c r="DC367" s="27"/>
      <c r="DD367" s="27"/>
      <c r="DE367" s="27"/>
      <c r="DF367" s="27"/>
      <c r="DG367" s="27"/>
      <c r="DH367" s="27"/>
      <c r="DI367" s="27"/>
      <c r="DJ367" s="27"/>
      <c r="DK367" s="27"/>
      <c r="DL367" s="27"/>
      <c r="DM367" s="27"/>
      <c r="DN367" s="27"/>
      <c r="DO367" s="27"/>
      <c r="DP367" s="27"/>
      <c r="DQ367" s="27"/>
      <c r="DR367" s="27"/>
      <c r="DS367" s="27"/>
      <c r="DT367" s="27"/>
      <c r="DU367" s="27"/>
      <c r="DV367" s="27"/>
      <c r="DW367" s="27"/>
      <c r="DX367" s="27"/>
      <c r="DY367" s="27"/>
      <c r="DZ367" s="27"/>
      <c r="EA367" s="27"/>
      <c r="EB367" s="27"/>
      <c r="EC367" s="27"/>
      <c r="ED367" s="27"/>
      <c r="EE367" s="27"/>
      <c r="EF367" s="27"/>
      <c r="EG367" s="27"/>
      <c r="EH367" s="27"/>
      <c r="EI367" s="27"/>
      <c r="EJ367" s="27"/>
      <c r="EK367" s="27"/>
      <c r="EL367" s="27"/>
      <c r="EM367" s="27"/>
      <c r="EN367" s="27"/>
      <c r="EO367" s="27"/>
      <c r="EP367" s="27"/>
      <c r="EQ367" s="27"/>
      <c r="ER367" s="27"/>
      <c r="ES367" s="27"/>
      <c r="ET367" s="27"/>
      <c r="EU367" s="27"/>
      <c r="EV367" s="27"/>
      <c r="EW367" s="27"/>
      <c r="EX367" s="27"/>
      <c r="EY367" s="27"/>
      <c r="EZ367" s="27"/>
      <c r="FA367" s="27"/>
      <c r="FB367" s="27"/>
      <c r="FC367" s="27"/>
      <c r="FD367" s="27"/>
      <c r="FE367" s="27"/>
      <c r="FF367" s="27"/>
      <c r="FG367" s="27"/>
      <c r="FH367" s="27"/>
      <c r="FI367" s="27"/>
      <c r="FJ367" s="27"/>
      <c r="FK367" s="27"/>
      <c r="FL367" s="27"/>
      <c r="FM367" s="27"/>
      <c r="FN367" s="27"/>
      <c r="FO367" s="27"/>
      <c r="FP367" s="27"/>
      <c r="FQ367" s="27"/>
      <c r="FR367" s="27"/>
      <c r="FS367" s="27"/>
      <c r="FT367" s="27"/>
      <c r="FU367" s="27"/>
      <c r="FV367" s="27"/>
      <c r="FW367" s="27"/>
      <c r="FX367" s="27"/>
      <c r="FY367" s="27"/>
      <c r="FZ367" s="27"/>
      <c r="GA367" s="27"/>
      <c r="GB367" s="27"/>
      <c r="GC367" s="27"/>
      <c r="GD367" s="27"/>
      <c r="GE367" s="27"/>
      <c r="GF367" s="27"/>
      <c r="GG367" s="27"/>
      <c r="GH367" s="27"/>
      <c r="GI367" s="27"/>
      <c r="GJ367" s="27"/>
      <c r="GK367" s="27"/>
      <c r="GL367" s="27"/>
      <c r="GM367" s="27"/>
      <c r="GN367" s="27"/>
      <c r="GO367" s="27"/>
      <c r="GP367" s="27"/>
      <c r="GQ367" s="27"/>
      <c r="GR367" s="27"/>
      <c r="GS367" s="27"/>
      <c r="GT367" s="27"/>
      <c r="GU367" s="27"/>
      <c r="GV367" s="27"/>
      <c r="GW367" s="27"/>
      <c r="GX367" s="27"/>
      <c r="GY367" s="27"/>
      <c r="GZ367" s="27"/>
      <c r="HA367" s="27"/>
      <c r="HB367" s="27"/>
      <c r="HC367" s="27"/>
      <c r="HD367" s="27"/>
      <c r="HE367" s="27"/>
      <c r="HF367" s="27"/>
      <c r="HG367" s="27"/>
      <c r="HH367" s="27"/>
      <c r="HI367" s="27"/>
      <c r="HJ367" s="27"/>
      <c r="HK367" s="27"/>
      <c r="HL367" s="27"/>
      <c r="HM367" s="27"/>
      <c r="HN367" s="27"/>
      <c r="HO367" s="27"/>
      <c r="HP367" s="27"/>
      <c r="HQ367" s="27"/>
      <c r="HR367" s="27"/>
      <c r="HS367" s="27"/>
      <c r="HT367" s="27"/>
      <c r="HU367" s="27"/>
      <c r="HV367" s="27"/>
      <c r="HW367" s="27"/>
      <c r="HX367" s="27"/>
      <c r="HY367" s="27"/>
      <c r="HZ367" s="27"/>
      <c r="IA367" s="27"/>
      <c r="IB367" s="27"/>
      <c r="IC367" s="27"/>
      <c r="ID367" s="27"/>
      <c r="IE367" s="27"/>
      <c r="IF367" s="27"/>
      <c r="IG367" s="27"/>
      <c r="IH367" s="27"/>
      <c r="II367" s="27"/>
      <c r="IJ367" s="27"/>
      <c r="IK367" s="27"/>
      <c r="IL367" s="27"/>
      <c r="IM367" s="27"/>
      <c r="IN367" s="27"/>
      <c r="IO367" s="27"/>
      <c r="IP367" s="27"/>
      <c r="IQ367" s="27"/>
      <c r="IR367" s="27"/>
      <c r="IS367" s="27"/>
      <c r="IT367" s="27"/>
      <c r="IU367" s="27"/>
      <c r="IV367" s="27"/>
      <c r="IW367" s="27"/>
      <c r="IX367" s="27"/>
      <c r="IY367" s="27"/>
      <c r="IZ367" s="27"/>
      <c r="JA367" s="27"/>
      <c r="JB367" s="27"/>
      <c r="JC367" s="27"/>
      <c r="JD367" s="27"/>
      <c r="JE367" s="27"/>
      <c r="JF367" s="27"/>
      <c r="JG367" s="27"/>
      <c r="JH367" s="27"/>
      <c r="JI367" s="27"/>
      <c r="JJ367" s="27"/>
      <c r="JK367" s="27"/>
      <c r="JL367" s="27"/>
      <c r="JM367" s="27"/>
      <c r="JN367" s="27"/>
      <c r="JO367" s="27"/>
      <c r="JP367" s="27"/>
      <c r="JQ367" s="27"/>
      <c r="JR367" s="27"/>
      <c r="JS367" s="27"/>
      <c r="JT367" s="27"/>
      <c r="JU367" s="27"/>
      <c r="JV367" s="27"/>
      <c r="JW367" s="27"/>
      <c r="JX367" s="27"/>
      <c r="JY367" s="27"/>
      <c r="JZ367" s="27"/>
      <c r="KA367" s="27"/>
      <c r="KB367" s="27"/>
      <c r="KC367" s="27"/>
      <c r="KD367" s="27"/>
      <c r="KE367" s="27"/>
      <c r="KF367" s="27"/>
      <c r="KG367" s="27"/>
      <c r="KH367" s="27"/>
      <c r="KI367" s="27"/>
      <c r="KJ367" s="27"/>
      <c r="KK367" s="27"/>
      <c r="KL367" s="27"/>
      <c r="KM367" s="27"/>
      <c r="KN367" s="27"/>
      <c r="KO367" s="27"/>
      <c r="KP367" s="27"/>
      <c r="KQ367" s="27"/>
      <c r="KR367" s="27"/>
      <c r="KS367" s="27"/>
      <c r="KT367" s="27"/>
      <c r="KU367" s="27"/>
      <c r="KV367" s="27"/>
      <c r="KW367" s="27"/>
      <c r="KX367" s="27"/>
      <c r="KY367" s="27"/>
      <c r="KZ367" s="27"/>
      <c r="LA367" s="27"/>
      <c r="LB367" s="27"/>
      <c r="LC367" s="27"/>
      <c r="LD367" s="27"/>
      <c r="LE367" s="27"/>
      <c r="LF367" s="27"/>
      <c r="LG367" s="27"/>
      <c r="LH367" s="27"/>
      <c r="LI367" s="27"/>
      <c r="LJ367" s="27"/>
      <c r="LK367" s="27"/>
      <c r="LL367" s="27"/>
      <c r="LM367" s="27"/>
      <c r="LN367" s="27"/>
      <c r="LO367" s="27"/>
      <c r="LP367" s="27"/>
      <c r="LQ367" s="27"/>
      <c r="LR367" s="27"/>
      <c r="LS367" s="27"/>
      <c r="LT367" s="27"/>
      <c r="LU367" s="27"/>
      <c r="LV367" s="27"/>
      <c r="LW367" s="27"/>
      <c r="LX367" s="27"/>
      <c r="LY367" s="27"/>
      <c r="LZ367" s="27"/>
      <c r="MA367" s="27"/>
      <c r="MB367" s="27"/>
      <c r="MC367" s="27"/>
      <c r="MD367" s="27"/>
      <c r="ME367" s="27"/>
      <c r="MF367" s="27"/>
      <c r="MG367" s="27"/>
      <c r="MH367" s="27"/>
      <c r="MI367" s="27"/>
      <c r="MJ367" s="27"/>
      <c r="MK367" s="27"/>
      <c r="ML367" s="27"/>
      <c r="MM367" s="27"/>
      <c r="MN367" s="27"/>
      <c r="MO367" s="27"/>
      <c r="MP367" s="27"/>
      <c r="MQ367" s="27"/>
      <c r="MR367" s="27"/>
      <c r="MS367" s="27"/>
      <c r="MT367" s="27"/>
      <c r="MU367" s="27"/>
      <c r="MV367" s="27"/>
      <c r="MW367" s="27"/>
      <c r="MX367" s="27"/>
      <c r="MY367" s="27"/>
      <c r="MZ367" s="27"/>
      <c r="NA367" s="27"/>
      <c r="NB367" s="27"/>
      <c r="NC367" s="27"/>
      <c r="ND367" s="27"/>
      <c r="NE367" s="27"/>
      <c r="NF367" s="27"/>
      <c r="NG367" s="27"/>
      <c r="NH367" s="27"/>
      <c r="NI367" s="27"/>
      <c r="NJ367" s="27"/>
      <c r="NK367" s="27"/>
      <c r="NL367" s="27"/>
      <c r="NM367" s="27"/>
      <c r="NN367" s="27"/>
      <c r="NO367" s="27"/>
      <c r="NP367" s="27"/>
      <c r="NQ367" s="27"/>
      <c r="NR367" s="27"/>
      <c r="NS367" s="27"/>
      <c r="NT367" s="27"/>
      <c r="NU367" s="27"/>
      <c r="NV367" s="27"/>
      <c r="NW367" s="27"/>
      <c r="NX367" s="27"/>
      <c r="NY367" s="27"/>
      <c r="NZ367" s="27"/>
      <c r="OA367" s="27"/>
      <c r="OB367" s="27"/>
      <c r="OC367" s="27"/>
      <c r="OD367" s="27"/>
      <c r="OE367" s="27"/>
      <c r="OF367" s="27"/>
      <c r="OG367" s="27"/>
      <c r="OH367" s="27"/>
      <c r="OI367" s="27"/>
      <c r="OJ367" s="27"/>
      <c r="OK367" s="27"/>
      <c r="OL367" s="27"/>
      <c r="OM367" s="27"/>
      <c r="ON367" s="27"/>
      <c r="OO367" s="27"/>
      <c r="OP367" s="27"/>
      <c r="OQ367" s="27"/>
      <c r="OR367" s="27"/>
      <c r="OS367" s="27"/>
      <c r="OT367" s="27"/>
      <c r="OU367" s="27"/>
      <c r="OV367" s="27"/>
      <c r="OW367" s="27"/>
      <c r="OX367" s="27"/>
      <c r="OY367" s="27"/>
      <c r="OZ367" s="27"/>
      <c r="PA367" s="27"/>
      <c r="PB367" s="27"/>
      <c r="PC367" s="27"/>
      <c r="PD367" s="27"/>
      <c r="PE367" s="27"/>
      <c r="PF367" s="27"/>
      <c r="PG367" s="27"/>
      <c r="PH367" s="27"/>
      <c r="PI367" s="27"/>
      <c r="PJ367" s="27"/>
      <c r="PK367" s="27"/>
      <c r="PL367" s="27"/>
      <c r="PM367" s="27"/>
      <c r="PN367" s="27"/>
      <c r="PO367" s="27"/>
      <c r="PP367" s="27"/>
      <c r="PQ367" s="27"/>
      <c r="PR367" s="27"/>
      <c r="PS367" s="27"/>
      <c r="PT367" s="27"/>
      <c r="PU367" s="27"/>
      <c r="PV367" s="27"/>
      <c r="PW367" s="27"/>
      <c r="PX367" s="27"/>
      <c r="PY367" s="27"/>
      <c r="PZ367" s="27"/>
      <c r="QA367" s="27"/>
      <c r="QB367" s="27"/>
      <c r="QC367" s="27"/>
      <c r="QD367" s="27"/>
      <c r="QE367" s="27"/>
      <c r="QF367" s="27"/>
      <c r="QG367" s="27"/>
      <c r="QH367" s="27"/>
      <c r="QI367" s="27"/>
      <c r="QJ367" s="27"/>
      <c r="QK367" s="27"/>
      <c r="QL367" s="27"/>
      <c r="QM367" s="27"/>
      <c r="QN367" s="27"/>
      <c r="QO367" s="27"/>
      <c r="QP367" s="27"/>
      <c r="QQ367" s="27"/>
      <c r="QR367" s="27"/>
      <c r="QS367" s="27"/>
      <c r="QT367" s="27"/>
      <c r="QU367" s="27"/>
      <c r="QV367" s="27"/>
      <c r="QW367" s="27"/>
      <c r="QX367" s="27"/>
      <c r="QY367" s="27"/>
      <c r="QZ367" s="27"/>
      <c r="RA367" s="27"/>
      <c r="RB367" s="27"/>
      <c r="RC367" s="27"/>
      <c r="RD367" s="27"/>
      <c r="RE367" s="27"/>
      <c r="RF367" s="27"/>
      <c r="RG367" s="27"/>
      <c r="RH367" s="27"/>
      <c r="RI367" s="27"/>
      <c r="RJ367" s="27"/>
      <c r="RK367" s="27"/>
      <c r="RL367" s="27"/>
      <c r="RM367" s="27"/>
      <c r="RN367" s="27"/>
      <c r="RO367" s="27"/>
      <c r="RP367" s="27"/>
      <c r="RQ367" s="27"/>
      <c r="RR367" s="27"/>
      <c r="RS367" s="27"/>
      <c r="RT367" s="27"/>
      <c r="RU367" s="27"/>
      <c r="RV367" s="27"/>
      <c r="RW367" s="27"/>
      <c r="RX367" s="27"/>
      <c r="RY367" s="27"/>
      <c r="RZ367" s="27"/>
      <c r="SA367" s="27"/>
      <c r="SB367" s="27"/>
      <c r="SC367" s="27"/>
      <c r="SD367" s="27"/>
      <c r="SE367" s="27"/>
      <c r="SF367" s="27"/>
      <c r="SG367" s="27"/>
      <c r="SH367" s="27"/>
      <c r="SI367" s="27"/>
      <c r="SJ367" s="27"/>
      <c r="SK367" s="27"/>
      <c r="SL367" s="27"/>
      <c r="SM367" s="27"/>
      <c r="SN367" s="27"/>
      <c r="SO367" s="27"/>
      <c r="SP367" s="27"/>
      <c r="SQ367" s="27"/>
      <c r="SR367" s="27"/>
      <c r="SS367" s="27"/>
      <c r="ST367" s="27"/>
      <c r="SU367" s="27"/>
      <c r="SV367" s="27"/>
      <c r="SW367" s="27"/>
      <c r="SX367" s="27"/>
      <c r="SY367" s="27"/>
      <c r="SZ367" s="27"/>
      <c r="TA367" s="27"/>
      <c r="TB367" s="27"/>
      <c r="TC367" s="27"/>
      <c r="TD367" s="27"/>
      <c r="TE367" s="27"/>
      <c r="TF367" s="27"/>
      <c r="TG367" s="27"/>
      <c r="TH367" s="27"/>
      <c r="TI367" s="27"/>
      <c r="TJ367" s="27"/>
      <c r="TK367" s="27"/>
      <c r="TL367" s="27"/>
      <c r="TM367" s="27"/>
      <c r="TN367" s="27"/>
      <c r="TO367" s="27"/>
      <c r="TP367" s="27"/>
      <c r="TQ367" s="27"/>
      <c r="TR367" s="27"/>
      <c r="TS367" s="27"/>
      <c r="TT367" s="27"/>
      <c r="TU367" s="27"/>
      <c r="TV367" s="27"/>
      <c r="TW367" s="27"/>
      <c r="TX367" s="27"/>
      <c r="TY367" s="27"/>
      <c r="TZ367" s="27"/>
      <c r="UA367" s="27"/>
      <c r="UB367" s="27"/>
      <c r="UC367" s="27"/>
      <c r="UD367" s="27"/>
      <c r="UE367" s="27"/>
      <c r="UF367" s="27"/>
      <c r="UG367" s="27"/>
      <c r="UH367" s="27"/>
      <c r="UI367" s="27"/>
      <c r="UJ367" s="27"/>
      <c r="UK367" s="27"/>
      <c r="UL367" s="27"/>
      <c r="UM367" s="27"/>
      <c r="UN367" s="27"/>
      <c r="UO367" s="27"/>
      <c r="UP367" s="27"/>
      <c r="UQ367" s="27"/>
      <c r="UR367" s="27"/>
      <c r="US367" s="27"/>
      <c r="UT367" s="27"/>
      <c r="UU367" s="27"/>
      <c r="UV367" s="27"/>
      <c r="UW367" s="27"/>
      <c r="UX367" s="27"/>
      <c r="UY367" s="27"/>
      <c r="UZ367" s="27"/>
      <c r="VA367" s="27"/>
      <c r="VB367" s="27"/>
      <c r="VC367" s="27"/>
      <c r="VD367" s="27"/>
      <c r="VE367" s="27"/>
      <c r="VF367" s="27"/>
      <c r="VG367" s="27"/>
      <c r="VH367" s="27"/>
      <c r="VI367" s="27"/>
      <c r="VJ367" s="27"/>
      <c r="VK367" s="27"/>
      <c r="VL367" s="27"/>
      <c r="VM367" s="27"/>
      <c r="VN367" s="27"/>
      <c r="VO367" s="27"/>
      <c r="VP367" s="27"/>
      <c r="VQ367" s="27"/>
      <c r="VR367" s="27"/>
      <c r="VS367" s="27"/>
      <c r="VT367" s="27"/>
      <c r="VU367" s="27"/>
      <c r="VV367" s="27"/>
      <c r="VW367" s="27"/>
      <c r="VX367" s="27"/>
      <c r="VY367" s="27"/>
      <c r="VZ367" s="27"/>
      <c r="WA367" s="27"/>
      <c r="WB367" s="27"/>
      <c r="WC367" s="27"/>
      <c r="WD367" s="27"/>
      <c r="WE367" s="27"/>
      <c r="WF367" s="27"/>
      <c r="WG367" s="27"/>
      <c r="WH367" s="27"/>
      <c r="WI367" s="27"/>
      <c r="WJ367" s="27"/>
      <c r="WK367" s="27"/>
      <c r="WL367" s="27"/>
      <c r="WM367" s="27"/>
      <c r="WN367" s="27"/>
      <c r="WO367" s="27"/>
      <c r="WP367" s="27"/>
      <c r="WQ367" s="27"/>
      <c r="WR367" s="27"/>
      <c r="WS367" s="27"/>
      <c r="WT367" s="27"/>
      <c r="WU367" s="27"/>
      <c r="WV367" s="27"/>
      <c r="WW367" s="27"/>
      <c r="WX367" s="27"/>
      <c r="WY367" s="27"/>
      <c r="WZ367" s="27"/>
      <c r="XA367" s="27"/>
      <c r="XB367" s="27"/>
      <c r="XC367" s="27"/>
      <c r="XD367" s="27"/>
      <c r="XE367" s="27"/>
      <c r="XF367" s="27"/>
      <c r="XG367" s="27"/>
      <c r="XH367" s="27"/>
      <c r="XI367" s="27"/>
      <c r="XJ367" s="27"/>
      <c r="XK367" s="27"/>
      <c r="XL367" s="27"/>
      <c r="XM367" s="27"/>
      <c r="XN367" s="27"/>
      <c r="XO367" s="27"/>
      <c r="XP367" s="27"/>
      <c r="XQ367" s="27"/>
      <c r="XR367" s="27"/>
      <c r="XS367" s="27"/>
      <c r="XT367" s="27"/>
      <c r="XU367" s="27"/>
      <c r="XV367" s="27"/>
      <c r="XW367" s="27"/>
      <c r="XX367" s="27"/>
      <c r="XY367" s="27"/>
      <c r="XZ367" s="27"/>
      <c r="YA367" s="27"/>
      <c r="YB367" s="27"/>
      <c r="YC367" s="27"/>
      <c r="YD367" s="27"/>
      <c r="YE367" s="27"/>
      <c r="YF367" s="27"/>
      <c r="YG367" s="27"/>
      <c r="YH367" s="27"/>
      <c r="YI367" s="27"/>
      <c r="YJ367" s="27"/>
      <c r="YK367" s="27"/>
      <c r="YL367" s="27"/>
      <c r="YM367" s="27"/>
      <c r="YN367" s="27"/>
      <c r="YO367" s="27"/>
      <c r="YP367" s="27"/>
      <c r="YQ367" s="27"/>
      <c r="YR367" s="27"/>
      <c r="YS367" s="27"/>
      <c r="YT367" s="27"/>
      <c r="YU367" s="27"/>
      <c r="YV367" s="27"/>
      <c r="YW367" s="27"/>
      <c r="YX367" s="27"/>
      <c r="YY367" s="27"/>
      <c r="YZ367" s="27"/>
      <c r="ZA367" s="27"/>
      <c r="ZB367" s="27"/>
      <c r="ZC367" s="27"/>
      <c r="ZD367" s="27"/>
      <c r="ZE367" s="27"/>
      <c r="ZF367" s="27"/>
      <c r="ZG367" s="27"/>
      <c r="ZH367" s="27"/>
      <c r="ZI367" s="27"/>
      <c r="ZJ367" s="27"/>
      <c r="ZK367" s="27"/>
      <c r="ZL367" s="27"/>
      <c r="ZM367" s="27"/>
      <c r="ZN367" s="27"/>
      <c r="ZO367" s="27"/>
      <c r="ZP367" s="27"/>
      <c r="ZQ367" s="27"/>
      <c r="ZR367" s="27"/>
      <c r="ZS367" s="27"/>
      <c r="ZT367" s="27"/>
      <c r="ZU367" s="27"/>
      <c r="ZV367" s="27"/>
      <c r="ZW367" s="27"/>
      <c r="ZX367" s="27"/>
      <c r="ZY367" s="27"/>
      <c r="ZZ367" s="27"/>
      <c r="AAA367" s="27"/>
      <c r="AAB367" s="27"/>
      <c r="AAC367" s="27"/>
      <c r="AAD367" s="27"/>
      <c r="AAE367" s="27"/>
      <c r="AAF367" s="27"/>
      <c r="AAG367" s="27"/>
      <c r="AAH367" s="27"/>
      <c r="AAI367" s="27"/>
      <c r="AAJ367" s="27"/>
      <c r="AAK367" s="27"/>
      <c r="AAL367" s="27"/>
      <c r="AAM367" s="27"/>
      <c r="AAN367" s="27"/>
      <c r="AAO367" s="27"/>
      <c r="AAP367" s="27"/>
      <c r="AAQ367" s="27"/>
      <c r="AAR367" s="27"/>
      <c r="AAS367" s="27"/>
      <c r="AAT367" s="27"/>
      <c r="AAU367" s="27"/>
      <c r="AAV367" s="27"/>
      <c r="AAW367" s="27"/>
      <c r="AAX367" s="27"/>
      <c r="AAY367" s="27"/>
      <c r="AAZ367" s="27"/>
      <c r="ABA367" s="27"/>
      <c r="ABB367" s="27"/>
      <c r="ABC367" s="27"/>
      <c r="ABD367" s="27"/>
      <c r="ABE367" s="27"/>
      <c r="ABF367" s="27"/>
      <c r="ABG367" s="27"/>
      <c r="ABH367" s="27"/>
      <c r="ABI367" s="27"/>
      <c r="ABJ367" s="27"/>
      <c r="ABK367" s="27"/>
      <c r="ABL367" s="27"/>
      <c r="ABM367" s="27"/>
      <c r="ABN367" s="27"/>
      <c r="ABO367" s="27"/>
      <c r="ABP367" s="27"/>
      <c r="ABQ367" s="27"/>
      <c r="ABR367" s="27"/>
      <c r="ABS367" s="27"/>
      <c r="ABT367" s="27"/>
      <c r="ABU367" s="27"/>
      <c r="ABV367" s="27"/>
      <c r="ABW367" s="27"/>
      <c r="ABX367" s="27"/>
      <c r="ABY367" s="27"/>
      <c r="ABZ367" s="27"/>
      <c r="ACA367" s="27"/>
      <c r="ACB367" s="27"/>
      <c r="ACC367" s="27"/>
      <c r="ACD367" s="27"/>
      <c r="ACE367" s="27"/>
      <c r="ACF367" s="27"/>
      <c r="ACG367" s="27"/>
      <c r="ACH367" s="27"/>
      <c r="ACI367" s="27"/>
      <c r="ACJ367" s="27"/>
      <c r="ACK367" s="27"/>
      <c r="ACL367" s="27"/>
      <c r="ACM367" s="27"/>
      <c r="ACN367" s="27"/>
      <c r="ACO367" s="27"/>
      <c r="ACP367" s="27"/>
      <c r="ACQ367" s="27"/>
      <c r="ACR367" s="27"/>
      <c r="ACS367" s="27"/>
      <c r="ACT367" s="27"/>
      <c r="ACU367" s="27"/>
      <c r="ACV367" s="27"/>
      <c r="ACW367" s="27"/>
      <c r="ACX367" s="27"/>
      <c r="ACY367" s="27"/>
      <c r="ACZ367" s="27"/>
      <c r="ADA367" s="27"/>
      <c r="ADB367" s="27"/>
      <c r="ADC367" s="27"/>
      <c r="ADD367" s="27"/>
      <c r="ADE367" s="27"/>
      <c r="ADF367" s="27"/>
      <c r="ADG367" s="27"/>
      <c r="ADH367" s="27"/>
      <c r="ADI367" s="27"/>
      <c r="ADJ367" s="27"/>
      <c r="ADK367" s="27"/>
      <c r="ADL367" s="27"/>
      <c r="ADM367" s="27"/>
      <c r="ADN367" s="27"/>
      <c r="ADO367" s="27"/>
      <c r="ADP367" s="27"/>
      <c r="ADQ367" s="27"/>
      <c r="ADR367" s="27"/>
      <c r="ADS367" s="27"/>
      <c r="ADT367" s="27"/>
      <c r="ADU367" s="27"/>
      <c r="ADV367" s="27"/>
      <c r="ADW367" s="27"/>
      <c r="ADX367" s="27"/>
      <c r="ADY367" s="27"/>
      <c r="ADZ367" s="27"/>
      <c r="AEA367" s="27"/>
      <c r="AEB367" s="27"/>
      <c r="AEC367" s="27"/>
      <c r="AED367" s="27"/>
      <c r="AEE367" s="27"/>
      <c r="AEF367" s="27"/>
      <c r="AEG367" s="27"/>
      <c r="AEH367" s="27"/>
      <c r="AEI367" s="27"/>
      <c r="AEJ367" s="27"/>
      <c r="AEK367" s="27"/>
      <c r="AEL367" s="27"/>
      <c r="AEM367" s="27"/>
      <c r="AEN367" s="27"/>
      <c r="AEO367" s="27"/>
      <c r="AEP367" s="27"/>
      <c r="AEQ367" s="27"/>
      <c r="AER367" s="27"/>
      <c r="AES367" s="27"/>
      <c r="AET367" s="27"/>
      <c r="AEU367" s="27"/>
      <c r="AEV367" s="27"/>
      <c r="AEW367" s="27"/>
      <c r="AEX367" s="27"/>
      <c r="AEY367" s="27"/>
      <c r="AEZ367" s="27"/>
      <c r="AFA367" s="27"/>
      <c r="AFB367" s="27"/>
      <c r="AFC367" s="27"/>
      <c r="AFD367" s="27"/>
      <c r="AFE367" s="27"/>
      <c r="AFF367" s="27"/>
      <c r="AFG367" s="27"/>
      <c r="AFH367" s="27"/>
      <c r="AFI367" s="27"/>
      <c r="AFJ367" s="27"/>
      <c r="AFK367" s="27"/>
      <c r="AFL367" s="27"/>
      <c r="AFM367" s="27"/>
      <c r="AFN367" s="27"/>
      <c r="AFO367" s="27"/>
      <c r="AFP367" s="27"/>
      <c r="AFQ367" s="27"/>
      <c r="AFR367" s="27"/>
      <c r="AFS367" s="27"/>
      <c r="AFT367" s="27"/>
      <c r="AFU367" s="27"/>
      <c r="AFV367" s="27"/>
      <c r="AFW367" s="27"/>
      <c r="AFX367" s="27"/>
      <c r="AFY367" s="27"/>
      <c r="AFZ367" s="27"/>
      <c r="AGA367" s="27"/>
      <c r="AGB367" s="27"/>
      <c r="AGC367" s="27"/>
      <c r="AGD367" s="27"/>
      <c r="AGE367" s="27"/>
      <c r="AGF367" s="27"/>
      <c r="AGG367" s="27"/>
      <c r="AGH367" s="27"/>
      <c r="AGI367" s="27"/>
      <c r="AGJ367" s="27"/>
      <c r="AGK367" s="27"/>
      <c r="AGL367" s="27"/>
      <c r="AGM367" s="27"/>
      <c r="AGN367" s="27"/>
      <c r="AGO367" s="27"/>
      <c r="AGP367" s="27"/>
      <c r="AGQ367" s="27"/>
      <c r="AGR367" s="27"/>
      <c r="AGS367" s="27"/>
      <c r="AGT367" s="27"/>
      <c r="AGU367" s="27"/>
      <c r="AGV367" s="27"/>
      <c r="AGW367" s="27"/>
      <c r="AGX367" s="27"/>
      <c r="AGY367" s="27"/>
      <c r="AGZ367" s="27"/>
      <c r="AHA367" s="27"/>
      <c r="AHB367" s="27"/>
      <c r="AHC367" s="27"/>
      <c r="AHD367" s="27"/>
      <c r="AHE367" s="27"/>
      <c r="AHF367" s="27"/>
      <c r="AHG367" s="27"/>
      <c r="AHH367" s="27"/>
      <c r="AHI367" s="27"/>
      <c r="AHJ367" s="27"/>
      <c r="AHK367" s="27"/>
      <c r="AHL367" s="27"/>
      <c r="AHM367" s="27"/>
      <c r="AHN367" s="27"/>
      <c r="AHO367" s="27"/>
      <c r="AHP367" s="27"/>
      <c r="AHQ367" s="27"/>
      <c r="AHR367" s="27"/>
      <c r="AHS367" s="27"/>
      <c r="AHT367" s="27"/>
      <c r="AHU367" s="27"/>
      <c r="AHV367" s="27"/>
      <c r="AHW367" s="27"/>
      <c r="AHX367" s="27"/>
      <c r="AHY367" s="27"/>
      <c r="AHZ367" s="27"/>
      <c r="AIA367" s="27"/>
      <c r="AIB367" s="27"/>
      <c r="AIC367" s="27"/>
      <c r="AID367" s="27"/>
      <c r="AIE367" s="27"/>
      <c r="AIF367" s="27"/>
      <c r="AIG367" s="27"/>
      <c r="AIH367" s="27"/>
      <c r="AII367" s="27"/>
      <c r="AIJ367" s="27"/>
      <c r="AIK367" s="27"/>
      <c r="AIL367" s="27"/>
      <c r="AIM367" s="27"/>
      <c r="AIN367" s="27"/>
      <c r="AIO367" s="27"/>
      <c r="AIP367" s="27"/>
      <c r="AIQ367" s="27"/>
      <c r="AIR367" s="27"/>
      <c r="AIS367" s="27"/>
      <c r="AIT367" s="27"/>
      <c r="AIU367" s="27"/>
      <c r="AIV367" s="27"/>
      <c r="AIW367" s="27"/>
      <c r="AIX367" s="27"/>
      <c r="AIY367" s="27"/>
      <c r="AIZ367" s="27"/>
      <c r="AJA367" s="27"/>
      <c r="AJB367" s="27"/>
      <c r="AJC367" s="27"/>
      <c r="AJD367" s="27"/>
      <c r="AJE367" s="27"/>
      <c r="AJF367" s="27"/>
      <c r="AJG367" s="27"/>
      <c r="AJH367" s="27"/>
      <c r="AJI367" s="27"/>
      <c r="AJJ367" s="27"/>
      <c r="AJK367" s="27"/>
      <c r="AJL367" s="27"/>
      <c r="AJM367" s="27"/>
      <c r="AJN367" s="27"/>
      <c r="AJO367" s="27"/>
      <c r="AJP367" s="27"/>
      <c r="AJQ367" s="27"/>
      <c r="AJR367" s="27"/>
      <c r="AJS367" s="27"/>
      <c r="AJT367" s="27"/>
      <c r="AJU367" s="27"/>
      <c r="AJV367" s="27"/>
      <c r="AJW367" s="27"/>
      <c r="AJX367" s="27"/>
      <c r="AJY367" s="27"/>
      <c r="AJZ367" s="27"/>
      <c r="AKA367" s="27"/>
      <c r="AKB367" s="27"/>
      <c r="AKC367" s="27"/>
      <c r="AKD367" s="27"/>
      <c r="AKE367" s="27"/>
      <c r="AKF367" s="27"/>
      <c r="AKG367" s="27"/>
      <c r="AKH367" s="27"/>
      <c r="AKI367" s="27"/>
      <c r="AKJ367" s="27"/>
      <c r="AKK367" s="27"/>
      <c r="AKL367" s="27"/>
      <c r="AKM367" s="27"/>
      <c r="AKN367" s="27"/>
      <c r="AKO367" s="27"/>
      <c r="AKP367" s="27"/>
      <c r="AKQ367" s="27"/>
      <c r="AKR367" s="27"/>
      <c r="AKS367" s="27"/>
      <c r="AKT367" s="27"/>
      <c r="AKU367" s="27"/>
      <c r="AKV367" s="27"/>
      <c r="AKW367" s="27"/>
      <c r="AKX367" s="27"/>
      <c r="AKY367" s="27"/>
      <c r="AKZ367" s="27"/>
      <c r="ALA367" s="27"/>
      <c r="ALB367" s="27"/>
      <c r="ALC367" s="27"/>
      <c r="ALD367" s="27"/>
      <c r="ALE367" s="27"/>
      <c r="ALF367" s="27"/>
      <c r="ALG367" s="27"/>
      <c r="ALH367" s="27"/>
      <c r="ALI367" s="27"/>
      <c r="ALJ367" s="27"/>
      <c r="ALK367" s="27"/>
      <c r="ALL367" s="27"/>
      <c r="ALM367" s="27"/>
      <c r="ALN367" s="27"/>
      <c r="ALO367" s="27"/>
      <c r="ALP367" s="27"/>
      <c r="ALQ367" s="27"/>
      <c r="ALR367" s="27"/>
      <c r="ALS367" s="27"/>
    </row>
    <row r="368" spans="24:1007" ht="15.75" customHeight="1" x14ac:dyDescent="0.2"/>
    <row r="369" spans="1:1007" ht="24" customHeight="1" x14ac:dyDescent="0.2"/>
    <row r="370" spans="1:1007" ht="25.5" customHeight="1" x14ac:dyDescent="0.2"/>
    <row r="371" spans="1:1007" ht="15.75" customHeight="1" x14ac:dyDescent="0.2"/>
    <row r="372" spans="1:1007" ht="16.5" customHeight="1" x14ac:dyDescent="0.2"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7"/>
      <c r="AK372" s="27"/>
      <c r="AL372" s="27"/>
      <c r="AM372" s="27"/>
      <c r="AN372" s="27"/>
      <c r="AO372" s="27"/>
      <c r="AP372" s="27"/>
      <c r="AQ372" s="27"/>
      <c r="AR372" s="27"/>
      <c r="AS372" s="27"/>
      <c r="AT372" s="27"/>
      <c r="AU372" s="27"/>
      <c r="AV372" s="27"/>
      <c r="AW372" s="27"/>
      <c r="AX372" s="27"/>
      <c r="AY372" s="27"/>
      <c r="AZ372" s="27"/>
      <c r="BA372" s="27"/>
      <c r="BB372" s="27"/>
      <c r="BC372" s="27"/>
      <c r="BD372" s="27"/>
      <c r="BE372" s="27"/>
      <c r="BF372" s="27"/>
      <c r="BG372" s="27"/>
      <c r="BH372" s="27"/>
      <c r="BI372" s="27"/>
      <c r="BJ372" s="27"/>
      <c r="BK372" s="27"/>
      <c r="BL372" s="27"/>
      <c r="BM372" s="27"/>
      <c r="BN372" s="27"/>
      <c r="BO372" s="27"/>
      <c r="BP372" s="27"/>
      <c r="BQ372" s="27"/>
      <c r="BR372" s="27"/>
      <c r="BS372" s="27"/>
      <c r="BT372" s="27"/>
      <c r="BU372" s="27"/>
      <c r="BV372" s="27"/>
      <c r="BW372" s="27"/>
      <c r="BX372" s="27"/>
      <c r="BY372" s="27"/>
      <c r="BZ372" s="27"/>
      <c r="CA372" s="27"/>
      <c r="CB372" s="27"/>
      <c r="CC372" s="27"/>
      <c r="CD372" s="27"/>
      <c r="CE372" s="27"/>
      <c r="CF372" s="27"/>
      <c r="CG372" s="27"/>
      <c r="CH372" s="27"/>
      <c r="CI372" s="27"/>
      <c r="CJ372" s="27"/>
      <c r="CK372" s="27"/>
      <c r="CL372" s="27"/>
      <c r="CM372" s="27"/>
      <c r="CN372" s="27"/>
      <c r="CO372" s="27"/>
      <c r="CP372" s="27"/>
      <c r="CQ372" s="27"/>
      <c r="CR372" s="27"/>
      <c r="CS372" s="27"/>
      <c r="CT372" s="27"/>
      <c r="CU372" s="27"/>
      <c r="CV372" s="27"/>
      <c r="CW372" s="27"/>
      <c r="CX372" s="27"/>
      <c r="CY372" s="27"/>
      <c r="CZ372" s="27"/>
      <c r="DA372" s="27"/>
      <c r="DB372" s="27"/>
      <c r="DC372" s="27"/>
      <c r="DD372" s="27"/>
      <c r="DE372" s="27"/>
      <c r="DF372" s="27"/>
      <c r="DG372" s="27"/>
      <c r="DH372" s="27"/>
      <c r="DI372" s="27"/>
      <c r="DJ372" s="27"/>
      <c r="DK372" s="27"/>
      <c r="DL372" s="27"/>
      <c r="DM372" s="27"/>
      <c r="DN372" s="27"/>
      <c r="DO372" s="27"/>
      <c r="DP372" s="27"/>
      <c r="DQ372" s="27"/>
      <c r="DR372" s="27"/>
      <c r="DS372" s="27"/>
      <c r="DT372" s="27"/>
      <c r="DU372" s="27"/>
      <c r="DV372" s="27"/>
      <c r="DW372" s="27"/>
      <c r="DX372" s="27"/>
      <c r="DY372" s="27"/>
      <c r="DZ372" s="27"/>
      <c r="EA372" s="27"/>
      <c r="EB372" s="27"/>
      <c r="EC372" s="27"/>
      <c r="ED372" s="27"/>
      <c r="EE372" s="27"/>
      <c r="EF372" s="27"/>
      <c r="EG372" s="27"/>
      <c r="EH372" s="27"/>
      <c r="EI372" s="27"/>
      <c r="EJ372" s="27"/>
      <c r="EK372" s="27"/>
      <c r="EL372" s="27"/>
      <c r="EM372" s="27"/>
      <c r="EN372" s="27"/>
      <c r="EO372" s="27"/>
      <c r="EP372" s="27"/>
      <c r="EQ372" s="27"/>
      <c r="ER372" s="27"/>
      <c r="ES372" s="27"/>
      <c r="ET372" s="27"/>
      <c r="EU372" s="27"/>
      <c r="EV372" s="27"/>
      <c r="EW372" s="27"/>
      <c r="EX372" s="27"/>
      <c r="EY372" s="27"/>
      <c r="EZ372" s="27"/>
      <c r="FA372" s="27"/>
      <c r="FB372" s="27"/>
      <c r="FC372" s="27"/>
      <c r="FD372" s="27"/>
      <c r="FE372" s="27"/>
      <c r="FF372" s="27"/>
      <c r="FG372" s="27"/>
      <c r="FH372" s="27"/>
      <c r="FI372" s="27"/>
      <c r="FJ372" s="27"/>
      <c r="FK372" s="27"/>
      <c r="FL372" s="27"/>
      <c r="FM372" s="27"/>
      <c r="FN372" s="27"/>
      <c r="FO372" s="27"/>
      <c r="FP372" s="27"/>
      <c r="FQ372" s="27"/>
      <c r="FR372" s="27"/>
      <c r="FS372" s="27"/>
      <c r="FT372" s="27"/>
      <c r="FU372" s="27"/>
      <c r="FV372" s="27"/>
      <c r="FW372" s="27"/>
      <c r="FX372" s="27"/>
      <c r="FY372" s="27"/>
      <c r="FZ372" s="27"/>
      <c r="GA372" s="27"/>
      <c r="GB372" s="27"/>
      <c r="GC372" s="27"/>
      <c r="GD372" s="27"/>
      <c r="GE372" s="27"/>
      <c r="GF372" s="27"/>
      <c r="GG372" s="27"/>
      <c r="GH372" s="27"/>
      <c r="GI372" s="27"/>
      <c r="GJ372" s="27"/>
      <c r="GK372" s="27"/>
      <c r="GL372" s="27"/>
      <c r="GM372" s="27"/>
      <c r="GN372" s="27"/>
      <c r="GO372" s="27"/>
      <c r="GP372" s="27"/>
      <c r="GQ372" s="27"/>
      <c r="GR372" s="27"/>
      <c r="GS372" s="27"/>
      <c r="GT372" s="27"/>
      <c r="GU372" s="27"/>
      <c r="GV372" s="27"/>
      <c r="GW372" s="27"/>
      <c r="GX372" s="27"/>
      <c r="GY372" s="27"/>
      <c r="GZ372" s="27"/>
      <c r="HA372" s="27"/>
      <c r="HB372" s="27"/>
      <c r="HC372" s="27"/>
      <c r="HD372" s="27"/>
      <c r="HE372" s="27"/>
      <c r="HF372" s="27"/>
      <c r="HG372" s="27"/>
      <c r="HH372" s="27"/>
      <c r="HI372" s="27"/>
      <c r="HJ372" s="27"/>
      <c r="HK372" s="27"/>
      <c r="HL372" s="27"/>
      <c r="HM372" s="27"/>
      <c r="HN372" s="27"/>
      <c r="HO372" s="27"/>
      <c r="HP372" s="27"/>
      <c r="HQ372" s="27"/>
      <c r="HR372" s="27"/>
      <c r="HS372" s="27"/>
      <c r="HT372" s="27"/>
      <c r="HU372" s="27"/>
      <c r="HV372" s="27"/>
      <c r="HW372" s="27"/>
      <c r="HX372" s="27"/>
      <c r="HY372" s="27"/>
      <c r="HZ372" s="27"/>
      <c r="IA372" s="27"/>
      <c r="IB372" s="27"/>
      <c r="IC372" s="27"/>
      <c r="ID372" s="27"/>
      <c r="IE372" s="27"/>
      <c r="IF372" s="27"/>
      <c r="IG372" s="27"/>
      <c r="IH372" s="27"/>
      <c r="II372" s="27"/>
      <c r="IJ372" s="27"/>
      <c r="IK372" s="27"/>
      <c r="IL372" s="27"/>
      <c r="IM372" s="27"/>
      <c r="IN372" s="27"/>
      <c r="IO372" s="27"/>
      <c r="IP372" s="27"/>
      <c r="IQ372" s="27"/>
      <c r="IR372" s="27"/>
      <c r="IS372" s="27"/>
      <c r="IT372" s="27"/>
      <c r="IU372" s="27"/>
      <c r="IV372" s="27"/>
      <c r="IW372" s="27"/>
      <c r="IX372" s="27"/>
      <c r="IY372" s="27"/>
      <c r="IZ372" s="27"/>
      <c r="JA372" s="27"/>
      <c r="JB372" s="27"/>
      <c r="JC372" s="27"/>
      <c r="JD372" s="27"/>
      <c r="JE372" s="27"/>
      <c r="JF372" s="27"/>
      <c r="JG372" s="27"/>
      <c r="JH372" s="27"/>
      <c r="JI372" s="27"/>
      <c r="JJ372" s="27"/>
      <c r="JK372" s="27"/>
      <c r="JL372" s="27"/>
      <c r="JM372" s="27"/>
      <c r="JN372" s="27"/>
      <c r="JO372" s="27"/>
      <c r="JP372" s="27"/>
      <c r="JQ372" s="27"/>
      <c r="JR372" s="27"/>
      <c r="JS372" s="27"/>
      <c r="JT372" s="27"/>
      <c r="JU372" s="27"/>
      <c r="JV372" s="27"/>
      <c r="JW372" s="27"/>
      <c r="JX372" s="27"/>
      <c r="JY372" s="27"/>
      <c r="JZ372" s="27"/>
      <c r="KA372" s="27"/>
      <c r="KB372" s="27"/>
      <c r="KC372" s="27"/>
      <c r="KD372" s="27"/>
      <c r="KE372" s="27"/>
      <c r="KF372" s="27"/>
      <c r="KG372" s="27"/>
      <c r="KH372" s="27"/>
      <c r="KI372" s="27"/>
      <c r="KJ372" s="27"/>
      <c r="KK372" s="27"/>
      <c r="KL372" s="27"/>
      <c r="KM372" s="27"/>
      <c r="KN372" s="27"/>
      <c r="KO372" s="27"/>
      <c r="KP372" s="27"/>
      <c r="KQ372" s="27"/>
      <c r="KR372" s="27"/>
      <c r="KS372" s="27"/>
      <c r="KT372" s="27"/>
      <c r="KU372" s="27"/>
      <c r="KV372" s="27"/>
      <c r="KW372" s="27"/>
      <c r="KX372" s="27"/>
      <c r="KY372" s="27"/>
      <c r="KZ372" s="27"/>
      <c r="LA372" s="27"/>
      <c r="LB372" s="27"/>
      <c r="LC372" s="27"/>
      <c r="LD372" s="27"/>
      <c r="LE372" s="27"/>
      <c r="LF372" s="27"/>
      <c r="LG372" s="27"/>
      <c r="LH372" s="27"/>
      <c r="LI372" s="27"/>
      <c r="LJ372" s="27"/>
      <c r="LK372" s="27"/>
      <c r="LL372" s="27"/>
      <c r="LM372" s="27"/>
      <c r="LN372" s="27"/>
      <c r="LO372" s="27"/>
      <c r="LP372" s="27"/>
      <c r="LQ372" s="27"/>
      <c r="LR372" s="27"/>
      <c r="LS372" s="27"/>
      <c r="LT372" s="27"/>
      <c r="LU372" s="27"/>
      <c r="LV372" s="27"/>
      <c r="LW372" s="27"/>
      <c r="LX372" s="27"/>
      <c r="LY372" s="27"/>
      <c r="LZ372" s="27"/>
      <c r="MA372" s="27"/>
      <c r="MB372" s="27"/>
      <c r="MC372" s="27"/>
      <c r="MD372" s="27"/>
      <c r="ME372" s="27"/>
      <c r="MF372" s="27"/>
      <c r="MG372" s="27"/>
      <c r="MH372" s="27"/>
      <c r="MI372" s="27"/>
      <c r="MJ372" s="27"/>
      <c r="MK372" s="27"/>
      <c r="ML372" s="27"/>
      <c r="MM372" s="27"/>
      <c r="MN372" s="27"/>
      <c r="MO372" s="27"/>
      <c r="MP372" s="27"/>
      <c r="MQ372" s="27"/>
      <c r="MR372" s="27"/>
      <c r="MS372" s="27"/>
      <c r="MT372" s="27"/>
      <c r="MU372" s="27"/>
      <c r="MV372" s="27"/>
      <c r="MW372" s="27"/>
      <c r="MX372" s="27"/>
      <c r="MY372" s="27"/>
      <c r="MZ372" s="27"/>
      <c r="NA372" s="27"/>
      <c r="NB372" s="27"/>
      <c r="NC372" s="27"/>
      <c r="ND372" s="27"/>
      <c r="NE372" s="27"/>
      <c r="NF372" s="27"/>
      <c r="NG372" s="27"/>
      <c r="NH372" s="27"/>
      <c r="NI372" s="27"/>
      <c r="NJ372" s="27"/>
      <c r="NK372" s="27"/>
      <c r="NL372" s="27"/>
      <c r="NM372" s="27"/>
      <c r="NN372" s="27"/>
      <c r="NO372" s="27"/>
      <c r="NP372" s="27"/>
      <c r="NQ372" s="27"/>
      <c r="NR372" s="27"/>
      <c r="NS372" s="27"/>
      <c r="NT372" s="27"/>
      <c r="NU372" s="27"/>
      <c r="NV372" s="27"/>
      <c r="NW372" s="27"/>
      <c r="NX372" s="27"/>
      <c r="NY372" s="27"/>
      <c r="NZ372" s="27"/>
      <c r="OA372" s="27"/>
      <c r="OB372" s="27"/>
      <c r="OC372" s="27"/>
      <c r="OD372" s="27"/>
      <c r="OE372" s="27"/>
      <c r="OF372" s="27"/>
      <c r="OG372" s="27"/>
      <c r="OH372" s="27"/>
      <c r="OI372" s="27"/>
      <c r="OJ372" s="27"/>
      <c r="OK372" s="27"/>
      <c r="OL372" s="27"/>
      <c r="OM372" s="27"/>
      <c r="ON372" s="27"/>
      <c r="OO372" s="27"/>
      <c r="OP372" s="27"/>
      <c r="OQ372" s="27"/>
      <c r="OR372" s="27"/>
      <c r="OS372" s="27"/>
      <c r="OT372" s="27"/>
      <c r="OU372" s="27"/>
      <c r="OV372" s="27"/>
      <c r="OW372" s="27"/>
      <c r="OX372" s="27"/>
      <c r="OY372" s="27"/>
      <c r="OZ372" s="27"/>
      <c r="PA372" s="27"/>
      <c r="PB372" s="27"/>
      <c r="PC372" s="27"/>
      <c r="PD372" s="27"/>
      <c r="PE372" s="27"/>
      <c r="PF372" s="27"/>
      <c r="PG372" s="27"/>
      <c r="PH372" s="27"/>
      <c r="PI372" s="27"/>
      <c r="PJ372" s="27"/>
      <c r="PK372" s="27"/>
      <c r="PL372" s="27"/>
      <c r="PM372" s="27"/>
      <c r="PN372" s="27"/>
      <c r="PO372" s="27"/>
      <c r="PP372" s="27"/>
      <c r="PQ372" s="27"/>
      <c r="PR372" s="27"/>
      <c r="PS372" s="27"/>
      <c r="PT372" s="27"/>
      <c r="PU372" s="27"/>
      <c r="PV372" s="27"/>
      <c r="PW372" s="27"/>
      <c r="PX372" s="27"/>
      <c r="PY372" s="27"/>
      <c r="PZ372" s="27"/>
      <c r="QA372" s="27"/>
      <c r="QB372" s="27"/>
      <c r="QC372" s="27"/>
      <c r="QD372" s="27"/>
      <c r="QE372" s="27"/>
      <c r="QF372" s="27"/>
      <c r="QG372" s="27"/>
      <c r="QH372" s="27"/>
      <c r="QI372" s="27"/>
      <c r="QJ372" s="27"/>
      <c r="QK372" s="27"/>
      <c r="QL372" s="27"/>
      <c r="QM372" s="27"/>
      <c r="QN372" s="27"/>
      <c r="QO372" s="27"/>
      <c r="QP372" s="27"/>
      <c r="QQ372" s="27"/>
      <c r="QR372" s="27"/>
      <c r="QS372" s="27"/>
      <c r="QT372" s="27"/>
      <c r="QU372" s="27"/>
      <c r="QV372" s="27"/>
      <c r="QW372" s="27"/>
      <c r="QX372" s="27"/>
      <c r="QY372" s="27"/>
      <c r="QZ372" s="27"/>
      <c r="RA372" s="27"/>
      <c r="RB372" s="27"/>
      <c r="RC372" s="27"/>
      <c r="RD372" s="27"/>
      <c r="RE372" s="27"/>
      <c r="RF372" s="27"/>
      <c r="RG372" s="27"/>
      <c r="RH372" s="27"/>
      <c r="RI372" s="27"/>
      <c r="RJ372" s="27"/>
      <c r="RK372" s="27"/>
      <c r="RL372" s="27"/>
      <c r="RM372" s="27"/>
      <c r="RN372" s="27"/>
      <c r="RO372" s="27"/>
      <c r="RP372" s="27"/>
      <c r="RQ372" s="27"/>
      <c r="RR372" s="27"/>
      <c r="RS372" s="27"/>
      <c r="RT372" s="27"/>
      <c r="RU372" s="27"/>
      <c r="RV372" s="27"/>
      <c r="RW372" s="27"/>
      <c r="RX372" s="27"/>
      <c r="RY372" s="27"/>
      <c r="RZ372" s="27"/>
      <c r="SA372" s="27"/>
      <c r="SB372" s="27"/>
      <c r="SC372" s="27"/>
      <c r="SD372" s="27"/>
      <c r="SE372" s="27"/>
      <c r="SF372" s="27"/>
      <c r="SG372" s="27"/>
      <c r="SH372" s="27"/>
      <c r="SI372" s="27"/>
      <c r="SJ372" s="27"/>
      <c r="SK372" s="27"/>
      <c r="SL372" s="27"/>
      <c r="SM372" s="27"/>
      <c r="SN372" s="27"/>
      <c r="SO372" s="27"/>
      <c r="SP372" s="27"/>
      <c r="SQ372" s="27"/>
      <c r="SR372" s="27"/>
      <c r="SS372" s="27"/>
      <c r="ST372" s="27"/>
      <c r="SU372" s="27"/>
      <c r="SV372" s="27"/>
      <c r="SW372" s="27"/>
      <c r="SX372" s="27"/>
      <c r="SY372" s="27"/>
      <c r="SZ372" s="27"/>
      <c r="TA372" s="27"/>
      <c r="TB372" s="27"/>
      <c r="TC372" s="27"/>
      <c r="TD372" s="27"/>
      <c r="TE372" s="27"/>
      <c r="TF372" s="27"/>
      <c r="TG372" s="27"/>
      <c r="TH372" s="27"/>
      <c r="TI372" s="27"/>
      <c r="TJ372" s="27"/>
      <c r="TK372" s="27"/>
      <c r="TL372" s="27"/>
      <c r="TM372" s="27"/>
      <c r="TN372" s="27"/>
      <c r="TO372" s="27"/>
      <c r="TP372" s="27"/>
      <c r="TQ372" s="27"/>
      <c r="TR372" s="27"/>
      <c r="TS372" s="27"/>
      <c r="TT372" s="27"/>
      <c r="TU372" s="27"/>
      <c r="TV372" s="27"/>
      <c r="TW372" s="27"/>
      <c r="TX372" s="27"/>
      <c r="TY372" s="27"/>
      <c r="TZ372" s="27"/>
      <c r="UA372" s="27"/>
      <c r="UB372" s="27"/>
      <c r="UC372" s="27"/>
      <c r="UD372" s="27"/>
      <c r="UE372" s="27"/>
      <c r="UF372" s="27"/>
      <c r="UG372" s="27"/>
      <c r="UH372" s="27"/>
      <c r="UI372" s="27"/>
      <c r="UJ372" s="27"/>
      <c r="UK372" s="27"/>
      <c r="UL372" s="27"/>
      <c r="UM372" s="27"/>
      <c r="UN372" s="27"/>
      <c r="UO372" s="27"/>
      <c r="UP372" s="27"/>
      <c r="UQ372" s="27"/>
      <c r="UR372" s="27"/>
      <c r="US372" s="27"/>
      <c r="UT372" s="27"/>
      <c r="UU372" s="27"/>
      <c r="UV372" s="27"/>
      <c r="UW372" s="27"/>
      <c r="UX372" s="27"/>
      <c r="UY372" s="27"/>
      <c r="UZ372" s="27"/>
      <c r="VA372" s="27"/>
      <c r="VB372" s="27"/>
      <c r="VC372" s="27"/>
      <c r="VD372" s="27"/>
      <c r="VE372" s="27"/>
      <c r="VF372" s="27"/>
      <c r="VG372" s="27"/>
      <c r="VH372" s="27"/>
      <c r="VI372" s="27"/>
      <c r="VJ372" s="27"/>
      <c r="VK372" s="27"/>
      <c r="VL372" s="27"/>
      <c r="VM372" s="27"/>
      <c r="VN372" s="27"/>
      <c r="VO372" s="27"/>
      <c r="VP372" s="27"/>
      <c r="VQ372" s="27"/>
      <c r="VR372" s="27"/>
      <c r="VS372" s="27"/>
      <c r="VT372" s="27"/>
      <c r="VU372" s="27"/>
      <c r="VV372" s="27"/>
      <c r="VW372" s="27"/>
      <c r="VX372" s="27"/>
      <c r="VY372" s="27"/>
      <c r="VZ372" s="27"/>
      <c r="WA372" s="27"/>
      <c r="WB372" s="27"/>
      <c r="WC372" s="27"/>
      <c r="WD372" s="27"/>
      <c r="WE372" s="27"/>
      <c r="WF372" s="27"/>
      <c r="WG372" s="27"/>
      <c r="WH372" s="27"/>
      <c r="WI372" s="27"/>
      <c r="WJ372" s="27"/>
      <c r="WK372" s="27"/>
      <c r="WL372" s="27"/>
      <c r="WM372" s="27"/>
      <c r="WN372" s="27"/>
      <c r="WO372" s="27"/>
      <c r="WP372" s="27"/>
      <c r="WQ372" s="27"/>
      <c r="WR372" s="27"/>
      <c r="WS372" s="27"/>
      <c r="WT372" s="27"/>
      <c r="WU372" s="27"/>
      <c r="WV372" s="27"/>
      <c r="WW372" s="27"/>
      <c r="WX372" s="27"/>
      <c r="WY372" s="27"/>
      <c r="WZ372" s="27"/>
      <c r="XA372" s="27"/>
      <c r="XB372" s="27"/>
      <c r="XC372" s="27"/>
      <c r="XD372" s="27"/>
      <c r="XE372" s="27"/>
      <c r="XF372" s="27"/>
      <c r="XG372" s="27"/>
      <c r="XH372" s="27"/>
      <c r="XI372" s="27"/>
      <c r="XJ372" s="27"/>
      <c r="XK372" s="27"/>
      <c r="XL372" s="27"/>
      <c r="XM372" s="27"/>
      <c r="XN372" s="27"/>
      <c r="XO372" s="27"/>
      <c r="XP372" s="27"/>
      <c r="XQ372" s="27"/>
      <c r="XR372" s="27"/>
      <c r="XS372" s="27"/>
      <c r="XT372" s="27"/>
      <c r="XU372" s="27"/>
      <c r="XV372" s="27"/>
      <c r="XW372" s="27"/>
      <c r="XX372" s="27"/>
      <c r="XY372" s="27"/>
      <c r="XZ372" s="27"/>
      <c r="YA372" s="27"/>
      <c r="YB372" s="27"/>
      <c r="YC372" s="27"/>
      <c r="YD372" s="27"/>
      <c r="YE372" s="27"/>
      <c r="YF372" s="27"/>
      <c r="YG372" s="27"/>
      <c r="YH372" s="27"/>
      <c r="YI372" s="27"/>
      <c r="YJ372" s="27"/>
      <c r="YK372" s="27"/>
      <c r="YL372" s="27"/>
      <c r="YM372" s="27"/>
      <c r="YN372" s="27"/>
      <c r="YO372" s="27"/>
      <c r="YP372" s="27"/>
      <c r="YQ372" s="27"/>
      <c r="YR372" s="27"/>
      <c r="YS372" s="27"/>
      <c r="YT372" s="27"/>
      <c r="YU372" s="27"/>
      <c r="YV372" s="27"/>
      <c r="YW372" s="27"/>
      <c r="YX372" s="27"/>
      <c r="YY372" s="27"/>
      <c r="YZ372" s="27"/>
      <c r="ZA372" s="27"/>
      <c r="ZB372" s="27"/>
      <c r="ZC372" s="27"/>
      <c r="ZD372" s="27"/>
      <c r="ZE372" s="27"/>
      <c r="ZF372" s="27"/>
      <c r="ZG372" s="27"/>
      <c r="ZH372" s="27"/>
      <c r="ZI372" s="27"/>
      <c r="ZJ372" s="27"/>
      <c r="ZK372" s="27"/>
      <c r="ZL372" s="27"/>
      <c r="ZM372" s="27"/>
      <c r="ZN372" s="27"/>
      <c r="ZO372" s="27"/>
      <c r="ZP372" s="27"/>
      <c r="ZQ372" s="27"/>
      <c r="ZR372" s="27"/>
      <c r="ZS372" s="27"/>
      <c r="ZT372" s="27"/>
      <c r="ZU372" s="27"/>
      <c r="ZV372" s="27"/>
      <c r="ZW372" s="27"/>
      <c r="ZX372" s="27"/>
      <c r="ZY372" s="27"/>
      <c r="ZZ372" s="27"/>
      <c r="AAA372" s="27"/>
      <c r="AAB372" s="27"/>
      <c r="AAC372" s="27"/>
      <c r="AAD372" s="27"/>
      <c r="AAE372" s="27"/>
      <c r="AAF372" s="27"/>
      <c r="AAG372" s="27"/>
      <c r="AAH372" s="27"/>
      <c r="AAI372" s="27"/>
      <c r="AAJ372" s="27"/>
      <c r="AAK372" s="27"/>
      <c r="AAL372" s="27"/>
      <c r="AAM372" s="27"/>
      <c r="AAN372" s="27"/>
      <c r="AAO372" s="27"/>
      <c r="AAP372" s="27"/>
      <c r="AAQ372" s="27"/>
      <c r="AAR372" s="27"/>
      <c r="AAS372" s="27"/>
      <c r="AAT372" s="27"/>
      <c r="AAU372" s="27"/>
      <c r="AAV372" s="27"/>
      <c r="AAW372" s="27"/>
      <c r="AAX372" s="27"/>
      <c r="AAY372" s="27"/>
      <c r="AAZ372" s="27"/>
      <c r="ABA372" s="27"/>
      <c r="ABB372" s="27"/>
      <c r="ABC372" s="27"/>
      <c r="ABD372" s="27"/>
      <c r="ABE372" s="27"/>
      <c r="ABF372" s="27"/>
      <c r="ABG372" s="27"/>
      <c r="ABH372" s="27"/>
      <c r="ABI372" s="27"/>
      <c r="ABJ372" s="27"/>
      <c r="ABK372" s="27"/>
      <c r="ABL372" s="27"/>
      <c r="ABM372" s="27"/>
      <c r="ABN372" s="27"/>
      <c r="ABO372" s="27"/>
      <c r="ABP372" s="27"/>
      <c r="ABQ372" s="27"/>
      <c r="ABR372" s="27"/>
      <c r="ABS372" s="27"/>
      <c r="ABT372" s="27"/>
      <c r="ABU372" s="27"/>
      <c r="ABV372" s="27"/>
      <c r="ABW372" s="27"/>
      <c r="ABX372" s="27"/>
      <c r="ABY372" s="27"/>
      <c r="ABZ372" s="27"/>
      <c r="ACA372" s="27"/>
      <c r="ACB372" s="27"/>
      <c r="ACC372" s="27"/>
      <c r="ACD372" s="27"/>
      <c r="ACE372" s="27"/>
      <c r="ACF372" s="27"/>
      <c r="ACG372" s="27"/>
      <c r="ACH372" s="27"/>
      <c r="ACI372" s="27"/>
      <c r="ACJ372" s="27"/>
      <c r="ACK372" s="27"/>
      <c r="ACL372" s="27"/>
      <c r="ACM372" s="27"/>
      <c r="ACN372" s="27"/>
      <c r="ACO372" s="27"/>
      <c r="ACP372" s="27"/>
      <c r="ACQ372" s="27"/>
      <c r="ACR372" s="27"/>
      <c r="ACS372" s="27"/>
      <c r="ACT372" s="27"/>
      <c r="ACU372" s="27"/>
      <c r="ACV372" s="27"/>
      <c r="ACW372" s="27"/>
      <c r="ACX372" s="27"/>
      <c r="ACY372" s="27"/>
      <c r="ACZ372" s="27"/>
      <c r="ADA372" s="27"/>
      <c r="ADB372" s="27"/>
      <c r="ADC372" s="27"/>
      <c r="ADD372" s="27"/>
      <c r="ADE372" s="27"/>
      <c r="ADF372" s="27"/>
      <c r="ADG372" s="27"/>
      <c r="ADH372" s="27"/>
      <c r="ADI372" s="27"/>
      <c r="ADJ372" s="27"/>
      <c r="ADK372" s="27"/>
      <c r="ADL372" s="27"/>
      <c r="ADM372" s="27"/>
      <c r="ADN372" s="27"/>
      <c r="ADO372" s="27"/>
      <c r="ADP372" s="27"/>
      <c r="ADQ372" s="27"/>
      <c r="ADR372" s="27"/>
      <c r="ADS372" s="27"/>
      <c r="ADT372" s="27"/>
      <c r="ADU372" s="27"/>
      <c r="ADV372" s="27"/>
      <c r="ADW372" s="27"/>
      <c r="ADX372" s="27"/>
      <c r="ADY372" s="27"/>
      <c r="ADZ372" s="27"/>
      <c r="AEA372" s="27"/>
      <c r="AEB372" s="27"/>
      <c r="AEC372" s="27"/>
      <c r="AED372" s="27"/>
      <c r="AEE372" s="27"/>
      <c r="AEF372" s="27"/>
      <c r="AEG372" s="27"/>
      <c r="AEH372" s="27"/>
      <c r="AEI372" s="27"/>
      <c r="AEJ372" s="27"/>
      <c r="AEK372" s="27"/>
      <c r="AEL372" s="27"/>
      <c r="AEM372" s="27"/>
      <c r="AEN372" s="27"/>
      <c r="AEO372" s="27"/>
      <c r="AEP372" s="27"/>
      <c r="AEQ372" s="27"/>
      <c r="AER372" s="27"/>
      <c r="AES372" s="27"/>
      <c r="AET372" s="27"/>
      <c r="AEU372" s="27"/>
      <c r="AEV372" s="27"/>
      <c r="AEW372" s="27"/>
      <c r="AEX372" s="27"/>
      <c r="AEY372" s="27"/>
      <c r="AEZ372" s="27"/>
      <c r="AFA372" s="27"/>
      <c r="AFB372" s="27"/>
      <c r="AFC372" s="27"/>
      <c r="AFD372" s="27"/>
      <c r="AFE372" s="27"/>
      <c r="AFF372" s="27"/>
      <c r="AFG372" s="27"/>
      <c r="AFH372" s="27"/>
      <c r="AFI372" s="27"/>
      <c r="AFJ372" s="27"/>
      <c r="AFK372" s="27"/>
      <c r="AFL372" s="27"/>
      <c r="AFM372" s="27"/>
      <c r="AFN372" s="27"/>
      <c r="AFO372" s="27"/>
      <c r="AFP372" s="27"/>
      <c r="AFQ372" s="27"/>
      <c r="AFR372" s="27"/>
      <c r="AFS372" s="27"/>
      <c r="AFT372" s="27"/>
      <c r="AFU372" s="27"/>
      <c r="AFV372" s="27"/>
      <c r="AFW372" s="27"/>
      <c r="AFX372" s="27"/>
      <c r="AFY372" s="27"/>
      <c r="AFZ372" s="27"/>
      <c r="AGA372" s="27"/>
      <c r="AGB372" s="27"/>
      <c r="AGC372" s="27"/>
      <c r="AGD372" s="27"/>
      <c r="AGE372" s="27"/>
      <c r="AGF372" s="27"/>
      <c r="AGG372" s="27"/>
      <c r="AGH372" s="27"/>
      <c r="AGI372" s="27"/>
      <c r="AGJ372" s="27"/>
      <c r="AGK372" s="27"/>
      <c r="AGL372" s="27"/>
      <c r="AGM372" s="27"/>
      <c r="AGN372" s="27"/>
      <c r="AGO372" s="27"/>
      <c r="AGP372" s="27"/>
      <c r="AGQ372" s="27"/>
      <c r="AGR372" s="27"/>
      <c r="AGS372" s="27"/>
      <c r="AGT372" s="27"/>
      <c r="AGU372" s="27"/>
      <c r="AGV372" s="27"/>
      <c r="AGW372" s="27"/>
      <c r="AGX372" s="27"/>
      <c r="AGY372" s="27"/>
      <c r="AGZ372" s="27"/>
      <c r="AHA372" s="27"/>
      <c r="AHB372" s="27"/>
      <c r="AHC372" s="27"/>
      <c r="AHD372" s="27"/>
      <c r="AHE372" s="27"/>
      <c r="AHF372" s="27"/>
      <c r="AHG372" s="27"/>
      <c r="AHH372" s="27"/>
      <c r="AHI372" s="27"/>
      <c r="AHJ372" s="27"/>
      <c r="AHK372" s="27"/>
      <c r="AHL372" s="27"/>
      <c r="AHM372" s="27"/>
      <c r="AHN372" s="27"/>
      <c r="AHO372" s="27"/>
      <c r="AHP372" s="27"/>
      <c r="AHQ372" s="27"/>
      <c r="AHR372" s="27"/>
      <c r="AHS372" s="27"/>
      <c r="AHT372" s="27"/>
      <c r="AHU372" s="27"/>
      <c r="AHV372" s="27"/>
      <c r="AHW372" s="27"/>
      <c r="AHX372" s="27"/>
      <c r="AHY372" s="27"/>
      <c r="AHZ372" s="27"/>
      <c r="AIA372" s="27"/>
      <c r="AIB372" s="27"/>
      <c r="AIC372" s="27"/>
      <c r="AID372" s="27"/>
      <c r="AIE372" s="27"/>
      <c r="AIF372" s="27"/>
      <c r="AIG372" s="27"/>
      <c r="AIH372" s="27"/>
      <c r="AII372" s="27"/>
      <c r="AIJ372" s="27"/>
      <c r="AIK372" s="27"/>
      <c r="AIL372" s="27"/>
      <c r="AIM372" s="27"/>
      <c r="AIN372" s="27"/>
      <c r="AIO372" s="27"/>
      <c r="AIP372" s="27"/>
      <c r="AIQ372" s="27"/>
      <c r="AIR372" s="27"/>
      <c r="AIS372" s="27"/>
      <c r="AIT372" s="27"/>
      <c r="AIU372" s="27"/>
      <c r="AIV372" s="27"/>
      <c r="AIW372" s="27"/>
      <c r="AIX372" s="27"/>
      <c r="AIY372" s="27"/>
      <c r="AIZ372" s="27"/>
      <c r="AJA372" s="27"/>
      <c r="AJB372" s="27"/>
      <c r="AJC372" s="27"/>
      <c r="AJD372" s="27"/>
      <c r="AJE372" s="27"/>
      <c r="AJF372" s="27"/>
      <c r="AJG372" s="27"/>
      <c r="AJH372" s="27"/>
      <c r="AJI372" s="27"/>
      <c r="AJJ372" s="27"/>
      <c r="AJK372" s="27"/>
      <c r="AJL372" s="27"/>
      <c r="AJM372" s="27"/>
      <c r="AJN372" s="27"/>
      <c r="AJO372" s="27"/>
      <c r="AJP372" s="27"/>
      <c r="AJQ372" s="27"/>
      <c r="AJR372" s="27"/>
      <c r="AJS372" s="27"/>
      <c r="AJT372" s="27"/>
      <c r="AJU372" s="27"/>
      <c r="AJV372" s="27"/>
      <c r="AJW372" s="27"/>
      <c r="AJX372" s="27"/>
      <c r="AJY372" s="27"/>
      <c r="AJZ372" s="27"/>
      <c r="AKA372" s="27"/>
      <c r="AKB372" s="27"/>
      <c r="AKC372" s="27"/>
      <c r="AKD372" s="27"/>
      <c r="AKE372" s="27"/>
      <c r="AKF372" s="27"/>
      <c r="AKG372" s="27"/>
      <c r="AKH372" s="27"/>
      <c r="AKI372" s="27"/>
      <c r="AKJ372" s="27"/>
      <c r="AKK372" s="27"/>
      <c r="AKL372" s="27"/>
      <c r="AKM372" s="27"/>
      <c r="AKN372" s="27"/>
      <c r="AKO372" s="27"/>
      <c r="AKP372" s="27"/>
      <c r="AKQ372" s="27"/>
      <c r="AKR372" s="27"/>
      <c r="AKS372" s="27"/>
      <c r="AKT372" s="27"/>
      <c r="AKU372" s="27"/>
      <c r="AKV372" s="27"/>
      <c r="AKW372" s="27"/>
      <c r="AKX372" s="27"/>
      <c r="AKY372" s="27"/>
      <c r="AKZ372" s="27"/>
      <c r="ALA372" s="27"/>
      <c r="ALB372" s="27"/>
      <c r="ALC372" s="27"/>
      <c r="ALD372" s="27"/>
      <c r="ALE372" s="27"/>
      <c r="ALF372" s="27"/>
      <c r="ALG372" s="27"/>
      <c r="ALH372" s="27"/>
      <c r="ALI372" s="27"/>
      <c r="ALJ372" s="27"/>
      <c r="ALK372" s="27"/>
      <c r="ALL372" s="27"/>
      <c r="ALM372" s="27"/>
      <c r="ALN372" s="27"/>
      <c r="ALO372" s="27"/>
      <c r="ALP372" s="27"/>
      <c r="ALQ372" s="27"/>
      <c r="ALR372" s="27"/>
      <c r="ALS372" s="27"/>
    </row>
    <row r="373" spans="1:1007" ht="34.5" customHeight="1" x14ac:dyDescent="0.2"/>
    <row r="374" spans="1:1007" ht="21.75" customHeight="1" x14ac:dyDescent="0.2"/>
    <row r="375" spans="1:1007" ht="24.75" customHeight="1" x14ac:dyDescent="0.2"/>
    <row r="376" spans="1:1007" ht="15.75" customHeight="1" x14ac:dyDescent="0.2"/>
    <row r="377" spans="1:1007" ht="15.75" customHeight="1" x14ac:dyDescent="0.2"/>
    <row r="378" spans="1:1007" ht="23.25" customHeight="1" x14ac:dyDescent="0.2"/>
    <row r="379" spans="1:1007" ht="22.5" customHeight="1" x14ac:dyDescent="0.2"/>
    <row r="380" spans="1:1007" ht="15.75" customHeight="1" x14ac:dyDescent="0.2"/>
    <row r="381" spans="1:1007" ht="15.75" customHeight="1" x14ac:dyDescent="0.2"/>
    <row r="382" spans="1:1007" ht="16.5" customHeight="1" x14ac:dyDescent="0.2"/>
    <row r="383" spans="1:1007" s="61" customFormat="1" ht="16.5" customHeight="1" x14ac:dyDescent="0.2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7"/>
      <c r="M383" s="27"/>
      <c r="N383" s="27"/>
      <c r="O383" s="27"/>
      <c r="P383" s="28"/>
      <c r="Q383" s="28"/>
      <c r="R383" s="28"/>
      <c r="S383" s="28"/>
      <c r="T383" s="28"/>
      <c r="U383" s="28"/>
      <c r="V383" s="28"/>
      <c r="W383" s="28"/>
      <c r="X383" s="60"/>
      <c r="Y383" s="60"/>
      <c r="Z383" s="60"/>
      <c r="AA383" s="60"/>
      <c r="AB383" s="60"/>
      <c r="AC383" s="60"/>
    </row>
    <row r="384" spans="1:1007" ht="19.5" customHeight="1" x14ac:dyDescent="0.2"/>
    <row r="385" spans="12:1007" ht="18" customHeight="1" x14ac:dyDescent="0.2"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27"/>
      <c r="AJ385" s="27"/>
      <c r="AK385" s="27"/>
      <c r="AL385" s="27"/>
      <c r="AM385" s="27"/>
      <c r="AN385" s="27"/>
      <c r="AO385" s="27"/>
      <c r="AP385" s="27"/>
      <c r="AQ385" s="27"/>
      <c r="AR385" s="27"/>
      <c r="AS385" s="27"/>
      <c r="AT385" s="27"/>
      <c r="AU385" s="27"/>
      <c r="AV385" s="27"/>
      <c r="AW385" s="27"/>
      <c r="AX385" s="27"/>
      <c r="AY385" s="27"/>
      <c r="AZ385" s="27"/>
      <c r="BA385" s="27"/>
      <c r="BB385" s="27"/>
      <c r="BC385" s="27"/>
      <c r="BD385" s="27"/>
      <c r="BE385" s="27"/>
      <c r="BF385" s="27"/>
      <c r="BG385" s="27"/>
      <c r="BH385" s="27"/>
      <c r="BI385" s="27"/>
      <c r="BJ385" s="27"/>
      <c r="BK385" s="27"/>
      <c r="BL385" s="27"/>
      <c r="BM385" s="27"/>
      <c r="BN385" s="27"/>
      <c r="BO385" s="27"/>
      <c r="BP385" s="27"/>
      <c r="BQ385" s="27"/>
      <c r="BR385" s="27"/>
      <c r="BS385" s="27"/>
      <c r="BT385" s="27"/>
      <c r="BU385" s="27"/>
      <c r="BV385" s="27"/>
      <c r="BW385" s="27"/>
      <c r="BX385" s="27"/>
      <c r="BY385" s="27"/>
      <c r="BZ385" s="27"/>
      <c r="CA385" s="27"/>
      <c r="CB385" s="27"/>
      <c r="CC385" s="27"/>
      <c r="CD385" s="27"/>
      <c r="CE385" s="27"/>
      <c r="CF385" s="27"/>
      <c r="CG385" s="27"/>
      <c r="CH385" s="27"/>
      <c r="CI385" s="27"/>
      <c r="CJ385" s="27"/>
      <c r="CK385" s="27"/>
      <c r="CL385" s="27"/>
      <c r="CM385" s="27"/>
      <c r="CN385" s="27"/>
      <c r="CO385" s="27"/>
      <c r="CP385" s="27"/>
      <c r="CQ385" s="27"/>
      <c r="CR385" s="27"/>
      <c r="CS385" s="27"/>
      <c r="CT385" s="27"/>
      <c r="CU385" s="27"/>
      <c r="CV385" s="27"/>
      <c r="CW385" s="27"/>
      <c r="CX385" s="27"/>
      <c r="CY385" s="27"/>
      <c r="CZ385" s="27"/>
      <c r="DA385" s="27"/>
      <c r="DB385" s="27"/>
      <c r="DC385" s="27"/>
      <c r="DD385" s="27"/>
      <c r="DE385" s="27"/>
      <c r="DF385" s="27"/>
      <c r="DG385" s="27"/>
      <c r="DH385" s="27"/>
      <c r="DI385" s="27"/>
      <c r="DJ385" s="27"/>
      <c r="DK385" s="27"/>
      <c r="DL385" s="27"/>
      <c r="DM385" s="27"/>
      <c r="DN385" s="27"/>
      <c r="DO385" s="27"/>
      <c r="DP385" s="27"/>
      <c r="DQ385" s="27"/>
      <c r="DR385" s="27"/>
      <c r="DS385" s="27"/>
      <c r="DT385" s="27"/>
      <c r="DU385" s="27"/>
      <c r="DV385" s="27"/>
      <c r="DW385" s="27"/>
      <c r="DX385" s="27"/>
      <c r="DY385" s="27"/>
      <c r="DZ385" s="27"/>
      <c r="EA385" s="27"/>
      <c r="EB385" s="27"/>
      <c r="EC385" s="27"/>
      <c r="ED385" s="27"/>
      <c r="EE385" s="27"/>
      <c r="EF385" s="27"/>
      <c r="EG385" s="27"/>
      <c r="EH385" s="27"/>
      <c r="EI385" s="27"/>
      <c r="EJ385" s="27"/>
      <c r="EK385" s="27"/>
      <c r="EL385" s="27"/>
      <c r="EM385" s="27"/>
      <c r="EN385" s="27"/>
      <c r="EO385" s="27"/>
      <c r="EP385" s="27"/>
      <c r="EQ385" s="27"/>
      <c r="ER385" s="27"/>
      <c r="ES385" s="27"/>
      <c r="ET385" s="27"/>
      <c r="EU385" s="27"/>
      <c r="EV385" s="27"/>
      <c r="EW385" s="27"/>
      <c r="EX385" s="27"/>
      <c r="EY385" s="27"/>
      <c r="EZ385" s="27"/>
      <c r="FA385" s="27"/>
      <c r="FB385" s="27"/>
      <c r="FC385" s="27"/>
      <c r="FD385" s="27"/>
      <c r="FE385" s="27"/>
      <c r="FF385" s="27"/>
      <c r="FG385" s="27"/>
      <c r="FH385" s="27"/>
      <c r="FI385" s="27"/>
      <c r="FJ385" s="27"/>
      <c r="FK385" s="27"/>
      <c r="FL385" s="27"/>
      <c r="FM385" s="27"/>
      <c r="FN385" s="27"/>
      <c r="FO385" s="27"/>
      <c r="FP385" s="27"/>
      <c r="FQ385" s="27"/>
      <c r="FR385" s="27"/>
      <c r="FS385" s="27"/>
      <c r="FT385" s="27"/>
      <c r="FU385" s="27"/>
      <c r="FV385" s="27"/>
      <c r="FW385" s="27"/>
      <c r="FX385" s="27"/>
      <c r="FY385" s="27"/>
      <c r="FZ385" s="27"/>
      <c r="GA385" s="27"/>
      <c r="GB385" s="27"/>
      <c r="GC385" s="27"/>
      <c r="GD385" s="27"/>
      <c r="GE385" s="27"/>
      <c r="GF385" s="27"/>
      <c r="GG385" s="27"/>
      <c r="GH385" s="27"/>
      <c r="GI385" s="27"/>
      <c r="GJ385" s="27"/>
      <c r="GK385" s="27"/>
      <c r="GL385" s="27"/>
      <c r="GM385" s="27"/>
      <c r="GN385" s="27"/>
      <c r="GO385" s="27"/>
      <c r="GP385" s="27"/>
      <c r="GQ385" s="27"/>
      <c r="GR385" s="27"/>
      <c r="GS385" s="27"/>
      <c r="GT385" s="27"/>
      <c r="GU385" s="27"/>
      <c r="GV385" s="27"/>
      <c r="GW385" s="27"/>
      <c r="GX385" s="27"/>
      <c r="GY385" s="27"/>
      <c r="GZ385" s="27"/>
      <c r="HA385" s="27"/>
      <c r="HB385" s="27"/>
      <c r="HC385" s="27"/>
      <c r="HD385" s="27"/>
      <c r="HE385" s="27"/>
      <c r="HF385" s="27"/>
      <c r="HG385" s="27"/>
      <c r="HH385" s="27"/>
      <c r="HI385" s="27"/>
      <c r="HJ385" s="27"/>
      <c r="HK385" s="27"/>
      <c r="HL385" s="27"/>
      <c r="HM385" s="27"/>
      <c r="HN385" s="27"/>
      <c r="HO385" s="27"/>
      <c r="HP385" s="27"/>
      <c r="HQ385" s="27"/>
      <c r="HR385" s="27"/>
      <c r="HS385" s="27"/>
      <c r="HT385" s="27"/>
      <c r="HU385" s="27"/>
      <c r="HV385" s="27"/>
      <c r="HW385" s="27"/>
      <c r="HX385" s="27"/>
      <c r="HY385" s="27"/>
      <c r="HZ385" s="27"/>
      <c r="IA385" s="27"/>
      <c r="IB385" s="27"/>
      <c r="IC385" s="27"/>
      <c r="ID385" s="27"/>
      <c r="IE385" s="27"/>
      <c r="IF385" s="27"/>
      <c r="IG385" s="27"/>
      <c r="IH385" s="27"/>
      <c r="II385" s="27"/>
      <c r="IJ385" s="27"/>
      <c r="IK385" s="27"/>
      <c r="IL385" s="27"/>
      <c r="IM385" s="27"/>
      <c r="IN385" s="27"/>
      <c r="IO385" s="27"/>
      <c r="IP385" s="27"/>
      <c r="IQ385" s="27"/>
      <c r="IR385" s="27"/>
      <c r="IS385" s="27"/>
      <c r="IT385" s="27"/>
      <c r="IU385" s="27"/>
      <c r="IV385" s="27"/>
      <c r="IW385" s="27"/>
      <c r="IX385" s="27"/>
      <c r="IY385" s="27"/>
      <c r="IZ385" s="27"/>
      <c r="JA385" s="27"/>
      <c r="JB385" s="27"/>
      <c r="JC385" s="27"/>
      <c r="JD385" s="27"/>
      <c r="JE385" s="27"/>
      <c r="JF385" s="27"/>
      <c r="JG385" s="27"/>
      <c r="JH385" s="27"/>
      <c r="JI385" s="27"/>
      <c r="JJ385" s="27"/>
      <c r="JK385" s="27"/>
      <c r="JL385" s="27"/>
      <c r="JM385" s="27"/>
      <c r="JN385" s="27"/>
      <c r="JO385" s="27"/>
      <c r="JP385" s="27"/>
      <c r="JQ385" s="27"/>
      <c r="JR385" s="27"/>
      <c r="JS385" s="27"/>
      <c r="JT385" s="27"/>
      <c r="JU385" s="27"/>
      <c r="JV385" s="27"/>
      <c r="JW385" s="27"/>
      <c r="JX385" s="27"/>
      <c r="JY385" s="27"/>
      <c r="JZ385" s="27"/>
      <c r="KA385" s="27"/>
      <c r="KB385" s="27"/>
      <c r="KC385" s="27"/>
      <c r="KD385" s="27"/>
      <c r="KE385" s="27"/>
      <c r="KF385" s="27"/>
      <c r="KG385" s="27"/>
      <c r="KH385" s="27"/>
      <c r="KI385" s="27"/>
      <c r="KJ385" s="27"/>
      <c r="KK385" s="27"/>
      <c r="KL385" s="27"/>
      <c r="KM385" s="27"/>
      <c r="KN385" s="27"/>
      <c r="KO385" s="27"/>
      <c r="KP385" s="27"/>
      <c r="KQ385" s="27"/>
      <c r="KR385" s="27"/>
      <c r="KS385" s="27"/>
      <c r="KT385" s="27"/>
      <c r="KU385" s="27"/>
      <c r="KV385" s="27"/>
      <c r="KW385" s="27"/>
      <c r="KX385" s="27"/>
      <c r="KY385" s="27"/>
      <c r="KZ385" s="27"/>
      <c r="LA385" s="27"/>
      <c r="LB385" s="27"/>
      <c r="LC385" s="27"/>
      <c r="LD385" s="27"/>
      <c r="LE385" s="27"/>
      <c r="LF385" s="27"/>
      <c r="LG385" s="27"/>
      <c r="LH385" s="27"/>
      <c r="LI385" s="27"/>
      <c r="LJ385" s="27"/>
      <c r="LK385" s="27"/>
      <c r="LL385" s="27"/>
      <c r="LM385" s="27"/>
      <c r="LN385" s="27"/>
      <c r="LO385" s="27"/>
      <c r="LP385" s="27"/>
      <c r="LQ385" s="27"/>
      <c r="LR385" s="27"/>
      <c r="LS385" s="27"/>
      <c r="LT385" s="27"/>
      <c r="LU385" s="27"/>
      <c r="LV385" s="27"/>
      <c r="LW385" s="27"/>
      <c r="LX385" s="27"/>
      <c r="LY385" s="27"/>
      <c r="LZ385" s="27"/>
      <c r="MA385" s="27"/>
      <c r="MB385" s="27"/>
      <c r="MC385" s="27"/>
      <c r="MD385" s="27"/>
      <c r="ME385" s="27"/>
      <c r="MF385" s="27"/>
      <c r="MG385" s="27"/>
      <c r="MH385" s="27"/>
      <c r="MI385" s="27"/>
      <c r="MJ385" s="27"/>
      <c r="MK385" s="27"/>
      <c r="ML385" s="27"/>
      <c r="MM385" s="27"/>
      <c r="MN385" s="27"/>
      <c r="MO385" s="27"/>
      <c r="MP385" s="27"/>
      <c r="MQ385" s="27"/>
      <c r="MR385" s="27"/>
      <c r="MS385" s="27"/>
      <c r="MT385" s="27"/>
      <c r="MU385" s="27"/>
      <c r="MV385" s="27"/>
      <c r="MW385" s="27"/>
      <c r="MX385" s="27"/>
      <c r="MY385" s="27"/>
      <c r="MZ385" s="27"/>
      <c r="NA385" s="27"/>
      <c r="NB385" s="27"/>
      <c r="NC385" s="27"/>
      <c r="ND385" s="27"/>
      <c r="NE385" s="27"/>
      <c r="NF385" s="27"/>
      <c r="NG385" s="27"/>
      <c r="NH385" s="27"/>
      <c r="NI385" s="27"/>
      <c r="NJ385" s="27"/>
      <c r="NK385" s="27"/>
      <c r="NL385" s="27"/>
      <c r="NM385" s="27"/>
      <c r="NN385" s="27"/>
      <c r="NO385" s="27"/>
      <c r="NP385" s="27"/>
      <c r="NQ385" s="27"/>
      <c r="NR385" s="27"/>
      <c r="NS385" s="27"/>
      <c r="NT385" s="27"/>
      <c r="NU385" s="27"/>
      <c r="NV385" s="27"/>
      <c r="NW385" s="27"/>
      <c r="NX385" s="27"/>
      <c r="NY385" s="27"/>
      <c r="NZ385" s="27"/>
      <c r="OA385" s="27"/>
      <c r="OB385" s="27"/>
      <c r="OC385" s="27"/>
      <c r="OD385" s="27"/>
      <c r="OE385" s="27"/>
      <c r="OF385" s="27"/>
      <c r="OG385" s="27"/>
      <c r="OH385" s="27"/>
      <c r="OI385" s="27"/>
      <c r="OJ385" s="27"/>
      <c r="OK385" s="27"/>
      <c r="OL385" s="27"/>
      <c r="OM385" s="27"/>
      <c r="ON385" s="27"/>
      <c r="OO385" s="27"/>
      <c r="OP385" s="27"/>
      <c r="OQ385" s="27"/>
      <c r="OR385" s="27"/>
      <c r="OS385" s="27"/>
      <c r="OT385" s="27"/>
      <c r="OU385" s="27"/>
      <c r="OV385" s="27"/>
      <c r="OW385" s="27"/>
      <c r="OX385" s="27"/>
      <c r="OY385" s="27"/>
      <c r="OZ385" s="27"/>
      <c r="PA385" s="27"/>
      <c r="PB385" s="27"/>
      <c r="PC385" s="27"/>
      <c r="PD385" s="27"/>
      <c r="PE385" s="27"/>
      <c r="PF385" s="27"/>
      <c r="PG385" s="27"/>
      <c r="PH385" s="27"/>
      <c r="PI385" s="27"/>
      <c r="PJ385" s="27"/>
      <c r="PK385" s="27"/>
      <c r="PL385" s="27"/>
      <c r="PM385" s="27"/>
      <c r="PN385" s="27"/>
      <c r="PO385" s="27"/>
      <c r="PP385" s="27"/>
      <c r="PQ385" s="27"/>
      <c r="PR385" s="27"/>
      <c r="PS385" s="27"/>
      <c r="PT385" s="27"/>
      <c r="PU385" s="27"/>
      <c r="PV385" s="27"/>
      <c r="PW385" s="27"/>
      <c r="PX385" s="27"/>
      <c r="PY385" s="27"/>
      <c r="PZ385" s="27"/>
      <c r="QA385" s="27"/>
      <c r="QB385" s="27"/>
      <c r="QC385" s="27"/>
      <c r="QD385" s="27"/>
      <c r="QE385" s="27"/>
      <c r="QF385" s="27"/>
      <c r="QG385" s="27"/>
      <c r="QH385" s="27"/>
      <c r="QI385" s="27"/>
      <c r="QJ385" s="27"/>
      <c r="QK385" s="27"/>
      <c r="QL385" s="27"/>
      <c r="QM385" s="27"/>
      <c r="QN385" s="27"/>
      <c r="QO385" s="27"/>
      <c r="QP385" s="27"/>
      <c r="QQ385" s="27"/>
      <c r="QR385" s="27"/>
      <c r="QS385" s="27"/>
      <c r="QT385" s="27"/>
      <c r="QU385" s="27"/>
      <c r="QV385" s="27"/>
      <c r="QW385" s="27"/>
      <c r="QX385" s="27"/>
      <c r="QY385" s="27"/>
      <c r="QZ385" s="27"/>
      <c r="RA385" s="27"/>
      <c r="RB385" s="27"/>
      <c r="RC385" s="27"/>
      <c r="RD385" s="27"/>
      <c r="RE385" s="27"/>
      <c r="RF385" s="27"/>
      <c r="RG385" s="27"/>
      <c r="RH385" s="27"/>
      <c r="RI385" s="27"/>
      <c r="RJ385" s="27"/>
      <c r="RK385" s="27"/>
      <c r="RL385" s="27"/>
      <c r="RM385" s="27"/>
      <c r="RN385" s="27"/>
      <c r="RO385" s="27"/>
      <c r="RP385" s="27"/>
      <c r="RQ385" s="27"/>
      <c r="RR385" s="27"/>
      <c r="RS385" s="27"/>
      <c r="RT385" s="27"/>
      <c r="RU385" s="27"/>
      <c r="RV385" s="27"/>
      <c r="RW385" s="27"/>
      <c r="RX385" s="27"/>
      <c r="RY385" s="27"/>
      <c r="RZ385" s="27"/>
      <c r="SA385" s="27"/>
      <c r="SB385" s="27"/>
      <c r="SC385" s="27"/>
      <c r="SD385" s="27"/>
      <c r="SE385" s="27"/>
      <c r="SF385" s="27"/>
      <c r="SG385" s="27"/>
      <c r="SH385" s="27"/>
      <c r="SI385" s="27"/>
      <c r="SJ385" s="27"/>
      <c r="SK385" s="27"/>
      <c r="SL385" s="27"/>
      <c r="SM385" s="27"/>
      <c r="SN385" s="27"/>
      <c r="SO385" s="27"/>
      <c r="SP385" s="27"/>
      <c r="SQ385" s="27"/>
      <c r="SR385" s="27"/>
      <c r="SS385" s="27"/>
      <c r="ST385" s="27"/>
      <c r="SU385" s="27"/>
      <c r="SV385" s="27"/>
      <c r="SW385" s="27"/>
      <c r="SX385" s="27"/>
      <c r="SY385" s="27"/>
      <c r="SZ385" s="27"/>
      <c r="TA385" s="27"/>
      <c r="TB385" s="27"/>
      <c r="TC385" s="27"/>
      <c r="TD385" s="27"/>
      <c r="TE385" s="27"/>
      <c r="TF385" s="27"/>
      <c r="TG385" s="27"/>
      <c r="TH385" s="27"/>
      <c r="TI385" s="27"/>
      <c r="TJ385" s="27"/>
      <c r="TK385" s="27"/>
      <c r="TL385" s="27"/>
      <c r="TM385" s="27"/>
      <c r="TN385" s="27"/>
      <c r="TO385" s="27"/>
      <c r="TP385" s="27"/>
      <c r="TQ385" s="27"/>
      <c r="TR385" s="27"/>
      <c r="TS385" s="27"/>
      <c r="TT385" s="27"/>
      <c r="TU385" s="27"/>
      <c r="TV385" s="27"/>
      <c r="TW385" s="27"/>
      <c r="TX385" s="27"/>
      <c r="TY385" s="27"/>
      <c r="TZ385" s="27"/>
      <c r="UA385" s="27"/>
      <c r="UB385" s="27"/>
      <c r="UC385" s="27"/>
      <c r="UD385" s="27"/>
      <c r="UE385" s="27"/>
      <c r="UF385" s="27"/>
      <c r="UG385" s="27"/>
      <c r="UH385" s="27"/>
      <c r="UI385" s="27"/>
      <c r="UJ385" s="27"/>
      <c r="UK385" s="27"/>
      <c r="UL385" s="27"/>
      <c r="UM385" s="27"/>
      <c r="UN385" s="27"/>
      <c r="UO385" s="27"/>
      <c r="UP385" s="27"/>
      <c r="UQ385" s="27"/>
      <c r="UR385" s="27"/>
      <c r="US385" s="27"/>
      <c r="UT385" s="27"/>
      <c r="UU385" s="27"/>
      <c r="UV385" s="27"/>
      <c r="UW385" s="27"/>
      <c r="UX385" s="27"/>
      <c r="UY385" s="27"/>
      <c r="UZ385" s="27"/>
      <c r="VA385" s="27"/>
      <c r="VB385" s="27"/>
      <c r="VC385" s="27"/>
      <c r="VD385" s="27"/>
      <c r="VE385" s="27"/>
      <c r="VF385" s="27"/>
      <c r="VG385" s="27"/>
      <c r="VH385" s="27"/>
      <c r="VI385" s="27"/>
      <c r="VJ385" s="27"/>
      <c r="VK385" s="27"/>
      <c r="VL385" s="27"/>
      <c r="VM385" s="27"/>
      <c r="VN385" s="27"/>
      <c r="VO385" s="27"/>
      <c r="VP385" s="27"/>
      <c r="VQ385" s="27"/>
      <c r="VR385" s="27"/>
      <c r="VS385" s="27"/>
      <c r="VT385" s="27"/>
      <c r="VU385" s="27"/>
      <c r="VV385" s="27"/>
      <c r="VW385" s="27"/>
      <c r="VX385" s="27"/>
      <c r="VY385" s="27"/>
      <c r="VZ385" s="27"/>
      <c r="WA385" s="27"/>
      <c r="WB385" s="27"/>
      <c r="WC385" s="27"/>
      <c r="WD385" s="27"/>
      <c r="WE385" s="27"/>
      <c r="WF385" s="27"/>
      <c r="WG385" s="27"/>
      <c r="WH385" s="27"/>
      <c r="WI385" s="27"/>
      <c r="WJ385" s="27"/>
      <c r="WK385" s="27"/>
      <c r="WL385" s="27"/>
      <c r="WM385" s="27"/>
      <c r="WN385" s="27"/>
      <c r="WO385" s="27"/>
      <c r="WP385" s="27"/>
      <c r="WQ385" s="27"/>
      <c r="WR385" s="27"/>
      <c r="WS385" s="27"/>
      <c r="WT385" s="27"/>
      <c r="WU385" s="27"/>
      <c r="WV385" s="27"/>
      <c r="WW385" s="27"/>
      <c r="WX385" s="27"/>
      <c r="WY385" s="27"/>
      <c r="WZ385" s="27"/>
      <c r="XA385" s="27"/>
      <c r="XB385" s="27"/>
      <c r="XC385" s="27"/>
      <c r="XD385" s="27"/>
      <c r="XE385" s="27"/>
      <c r="XF385" s="27"/>
      <c r="XG385" s="27"/>
      <c r="XH385" s="27"/>
      <c r="XI385" s="27"/>
      <c r="XJ385" s="27"/>
      <c r="XK385" s="27"/>
      <c r="XL385" s="27"/>
      <c r="XM385" s="27"/>
      <c r="XN385" s="27"/>
      <c r="XO385" s="27"/>
      <c r="XP385" s="27"/>
      <c r="XQ385" s="27"/>
      <c r="XR385" s="27"/>
      <c r="XS385" s="27"/>
      <c r="XT385" s="27"/>
      <c r="XU385" s="27"/>
      <c r="XV385" s="27"/>
      <c r="XW385" s="27"/>
      <c r="XX385" s="27"/>
      <c r="XY385" s="27"/>
      <c r="XZ385" s="27"/>
      <c r="YA385" s="27"/>
      <c r="YB385" s="27"/>
      <c r="YC385" s="27"/>
      <c r="YD385" s="27"/>
      <c r="YE385" s="27"/>
      <c r="YF385" s="27"/>
      <c r="YG385" s="27"/>
      <c r="YH385" s="27"/>
      <c r="YI385" s="27"/>
      <c r="YJ385" s="27"/>
      <c r="YK385" s="27"/>
      <c r="YL385" s="27"/>
      <c r="YM385" s="27"/>
      <c r="YN385" s="27"/>
      <c r="YO385" s="27"/>
      <c r="YP385" s="27"/>
      <c r="YQ385" s="27"/>
      <c r="YR385" s="27"/>
      <c r="YS385" s="27"/>
      <c r="YT385" s="27"/>
      <c r="YU385" s="27"/>
      <c r="YV385" s="27"/>
      <c r="YW385" s="27"/>
      <c r="YX385" s="27"/>
      <c r="YY385" s="27"/>
      <c r="YZ385" s="27"/>
      <c r="ZA385" s="27"/>
      <c r="ZB385" s="27"/>
      <c r="ZC385" s="27"/>
      <c r="ZD385" s="27"/>
      <c r="ZE385" s="27"/>
      <c r="ZF385" s="27"/>
      <c r="ZG385" s="27"/>
      <c r="ZH385" s="27"/>
      <c r="ZI385" s="27"/>
      <c r="ZJ385" s="27"/>
      <c r="ZK385" s="27"/>
      <c r="ZL385" s="27"/>
      <c r="ZM385" s="27"/>
      <c r="ZN385" s="27"/>
      <c r="ZO385" s="27"/>
      <c r="ZP385" s="27"/>
      <c r="ZQ385" s="27"/>
      <c r="ZR385" s="27"/>
      <c r="ZS385" s="27"/>
      <c r="ZT385" s="27"/>
      <c r="ZU385" s="27"/>
      <c r="ZV385" s="27"/>
      <c r="ZW385" s="27"/>
      <c r="ZX385" s="27"/>
      <c r="ZY385" s="27"/>
      <c r="ZZ385" s="27"/>
      <c r="AAA385" s="27"/>
      <c r="AAB385" s="27"/>
      <c r="AAC385" s="27"/>
      <c r="AAD385" s="27"/>
      <c r="AAE385" s="27"/>
      <c r="AAF385" s="27"/>
      <c r="AAG385" s="27"/>
      <c r="AAH385" s="27"/>
      <c r="AAI385" s="27"/>
      <c r="AAJ385" s="27"/>
      <c r="AAK385" s="27"/>
      <c r="AAL385" s="27"/>
      <c r="AAM385" s="27"/>
      <c r="AAN385" s="27"/>
      <c r="AAO385" s="27"/>
      <c r="AAP385" s="27"/>
      <c r="AAQ385" s="27"/>
      <c r="AAR385" s="27"/>
      <c r="AAS385" s="27"/>
      <c r="AAT385" s="27"/>
      <c r="AAU385" s="27"/>
      <c r="AAV385" s="27"/>
      <c r="AAW385" s="27"/>
      <c r="AAX385" s="27"/>
      <c r="AAY385" s="27"/>
      <c r="AAZ385" s="27"/>
      <c r="ABA385" s="27"/>
      <c r="ABB385" s="27"/>
      <c r="ABC385" s="27"/>
      <c r="ABD385" s="27"/>
      <c r="ABE385" s="27"/>
      <c r="ABF385" s="27"/>
      <c r="ABG385" s="27"/>
      <c r="ABH385" s="27"/>
      <c r="ABI385" s="27"/>
      <c r="ABJ385" s="27"/>
      <c r="ABK385" s="27"/>
      <c r="ABL385" s="27"/>
      <c r="ABM385" s="27"/>
      <c r="ABN385" s="27"/>
      <c r="ABO385" s="27"/>
      <c r="ABP385" s="27"/>
      <c r="ABQ385" s="27"/>
      <c r="ABR385" s="27"/>
      <c r="ABS385" s="27"/>
      <c r="ABT385" s="27"/>
      <c r="ABU385" s="27"/>
      <c r="ABV385" s="27"/>
      <c r="ABW385" s="27"/>
      <c r="ABX385" s="27"/>
      <c r="ABY385" s="27"/>
      <c r="ABZ385" s="27"/>
      <c r="ACA385" s="27"/>
      <c r="ACB385" s="27"/>
      <c r="ACC385" s="27"/>
      <c r="ACD385" s="27"/>
      <c r="ACE385" s="27"/>
      <c r="ACF385" s="27"/>
      <c r="ACG385" s="27"/>
      <c r="ACH385" s="27"/>
      <c r="ACI385" s="27"/>
      <c r="ACJ385" s="27"/>
      <c r="ACK385" s="27"/>
      <c r="ACL385" s="27"/>
      <c r="ACM385" s="27"/>
      <c r="ACN385" s="27"/>
      <c r="ACO385" s="27"/>
      <c r="ACP385" s="27"/>
      <c r="ACQ385" s="27"/>
      <c r="ACR385" s="27"/>
      <c r="ACS385" s="27"/>
      <c r="ACT385" s="27"/>
      <c r="ACU385" s="27"/>
      <c r="ACV385" s="27"/>
      <c r="ACW385" s="27"/>
      <c r="ACX385" s="27"/>
      <c r="ACY385" s="27"/>
      <c r="ACZ385" s="27"/>
      <c r="ADA385" s="27"/>
      <c r="ADB385" s="27"/>
      <c r="ADC385" s="27"/>
      <c r="ADD385" s="27"/>
      <c r="ADE385" s="27"/>
      <c r="ADF385" s="27"/>
      <c r="ADG385" s="27"/>
      <c r="ADH385" s="27"/>
      <c r="ADI385" s="27"/>
      <c r="ADJ385" s="27"/>
      <c r="ADK385" s="27"/>
      <c r="ADL385" s="27"/>
      <c r="ADM385" s="27"/>
      <c r="ADN385" s="27"/>
      <c r="ADO385" s="27"/>
      <c r="ADP385" s="27"/>
      <c r="ADQ385" s="27"/>
      <c r="ADR385" s="27"/>
      <c r="ADS385" s="27"/>
      <c r="ADT385" s="27"/>
      <c r="ADU385" s="27"/>
      <c r="ADV385" s="27"/>
      <c r="ADW385" s="27"/>
      <c r="ADX385" s="27"/>
      <c r="ADY385" s="27"/>
      <c r="ADZ385" s="27"/>
      <c r="AEA385" s="27"/>
      <c r="AEB385" s="27"/>
      <c r="AEC385" s="27"/>
      <c r="AED385" s="27"/>
      <c r="AEE385" s="27"/>
      <c r="AEF385" s="27"/>
      <c r="AEG385" s="27"/>
      <c r="AEH385" s="27"/>
      <c r="AEI385" s="27"/>
      <c r="AEJ385" s="27"/>
      <c r="AEK385" s="27"/>
      <c r="AEL385" s="27"/>
      <c r="AEM385" s="27"/>
      <c r="AEN385" s="27"/>
      <c r="AEO385" s="27"/>
      <c r="AEP385" s="27"/>
      <c r="AEQ385" s="27"/>
      <c r="AER385" s="27"/>
      <c r="AES385" s="27"/>
      <c r="AET385" s="27"/>
      <c r="AEU385" s="27"/>
      <c r="AEV385" s="27"/>
      <c r="AEW385" s="27"/>
      <c r="AEX385" s="27"/>
      <c r="AEY385" s="27"/>
      <c r="AEZ385" s="27"/>
      <c r="AFA385" s="27"/>
      <c r="AFB385" s="27"/>
      <c r="AFC385" s="27"/>
      <c r="AFD385" s="27"/>
      <c r="AFE385" s="27"/>
      <c r="AFF385" s="27"/>
      <c r="AFG385" s="27"/>
      <c r="AFH385" s="27"/>
      <c r="AFI385" s="27"/>
      <c r="AFJ385" s="27"/>
      <c r="AFK385" s="27"/>
      <c r="AFL385" s="27"/>
      <c r="AFM385" s="27"/>
      <c r="AFN385" s="27"/>
      <c r="AFO385" s="27"/>
      <c r="AFP385" s="27"/>
      <c r="AFQ385" s="27"/>
      <c r="AFR385" s="27"/>
      <c r="AFS385" s="27"/>
      <c r="AFT385" s="27"/>
      <c r="AFU385" s="27"/>
      <c r="AFV385" s="27"/>
      <c r="AFW385" s="27"/>
      <c r="AFX385" s="27"/>
      <c r="AFY385" s="27"/>
      <c r="AFZ385" s="27"/>
      <c r="AGA385" s="27"/>
      <c r="AGB385" s="27"/>
      <c r="AGC385" s="27"/>
      <c r="AGD385" s="27"/>
      <c r="AGE385" s="27"/>
      <c r="AGF385" s="27"/>
      <c r="AGG385" s="27"/>
      <c r="AGH385" s="27"/>
      <c r="AGI385" s="27"/>
      <c r="AGJ385" s="27"/>
      <c r="AGK385" s="27"/>
      <c r="AGL385" s="27"/>
      <c r="AGM385" s="27"/>
      <c r="AGN385" s="27"/>
      <c r="AGO385" s="27"/>
      <c r="AGP385" s="27"/>
      <c r="AGQ385" s="27"/>
      <c r="AGR385" s="27"/>
      <c r="AGS385" s="27"/>
      <c r="AGT385" s="27"/>
      <c r="AGU385" s="27"/>
      <c r="AGV385" s="27"/>
      <c r="AGW385" s="27"/>
      <c r="AGX385" s="27"/>
      <c r="AGY385" s="27"/>
      <c r="AGZ385" s="27"/>
      <c r="AHA385" s="27"/>
      <c r="AHB385" s="27"/>
      <c r="AHC385" s="27"/>
      <c r="AHD385" s="27"/>
      <c r="AHE385" s="27"/>
      <c r="AHF385" s="27"/>
      <c r="AHG385" s="27"/>
      <c r="AHH385" s="27"/>
      <c r="AHI385" s="27"/>
      <c r="AHJ385" s="27"/>
      <c r="AHK385" s="27"/>
      <c r="AHL385" s="27"/>
      <c r="AHM385" s="27"/>
      <c r="AHN385" s="27"/>
      <c r="AHO385" s="27"/>
      <c r="AHP385" s="27"/>
      <c r="AHQ385" s="27"/>
      <c r="AHR385" s="27"/>
      <c r="AHS385" s="27"/>
      <c r="AHT385" s="27"/>
      <c r="AHU385" s="27"/>
      <c r="AHV385" s="27"/>
      <c r="AHW385" s="27"/>
      <c r="AHX385" s="27"/>
      <c r="AHY385" s="27"/>
      <c r="AHZ385" s="27"/>
      <c r="AIA385" s="27"/>
      <c r="AIB385" s="27"/>
      <c r="AIC385" s="27"/>
      <c r="AID385" s="27"/>
      <c r="AIE385" s="27"/>
      <c r="AIF385" s="27"/>
      <c r="AIG385" s="27"/>
      <c r="AIH385" s="27"/>
      <c r="AII385" s="27"/>
      <c r="AIJ385" s="27"/>
      <c r="AIK385" s="27"/>
      <c r="AIL385" s="27"/>
      <c r="AIM385" s="27"/>
      <c r="AIN385" s="27"/>
      <c r="AIO385" s="27"/>
      <c r="AIP385" s="27"/>
      <c r="AIQ385" s="27"/>
      <c r="AIR385" s="27"/>
      <c r="AIS385" s="27"/>
      <c r="AIT385" s="27"/>
      <c r="AIU385" s="27"/>
      <c r="AIV385" s="27"/>
      <c r="AIW385" s="27"/>
      <c r="AIX385" s="27"/>
      <c r="AIY385" s="27"/>
      <c r="AIZ385" s="27"/>
      <c r="AJA385" s="27"/>
      <c r="AJB385" s="27"/>
      <c r="AJC385" s="27"/>
      <c r="AJD385" s="27"/>
      <c r="AJE385" s="27"/>
      <c r="AJF385" s="27"/>
      <c r="AJG385" s="27"/>
      <c r="AJH385" s="27"/>
      <c r="AJI385" s="27"/>
      <c r="AJJ385" s="27"/>
      <c r="AJK385" s="27"/>
      <c r="AJL385" s="27"/>
      <c r="AJM385" s="27"/>
      <c r="AJN385" s="27"/>
      <c r="AJO385" s="27"/>
      <c r="AJP385" s="27"/>
      <c r="AJQ385" s="27"/>
      <c r="AJR385" s="27"/>
      <c r="AJS385" s="27"/>
      <c r="AJT385" s="27"/>
      <c r="AJU385" s="27"/>
      <c r="AJV385" s="27"/>
      <c r="AJW385" s="27"/>
      <c r="AJX385" s="27"/>
      <c r="AJY385" s="27"/>
      <c r="AJZ385" s="27"/>
      <c r="AKA385" s="27"/>
      <c r="AKB385" s="27"/>
      <c r="AKC385" s="27"/>
      <c r="AKD385" s="27"/>
      <c r="AKE385" s="27"/>
      <c r="AKF385" s="27"/>
      <c r="AKG385" s="27"/>
      <c r="AKH385" s="27"/>
      <c r="AKI385" s="27"/>
      <c r="AKJ385" s="27"/>
      <c r="AKK385" s="27"/>
      <c r="AKL385" s="27"/>
      <c r="AKM385" s="27"/>
      <c r="AKN385" s="27"/>
      <c r="AKO385" s="27"/>
      <c r="AKP385" s="27"/>
      <c r="AKQ385" s="27"/>
      <c r="AKR385" s="27"/>
      <c r="AKS385" s="27"/>
      <c r="AKT385" s="27"/>
      <c r="AKU385" s="27"/>
      <c r="AKV385" s="27"/>
      <c r="AKW385" s="27"/>
      <c r="AKX385" s="27"/>
      <c r="AKY385" s="27"/>
      <c r="AKZ385" s="27"/>
      <c r="ALA385" s="27"/>
      <c r="ALB385" s="27"/>
      <c r="ALC385" s="27"/>
      <c r="ALD385" s="27"/>
      <c r="ALE385" s="27"/>
      <c r="ALF385" s="27"/>
      <c r="ALG385" s="27"/>
      <c r="ALH385" s="27"/>
      <c r="ALI385" s="27"/>
      <c r="ALJ385" s="27"/>
      <c r="ALK385" s="27"/>
      <c r="ALL385" s="27"/>
      <c r="ALM385" s="27"/>
      <c r="ALN385" s="27"/>
      <c r="ALO385" s="27"/>
      <c r="ALP385" s="27"/>
      <c r="ALQ385" s="27"/>
      <c r="ALR385" s="27"/>
      <c r="ALS385" s="27"/>
    </row>
    <row r="386" spans="12:1007" ht="15.75" customHeight="1" x14ac:dyDescent="0.2"/>
    <row r="387" spans="12:1007" ht="19.5" customHeight="1" x14ac:dyDescent="0.2"/>
    <row r="388" spans="12:1007" ht="18" customHeight="1" x14ac:dyDescent="0.2"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27"/>
      <c r="AJ388" s="27"/>
      <c r="AK388" s="27"/>
      <c r="AL388" s="27"/>
      <c r="AM388" s="27"/>
      <c r="AN388" s="27"/>
      <c r="AO388" s="27"/>
      <c r="AP388" s="27"/>
      <c r="AQ388" s="27"/>
      <c r="AR388" s="27"/>
      <c r="AS388" s="27"/>
      <c r="AT388" s="27"/>
      <c r="AU388" s="27"/>
      <c r="AV388" s="27"/>
      <c r="AW388" s="27"/>
      <c r="AX388" s="27"/>
      <c r="AY388" s="27"/>
      <c r="AZ388" s="27"/>
      <c r="BA388" s="27"/>
      <c r="BB388" s="27"/>
      <c r="BC388" s="27"/>
      <c r="BD388" s="27"/>
      <c r="BE388" s="27"/>
      <c r="BF388" s="27"/>
      <c r="BG388" s="27"/>
      <c r="BH388" s="27"/>
      <c r="BI388" s="27"/>
      <c r="BJ388" s="27"/>
      <c r="BK388" s="27"/>
      <c r="BL388" s="27"/>
      <c r="BM388" s="27"/>
      <c r="BN388" s="27"/>
      <c r="BO388" s="27"/>
      <c r="BP388" s="27"/>
      <c r="BQ388" s="27"/>
      <c r="BR388" s="27"/>
      <c r="BS388" s="27"/>
      <c r="BT388" s="27"/>
      <c r="BU388" s="27"/>
      <c r="BV388" s="27"/>
      <c r="BW388" s="27"/>
      <c r="BX388" s="27"/>
      <c r="BY388" s="27"/>
      <c r="BZ388" s="27"/>
      <c r="CA388" s="27"/>
      <c r="CB388" s="27"/>
      <c r="CC388" s="27"/>
      <c r="CD388" s="27"/>
      <c r="CE388" s="27"/>
      <c r="CF388" s="27"/>
      <c r="CG388" s="27"/>
      <c r="CH388" s="27"/>
      <c r="CI388" s="27"/>
      <c r="CJ388" s="27"/>
      <c r="CK388" s="27"/>
      <c r="CL388" s="27"/>
      <c r="CM388" s="27"/>
      <c r="CN388" s="27"/>
      <c r="CO388" s="27"/>
      <c r="CP388" s="27"/>
      <c r="CQ388" s="27"/>
      <c r="CR388" s="27"/>
      <c r="CS388" s="27"/>
      <c r="CT388" s="27"/>
      <c r="CU388" s="27"/>
      <c r="CV388" s="27"/>
      <c r="CW388" s="27"/>
      <c r="CX388" s="27"/>
      <c r="CY388" s="27"/>
      <c r="CZ388" s="27"/>
      <c r="DA388" s="27"/>
      <c r="DB388" s="27"/>
      <c r="DC388" s="27"/>
      <c r="DD388" s="27"/>
      <c r="DE388" s="27"/>
      <c r="DF388" s="27"/>
      <c r="DG388" s="27"/>
      <c r="DH388" s="27"/>
      <c r="DI388" s="27"/>
      <c r="DJ388" s="27"/>
      <c r="DK388" s="27"/>
      <c r="DL388" s="27"/>
      <c r="DM388" s="27"/>
      <c r="DN388" s="27"/>
      <c r="DO388" s="27"/>
      <c r="DP388" s="27"/>
      <c r="DQ388" s="27"/>
      <c r="DR388" s="27"/>
      <c r="DS388" s="27"/>
      <c r="DT388" s="27"/>
      <c r="DU388" s="27"/>
      <c r="DV388" s="27"/>
      <c r="DW388" s="27"/>
      <c r="DX388" s="27"/>
      <c r="DY388" s="27"/>
      <c r="DZ388" s="27"/>
      <c r="EA388" s="27"/>
      <c r="EB388" s="27"/>
      <c r="EC388" s="27"/>
      <c r="ED388" s="27"/>
      <c r="EE388" s="27"/>
      <c r="EF388" s="27"/>
      <c r="EG388" s="27"/>
      <c r="EH388" s="27"/>
      <c r="EI388" s="27"/>
      <c r="EJ388" s="27"/>
      <c r="EK388" s="27"/>
      <c r="EL388" s="27"/>
      <c r="EM388" s="27"/>
      <c r="EN388" s="27"/>
      <c r="EO388" s="27"/>
      <c r="EP388" s="27"/>
      <c r="EQ388" s="27"/>
      <c r="ER388" s="27"/>
      <c r="ES388" s="27"/>
      <c r="ET388" s="27"/>
      <c r="EU388" s="27"/>
      <c r="EV388" s="27"/>
      <c r="EW388" s="27"/>
      <c r="EX388" s="27"/>
      <c r="EY388" s="27"/>
      <c r="EZ388" s="27"/>
      <c r="FA388" s="27"/>
      <c r="FB388" s="27"/>
      <c r="FC388" s="27"/>
      <c r="FD388" s="27"/>
      <c r="FE388" s="27"/>
      <c r="FF388" s="27"/>
      <c r="FG388" s="27"/>
      <c r="FH388" s="27"/>
      <c r="FI388" s="27"/>
      <c r="FJ388" s="27"/>
      <c r="FK388" s="27"/>
      <c r="FL388" s="27"/>
      <c r="FM388" s="27"/>
      <c r="FN388" s="27"/>
      <c r="FO388" s="27"/>
      <c r="FP388" s="27"/>
      <c r="FQ388" s="27"/>
      <c r="FR388" s="27"/>
      <c r="FS388" s="27"/>
      <c r="FT388" s="27"/>
      <c r="FU388" s="27"/>
      <c r="FV388" s="27"/>
      <c r="FW388" s="27"/>
      <c r="FX388" s="27"/>
      <c r="FY388" s="27"/>
      <c r="FZ388" s="27"/>
      <c r="GA388" s="27"/>
      <c r="GB388" s="27"/>
      <c r="GC388" s="27"/>
      <c r="GD388" s="27"/>
      <c r="GE388" s="27"/>
      <c r="GF388" s="27"/>
      <c r="GG388" s="27"/>
      <c r="GH388" s="27"/>
      <c r="GI388" s="27"/>
      <c r="GJ388" s="27"/>
      <c r="GK388" s="27"/>
      <c r="GL388" s="27"/>
      <c r="GM388" s="27"/>
      <c r="GN388" s="27"/>
      <c r="GO388" s="27"/>
      <c r="GP388" s="27"/>
      <c r="GQ388" s="27"/>
      <c r="GR388" s="27"/>
      <c r="GS388" s="27"/>
      <c r="GT388" s="27"/>
      <c r="GU388" s="27"/>
      <c r="GV388" s="27"/>
      <c r="GW388" s="27"/>
      <c r="GX388" s="27"/>
      <c r="GY388" s="27"/>
      <c r="GZ388" s="27"/>
      <c r="HA388" s="27"/>
      <c r="HB388" s="27"/>
      <c r="HC388" s="27"/>
      <c r="HD388" s="27"/>
      <c r="HE388" s="27"/>
      <c r="HF388" s="27"/>
      <c r="HG388" s="27"/>
      <c r="HH388" s="27"/>
      <c r="HI388" s="27"/>
      <c r="HJ388" s="27"/>
      <c r="HK388" s="27"/>
      <c r="HL388" s="27"/>
      <c r="HM388" s="27"/>
      <c r="HN388" s="27"/>
      <c r="HO388" s="27"/>
      <c r="HP388" s="27"/>
      <c r="HQ388" s="27"/>
      <c r="HR388" s="27"/>
      <c r="HS388" s="27"/>
      <c r="HT388" s="27"/>
      <c r="HU388" s="27"/>
      <c r="HV388" s="27"/>
      <c r="HW388" s="27"/>
      <c r="HX388" s="27"/>
      <c r="HY388" s="27"/>
      <c r="HZ388" s="27"/>
      <c r="IA388" s="27"/>
      <c r="IB388" s="27"/>
      <c r="IC388" s="27"/>
      <c r="ID388" s="27"/>
      <c r="IE388" s="27"/>
      <c r="IF388" s="27"/>
      <c r="IG388" s="27"/>
      <c r="IH388" s="27"/>
      <c r="II388" s="27"/>
      <c r="IJ388" s="27"/>
      <c r="IK388" s="27"/>
      <c r="IL388" s="27"/>
      <c r="IM388" s="27"/>
      <c r="IN388" s="27"/>
      <c r="IO388" s="27"/>
      <c r="IP388" s="27"/>
      <c r="IQ388" s="27"/>
      <c r="IR388" s="27"/>
      <c r="IS388" s="27"/>
      <c r="IT388" s="27"/>
      <c r="IU388" s="27"/>
      <c r="IV388" s="27"/>
      <c r="IW388" s="27"/>
      <c r="IX388" s="27"/>
      <c r="IY388" s="27"/>
      <c r="IZ388" s="27"/>
      <c r="JA388" s="27"/>
      <c r="JB388" s="27"/>
      <c r="JC388" s="27"/>
      <c r="JD388" s="27"/>
      <c r="JE388" s="27"/>
      <c r="JF388" s="27"/>
      <c r="JG388" s="27"/>
      <c r="JH388" s="27"/>
      <c r="JI388" s="27"/>
      <c r="JJ388" s="27"/>
      <c r="JK388" s="27"/>
      <c r="JL388" s="27"/>
      <c r="JM388" s="27"/>
      <c r="JN388" s="27"/>
      <c r="JO388" s="27"/>
      <c r="JP388" s="27"/>
      <c r="JQ388" s="27"/>
      <c r="JR388" s="27"/>
      <c r="JS388" s="27"/>
      <c r="JT388" s="27"/>
      <c r="JU388" s="27"/>
      <c r="JV388" s="27"/>
      <c r="JW388" s="27"/>
      <c r="JX388" s="27"/>
      <c r="JY388" s="27"/>
      <c r="JZ388" s="27"/>
      <c r="KA388" s="27"/>
      <c r="KB388" s="27"/>
      <c r="KC388" s="27"/>
      <c r="KD388" s="27"/>
      <c r="KE388" s="27"/>
      <c r="KF388" s="27"/>
      <c r="KG388" s="27"/>
      <c r="KH388" s="27"/>
      <c r="KI388" s="27"/>
      <c r="KJ388" s="27"/>
      <c r="KK388" s="27"/>
      <c r="KL388" s="27"/>
      <c r="KM388" s="27"/>
      <c r="KN388" s="27"/>
      <c r="KO388" s="27"/>
      <c r="KP388" s="27"/>
      <c r="KQ388" s="27"/>
      <c r="KR388" s="27"/>
      <c r="KS388" s="27"/>
      <c r="KT388" s="27"/>
      <c r="KU388" s="27"/>
      <c r="KV388" s="27"/>
      <c r="KW388" s="27"/>
      <c r="KX388" s="27"/>
      <c r="KY388" s="27"/>
      <c r="KZ388" s="27"/>
      <c r="LA388" s="27"/>
      <c r="LB388" s="27"/>
      <c r="LC388" s="27"/>
      <c r="LD388" s="27"/>
      <c r="LE388" s="27"/>
      <c r="LF388" s="27"/>
      <c r="LG388" s="27"/>
      <c r="LH388" s="27"/>
      <c r="LI388" s="27"/>
      <c r="LJ388" s="27"/>
      <c r="LK388" s="27"/>
      <c r="LL388" s="27"/>
      <c r="LM388" s="27"/>
      <c r="LN388" s="27"/>
      <c r="LO388" s="27"/>
      <c r="LP388" s="27"/>
      <c r="LQ388" s="27"/>
      <c r="LR388" s="27"/>
      <c r="LS388" s="27"/>
      <c r="LT388" s="27"/>
      <c r="LU388" s="27"/>
      <c r="LV388" s="27"/>
      <c r="LW388" s="27"/>
      <c r="LX388" s="27"/>
      <c r="LY388" s="27"/>
      <c r="LZ388" s="27"/>
      <c r="MA388" s="27"/>
      <c r="MB388" s="27"/>
      <c r="MC388" s="27"/>
      <c r="MD388" s="27"/>
      <c r="ME388" s="27"/>
      <c r="MF388" s="27"/>
      <c r="MG388" s="27"/>
      <c r="MH388" s="27"/>
      <c r="MI388" s="27"/>
      <c r="MJ388" s="27"/>
      <c r="MK388" s="27"/>
      <c r="ML388" s="27"/>
      <c r="MM388" s="27"/>
      <c r="MN388" s="27"/>
      <c r="MO388" s="27"/>
      <c r="MP388" s="27"/>
      <c r="MQ388" s="27"/>
      <c r="MR388" s="27"/>
      <c r="MS388" s="27"/>
      <c r="MT388" s="27"/>
      <c r="MU388" s="27"/>
      <c r="MV388" s="27"/>
      <c r="MW388" s="27"/>
      <c r="MX388" s="27"/>
      <c r="MY388" s="27"/>
      <c r="MZ388" s="27"/>
      <c r="NA388" s="27"/>
      <c r="NB388" s="27"/>
      <c r="NC388" s="27"/>
      <c r="ND388" s="27"/>
      <c r="NE388" s="27"/>
      <c r="NF388" s="27"/>
      <c r="NG388" s="27"/>
      <c r="NH388" s="27"/>
      <c r="NI388" s="27"/>
      <c r="NJ388" s="27"/>
      <c r="NK388" s="27"/>
      <c r="NL388" s="27"/>
      <c r="NM388" s="27"/>
      <c r="NN388" s="27"/>
      <c r="NO388" s="27"/>
      <c r="NP388" s="27"/>
      <c r="NQ388" s="27"/>
      <c r="NR388" s="27"/>
      <c r="NS388" s="27"/>
      <c r="NT388" s="27"/>
      <c r="NU388" s="27"/>
      <c r="NV388" s="27"/>
      <c r="NW388" s="27"/>
      <c r="NX388" s="27"/>
      <c r="NY388" s="27"/>
      <c r="NZ388" s="27"/>
      <c r="OA388" s="27"/>
      <c r="OB388" s="27"/>
      <c r="OC388" s="27"/>
      <c r="OD388" s="27"/>
      <c r="OE388" s="27"/>
      <c r="OF388" s="27"/>
      <c r="OG388" s="27"/>
      <c r="OH388" s="27"/>
      <c r="OI388" s="27"/>
      <c r="OJ388" s="27"/>
      <c r="OK388" s="27"/>
      <c r="OL388" s="27"/>
      <c r="OM388" s="27"/>
      <c r="ON388" s="27"/>
      <c r="OO388" s="27"/>
      <c r="OP388" s="27"/>
      <c r="OQ388" s="27"/>
      <c r="OR388" s="27"/>
      <c r="OS388" s="27"/>
      <c r="OT388" s="27"/>
      <c r="OU388" s="27"/>
      <c r="OV388" s="27"/>
      <c r="OW388" s="27"/>
      <c r="OX388" s="27"/>
      <c r="OY388" s="27"/>
      <c r="OZ388" s="27"/>
      <c r="PA388" s="27"/>
      <c r="PB388" s="27"/>
      <c r="PC388" s="27"/>
      <c r="PD388" s="27"/>
      <c r="PE388" s="27"/>
      <c r="PF388" s="27"/>
      <c r="PG388" s="27"/>
      <c r="PH388" s="27"/>
      <c r="PI388" s="27"/>
      <c r="PJ388" s="27"/>
      <c r="PK388" s="27"/>
      <c r="PL388" s="27"/>
      <c r="PM388" s="27"/>
      <c r="PN388" s="27"/>
      <c r="PO388" s="27"/>
      <c r="PP388" s="27"/>
      <c r="PQ388" s="27"/>
      <c r="PR388" s="27"/>
      <c r="PS388" s="27"/>
      <c r="PT388" s="27"/>
      <c r="PU388" s="27"/>
      <c r="PV388" s="27"/>
      <c r="PW388" s="27"/>
      <c r="PX388" s="27"/>
      <c r="PY388" s="27"/>
      <c r="PZ388" s="27"/>
      <c r="QA388" s="27"/>
      <c r="QB388" s="27"/>
      <c r="QC388" s="27"/>
      <c r="QD388" s="27"/>
      <c r="QE388" s="27"/>
      <c r="QF388" s="27"/>
      <c r="QG388" s="27"/>
      <c r="QH388" s="27"/>
      <c r="QI388" s="27"/>
      <c r="QJ388" s="27"/>
      <c r="QK388" s="27"/>
      <c r="QL388" s="27"/>
      <c r="QM388" s="27"/>
      <c r="QN388" s="27"/>
      <c r="QO388" s="27"/>
      <c r="QP388" s="27"/>
      <c r="QQ388" s="27"/>
      <c r="QR388" s="27"/>
      <c r="QS388" s="27"/>
      <c r="QT388" s="27"/>
      <c r="QU388" s="27"/>
      <c r="QV388" s="27"/>
      <c r="QW388" s="27"/>
      <c r="QX388" s="27"/>
      <c r="QY388" s="27"/>
      <c r="QZ388" s="27"/>
      <c r="RA388" s="27"/>
      <c r="RB388" s="27"/>
      <c r="RC388" s="27"/>
      <c r="RD388" s="27"/>
      <c r="RE388" s="27"/>
      <c r="RF388" s="27"/>
      <c r="RG388" s="27"/>
      <c r="RH388" s="27"/>
      <c r="RI388" s="27"/>
      <c r="RJ388" s="27"/>
      <c r="RK388" s="27"/>
      <c r="RL388" s="27"/>
      <c r="RM388" s="27"/>
      <c r="RN388" s="27"/>
      <c r="RO388" s="27"/>
      <c r="RP388" s="27"/>
      <c r="RQ388" s="27"/>
      <c r="RR388" s="27"/>
      <c r="RS388" s="27"/>
      <c r="RT388" s="27"/>
      <c r="RU388" s="27"/>
      <c r="RV388" s="27"/>
      <c r="RW388" s="27"/>
      <c r="RX388" s="27"/>
      <c r="RY388" s="27"/>
      <c r="RZ388" s="27"/>
      <c r="SA388" s="27"/>
      <c r="SB388" s="27"/>
      <c r="SC388" s="27"/>
      <c r="SD388" s="27"/>
      <c r="SE388" s="27"/>
      <c r="SF388" s="27"/>
      <c r="SG388" s="27"/>
      <c r="SH388" s="27"/>
      <c r="SI388" s="27"/>
      <c r="SJ388" s="27"/>
      <c r="SK388" s="27"/>
      <c r="SL388" s="27"/>
      <c r="SM388" s="27"/>
      <c r="SN388" s="27"/>
      <c r="SO388" s="27"/>
      <c r="SP388" s="27"/>
      <c r="SQ388" s="27"/>
      <c r="SR388" s="27"/>
      <c r="SS388" s="27"/>
      <c r="ST388" s="27"/>
      <c r="SU388" s="27"/>
      <c r="SV388" s="27"/>
      <c r="SW388" s="27"/>
      <c r="SX388" s="27"/>
      <c r="SY388" s="27"/>
      <c r="SZ388" s="27"/>
      <c r="TA388" s="27"/>
      <c r="TB388" s="27"/>
      <c r="TC388" s="27"/>
      <c r="TD388" s="27"/>
      <c r="TE388" s="27"/>
      <c r="TF388" s="27"/>
      <c r="TG388" s="27"/>
      <c r="TH388" s="27"/>
      <c r="TI388" s="27"/>
      <c r="TJ388" s="27"/>
      <c r="TK388" s="27"/>
      <c r="TL388" s="27"/>
      <c r="TM388" s="27"/>
      <c r="TN388" s="27"/>
      <c r="TO388" s="27"/>
      <c r="TP388" s="27"/>
      <c r="TQ388" s="27"/>
      <c r="TR388" s="27"/>
      <c r="TS388" s="27"/>
      <c r="TT388" s="27"/>
      <c r="TU388" s="27"/>
      <c r="TV388" s="27"/>
      <c r="TW388" s="27"/>
      <c r="TX388" s="27"/>
      <c r="TY388" s="27"/>
      <c r="TZ388" s="27"/>
      <c r="UA388" s="27"/>
      <c r="UB388" s="27"/>
      <c r="UC388" s="27"/>
      <c r="UD388" s="27"/>
      <c r="UE388" s="27"/>
      <c r="UF388" s="27"/>
      <c r="UG388" s="27"/>
      <c r="UH388" s="27"/>
      <c r="UI388" s="27"/>
      <c r="UJ388" s="27"/>
      <c r="UK388" s="27"/>
      <c r="UL388" s="27"/>
      <c r="UM388" s="27"/>
      <c r="UN388" s="27"/>
      <c r="UO388" s="27"/>
      <c r="UP388" s="27"/>
      <c r="UQ388" s="27"/>
      <c r="UR388" s="27"/>
      <c r="US388" s="27"/>
      <c r="UT388" s="27"/>
      <c r="UU388" s="27"/>
      <c r="UV388" s="27"/>
      <c r="UW388" s="27"/>
      <c r="UX388" s="27"/>
      <c r="UY388" s="27"/>
      <c r="UZ388" s="27"/>
      <c r="VA388" s="27"/>
      <c r="VB388" s="27"/>
      <c r="VC388" s="27"/>
      <c r="VD388" s="27"/>
      <c r="VE388" s="27"/>
      <c r="VF388" s="27"/>
      <c r="VG388" s="27"/>
      <c r="VH388" s="27"/>
      <c r="VI388" s="27"/>
      <c r="VJ388" s="27"/>
      <c r="VK388" s="27"/>
      <c r="VL388" s="27"/>
      <c r="VM388" s="27"/>
      <c r="VN388" s="27"/>
      <c r="VO388" s="27"/>
      <c r="VP388" s="27"/>
      <c r="VQ388" s="27"/>
      <c r="VR388" s="27"/>
      <c r="VS388" s="27"/>
      <c r="VT388" s="27"/>
      <c r="VU388" s="27"/>
      <c r="VV388" s="27"/>
      <c r="VW388" s="27"/>
      <c r="VX388" s="27"/>
      <c r="VY388" s="27"/>
      <c r="VZ388" s="27"/>
      <c r="WA388" s="27"/>
      <c r="WB388" s="27"/>
      <c r="WC388" s="27"/>
      <c r="WD388" s="27"/>
      <c r="WE388" s="27"/>
      <c r="WF388" s="27"/>
      <c r="WG388" s="27"/>
      <c r="WH388" s="27"/>
      <c r="WI388" s="27"/>
      <c r="WJ388" s="27"/>
      <c r="WK388" s="27"/>
      <c r="WL388" s="27"/>
      <c r="WM388" s="27"/>
      <c r="WN388" s="27"/>
      <c r="WO388" s="27"/>
      <c r="WP388" s="27"/>
      <c r="WQ388" s="27"/>
      <c r="WR388" s="27"/>
      <c r="WS388" s="27"/>
      <c r="WT388" s="27"/>
      <c r="WU388" s="27"/>
      <c r="WV388" s="27"/>
      <c r="WW388" s="27"/>
      <c r="WX388" s="27"/>
      <c r="WY388" s="27"/>
      <c r="WZ388" s="27"/>
      <c r="XA388" s="27"/>
      <c r="XB388" s="27"/>
      <c r="XC388" s="27"/>
      <c r="XD388" s="27"/>
      <c r="XE388" s="27"/>
      <c r="XF388" s="27"/>
      <c r="XG388" s="27"/>
      <c r="XH388" s="27"/>
      <c r="XI388" s="27"/>
      <c r="XJ388" s="27"/>
      <c r="XK388" s="27"/>
      <c r="XL388" s="27"/>
      <c r="XM388" s="27"/>
      <c r="XN388" s="27"/>
      <c r="XO388" s="27"/>
      <c r="XP388" s="27"/>
      <c r="XQ388" s="27"/>
      <c r="XR388" s="27"/>
      <c r="XS388" s="27"/>
      <c r="XT388" s="27"/>
      <c r="XU388" s="27"/>
      <c r="XV388" s="27"/>
      <c r="XW388" s="27"/>
      <c r="XX388" s="27"/>
      <c r="XY388" s="27"/>
      <c r="XZ388" s="27"/>
      <c r="YA388" s="27"/>
      <c r="YB388" s="27"/>
      <c r="YC388" s="27"/>
      <c r="YD388" s="27"/>
      <c r="YE388" s="27"/>
      <c r="YF388" s="27"/>
      <c r="YG388" s="27"/>
      <c r="YH388" s="27"/>
      <c r="YI388" s="27"/>
      <c r="YJ388" s="27"/>
      <c r="YK388" s="27"/>
      <c r="YL388" s="27"/>
      <c r="YM388" s="27"/>
      <c r="YN388" s="27"/>
      <c r="YO388" s="27"/>
      <c r="YP388" s="27"/>
      <c r="YQ388" s="27"/>
      <c r="YR388" s="27"/>
      <c r="YS388" s="27"/>
      <c r="YT388" s="27"/>
      <c r="YU388" s="27"/>
      <c r="YV388" s="27"/>
      <c r="YW388" s="27"/>
      <c r="YX388" s="27"/>
      <c r="YY388" s="27"/>
      <c r="YZ388" s="27"/>
      <c r="ZA388" s="27"/>
      <c r="ZB388" s="27"/>
      <c r="ZC388" s="27"/>
      <c r="ZD388" s="27"/>
      <c r="ZE388" s="27"/>
      <c r="ZF388" s="27"/>
      <c r="ZG388" s="27"/>
      <c r="ZH388" s="27"/>
      <c r="ZI388" s="27"/>
      <c r="ZJ388" s="27"/>
      <c r="ZK388" s="27"/>
      <c r="ZL388" s="27"/>
      <c r="ZM388" s="27"/>
      <c r="ZN388" s="27"/>
      <c r="ZO388" s="27"/>
      <c r="ZP388" s="27"/>
      <c r="ZQ388" s="27"/>
      <c r="ZR388" s="27"/>
      <c r="ZS388" s="27"/>
      <c r="ZT388" s="27"/>
      <c r="ZU388" s="27"/>
      <c r="ZV388" s="27"/>
      <c r="ZW388" s="27"/>
      <c r="ZX388" s="27"/>
      <c r="ZY388" s="27"/>
      <c r="ZZ388" s="27"/>
      <c r="AAA388" s="27"/>
      <c r="AAB388" s="27"/>
      <c r="AAC388" s="27"/>
      <c r="AAD388" s="27"/>
      <c r="AAE388" s="27"/>
      <c r="AAF388" s="27"/>
      <c r="AAG388" s="27"/>
      <c r="AAH388" s="27"/>
      <c r="AAI388" s="27"/>
      <c r="AAJ388" s="27"/>
      <c r="AAK388" s="27"/>
      <c r="AAL388" s="27"/>
      <c r="AAM388" s="27"/>
      <c r="AAN388" s="27"/>
      <c r="AAO388" s="27"/>
      <c r="AAP388" s="27"/>
      <c r="AAQ388" s="27"/>
      <c r="AAR388" s="27"/>
      <c r="AAS388" s="27"/>
      <c r="AAT388" s="27"/>
      <c r="AAU388" s="27"/>
      <c r="AAV388" s="27"/>
      <c r="AAW388" s="27"/>
      <c r="AAX388" s="27"/>
      <c r="AAY388" s="27"/>
      <c r="AAZ388" s="27"/>
      <c r="ABA388" s="27"/>
      <c r="ABB388" s="27"/>
      <c r="ABC388" s="27"/>
      <c r="ABD388" s="27"/>
      <c r="ABE388" s="27"/>
      <c r="ABF388" s="27"/>
      <c r="ABG388" s="27"/>
      <c r="ABH388" s="27"/>
      <c r="ABI388" s="27"/>
      <c r="ABJ388" s="27"/>
      <c r="ABK388" s="27"/>
      <c r="ABL388" s="27"/>
      <c r="ABM388" s="27"/>
      <c r="ABN388" s="27"/>
      <c r="ABO388" s="27"/>
      <c r="ABP388" s="27"/>
      <c r="ABQ388" s="27"/>
      <c r="ABR388" s="27"/>
      <c r="ABS388" s="27"/>
      <c r="ABT388" s="27"/>
      <c r="ABU388" s="27"/>
      <c r="ABV388" s="27"/>
      <c r="ABW388" s="27"/>
      <c r="ABX388" s="27"/>
      <c r="ABY388" s="27"/>
      <c r="ABZ388" s="27"/>
      <c r="ACA388" s="27"/>
      <c r="ACB388" s="27"/>
      <c r="ACC388" s="27"/>
      <c r="ACD388" s="27"/>
      <c r="ACE388" s="27"/>
      <c r="ACF388" s="27"/>
      <c r="ACG388" s="27"/>
      <c r="ACH388" s="27"/>
      <c r="ACI388" s="27"/>
      <c r="ACJ388" s="27"/>
      <c r="ACK388" s="27"/>
      <c r="ACL388" s="27"/>
      <c r="ACM388" s="27"/>
      <c r="ACN388" s="27"/>
      <c r="ACO388" s="27"/>
      <c r="ACP388" s="27"/>
      <c r="ACQ388" s="27"/>
      <c r="ACR388" s="27"/>
      <c r="ACS388" s="27"/>
      <c r="ACT388" s="27"/>
      <c r="ACU388" s="27"/>
      <c r="ACV388" s="27"/>
      <c r="ACW388" s="27"/>
      <c r="ACX388" s="27"/>
      <c r="ACY388" s="27"/>
      <c r="ACZ388" s="27"/>
      <c r="ADA388" s="27"/>
      <c r="ADB388" s="27"/>
      <c r="ADC388" s="27"/>
      <c r="ADD388" s="27"/>
      <c r="ADE388" s="27"/>
      <c r="ADF388" s="27"/>
      <c r="ADG388" s="27"/>
      <c r="ADH388" s="27"/>
      <c r="ADI388" s="27"/>
      <c r="ADJ388" s="27"/>
      <c r="ADK388" s="27"/>
      <c r="ADL388" s="27"/>
      <c r="ADM388" s="27"/>
      <c r="ADN388" s="27"/>
      <c r="ADO388" s="27"/>
      <c r="ADP388" s="27"/>
      <c r="ADQ388" s="27"/>
      <c r="ADR388" s="27"/>
      <c r="ADS388" s="27"/>
      <c r="ADT388" s="27"/>
      <c r="ADU388" s="27"/>
      <c r="ADV388" s="27"/>
      <c r="ADW388" s="27"/>
      <c r="ADX388" s="27"/>
      <c r="ADY388" s="27"/>
      <c r="ADZ388" s="27"/>
      <c r="AEA388" s="27"/>
      <c r="AEB388" s="27"/>
      <c r="AEC388" s="27"/>
      <c r="AED388" s="27"/>
      <c r="AEE388" s="27"/>
      <c r="AEF388" s="27"/>
      <c r="AEG388" s="27"/>
      <c r="AEH388" s="27"/>
      <c r="AEI388" s="27"/>
      <c r="AEJ388" s="27"/>
      <c r="AEK388" s="27"/>
      <c r="AEL388" s="27"/>
      <c r="AEM388" s="27"/>
      <c r="AEN388" s="27"/>
      <c r="AEO388" s="27"/>
      <c r="AEP388" s="27"/>
      <c r="AEQ388" s="27"/>
      <c r="AER388" s="27"/>
      <c r="AES388" s="27"/>
      <c r="AET388" s="27"/>
      <c r="AEU388" s="27"/>
      <c r="AEV388" s="27"/>
      <c r="AEW388" s="27"/>
      <c r="AEX388" s="27"/>
      <c r="AEY388" s="27"/>
      <c r="AEZ388" s="27"/>
      <c r="AFA388" s="27"/>
      <c r="AFB388" s="27"/>
      <c r="AFC388" s="27"/>
      <c r="AFD388" s="27"/>
      <c r="AFE388" s="27"/>
      <c r="AFF388" s="27"/>
      <c r="AFG388" s="27"/>
      <c r="AFH388" s="27"/>
      <c r="AFI388" s="27"/>
      <c r="AFJ388" s="27"/>
      <c r="AFK388" s="27"/>
      <c r="AFL388" s="27"/>
      <c r="AFM388" s="27"/>
      <c r="AFN388" s="27"/>
      <c r="AFO388" s="27"/>
      <c r="AFP388" s="27"/>
      <c r="AFQ388" s="27"/>
      <c r="AFR388" s="27"/>
      <c r="AFS388" s="27"/>
      <c r="AFT388" s="27"/>
      <c r="AFU388" s="27"/>
      <c r="AFV388" s="27"/>
      <c r="AFW388" s="27"/>
      <c r="AFX388" s="27"/>
      <c r="AFY388" s="27"/>
      <c r="AFZ388" s="27"/>
      <c r="AGA388" s="27"/>
      <c r="AGB388" s="27"/>
      <c r="AGC388" s="27"/>
      <c r="AGD388" s="27"/>
      <c r="AGE388" s="27"/>
      <c r="AGF388" s="27"/>
      <c r="AGG388" s="27"/>
      <c r="AGH388" s="27"/>
      <c r="AGI388" s="27"/>
      <c r="AGJ388" s="27"/>
      <c r="AGK388" s="27"/>
      <c r="AGL388" s="27"/>
      <c r="AGM388" s="27"/>
      <c r="AGN388" s="27"/>
      <c r="AGO388" s="27"/>
      <c r="AGP388" s="27"/>
      <c r="AGQ388" s="27"/>
      <c r="AGR388" s="27"/>
      <c r="AGS388" s="27"/>
      <c r="AGT388" s="27"/>
      <c r="AGU388" s="27"/>
      <c r="AGV388" s="27"/>
      <c r="AGW388" s="27"/>
      <c r="AGX388" s="27"/>
      <c r="AGY388" s="27"/>
      <c r="AGZ388" s="27"/>
      <c r="AHA388" s="27"/>
      <c r="AHB388" s="27"/>
      <c r="AHC388" s="27"/>
      <c r="AHD388" s="27"/>
      <c r="AHE388" s="27"/>
      <c r="AHF388" s="27"/>
      <c r="AHG388" s="27"/>
      <c r="AHH388" s="27"/>
      <c r="AHI388" s="27"/>
      <c r="AHJ388" s="27"/>
      <c r="AHK388" s="27"/>
      <c r="AHL388" s="27"/>
      <c r="AHM388" s="27"/>
      <c r="AHN388" s="27"/>
      <c r="AHO388" s="27"/>
      <c r="AHP388" s="27"/>
      <c r="AHQ388" s="27"/>
      <c r="AHR388" s="27"/>
      <c r="AHS388" s="27"/>
      <c r="AHT388" s="27"/>
      <c r="AHU388" s="27"/>
      <c r="AHV388" s="27"/>
      <c r="AHW388" s="27"/>
      <c r="AHX388" s="27"/>
      <c r="AHY388" s="27"/>
      <c r="AHZ388" s="27"/>
      <c r="AIA388" s="27"/>
      <c r="AIB388" s="27"/>
      <c r="AIC388" s="27"/>
      <c r="AID388" s="27"/>
      <c r="AIE388" s="27"/>
      <c r="AIF388" s="27"/>
      <c r="AIG388" s="27"/>
      <c r="AIH388" s="27"/>
      <c r="AII388" s="27"/>
      <c r="AIJ388" s="27"/>
      <c r="AIK388" s="27"/>
      <c r="AIL388" s="27"/>
      <c r="AIM388" s="27"/>
      <c r="AIN388" s="27"/>
      <c r="AIO388" s="27"/>
      <c r="AIP388" s="27"/>
      <c r="AIQ388" s="27"/>
      <c r="AIR388" s="27"/>
      <c r="AIS388" s="27"/>
      <c r="AIT388" s="27"/>
      <c r="AIU388" s="27"/>
      <c r="AIV388" s="27"/>
      <c r="AIW388" s="27"/>
      <c r="AIX388" s="27"/>
      <c r="AIY388" s="27"/>
      <c r="AIZ388" s="27"/>
      <c r="AJA388" s="27"/>
      <c r="AJB388" s="27"/>
      <c r="AJC388" s="27"/>
      <c r="AJD388" s="27"/>
      <c r="AJE388" s="27"/>
      <c r="AJF388" s="27"/>
      <c r="AJG388" s="27"/>
      <c r="AJH388" s="27"/>
      <c r="AJI388" s="27"/>
      <c r="AJJ388" s="27"/>
      <c r="AJK388" s="27"/>
      <c r="AJL388" s="27"/>
      <c r="AJM388" s="27"/>
      <c r="AJN388" s="27"/>
      <c r="AJO388" s="27"/>
      <c r="AJP388" s="27"/>
      <c r="AJQ388" s="27"/>
      <c r="AJR388" s="27"/>
      <c r="AJS388" s="27"/>
      <c r="AJT388" s="27"/>
      <c r="AJU388" s="27"/>
      <c r="AJV388" s="27"/>
      <c r="AJW388" s="27"/>
      <c r="AJX388" s="27"/>
      <c r="AJY388" s="27"/>
      <c r="AJZ388" s="27"/>
      <c r="AKA388" s="27"/>
      <c r="AKB388" s="27"/>
      <c r="AKC388" s="27"/>
      <c r="AKD388" s="27"/>
      <c r="AKE388" s="27"/>
      <c r="AKF388" s="27"/>
      <c r="AKG388" s="27"/>
      <c r="AKH388" s="27"/>
      <c r="AKI388" s="27"/>
      <c r="AKJ388" s="27"/>
      <c r="AKK388" s="27"/>
      <c r="AKL388" s="27"/>
      <c r="AKM388" s="27"/>
      <c r="AKN388" s="27"/>
      <c r="AKO388" s="27"/>
      <c r="AKP388" s="27"/>
      <c r="AKQ388" s="27"/>
      <c r="AKR388" s="27"/>
      <c r="AKS388" s="27"/>
      <c r="AKT388" s="27"/>
      <c r="AKU388" s="27"/>
      <c r="AKV388" s="27"/>
      <c r="AKW388" s="27"/>
      <c r="AKX388" s="27"/>
      <c r="AKY388" s="27"/>
      <c r="AKZ388" s="27"/>
      <c r="ALA388" s="27"/>
      <c r="ALB388" s="27"/>
      <c r="ALC388" s="27"/>
      <c r="ALD388" s="27"/>
      <c r="ALE388" s="27"/>
      <c r="ALF388" s="27"/>
      <c r="ALG388" s="27"/>
      <c r="ALH388" s="27"/>
      <c r="ALI388" s="27"/>
      <c r="ALJ388" s="27"/>
      <c r="ALK388" s="27"/>
      <c r="ALL388" s="27"/>
      <c r="ALM388" s="27"/>
      <c r="ALN388" s="27"/>
      <c r="ALO388" s="27"/>
      <c r="ALP388" s="27"/>
      <c r="ALQ388" s="27"/>
      <c r="ALR388" s="27"/>
      <c r="ALS388" s="27"/>
    </row>
    <row r="389" spans="12:1007" ht="15.75" customHeight="1" x14ac:dyDescent="0.2"/>
    <row r="390" spans="12:1007" ht="30" customHeight="1" x14ac:dyDescent="0.2"/>
    <row r="391" spans="12:1007" ht="27" customHeight="1" x14ac:dyDescent="0.2"/>
    <row r="392" spans="12:1007" ht="23.25" customHeight="1" x14ac:dyDescent="0.2"/>
    <row r="393" spans="12:1007" ht="30.75" customHeight="1" x14ac:dyDescent="0.2"/>
    <row r="394" spans="12:1007" ht="21.75" customHeight="1" x14ac:dyDescent="0.2"/>
    <row r="395" spans="12:1007" ht="24" customHeight="1" x14ac:dyDescent="0.2"/>
    <row r="396" spans="12:1007" ht="15.75" customHeight="1" x14ac:dyDescent="0.2"/>
    <row r="397" spans="12:1007" s="28" customFormat="1" ht="31.5" customHeight="1" x14ac:dyDescent="0.2">
      <c r="L397" s="27"/>
      <c r="M397" s="27"/>
      <c r="N397" s="27"/>
      <c r="O397" s="27"/>
    </row>
    <row r="398" spans="12:1007" ht="15" customHeight="1" x14ac:dyDescent="0.2"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27"/>
      <c r="AJ398" s="27"/>
      <c r="AK398" s="27"/>
      <c r="AL398" s="27"/>
      <c r="AM398" s="27"/>
      <c r="AN398" s="27"/>
      <c r="AO398" s="27"/>
      <c r="AP398" s="27"/>
      <c r="AQ398" s="27"/>
      <c r="AR398" s="27"/>
      <c r="AS398" s="27"/>
      <c r="AT398" s="27"/>
      <c r="AU398" s="36"/>
      <c r="AV398" s="27"/>
      <c r="AW398" s="27"/>
      <c r="AX398" s="27"/>
      <c r="AY398" s="27"/>
      <c r="AZ398" s="27"/>
      <c r="BA398" s="27"/>
      <c r="BB398" s="27"/>
      <c r="BC398" s="27"/>
      <c r="BD398" s="27"/>
      <c r="BE398" s="27"/>
      <c r="BF398" s="27"/>
      <c r="BG398" s="27"/>
      <c r="BH398" s="27"/>
      <c r="BI398" s="27"/>
      <c r="BJ398" s="27"/>
      <c r="BK398" s="27"/>
      <c r="BL398" s="27"/>
      <c r="BM398" s="27"/>
      <c r="BN398" s="27"/>
      <c r="BO398" s="27"/>
      <c r="BP398" s="27"/>
      <c r="BQ398" s="27"/>
      <c r="BR398" s="27"/>
      <c r="BS398" s="27"/>
      <c r="BT398" s="27"/>
      <c r="BU398" s="27"/>
      <c r="BV398" s="27"/>
      <c r="BW398" s="27"/>
      <c r="BX398" s="27"/>
      <c r="BY398" s="27"/>
      <c r="BZ398" s="27"/>
      <c r="CA398" s="27"/>
      <c r="CB398" s="27"/>
      <c r="CC398" s="27"/>
      <c r="CD398" s="27"/>
      <c r="CE398" s="27"/>
      <c r="CF398" s="27"/>
      <c r="CG398" s="27"/>
      <c r="CH398" s="27"/>
      <c r="CI398" s="27"/>
      <c r="CJ398" s="27"/>
      <c r="CK398" s="27"/>
      <c r="CL398" s="27"/>
      <c r="CM398" s="27"/>
      <c r="CN398" s="27"/>
      <c r="CO398" s="27"/>
      <c r="CP398" s="27"/>
      <c r="CQ398" s="27"/>
      <c r="CR398" s="27"/>
      <c r="CS398" s="27"/>
      <c r="CT398" s="27"/>
      <c r="CU398" s="27"/>
      <c r="CV398" s="27"/>
      <c r="CW398" s="27"/>
      <c r="CX398" s="27"/>
      <c r="CY398" s="27"/>
      <c r="CZ398" s="27"/>
      <c r="DA398" s="27"/>
      <c r="DB398" s="27"/>
      <c r="DC398" s="27"/>
      <c r="DD398" s="27"/>
      <c r="DE398" s="27"/>
      <c r="DF398" s="27"/>
      <c r="DG398" s="27"/>
      <c r="DH398" s="27"/>
      <c r="DI398" s="27"/>
      <c r="DJ398" s="27"/>
      <c r="DK398" s="27"/>
      <c r="DL398" s="27"/>
      <c r="DM398" s="27"/>
      <c r="DN398" s="27"/>
      <c r="DO398" s="27"/>
      <c r="DP398" s="27"/>
      <c r="DQ398" s="27"/>
      <c r="DR398" s="27"/>
      <c r="DS398" s="27"/>
      <c r="DT398" s="27"/>
      <c r="DU398" s="27"/>
      <c r="DV398" s="27"/>
      <c r="DW398" s="27"/>
      <c r="DX398" s="27"/>
      <c r="DY398" s="27"/>
      <c r="DZ398" s="27"/>
      <c r="EA398" s="27"/>
      <c r="EB398" s="27"/>
      <c r="EC398" s="27"/>
      <c r="ED398" s="27"/>
      <c r="EE398" s="27"/>
      <c r="EF398" s="27"/>
      <c r="EG398" s="27"/>
      <c r="EH398" s="27"/>
      <c r="EI398" s="27"/>
      <c r="EJ398" s="27"/>
      <c r="EK398" s="27"/>
      <c r="EL398" s="27"/>
      <c r="EM398" s="27"/>
      <c r="EN398" s="27"/>
      <c r="EO398" s="27"/>
      <c r="EP398" s="27"/>
      <c r="EQ398" s="27"/>
      <c r="ER398" s="27"/>
      <c r="ES398" s="27"/>
      <c r="ET398" s="27"/>
      <c r="EU398" s="27"/>
      <c r="EV398" s="27"/>
      <c r="EW398" s="27"/>
      <c r="EX398" s="27"/>
      <c r="EY398" s="27"/>
      <c r="EZ398" s="27"/>
      <c r="FA398" s="27"/>
      <c r="FB398" s="27"/>
      <c r="FC398" s="27"/>
      <c r="FD398" s="27"/>
      <c r="FE398" s="27"/>
      <c r="FF398" s="27"/>
      <c r="FG398" s="27"/>
      <c r="FH398" s="27"/>
      <c r="FI398" s="27"/>
      <c r="FJ398" s="27"/>
      <c r="FK398" s="27"/>
      <c r="FL398" s="27"/>
      <c r="FM398" s="27"/>
      <c r="FN398" s="27"/>
      <c r="FO398" s="27"/>
      <c r="FP398" s="27"/>
      <c r="FQ398" s="27"/>
      <c r="FR398" s="27"/>
      <c r="FS398" s="27"/>
      <c r="FT398" s="27"/>
      <c r="FU398" s="27"/>
      <c r="FV398" s="27"/>
      <c r="FW398" s="27"/>
      <c r="FX398" s="27"/>
      <c r="FY398" s="27"/>
      <c r="FZ398" s="27"/>
      <c r="GA398" s="27"/>
      <c r="GB398" s="27"/>
      <c r="GC398" s="27"/>
      <c r="GD398" s="27"/>
      <c r="GE398" s="27"/>
      <c r="GF398" s="27"/>
      <c r="GG398" s="27"/>
      <c r="GH398" s="27"/>
      <c r="GI398" s="27"/>
      <c r="GJ398" s="27"/>
      <c r="GK398" s="27"/>
      <c r="GL398" s="27"/>
      <c r="GM398" s="27"/>
      <c r="GN398" s="27"/>
      <c r="GO398" s="27"/>
      <c r="GP398" s="27"/>
      <c r="GQ398" s="27"/>
      <c r="GR398" s="27"/>
      <c r="GS398" s="27"/>
      <c r="GT398" s="27"/>
      <c r="GU398" s="27"/>
      <c r="GV398" s="27"/>
      <c r="GW398" s="27"/>
      <c r="GX398" s="27"/>
      <c r="GY398" s="27"/>
      <c r="GZ398" s="27"/>
      <c r="HA398" s="27"/>
      <c r="HB398" s="27"/>
      <c r="HC398" s="27"/>
      <c r="HD398" s="27"/>
      <c r="HE398" s="27"/>
      <c r="HF398" s="27"/>
      <c r="HG398" s="27"/>
      <c r="HH398" s="27"/>
      <c r="HI398" s="27"/>
      <c r="HJ398" s="27"/>
      <c r="HK398" s="27"/>
      <c r="HL398" s="27"/>
      <c r="HM398" s="27"/>
      <c r="HN398" s="27"/>
      <c r="HO398" s="27"/>
      <c r="HP398" s="27"/>
      <c r="HQ398" s="27"/>
      <c r="HR398" s="27"/>
      <c r="HS398" s="27"/>
      <c r="HT398" s="27"/>
      <c r="HU398" s="27"/>
      <c r="HV398" s="27"/>
      <c r="HW398" s="27"/>
      <c r="HX398" s="27"/>
      <c r="HY398" s="27"/>
      <c r="HZ398" s="27"/>
      <c r="IA398" s="27"/>
      <c r="IB398" s="27"/>
      <c r="IC398" s="27"/>
      <c r="ID398" s="27"/>
      <c r="IE398" s="27"/>
      <c r="IF398" s="27"/>
      <c r="IG398" s="27"/>
      <c r="IH398" s="27"/>
      <c r="II398" s="27"/>
      <c r="IJ398" s="27"/>
      <c r="IK398" s="27"/>
      <c r="IL398" s="27"/>
      <c r="IM398" s="27"/>
      <c r="IN398" s="27"/>
      <c r="IO398" s="27"/>
      <c r="IP398" s="27"/>
      <c r="IQ398" s="27"/>
      <c r="IR398" s="27"/>
      <c r="IS398" s="27"/>
      <c r="IT398" s="27"/>
      <c r="IU398" s="27"/>
      <c r="IV398" s="27"/>
      <c r="IW398" s="27"/>
      <c r="IX398" s="27"/>
      <c r="IY398" s="27"/>
      <c r="IZ398" s="27"/>
      <c r="JA398" s="27"/>
      <c r="JB398" s="27"/>
      <c r="JC398" s="27"/>
      <c r="JD398" s="27"/>
      <c r="JE398" s="27"/>
      <c r="JF398" s="27"/>
      <c r="JG398" s="27"/>
      <c r="JH398" s="27"/>
      <c r="JI398" s="27"/>
      <c r="JJ398" s="27"/>
      <c r="JK398" s="27"/>
      <c r="JL398" s="27"/>
      <c r="JM398" s="27"/>
      <c r="JN398" s="27"/>
      <c r="JO398" s="27"/>
      <c r="JP398" s="27"/>
      <c r="JQ398" s="27"/>
      <c r="JR398" s="27"/>
      <c r="JS398" s="27"/>
      <c r="JT398" s="27"/>
      <c r="JU398" s="27"/>
      <c r="JV398" s="27"/>
      <c r="JW398" s="27"/>
      <c r="JX398" s="27"/>
      <c r="JY398" s="27"/>
      <c r="JZ398" s="27"/>
      <c r="KA398" s="27"/>
      <c r="KB398" s="27"/>
      <c r="KC398" s="27"/>
      <c r="KD398" s="27"/>
      <c r="KE398" s="27"/>
      <c r="KF398" s="27"/>
      <c r="KG398" s="27"/>
      <c r="KH398" s="27"/>
      <c r="KI398" s="27"/>
      <c r="KJ398" s="27"/>
      <c r="KK398" s="27"/>
      <c r="KL398" s="27"/>
      <c r="KM398" s="27"/>
      <c r="KN398" s="27"/>
      <c r="KO398" s="27"/>
      <c r="KP398" s="27"/>
      <c r="KQ398" s="27"/>
      <c r="KR398" s="27"/>
      <c r="KS398" s="27"/>
      <c r="KT398" s="27"/>
      <c r="KU398" s="27"/>
      <c r="KV398" s="27"/>
      <c r="KW398" s="27"/>
      <c r="KX398" s="27"/>
      <c r="KY398" s="27"/>
      <c r="KZ398" s="27"/>
      <c r="LA398" s="27"/>
      <c r="LB398" s="27"/>
      <c r="LC398" s="27"/>
      <c r="LD398" s="27"/>
      <c r="LE398" s="27"/>
      <c r="LF398" s="27"/>
      <c r="LG398" s="27"/>
      <c r="LH398" s="27"/>
      <c r="LI398" s="27"/>
      <c r="LJ398" s="27"/>
      <c r="LK398" s="27"/>
      <c r="LL398" s="27"/>
      <c r="LM398" s="27"/>
      <c r="LN398" s="27"/>
      <c r="LO398" s="27"/>
      <c r="LP398" s="27"/>
      <c r="LQ398" s="27"/>
      <c r="LR398" s="27"/>
      <c r="LS398" s="27"/>
      <c r="LT398" s="27"/>
      <c r="LU398" s="27"/>
      <c r="LV398" s="27"/>
      <c r="LW398" s="27"/>
      <c r="LX398" s="27"/>
      <c r="LY398" s="27"/>
      <c r="LZ398" s="27"/>
      <c r="MA398" s="27"/>
      <c r="MB398" s="27"/>
      <c r="MC398" s="27"/>
      <c r="MD398" s="27"/>
      <c r="ME398" s="27"/>
      <c r="MF398" s="27"/>
      <c r="MG398" s="27"/>
      <c r="MH398" s="27"/>
      <c r="MI398" s="27"/>
      <c r="MJ398" s="27"/>
      <c r="MK398" s="27"/>
      <c r="ML398" s="27"/>
      <c r="MM398" s="27"/>
      <c r="MN398" s="27"/>
      <c r="MO398" s="27"/>
      <c r="MP398" s="27"/>
      <c r="MQ398" s="27"/>
      <c r="MR398" s="27"/>
      <c r="MS398" s="27"/>
      <c r="MT398" s="27"/>
      <c r="MU398" s="27"/>
      <c r="MV398" s="27"/>
      <c r="MW398" s="27"/>
      <c r="MX398" s="27"/>
      <c r="MY398" s="27"/>
      <c r="MZ398" s="27"/>
      <c r="NA398" s="27"/>
      <c r="NB398" s="27"/>
      <c r="NC398" s="27"/>
      <c r="ND398" s="27"/>
      <c r="NE398" s="27"/>
      <c r="NF398" s="27"/>
      <c r="NG398" s="27"/>
      <c r="NH398" s="27"/>
      <c r="NI398" s="27"/>
      <c r="NJ398" s="27"/>
      <c r="NK398" s="27"/>
      <c r="NL398" s="27"/>
      <c r="NM398" s="27"/>
      <c r="NN398" s="27"/>
      <c r="NO398" s="27"/>
      <c r="NP398" s="27"/>
      <c r="NQ398" s="27"/>
      <c r="NR398" s="27"/>
      <c r="NS398" s="27"/>
      <c r="NT398" s="27"/>
      <c r="NU398" s="27"/>
      <c r="NV398" s="27"/>
      <c r="NW398" s="27"/>
      <c r="NX398" s="27"/>
      <c r="NY398" s="27"/>
      <c r="NZ398" s="27"/>
      <c r="OA398" s="27"/>
      <c r="OB398" s="27"/>
      <c r="OC398" s="27"/>
      <c r="OD398" s="27"/>
      <c r="OE398" s="27"/>
      <c r="OF398" s="27"/>
      <c r="OG398" s="27"/>
      <c r="OH398" s="27"/>
      <c r="OI398" s="27"/>
      <c r="OJ398" s="27"/>
      <c r="OK398" s="27"/>
      <c r="OL398" s="27"/>
      <c r="OM398" s="27"/>
      <c r="ON398" s="27"/>
      <c r="OO398" s="27"/>
      <c r="OP398" s="27"/>
      <c r="OQ398" s="27"/>
      <c r="OR398" s="27"/>
      <c r="OS398" s="27"/>
      <c r="OT398" s="27"/>
      <c r="OU398" s="27"/>
      <c r="OV398" s="27"/>
      <c r="OW398" s="27"/>
      <c r="OX398" s="27"/>
      <c r="OY398" s="27"/>
      <c r="OZ398" s="27"/>
      <c r="PA398" s="27"/>
      <c r="PB398" s="27"/>
      <c r="PC398" s="27"/>
      <c r="PD398" s="27"/>
      <c r="PE398" s="27"/>
      <c r="PF398" s="27"/>
      <c r="PG398" s="27"/>
      <c r="PH398" s="27"/>
      <c r="PI398" s="27"/>
      <c r="PJ398" s="27"/>
      <c r="PK398" s="27"/>
      <c r="PL398" s="27"/>
      <c r="PM398" s="27"/>
      <c r="PN398" s="27"/>
      <c r="PO398" s="27"/>
      <c r="PP398" s="27"/>
      <c r="PQ398" s="27"/>
      <c r="PR398" s="27"/>
      <c r="PS398" s="27"/>
      <c r="PT398" s="27"/>
      <c r="PU398" s="27"/>
      <c r="PV398" s="27"/>
      <c r="PW398" s="27"/>
      <c r="PX398" s="27"/>
      <c r="PY398" s="27"/>
      <c r="PZ398" s="27"/>
      <c r="QA398" s="27"/>
      <c r="QB398" s="27"/>
      <c r="QC398" s="27"/>
      <c r="QD398" s="27"/>
      <c r="QE398" s="27"/>
      <c r="QF398" s="27"/>
      <c r="QG398" s="27"/>
      <c r="QH398" s="27"/>
      <c r="QI398" s="27"/>
      <c r="QJ398" s="27"/>
      <c r="QK398" s="27"/>
      <c r="QL398" s="27"/>
      <c r="QM398" s="27"/>
      <c r="QN398" s="27"/>
      <c r="QO398" s="27"/>
      <c r="QP398" s="27"/>
      <c r="QQ398" s="27"/>
      <c r="QR398" s="27"/>
      <c r="QS398" s="27"/>
      <c r="QT398" s="27"/>
      <c r="QU398" s="27"/>
      <c r="QV398" s="27"/>
      <c r="QW398" s="27"/>
      <c r="QX398" s="27"/>
      <c r="QY398" s="27"/>
      <c r="QZ398" s="27"/>
      <c r="RA398" s="27"/>
      <c r="RB398" s="27"/>
      <c r="RC398" s="27"/>
      <c r="RD398" s="27"/>
      <c r="RE398" s="27"/>
      <c r="RF398" s="27"/>
      <c r="RG398" s="27"/>
      <c r="RH398" s="27"/>
      <c r="RI398" s="27"/>
      <c r="RJ398" s="27"/>
      <c r="RK398" s="27"/>
      <c r="RL398" s="27"/>
      <c r="RM398" s="27"/>
      <c r="RN398" s="27"/>
      <c r="RO398" s="27"/>
      <c r="RP398" s="27"/>
      <c r="RQ398" s="27"/>
      <c r="RR398" s="27"/>
      <c r="RS398" s="27"/>
      <c r="RT398" s="27"/>
      <c r="RU398" s="27"/>
      <c r="RV398" s="27"/>
      <c r="RW398" s="27"/>
      <c r="RX398" s="27"/>
      <c r="RY398" s="27"/>
      <c r="RZ398" s="27"/>
      <c r="SA398" s="27"/>
      <c r="SB398" s="27"/>
      <c r="SC398" s="27"/>
      <c r="SD398" s="27"/>
      <c r="SE398" s="27"/>
      <c r="SF398" s="27"/>
      <c r="SG398" s="27"/>
      <c r="SH398" s="27"/>
      <c r="SI398" s="27"/>
      <c r="SJ398" s="27"/>
      <c r="SK398" s="27"/>
      <c r="SL398" s="27"/>
      <c r="SM398" s="27"/>
      <c r="SN398" s="27"/>
      <c r="SO398" s="27"/>
      <c r="SP398" s="27"/>
      <c r="SQ398" s="27"/>
      <c r="SR398" s="27"/>
      <c r="SS398" s="27"/>
      <c r="ST398" s="27"/>
      <c r="SU398" s="27"/>
      <c r="SV398" s="27"/>
      <c r="SW398" s="27"/>
      <c r="SX398" s="27"/>
      <c r="SY398" s="27"/>
      <c r="SZ398" s="27"/>
      <c r="TA398" s="27"/>
      <c r="TB398" s="27"/>
      <c r="TC398" s="27"/>
      <c r="TD398" s="27"/>
      <c r="TE398" s="27"/>
      <c r="TF398" s="27"/>
      <c r="TG398" s="27"/>
      <c r="TH398" s="27"/>
      <c r="TI398" s="27"/>
      <c r="TJ398" s="27"/>
      <c r="TK398" s="27"/>
      <c r="TL398" s="27"/>
      <c r="TM398" s="27"/>
      <c r="TN398" s="27"/>
      <c r="TO398" s="27"/>
      <c r="TP398" s="27"/>
      <c r="TQ398" s="27"/>
      <c r="TR398" s="27"/>
      <c r="TS398" s="27"/>
      <c r="TT398" s="27"/>
      <c r="TU398" s="27"/>
      <c r="TV398" s="27"/>
      <c r="TW398" s="27"/>
      <c r="TX398" s="27"/>
      <c r="TY398" s="27"/>
      <c r="TZ398" s="27"/>
      <c r="UA398" s="27"/>
      <c r="UB398" s="27"/>
      <c r="UC398" s="27"/>
      <c r="UD398" s="27"/>
      <c r="UE398" s="27"/>
      <c r="UF398" s="27"/>
      <c r="UG398" s="27"/>
      <c r="UH398" s="27"/>
      <c r="UI398" s="27"/>
      <c r="UJ398" s="27"/>
      <c r="UK398" s="27"/>
      <c r="UL398" s="27"/>
      <c r="UM398" s="27"/>
      <c r="UN398" s="27"/>
      <c r="UO398" s="27"/>
      <c r="UP398" s="27"/>
      <c r="UQ398" s="27"/>
      <c r="UR398" s="27"/>
      <c r="US398" s="27"/>
      <c r="UT398" s="27"/>
      <c r="UU398" s="27"/>
      <c r="UV398" s="27"/>
      <c r="UW398" s="27"/>
      <c r="UX398" s="27"/>
      <c r="UY398" s="27"/>
      <c r="UZ398" s="27"/>
      <c r="VA398" s="27"/>
      <c r="VB398" s="27"/>
      <c r="VC398" s="27"/>
      <c r="VD398" s="27"/>
      <c r="VE398" s="27"/>
      <c r="VF398" s="27"/>
      <c r="VG398" s="27"/>
      <c r="VH398" s="27"/>
      <c r="VI398" s="27"/>
      <c r="VJ398" s="27"/>
      <c r="VK398" s="27"/>
      <c r="VL398" s="27"/>
      <c r="VM398" s="27"/>
      <c r="VN398" s="27"/>
      <c r="VO398" s="27"/>
      <c r="VP398" s="27"/>
      <c r="VQ398" s="27"/>
      <c r="VR398" s="27"/>
      <c r="VS398" s="27"/>
      <c r="VT398" s="27"/>
      <c r="VU398" s="27"/>
      <c r="VV398" s="27"/>
      <c r="VW398" s="27"/>
      <c r="VX398" s="27"/>
      <c r="VY398" s="27"/>
      <c r="VZ398" s="27"/>
      <c r="WA398" s="27"/>
      <c r="WB398" s="27"/>
      <c r="WC398" s="27"/>
      <c r="WD398" s="27"/>
      <c r="WE398" s="27"/>
      <c r="WF398" s="27"/>
      <c r="WG398" s="27"/>
      <c r="WH398" s="27"/>
      <c r="WI398" s="27"/>
      <c r="WJ398" s="27"/>
      <c r="WK398" s="27"/>
      <c r="WL398" s="27"/>
      <c r="WM398" s="27"/>
      <c r="WN398" s="27"/>
      <c r="WO398" s="27"/>
      <c r="WP398" s="27"/>
      <c r="WQ398" s="27"/>
      <c r="WR398" s="27"/>
      <c r="WS398" s="27"/>
      <c r="WT398" s="27"/>
      <c r="WU398" s="27"/>
      <c r="WV398" s="27"/>
      <c r="WW398" s="27"/>
      <c r="WX398" s="27"/>
      <c r="WY398" s="27"/>
      <c r="WZ398" s="27"/>
      <c r="XA398" s="27"/>
      <c r="XB398" s="27"/>
      <c r="XC398" s="27"/>
      <c r="XD398" s="27"/>
      <c r="XE398" s="27"/>
      <c r="XF398" s="27"/>
      <c r="XG398" s="27"/>
      <c r="XH398" s="27"/>
      <c r="XI398" s="27"/>
      <c r="XJ398" s="27"/>
      <c r="XK398" s="27"/>
      <c r="XL398" s="27"/>
      <c r="XM398" s="27"/>
      <c r="XN398" s="27"/>
      <c r="XO398" s="27"/>
      <c r="XP398" s="27"/>
      <c r="XQ398" s="27"/>
      <c r="XR398" s="27"/>
      <c r="XS398" s="27"/>
      <c r="XT398" s="27"/>
      <c r="XU398" s="27"/>
      <c r="XV398" s="27"/>
      <c r="XW398" s="27"/>
      <c r="XX398" s="27"/>
      <c r="XY398" s="27"/>
      <c r="XZ398" s="27"/>
      <c r="YA398" s="27"/>
      <c r="YB398" s="27"/>
      <c r="YC398" s="27"/>
      <c r="YD398" s="27"/>
      <c r="YE398" s="27"/>
      <c r="YF398" s="27"/>
      <c r="YG398" s="27"/>
      <c r="YH398" s="27"/>
      <c r="YI398" s="27"/>
      <c r="YJ398" s="27"/>
      <c r="YK398" s="27"/>
      <c r="YL398" s="27"/>
      <c r="YM398" s="27"/>
      <c r="YN398" s="27"/>
      <c r="YO398" s="27"/>
      <c r="YP398" s="27"/>
      <c r="YQ398" s="27"/>
      <c r="YR398" s="27"/>
      <c r="YS398" s="27"/>
      <c r="YT398" s="27"/>
      <c r="YU398" s="27"/>
      <c r="YV398" s="27"/>
      <c r="YW398" s="27"/>
      <c r="YX398" s="27"/>
      <c r="YY398" s="27"/>
      <c r="YZ398" s="27"/>
      <c r="ZA398" s="27"/>
      <c r="ZB398" s="27"/>
      <c r="ZC398" s="27"/>
      <c r="ZD398" s="27"/>
      <c r="ZE398" s="27"/>
      <c r="ZF398" s="27"/>
      <c r="ZG398" s="27"/>
      <c r="ZH398" s="27"/>
      <c r="ZI398" s="27"/>
      <c r="ZJ398" s="27"/>
      <c r="ZK398" s="27"/>
      <c r="ZL398" s="27"/>
      <c r="ZM398" s="27"/>
      <c r="ZN398" s="27"/>
      <c r="ZO398" s="27"/>
      <c r="ZP398" s="27"/>
      <c r="ZQ398" s="27"/>
      <c r="ZR398" s="27"/>
      <c r="ZS398" s="27"/>
      <c r="ZT398" s="27"/>
      <c r="ZU398" s="27"/>
      <c r="ZV398" s="27"/>
      <c r="ZW398" s="27"/>
      <c r="ZX398" s="27"/>
      <c r="ZY398" s="27"/>
      <c r="ZZ398" s="27"/>
      <c r="AAA398" s="27"/>
      <c r="AAB398" s="27"/>
      <c r="AAC398" s="27"/>
      <c r="AAD398" s="27"/>
      <c r="AAE398" s="27"/>
      <c r="AAF398" s="27"/>
      <c r="AAG398" s="27"/>
      <c r="AAH398" s="27"/>
      <c r="AAI398" s="27"/>
      <c r="AAJ398" s="27"/>
      <c r="AAK398" s="27"/>
      <c r="AAL398" s="27"/>
      <c r="AAM398" s="27"/>
      <c r="AAN398" s="27"/>
      <c r="AAO398" s="27"/>
      <c r="AAP398" s="27"/>
      <c r="AAQ398" s="27"/>
      <c r="AAR398" s="27"/>
      <c r="AAS398" s="27"/>
      <c r="AAT398" s="27"/>
      <c r="AAU398" s="27"/>
      <c r="AAV398" s="27"/>
      <c r="AAW398" s="27"/>
      <c r="AAX398" s="27"/>
      <c r="AAY398" s="27"/>
      <c r="AAZ398" s="27"/>
      <c r="ABA398" s="27"/>
      <c r="ABB398" s="27"/>
      <c r="ABC398" s="27"/>
      <c r="ABD398" s="27"/>
      <c r="ABE398" s="27"/>
      <c r="ABF398" s="27"/>
      <c r="ABG398" s="27"/>
      <c r="ABH398" s="27"/>
      <c r="ABI398" s="27"/>
      <c r="ABJ398" s="27"/>
      <c r="ABK398" s="27"/>
      <c r="ABL398" s="27"/>
      <c r="ABM398" s="27"/>
      <c r="ABN398" s="27"/>
      <c r="ABO398" s="27"/>
      <c r="ABP398" s="27"/>
      <c r="ABQ398" s="27"/>
      <c r="ABR398" s="27"/>
      <c r="ABS398" s="27"/>
      <c r="ABT398" s="27"/>
      <c r="ABU398" s="27"/>
      <c r="ABV398" s="27"/>
      <c r="ABW398" s="27"/>
      <c r="ABX398" s="27"/>
      <c r="ABY398" s="27"/>
      <c r="ABZ398" s="27"/>
      <c r="ACA398" s="27"/>
      <c r="ACB398" s="27"/>
      <c r="ACC398" s="27"/>
      <c r="ACD398" s="27"/>
      <c r="ACE398" s="27"/>
      <c r="ACF398" s="27"/>
      <c r="ACG398" s="27"/>
      <c r="ACH398" s="27"/>
      <c r="ACI398" s="27"/>
      <c r="ACJ398" s="27"/>
      <c r="ACK398" s="27"/>
      <c r="ACL398" s="27"/>
      <c r="ACM398" s="27"/>
      <c r="ACN398" s="27"/>
      <c r="ACO398" s="27"/>
      <c r="ACP398" s="27"/>
      <c r="ACQ398" s="27"/>
      <c r="ACR398" s="27"/>
      <c r="ACS398" s="27"/>
      <c r="ACT398" s="27"/>
      <c r="ACU398" s="27"/>
      <c r="ACV398" s="27"/>
      <c r="ACW398" s="27"/>
      <c r="ACX398" s="27"/>
      <c r="ACY398" s="27"/>
      <c r="ACZ398" s="27"/>
      <c r="ADA398" s="27"/>
      <c r="ADB398" s="27"/>
      <c r="ADC398" s="27"/>
      <c r="ADD398" s="27"/>
      <c r="ADE398" s="27"/>
      <c r="ADF398" s="27"/>
      <c r="ADG398" s="27"/>
      <c r="ADH398" s="27"/>
      <c r="ADI398" s="27"/>
      <c r="ADJ398" s="27"/>
      <c r="ADK398" s="27"/>
      <c r="ADL398" s="27"/>
      <c r="ADM398" s="27"/>
      <c r="ADN398" s="27"/>
      <c r="ADO398" s="27"/>
      <c r="ADP398" s="27"/>
      <c r="ADQ398" s="27"/>
      <c r="ADR398" s="27"/>
      <c r="ADS398" s="27"/>
      <c r="ADT398" s="27"/>
      <c r="ADU398" s="27"/>
      <c r="ADV398" s="27"/>
      <c r="ADW398" s="27"/>
      <c r="ADX398" s="27"/>
      <c r="ADY398" s="27"/>
      <c r="ADZ398" s="27"/>
      <c r="AEA398" s="27"/>
      <c r="AEB398" s="27"/>
      <c r="AEC398" s="27"/>
      <c r="AED398" s="27"/>
      <c r="AEE398" s="27"/>
      <c r="AEF398" s="27"/>
      <c r="AEG398" s="27"/>
      <c r="AEH398" s="27"/>
      <c r="AEI398" s="27"/>
      <c r="AEJ398" s="27"/>
      <c r="AEK398" s="27"/>
      <c r="AEL398" s="27"/>
      <c r="AEM398" s="27"/>
      <c r="AEN398" s="27"/>
      <c r="AEO398" s="27"/>
      <c r="AEP398" s="27"/>
      <c r="AEQ398" s="27"/>
      <c r="AER398" s="27"/>
      <c r="AES398" s="27"/>
      <c r="AET398" s="27"/>
      <c r="AEU398" s="27"/>
      <c r="AEV398" s="27"/>
      <c r="AEW398" s="27"/>
      <c r="AEX398" s="27"/>
      <c r="AEY398" s="27"/>
      <c r="AEZ398" s="27"/>
      <c r="AFA398" s="27"/>
      <c r="AFB398" s="27"/>
      <c r="AFC398" s="27"/>
      <c r="AFD398" s="27"/>
      <c r="AFE398" s="27"/>
      <c r="AFF398" s="27"/>
      <c r="AFG398" s="27"/>
      <c r="AFH398" s="27"/>
      <c r="AFI398" s="27"/>
      <c r="AFJ398" s="27"/>
      <c r="AFK398" s="27"/>
      <c r="AFL398" s="27"/>
      <c r="AFM398" s="27"/>
      <c r="AFN398" s="27"/>
      <c r="AFO398" s="27"/>
      <c r="AFP398" s="27"/>
      <c r="AFQ398" s="27"/>
      <c r="AFR398" s="27"/>
      <c r="AFS398" s="27"/>
      <c r="AFT398" s="27"/>
      <c r="AFU398" s="27"/>
      <c r="AFV398" s="27"/>
      <c r="AFW398" s="27"/>
      <c r="AFX398" s="27"/>
      <c r="AFY398" s="27"/>
      <c r="AFZ398" s="27"/>
      <c r="AGA398" s="27"/>
      <c r="AGB398" s="27"/>
      <c r="AGC398" s="27"/>
      <c r="AGD398" s="27"/>
      <c r="AGE398" s="27"/>
      <c r="AGF398" s="27"/>
      <c r="AGG398" s="27"/>
      <c r="AGH398" s="27"/>
      <c r="AGI398" s="27"/>
      <c r="AGJ398" s="27"/>
      <c r="AGK398" s="27"/>
      <c r="AGL398" s="27"/>
      <c r="AGM398" s="27"/>
      <c r="AGN398" s="27"/>
      <c r="AGO398" s="27"/>
      <c r="AGP398" s="27"/>
      <c r="AGQ398" s="27"/>
      <c r="AGR398" s="27"/>
      <c r="AGS398" s="27"/>
      <c r="AGT398" s="27"/>
      <c r="AGU398" s="27"/>
      <c r="AGV398" s="27"/>
      <c r="AGW398" s="27"/>
      <c r="AGX398" s="27"/>
      <c r="AGY398" s="27"/>
      <c r="AGZ398" s="27"/>
      <c r="AHA398" s="27"/>
      <c r="AHB398" s="27"/>
      <c r="AHC398" s="27"/>
      <c r="AHD398" s="27"/>
      <c r="AHE398" s="27"/>
      <c r="AHF398" s="27"/>
      <c r="AHG398" s="27"/>
      <c r="AHH398" s="27"/>
      <c r="AHI398" s="27"/>
      <c r="AHJ398" s="27"/>
      <c r="AHK398" s="27"/>
      <c r="AHL398" s="27"/>
      <c r="AHM398" s="27"/>
      <c r="AHN398" s="27"/>
      <c r="AHO398" s="27"/>
      <c r="AHP398" s="27"/>
      <c r="AHQ398" s="27"/>
      <c r="AHR398" s="27"/>
      <c r="AHS398" s="27"/>
      <c r="AHT398" s="27"/>
      <c r="AHU398" s="27"/>
      <c r="AHV398" s="27"/>
      <c r="AHW398" s="27"/>
      <c r="AHX398" s="27"/>
      <c r="AHY398" s="27"/>
      <c r="AHZ398" s="27"/>
      <c r="AIA398" s="27"/>
      <c r="AIB398" s="27"/>
      <c r="AIC398" s="27"/>
      <c r="AID398" s="27"/>
      <c r="AIE398" s="27"/>
      <c r="AIF398" s="27"/>
      <c r="AIG398" s="27"/>
      <c r="AIH398" s="27"/>
      <c r="AII398" s="27"/>
      <c r="AIJ398" s="27"/>
      <c r="AIK398" s="27"/>
      <c r="AIL398" s="27"/>
      <c r="AIM398" s="27"/>
      <c r="AIN398" s="27"/>
      <c r="AIO398" s="27"/>
      <c r="AIP398" s="27"/>
      <c r="AIQ398" s="27"/>
      <c r="AIR398" s="27"/>
      <c r="AIS398" s="27"/>
      <c r="AIT398" s="27"/>
      <c r="AIU398" s="27"/>
      <c r="AIV398" s="27"/>
      <c r="AIW398" s="27"/>
      <c r="AIX398" s="27"/>
      <c r="AIY398" s="27"/>
      <c r="AIZ398" s="27"/>
      <c r="AJA398" s="27"/>
      <c r="AJB398" s="27"/>
      <c r="AJC398" s="27"/>
      <c r="AJD398" s="27"/>
      <c r="AJE398" s="27"/>
      <c r="AJF398" s="27"/>
      <c r="AJG398" s="27"/>
      <c r="AJH398" s="27"/>
      <c r="AJI398" s="27"/>
      <c r="AJJ398" s="27"/>
      <c r="AJK398" s="27"/>
      <c r="AJL398" s="27"/>
      <c r="AJM398" s="27"/>
      <c r="AJN398" s="27"/>
      <c r="AJO398" s="27"/>
      <c r="AJP398" s="27"/>
      <c r="AJQ398" s="27"/>
      <c r="AJR398" s="27"/>
      <c r="AJS398" s="27"/>
      <c r="AJT398" s="27"/>
      <c r="AJU398" s="27"/>
      <c r="AJV398" s="27"/>
      <c r="AJW398" s="27"/>
      <c r="AJX398" s="27"/>
      <c r="AJY398" s="27"/>
      <c r="AJZ398" s="27"/>
      <c r="AKA398" s="27"/>
      <c r="AKB398" s="27"/>
      <c r="AKC398" s="27"/>
      <c r="AKD398" s="27"/>
      <c r="AKE398" s="27"/>
      <c r="AKF398" s="27"/>
      <c r="AKG398" s="27"/>
      <c r="AKH398" s="27"/>
      <c r="AKI398" s="27"/>
      <c r="AKJ398" s="27"/>
      <c r="AKK398" s="27"/>
      <c r="AKL398" s="27"/>
      <c r="AKM398" s="27"/>
      <c r="AKN398" s="27"/>
      <c r="AKO398" s="27"/>
      <c r="AKP398" s="27"/>
      <c r="AKQ398" s="27"/>
      <c r="AKR398" s="27"/>
      <c r="AKS398" s="27"/>
      <c r="AKT398" s="27"/>
      <c r="AKU398" s="27"/>
      <c r="AKV398" s="27"/>
      <c r="AKW398" s="27"/>
      <c r="AKX398" s="27"/>
      <c r="AKY398" s="27"/>
      <c r="AKZ398" s="27"/>
      <c r="ALA398" s="27"/>
      <c r="ALB398" s="27"/>
      <c r="ALC398" s="27"/>
      <c r="ALD398" s="27"/>
      <c r="ALE398" s="27"/>
      <c r="ALF398" s="27"/>
      <c r="ALG398" s="27"/>
      <c r="ALH398" s="27"/>
      <c r="ALI398" s="27"/>
      <c r="ALJ398" s="27"/>
      <c r="ALK398" s="27"/>
      <c r="ALL398" s="27"/>
      <c r="ALM398" s="27"/>
      <c r="ALN398" s="27"/>
      <c r="ALO398" s="27"/>
      <c r="ALP398" s="27"/>
      <c r="ALQ398" s="27"/>
      <c r="ALR398" s="27"/>
      <c r="ALS398" s="27"/>
    </row>
    <row r="399" spans="12:1007" ht="18" customHeight="1" x14ac:dyDescent="0.2">
      <c r="AE399" s="27"/>
      <c r="AF399" s="27"/>
      <c r="AG399" s="27"/>
      <c r="AH399" s="27"/>
      <c r="AI399" s="27"/>
      <c r="AJ399" s="27"/>
      <c r="AK399" s="27"/>
      <c r="AL399" s="27"/>
      <c r="AM399" s="27"/>
      <c r="AN399" s="27"/>
      <c r="AO399" s="27"/>
      <c r="AP399" s="27"/>
      <c r="AQ399" s="27"/>
      <c r="AR399" s="27"/>
      <c r="AS399" s="27"/>
      <c r="AT399" s="27"/>
      <c r="AU399" s="36"/>
    </row>
    <row r="400" spans="12:1007" ht="15" customHeight="1" x14ac:dyDescent="0.2">
      <c r="AE400" s="27"/>
      <c r="AF400" s="27"/>
      <c r="AG400" s="27"/>
      <c r="AH400" s="27"/>
      <c r="AI400" s="27"/>
      <c r="AJ400" s="27"/>
      <c r="AK400" s="27"/>
      <c r="AL400" s="27"/>
      <c r="AM400" s="27"/>
      <c r="AN400" s="27"/>
      <c r="AO400" s="27"/>
      <c r="AP400" s="27"/>
      <c r="AQ400" s="27"/>
      <c r="AR400" s="27"/>
      <c r="AS400" s="27"/>
      <c r="AT400" s="27"/>
      <c r="AU400" s="36"/>
    </row>
    <row r="401" spans="1:1007" s="51" customFormat="1" ht="21" customHeight="1" x14ac:dyDescent="0.2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7"/>
      <c r="M401" s="27"/>
      <c r="N401" s="27"/>
      <c r="O401" s="27"/>
      <c r="P401" s="28"/>
      <c r="Q401" s="28"/>
      <c r="R401" s="28"/>
      <c r="S401" s="28"/>
      <c r="T401" s="28"/>
      <c r="U401" s="28"/>
      <c r="V401" s="28"/>
      <c r="W401" s="28"/>
    </row>
    <row r="402" spans="1:1007" ht="19.5" customHeight="1" x14ac:dyDescent="0.2"/>
    <row r="403" spans="1:1007" ht="15.75" customHeight="1" x14ac:dyDescent="0.2"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27"/>
      <c r="AJ403" s="27"/>
      <c r="AK403" s="27"/>
      <c r="AL403" s="27"/>
      <c r="AM403" s="27"/>
      <c r="AN403" s="27"/>
      <c r="AO403" s="27"/>
      <c r="AP403" s="27"/>
      <c r="AQ403" s="27"/>
      <c r="AR403" s="27"/>
      <c r="AS403" s="27"/>
      <c r="AT403" s="27"/>
      <c r="AU403" s="27"/>
      <c r="AV403" s="27"/>
      <c r="AW403" s="27"/>
      <c r="AX403" s="27"/>
      <c r="AY403" s="27"/>
      <c r="AZ403" s="27"/>
      <c r="BA403" s="27"/>
      <c r="BB403" s="27"/>
      <c r="BC403" s="27"/>
      <c r="BD403" s="27"/>
      <c r="BE403" s="27"/>
      <c r="BF403" s="27"/>
      <c r="BG403" s="27"/>
      <c r="BH403" s="27"/>
      <c r="BI403" s="27"/>
      <c r="BJ403" s="27"/>
      <c r="BK403" s="27"/>
      <c r="BL403" s="27"/>
      <c r="BM403" s="27"/>
      <c r="BN403" s="27"/>
      <c r="BO403" s="27"/>
      <c r="BP403" s="27"/>
      <c r="BQ403" s="27"/>
      <c r="BR403" s="27"/>
      <c r="BS403" s="27"/>
      <c r="BT403" s="27"/>
      <c r="BU403" s="27"/>
      <c r="BV403" s="27"/>
      <c r="BW403" s="27"/>
      <c r="BX403" s="27"/>
      <c r="BY403" s="27"/>
      <c r="BZ403" s="27"/>
      <c r="CA403" s="27"/>
      <c r="CB403" s="27"/>
      <c r="CC403" s="27"/>
      <c r="CD403" s="27"/>
      <c r="CE403" s="27"/>
      <c r="CF403" s="27"/>
      <c r="CG403" s="27"/>
      <c r="CH403" s="27"/>
      <c r="CI403" s="27"/>
      <c r="CJ403" s="27"/>
      <c r="CK403" s="27"/>
      <c r="CL403" s="27"/>
      <c r="CM403" s="27"/>
      <c r="CN403" s="27"/>
      <c r="CO403" s="27"/>
      <c r="CP403" s="27"/>
      <c r="CQ403" s="27"/>
      <c r="CR403" s="27"/>
      <c r="CS403" s="27"/>
      <c r="CT403" s="27"/>
      <c r="CU403" s="27"/>
      <c r="CV403" s="27"/>
      <c r="CW403" s="27"/>
      <c r="CX403" s="27"/>
      <c r="CY403" s="27"/>
      <c r="CZ403" s="27"/>
      <c r="DA403" s="27"/>
      <c r="DB403" s="27"/>
      <c r="DC403" s="27"/>
      <c r="DD403" s="27"/>
      <c r="DE403" s="27"/>
      <c r="DF403" s="27"/>
      <c r="DG403" s="27"/>
      <c r="DH403" s="27"/>
      <c r="DI403" s="27"/>
      <c r="DJ403" s="27"/>
      <c r="DK403" s="27"/>
      <c r="DL403" s="27"/>
      <c r="DM403" s="27"/>
      <c r="DN403" s="27"/>
      <c r="DO403" s="27"/>
      <c r="DP403" s="27"/>
      <c r="DQ403" s="27"/>
      <c r="DR403" s="27"/>
      <c r="DS403" s="27"/>
      <c r="DT403" s="27"/>
      <c r="DU403" s="27"/>
      <c r="DV403" s="27"/>
      <c r="DW403" s="27"/>
      <c r="DX403" s="27"/>
      <c r="DY403" s="27"/>
      <c r="DZ403" s="27"/>
      <c r="EA403" s="27"/>
      <c r="EB403" s="27"/>
      <c r="EC403" s="27"/>
      <c r="ED403" s="27"/>
      <c r="EE403" s="27"/>
      <c r="EF403" s="27"/>
      <c r="EG403" s="27"/>
      <c r="EH403" s="27"/>
      <c r="EI403" s="27"/>
      <c r="EJ403" s="27"/>
      <c r="EK403" s="27"/>
      <c r="EL403" s="27"/>
      <c r="EM403" s="27"/>
      <c r="EN403" s="27"/>
      <c r="EO403" s="27"/>
      <c r="EP403" s="27"/>
      <c r="EQ403" s="27"/>
      <c r="ER403" s="27"/>
      <c r="ES403" s="27"/>
      <c r="ET403" s="27"/>
      <c r="EU403" s="27"/>
      <c r="EV403" s="27"/>
      <c r="EW403" s="27"/>
      <c r="EX403" s="27"/>
      <c r="EY403" s="27"/>
      <c r="EZ403" s="27"/>
      <c r="FA403" s="27"/>
      <c r="FB403" s="27"/>
      <c r="FC403" s="27"/>
      <c r="FD403" s="27"/>
      <c r="FE403" s="27"/>
      <c r="FF403" s="27"/>
      <c r="FG403" s="27"/>
      <c r="FH403" s="27"/>
      <c r="FI403" s="27"/>
      <c r="FJ403" s="27"/>
      <c r="FK403" s="27"/>
      <c r="FL403" s="27"/>
      <c r="FM403" s="27"/>
      <c r="FN403" s="27"/>
      <c r="FO403" s="27"/>
      <c r="FP403" s="27"/>
      <c r="FQ403" s="27"/>
      <c r="FR403" s="27"/>
      <c r="FS403" s="27"/>
      <c r="FT403" s="27"/>
      <c r="FU403" s="27"/>
      <c r="FV403" s="27"/>
      <c r="FW403" s="27"/>
      <c r="FX403" s="27"/>
      <c r="FY403" s="27"/>
      <c r="FZ403" s="27"/>
      <c r="GA403" s="27"/>
      <c r="GB403" s="27"/>
      <c r="GC403" s="27"/>
      <c r="GD403" s="27"/>
      <c r="GE403" s="27"/>
      <c r="GF403" s="27"/>
      <c r="GG403" s="27"/>
      <c r="GH403" s="27"/>
      <c r="GI403" s="27"/>
      <c r="GJ403" s="27"/>
      <c r="GK403" s="27"/>
      <c r="GL403" s="27"/>
      <c r="GM403" s="27"/>
      <c r="GN403" s="27"/>
      <c r="GO403" s="27"/>
      <c r="GP403" s="27"/>
      <c r="GQ403" s="27"/>
      <c r="GR403" s="27"/>
      <c r="GS403" s="27"/>
      <c r="GT403" s="27"/>
      <c r="GU403" s="27"/>
      <c r="GV403" s="27"/>
      <c r="GW403" s="27"/>
      <c r="GX403" s="27"/>
      <c r="GY403" s="27"/>
      <c r="GZ403" s="27"/>
      <c r="HA403" s="27"/>
      <c r="HB403" s="27"/>
      <c r="HC403" s="27"/>
      <c r="HD403" s="27"/>
      <c r="HE403" s="27"/>
      <c r="HF403" s="27"/>
      <c r="HG403" s="27"/>
      <c r="HH403" s="27"/>
      <c r="HI403" s="27"/>
      <c r="HJ403" s="27"/>
      <c r="HK403" s="27"/>
      <c r="HL403" s="27"/>
      <c r="HM403" s="27"/>
      <c r="HN403" s="27"/>
      <c r="HO403" s="27"/>
      <c r="HP403" s="27"/>
      <c r="HQ403" s="27"/>
      <c r="HR403" s="27"/>
      <c r="HS403" s="27"/>
      <c r="HT403" s="27"/>
      <c r="HU403" s="27"/>
      <c r="HV403" s="27"/>
      <c r="HW403" s="27"/>
      <c r="HX403" s="27"/>
      <c r="HY403" s="27"/>
      <c r="HZ403" s="27"/>
      <c r="IA403" s="27"/>
      <c r="IB403" s="27"/>
      <c r="IC403" s="27"/>
      <c r="ID403" s="27"/>
      <c r="IE403" s="27"/>
      <c r="IF403" s="27"/>
      <c r="IG403" s="27"/>
      <c r="IH403" s="27"/>
      <c r="II403" s="27"/>
      <c r="IJ403" s="27"/>
      <c r="IK403" s="27"/>
      <c r="IL403" s="27"/>
      <c r="IM403" s="27"/>
      <c r="IN403" s="27"/>
      <c r="IO403" s="27"/>
      <c r="IP403" s="27"/>
      <c r="IQ403" s="27"/>
      <c r="IR403" s="27"/>
      <c r="IS403" s="27"/>
      <c r="IT403" s="27"/>
      <c r="IU403" s="27"/>
      <c r="IV403" s="27"/>
      <c r="IW403" s="27"/>
      <c r="IX403" s="27"/>
      <c r="IY403" s="27"/>
      <c r="IZ403" s="27"/>
      <c r="JA403" s="27"/>
      <c r="JB403" s="27"/>
      <c r="JC403" s="27"/>
      <c r="JD403" s="27"/>
      <c r="JE403" s="27"/>
      <c r="JF403" s="27"/>
      <c r="JG403" s="27"/>
      <c r="JH403" s="27"/>
      <c r="JI403" s="27"/>
      <c r="JJ403" s="27"/>
      <c r="JK403" s="27"/>
      <c r="JL403" s="27"/>
      <c r="JM403" s="27"/>
      <c r="JN403" s="27"/>
      <c r="JO403" s="27"/>
      <c r="JP403" s="27"/>
      <c r="JQ403" s="27"/>
      <c r="JR403" s="27"/>
      <c r="JS403" s="27"/>
      <c r="JT403" s="27"/>
      <c r="JU403" s="27"/>
      <c r="JV403" s="27"/>
      <c r="JW403" s="27"/>
      <c r="JX403" s="27"/>
      <c r="JY403" s="27"/>
      <c r="JZ403" s="27"/>
      <c r="KA403" s="27"/>
      <c r="KB403" s="27"/>
      <c r="KC403" s="27"/>
      <c r="KD403" s="27"/>
      <c r="KE403" s="27"/>
      <c r="KF403" s="27"/>
      <c r="KG403" s="27"/>
      <c r="KH403" s="27"/>
      <c r="KI403" s="27"/>
      <c r="KJ403" s="27"/>
      <c r="KK403" s="27"/>
      <c r="KL403" s="27"/>
      <c r="KM403" s="27"/>
      <c r="KN403" s="27"/>
      <c r="KO403" s="27"/>
      <c r="KP403" s="27"/>
      <c r="KQ403" s="27"/>
      <c r="KR403" s="27"/>
      <c r="KS403" s="27"/>
      <c r="KT403" s="27"/>
      <c r="KU403" s="27"/>
      <c r="KV403" s="27"/>
      <c r="KW403" s="27"/>
      <c r="KX403" s="27"/>
      <c r="KY403" s="27"/>
      <c r="KZ403" s="27"/>
      <c r="LA403" s="27"/>
      <c r="LB403" s="27"/>
      <c r="LC403" s="27"/>
      <c r="LD403" s="27"/>
      <c r="LE403" s="27"/>
      <c r="LF403" s="27"/>
      <c r="LG403" s="27"/>
      <c r="LH403" s="27"/>
      <c r="LI403" s="27"/>
      <c r="LJ403" s="27"/>
      <c r="LK403" s="27"/>
      <c r="LL403" s="27"/>
      <c r="LM403" s="27"/>
      <c r="LN403" s="27"/>
      <c r="LO403" s="27"/>
      <c r="LP403" s="27"/>
      <c r="LQ403" s="27"/>
      <c r="LR403" s="27"/>
      <c r="LS403" s="27"/>
      <c r="LT403" s="27"/>
      <c r="LU403" s="27"/>
      <c r="LV403" s="27"/>
      <c r="LW403" s="27"/>
      <c r="LX403" s="27"/>
      <c r="LY403" s="27"/>
      <c r="LZ403" s="27"/>
      <c r="MA403" s="27"/>
      <c r="MB403" s="27"/>
      <c r="MC403" s="27"/>
      <c r="MD403" s="27"/>
      <c r="ME403" s="27"/>
      <c r="MF403" s="27"/>
      <c r="MG403" s="27"/>
      <c r="MH403" s="27"/>
      <c r="MI403" s="27"/>
      <c r="MJ403" s="27"/>
      <c r="MK403" s="27"/>
      <c r="ML403" s="27"/>
      <c r="MM403" s="27"/>
      <c r="MN403" s="27"/>
      <c r="MO403" s="27"/>
      <c r="MP403" s="27"/>
      <c r="MQ403" s="27"/>
      <c r="MR403" s="27"/>
      <c r="MS403" s="27"/>
      <c r="MT403" s="27"/>
      <c r="MU403" s="27"/>
      <c r="MV403" s="27"/>
      <c r="MW403" s="27"/>
      <c r="MX403" s="27"/>
      <c r="MY403" s="27"/>
      <c r="MZ403" s="27"/>
      <c r="NA403" s="27"/>
      <c r="NB403" s="27"/>
      <c r="NC403" s="27"/>
      <c r="ND403" s="27"/>
      <c r="NE403" s="27"/>
      <c r="NF403" s="27"/>
      <c r="NG403" s="27"/>
      <c r="NH403" s="27"/>
      <c r="NI403" s="27"/>
      <c r="NJ403" s="27"/>
      <c r="NK403" s="27"/>
      <c r="NL403" s="27"/>
      <c r="NM403" s="27"/>
      <c r="NN403" s="27"/>
      <c r="NO403" s="27"/>
      <c r="NP403" s="27"/>
      <c r="NQ403" s="27"/>
      <c r="NR403" s="27"/>
      <c r="NS403" s="27"/>
      <c r="NT403" s="27"/>
      <c r="NU403" s="27"/>
      <c r="NV403" s="27"/>
      <c r="NW403" s="27"/>
      <c r="NX403" s="27"/>
      <c r="NY403" s="27"/>
      <c r="NZ403" s="27"/>
      <c r="OA403" s="27"/>
      <c r="OB403" s="27"/>
      <c r="OC403" s="27"/>
      <c r="OD403" s="27"/>
      <c r="OE403" s="27"/>
      <c r="OF403" s="27"/>
      <c r="OG403" s="27"/>
      <c r="OH403" s="27"/>
      <c r="OI403" s="27"/>
      <c r="OJ403" s="27"/>
      <c r="OK403" s="27"/>
      <c r="OL403" s="27"/>
      <c r="OM403" s="27"/>
      <c r="ON403" s="27"/>
      <c r="OO403" s="27"/>
      <c r="OP403" s="27"/>
      <c r="OQ403" s="27"/>
      <c r="OR403" s="27"/>
      <c r="OS403" s="27"/>
      <c r="OT403" s="27"/>
      <c r="OU403" s="27"/>
      <c r="OV403" s="27"/>
      <c r="OW403" s="27"/>
      <c r="OX403" s="27"/>
      <c r="OY403" s="27"/>
      <c r="OZ403" s="27"/>
      <c r="PA403" s="27"/>
      <c r="PB403" s="27"/>
      <c r="PC403" s="27"/>
      <c r="PD403" s="27"/>
      <c r="PE403" s="27"/>
      <c r="PF403" s="27"/>
      <c r="PG403" s="27"/>
      <c r="PH403" s="27"/>
      <c r="PI403" s="27"/>
      <c r="PJ403" s="27"/>
      <c r="PK403" s="27"/>
      <c r="PL403" s="27"/>
      <c r="PM403" s="27"/>
      <c r="PN403" s="27"/>
      <c r="PO403" s="27"/>
      <c r="PP403" s="27"/>
      <c r="PQ403" s="27"/>
      <c r="PR403" s="27"/>
      <c r="PS403" s="27"/>
      <c r="PT403" s="27"/>
      <c r="PU403" s="27"/>
      <c r="PV403" s="27"/>
      <c r="PW403" s="27"/>
      <c r="PX403" s="27"/>
      <c r="PY403" s="27"/>
      <c r="PZ403" s="27"/>
      <c r="QA403" s="27"/>
      <c r="QB403" s="27"/>
      <c r="QC403" s="27"/>
      <c r="QD403" s="27"/>
      <c r="QE403" s="27"/>
      <c r="QF403" s="27"/>
      <c r="QG403" s="27"/>
      <c r="QH403" s="27"/>
      <c r="QI403" s="27"/>
      <c r="QJ403" s="27"/>
      <c r="QK403" s="27"/>
      <c r="QL403" s="27"/>
      <c r="QM403" s="27"/>
      <c r="QN403" s="27"/>
      <c r="QO403" s="27"/>
      <c r="QP403" s="27"/>
      <c r="QQ403" s="27"/>
      <c r="QR403" s="27"/>
      <c r="QS403" s="27"/>
      <c r="QT403" s="27"/>
      <c r="QU403" s="27"/>
      <c r="QV403" s="27"/>
      <c r="QW403" s="27"/>
      <c r="QX403" s="27"/>
      <c r="QY403" s="27"/>
      <c r="QZ403" s="27"/>
      <c r="RA403" s="27"/>
      <c r="RB403" s="27"/>
      <c r="RC403" s="27"/>
      <c r="RD403" s="27"/>
      <c r="RE403" s="27"/>
      <c r="RF403" s="27"/>
      <c r="RG403" s="27"/>
      <c r="RH403" s="27"/>
      <c r="RI403" s="27"/>
      <c r="RJ403" s="27"/>
      <c r="RK403" s="27"/>
      <c r="RL403" s="27"/>
      <c r="RM403" s="27"/>
      <c r="RN403" s="27"/>
      <c r="RO403" s="27"/>
      <c r="RP403" s="27"/>
      <c r="RQ403" s="27"/>
      <c r="RR403" s="27"/>
      <c r="RS403" s="27"/>
      <c r="RT403" s="27"/>
      <c r="RU403" s="27"/>
      <c r="RV403" s="27"/>
      <c r="RW403" s="27"/>
      <c r="RX403" s="27"/>
      <c r="RY403" s="27"/>
      <c r="RZ403" s="27"/>
      <c r="SA403" s="27"/>
      <c r="SB403" s="27"/>
      <c r="SC403" s="27"/>
      <c r="SD403" s="27"/>
      <c r="SE403" s="27"/>
      <c r="SF403" s="27"/>
      <c r="SG403" s="27"/>
      <c r="SH403" s="27"/>
      <c r="SI403" s="27"/>
      <c r="SJ403" s="27"/>
      <c r="SK403" s="27"/>
      <c r="SL403" s="27"/>
      <c r="SM403" s="27"/>
      <c r="SN403" s="27"/>
      <c r="SO403" s="27"/>
      <c r="SP403" s="27"/>
      <c r="SQ403" s="27"/>
      <c r="SR403" s="27"/>
      <c r="SS403" s="27"/>
      <c r="ST403" s="27"/>
      <c r="SU403" s="27"/>
      <c r="SV403" s="27"/>
      <c r="SW403" s="27"/>
      <c r="SX403" s="27"/>
      <c r="SY403" s="27"/>
      <c r="SZ403" s="27"/>
      <c r="TA403" s="27"/>
      <c r="TB403" s="27"/>
      <c r="TC403" s="27"/>
      <c r="TD403" s="27"/>
      <c r="TE403" s="27"/>
      <c r="TF403" s="27"/>
      <c r="TG403" s="27"/>
      <c r="TH403" s="27"/>
      <c r="TI403" s="27"/>
      <c r="TJ403" s="27"/>
      <c r="TK403" s="27"/>
      <c r="TL403" s="27"/>
      <c r="TM403" s="27"/>
      <c r="TN403" s="27"/>
      <c r="TO403" s="27"/>
      <c r="TP403" s="27"/>
      <c r="TQ403" s="27"/>
      <c r="TR403" s="27"/>
      <c r="TS403" s="27"/>
      <c r="TT403" s="27"/>
      <c r="TU403" s="27"/>
      <c r="TV403" s="27"/>
      <c r="TW403" s="27"/>
      <c r="TX403" s="27"/>
      <c r="TY403" s="27"/>
      <c r="TZ403" s="27"/>
      <c r="UA403" s="27"/>
      <c r="UB403" s="27"/>
      <c r="UC403" s="27"/>
      <c r="UD403" s="27"/>
      <c r="UE403" s="27"/>
      <c r="UF403" s="27"/>
      <c r="UG403" s="27"/>
      <c r="UH403" s="27"/>
      <c r="UI403" s="27"/>
      <c r="UJ403" s="27"/>
      <c r="UK403" s="27"/>
      <c r="UL403" s="27"/>
      <c r="UM403" s="27"/>
      <c r="UN403" s="27"/>
      <c r="UO403" s="27"/>
      <c r="UP403" s="27"/>
      <c r="UQ403" s="27"/>
      <c r="UR403" s="27"/>
      <c r="US403" s="27"/>
      <c r="UT403" s="27"/>
      <c r="UU403" s="27"/>
      <c r="UV403" s="27"/>
      <c r="UW403" s="27"/>
      <c r="UX403" s="27"/>
      <c r="UY403" s="27"/>
      <c r="UZ403" s="27"/>
      <c r="VA403" s="27"/>
      <c r="VB403" s="27"/>
      <c r="VC403" s="27"/>
      <c r="VD403" s="27"/>
      <c r="VE403" s="27"/>
      <c r="VF403" s="27"/>
      <c r="VG403" s="27"/>
      <c r="VH403" s="27"/>
      <c r="VI403" s="27"/>
      <c r="VJ403" s="27"/>
      <c r="VK403" s="27"/>
      <c r="VL403" s="27"/>
      <c r="VM403" s="27"/>
      <c r="VN403" s="27"/>
      <c r="VO403" s="27"/>
      <c r="VP403" s="27"/>
      <c r="VQ403" s="27"/>
      <c r="VR403" s="27"/>
      <c r="VS403" s="27"/>
      <c r="VT403" s="27"/>
      <c r="VU403" s="27"/>
      <c r="VV403" s="27"/>
      <c r="VW403" s="27"/>
      <c r="VX403" s="27"/>
      <c r="VY403" s="27"/>
      <c r="VZ403" s="27"/>
      <c r="WA403" s="27"/>
      <c r="WB403" s="27"/>
      <c r="WC403" s="27"/>
      <c r="WD403" s="27"/>
      <c r="WE403" s="27"/>
      <c r="WF403" s="27"/>
      <c r="WG403" s="27"/>
      <c r="WH403" s="27"/>
      <c r="WI403" s="27"/>
      <c r="WJ403" s="27"/>
      <c r="WK403" s="27"/>
      <c r="WL403" s="27"/>
      <c r="WM403" s="27"/>
      <c r="WN403" s="27"/>
      <c r="WO403" s="27"/>
      <c r="WP403" s="27"/>
      <c r="WQ403" s="27"/>
      <c r="WR403" s="27"/>
      <c r="WS403" s="27"/>
      <c r="WT403" s="27"/>
      <c r="WU403" s="27"/>
      <c r="WV403" s="27"/>
      <c r="WW403" s="27"/>
      <c r="WX403" s="27"/>
      <c r="WY403" s="27"/>
      <c r="WZ403" s="27"/>
      <c r="XA403" s="27"/>
      <c r="XB403" s="27"/>
      <c r="XC403" s="27"/>
      <c r="XD403" s="27"/>
      <c r="XE403" s="27"/>
      <c r="XF403" s="27"/>
      <c r="XG403" s="27"/>
      <c r="XH403" s="27"/>
      <c r="XI403" s="27"/>
      <c r="XJ403" s="27"/>
      <c r="XK403" s="27"/>
      <c r="XL403" s="27"/>
      <c r="XM403" s="27"/>
      <c r="XN403" s="27"/>
      <c r="XO403" s="27"/>
      <c r="XP403" s="27"/>
      <c r="XQ403" s="27"/>
      <c r="XR403" s="27"/>
      <c r="XS403" s="27"/>
      <c r="XT403" s="27"/>
      <c r="XU403" s="27"/>
      <c r="XV403" s="27"/>
      <c r="XW403" s="27"/>
      <c r="XX403" s="27"/>
      <c r="XY403" s="27"/>
      <c r="XZ403" s="27"/>
      <c r="YA403" s="27"/>
      <c r="YB403" s="27"/>
      <c r="YC403" s="27"/>
      <c r="YD403" s="27"/>
      <c r="YE403" s="27"/>
      <c r="YF403" s="27"/>
      <c r="YG403" s="27"/>
      <c r="YH403" s="27"/>
      <c r="YI403" s="27"/>
      <c r="YJ403" s="27"/>
      <c r="YK403" s="27"/>
      <c r="YL403" s="27"/>
      <c r="YM403" s="27"/>
      <c r="YN403" s="27"/>
      <c r="YO403" s="27"/>
      <c r="YP403" s="27"/>
      <c r="YQ403" s="27"/>
      <c r="YR403" s="27"/>
      <c r="YS403" s="27"/>
      <c r="YT403" s="27"/>
      <c r="YU403" s="27"/>
      <c r="YV403" s="27"/>
      <c r="YW403" s="27"/>
      <c r="YX403" s="27"/>
      <c r="YY403" s="27"/>
      <c r="YZ403" s="27"/>
      <c r="ZA403" s="27"/>
      <c r="ZB403" s="27"/>
      <c r="ZC403" s="27"/>
      <c r="ZD403" s="27"/>
      <c r="ZE403" s="27"/>
      <c r="ZF403" s="27"/>
      <c r="ZG403" s="27"/>
      <c r="ZH403" s="27"/>
      <c r="ZI403" s="27"/>
      <c r="ZJ403" s="27"/>
      <c r="ZK403" s="27"/>
      <c r="ZL403" s="27"/>
      <c r="ZM403" s="27"/>
      <c r="ZN403" s="27"/>
      <c r="ZO403" s="27"/>
      <c r="ZP403" s="27"/>
      <c r="ZQ403" s="27"/>
      <c r="ZR403" s="27"/>
      <c r="ZS403" s="27"/>
      <c r="ZT403" s="27"/>
      <c r="ZU403" s="27"/>
      <c r="ZV403" s="27"/>
      <c r="ZW403" s="27"/>
      <c r="ZX403" s="27"/>
      <c r="ZY403" s="27"/>
      <c r="ZZ403" s="27"/>
      <c r="AAA403" s="27"/>
      <c r="AAB403" s="27"/>
      <c r="AAC403" s="27"/>
      <c r="AAD403" s="27"/>
      <c r="AAE403" s="27"/>
      <c r="AAF403" s="27"/>
      <c r="AAG403" s="27"/>
      <c r="AAH403" s="27"/>
      <c r="AAI403" s="27"/>
      <c r="AAJ403" s="27"/>
      <c r="AAK403" s="27"/>
      <c r="AAL403" s="27"/>
      <c r="AAM403" s="27"/>
      <c r="AAN403" s="27"/>
      <c r="AAO403" s="27"/>
      <c r="AAP403" s="27"/>
      <c r="AAQ403" s="27"/>
      <c r="AAR403" s="27"/>
      <c r="AAS403" s="27"/>
      <c r="AAT403" s="27"/>
      <c r="AAU403" s="27"/>
      <c r="AAV403" s="27"/>
      <c r="AAW403" s="27"/>
      <c r="AAX403" s="27"/>
      <c r="AAY403" s="27"/>
      <c r="AAZ403" s="27"/>
      <c r="ABA403" s="27"/>
      <c r="ABB403" s="27"/>
      <c r="ABC403" s="27"/>
      <c r="ABD403" s="27"/>
      <c r="ABE403" s="27"/>
      <c r="ABF403" s="27"/>
      <c r="ABG403" s="27"/>
      <c r="ABH403" s="27"/>
      <c r="ABI403" s="27"/>
      <c r="ABJ403" s="27"/>
      <c r="ABK403" s="27"/>
      <c r="ABL403" s="27"/>
      <c r="ABM403" s="27"/>
      <c r="ABN403" s="27"/>
      <c r="ABO403" s="27"/>
      <c r="ABP403" s="27"/>
      <c r="ABQ403" s="27"/>
      <c r="ABR403" s="27"/>
      <c r="ABS403" s="27"/>
      <c r="ABT403" s="27"/>
      <c r="ABU403" s="27"/>
      <c r="ABV403" s="27"/>
      <c r="ABW403" s="27"/>
      <c r="ABX403" s="27"/>
      <c r="ABY403" s="27"/>
      <c r="ABZ403" s="27"/>
      <c r="ACA403" s="27"/>
      <c r="ACB403" s="27"/>
      <c r="ACC403" s="27"/>
      <c r="ACD403" s="27"/>
      <c r="ACE403" s="27"/>
      <c r="ACF403" s="27"/>
      <c r="ACG403" s="27"/>
      <c r="ACH403" s="27"/>
      <c r="ACI403" s="27"/>
      <c r="ACJ403" s="27"/>
      <c r="ACK403" s="27"/>
      <c r="ACL403" s="27"/>
      <c r="ACM403" s="27"/>
      <c r="ACN403" s="27"/>
      <c r="ACO403" s="27"/>
      <c r="ACP403" s="27"/>
      <c r="ACQ403" s="27"/>
      <c r="ACR403" s="27"/>
      <c r="ACS403" s="27"/>
      <c r="ACT403" s="27"/>
      <c r="ACU403" s="27"/>
      <c r="ACV403" s="27"/>
      <c r="ACW403" s="27"/>
      <c r="ACX403" s="27"/>
      <c r="ACY403" s="27"/>
      <c r="ACZ403" s="27"/>
      <c r="ADA403" s="27"/>
      <c r="ADB403" s="27"/>
      <c r="ADC403" s="27"/>
      <c r="ADD403" s="27"/>
      <c r="ADE403" s="27"/>
      <c r="ADF403" s="27"/>
      <c r="ADG403" s="27"/>
      <c r="ADH403" s="27"/>
      <c r="ADI403" s="27"/>
      <c r="ADJ403" s="27"/>
      <c r="ADK403" s="27"/>
      <c r="ADL403" s="27"/>
      <c r="ADM403" s="27"/>
      <c r="ADN403" s="27"/>
      <c r="ADO403" s="27"/>
      <c r="ADP403" s="27"/>
      <c r="ADQ403" s="27"/>
      <c r="ADR403" s="27"/>
      <c r="ADS403" s="27"/>
      <c r="ADT403" s="27"/>
      <c r="ADU403" s="27"/>
      <c r="ADV403" s="27"/>
      <c r="ADW403" s="27"/>
      <c r="ADX403" s="27"/>
      <c r="ADY403" s="27"/>
      <c r="ADZ403" s="27"/>
      <c r="AEA403" s="27"/>
      <c r="AEB403" s="27"/>
      <c r="AEC403" s="27"/>
      <c r="AED403" s="27"/>
      <c r="AEE403" s="27"/>
      <c r="AEF403" s="27"/>
      <c r="AEG403" s="27"/>
      <c r="AEH403" s="27"/>
      <c r="AEI403" s="27"/>
      <c r="AEJ403" s="27"/>
      <c r="AEK403" s="27"/>
      <c r="AEL403" s="27"/>
      <c r="AEM403" s="27"/>
      <c r="AEN403" s="27"/>
      <c r="AEO403" s="27"/>
      <c r="AEP403" s="27"/>
      <c r="AEQ403" s="27"/>
      <c r="AER403" s="27"/>
      <c r="AES403" s="27"/>
      <c r="AET403" s="27"/>
      <c r="AEU403" s="27"/>
      <c r="AEV403" s="27"/>
      <c r="AEW403" s="27"/>
      <c r="AEX403" s="27"/>
      <c r="AEY403" s="27"/>
      <c r="AEZ403" s="27"/>
      <c r="AFA403" s="27"/>
      <c r="AFB403" s="27"/>
      <c r="AFC403" s="27"/>
      <c r="AFD403" s="27"/>
      <c r="AFE403" s="27"/>
      <c r="AFF403" s="27"/>
      <c r="AFG403" s="27"/>
      <c r="AFH403" s="27"/>
      <c r="AFI403" s="27"/>
      <c r="AFJ403" s="27"/>
      <c r="AFK403" s="27"/>
      <c r="AFL403" s="27"/>
      <c r="AFM403" s="27"/>
      <c r="AFN403" s="27"/>
      <c r="AFO403" s="27"/>
      <c r="AFP403" s="27"/>
      <c r="AFQ403" s="27"/>
      <c r="AFR403" s="27"/>
      <c r="AFS403" s="27"/>
      <c r="AFT403" s="27"/>
      <c r="AFU403" s="27"/>
      <c r="AFV403" s="27"/>
      <c r="AFW403" s="27"/>
      <c r="AFX403" s="27"/>
      <c r="AFY403" s="27"/>
      <c r="AFZ403" s="27"/>
      <c r="AGA403" s="27"/>
      <c r="AGB403" s="27"/>
      <c r="AGC403" s="27"/>
      <c r="AGD403" s="27"/>
      <c r="AGE403" s="27"/>
      <c r="AGF403" s="27"/>
      <c r="AGG403" s="27"/>
      <c r="AGH403" s="27"/>
      <c r="AGI403" s="27"/>
      <c r="AGJ403" s="27"/>
      <c r="AGK403" s="27"/>
      <c r="AGL403" s="27"/>
      <c r="AGM403" s="27"/>
      <c r="AGN403" s="27"/>
      <c r="AGO403" s="27"/>
      <c r="AGP403" s="27"/>
      <c r="AGQ403" s="27"/>
      <c r="AGR403" s="27"/>
      <c r="AGS403" s="27"/>
      <c r="AGT403" s="27"/>
      <c r="AGU403" s="27"/>
      <c r="AGV403" s="27"/>
      <c r="AGW403" s="27"/>
      <c r="AGX403" s="27"/>
      <c r="AGY403" s="27"/>
      <c r="AGZ403" s="27"/>
      <c r="AHA403" s="27"/>
      <c r="AHB403" s="27"/>
      <c r="AHC403" s="27"/>
      <c r="AHD403" s="27"/>
      <c r="AHE403" s="27"/>
      <c r="AHF403" s="27"/>
      <c r="AHG403" s="27"/>
      <c r="AHH403" s="27"/>
      <c r="AHI403" s="27"/>
      <c r="AHJ403" s="27"/>
      <c r="AHK403" s="27"/>
      <c r="AHL403" s="27"/>
      <c r="AHM403" s="27"/>
      <c r="AHN403" s="27"/>
      <c r="AHO403" s="27"/>
      <c r="AHP403" s="27"/>
      <c r="AHQ403" s="27"/>
      <c r="AHR403" s="27"/>
      <c r="AHS403" s="27"/>
      <c r="AHT403" s="27"/>
      <c r="AHU403" s="27"/>
      <c r="AHV403" s="27"/>
      <c r="AHW403" s="27"/>
      <c r="AHX403" s="27"/>
      <c r="AHY403" s="27"/>
      <c r="AHZ403" s="27"/>
      <c r="AIA403" s="27"/>
      <c r="AIB403" s="27"/>
      <c r="AIC403" s="27"/>
      <c r="AID403" s="27"/>
      <c r="AIE403" s="27"/>
      <c r="AIF403" s="27"/>
      <c r="AIG403" s="27"/>
      <c r="AIH403" s="27"/>
      <c r="AII403" s="27"/>
      <c r="AIJ403" s="27"/>
      <c r="AIK403" s="27"/>
      <c r="AIL403" s="27"/>
      <c r="AIM403" s="27"/>
      <c r="AIN403" s="27"/>
      <c r="AIO403" s="27"/>
      <c r="AIP403" s="27"/>
      <c r="AIQ403" s="27"/>
      <c r="AIR403" s="27"/>
      <c r="AIS403" s="27"/>
      <c r="AIT403" s="27"/>
      <c r="AIU403" s="27"/>
      <c r="AIV403" s="27"/>
      <c r="AIW403" s="27"/>
      <c r="AIX403" s="27"/>
      <c r="AIY403" s="27"/>
      <c r="AIZ403" s="27"/>
      <c r="AJA403" s="27"/>
      <c r="AJB403" s="27"/>
      <c r="AJC403" s="27"/>
      <c r="AJD403" s="27"/>
      <c r="AJE403" s="27"/>
      <c r="AJF403" s="27"/>
      <c r="AJG403" s="27"/>
      <c r="AJH403" s="27"/>
      <c r="AJI403" s="27"/>
      <c r="AJJ403" s="27"/>
      <c r="AJK403" s="27"/>
      <c r="AJL403" s="27"/>
      <c r="AJM403" s="27"/>
      <c r="AJN403" s="27"/>
      <c r="AJO403" s="27"/>
      <c r="AJP403" s="27"/>
      <c r="AJQ403" s="27"/>
      <c r="AJR403" s="27"/>
      <c r="AJS403" s="27"/>
      <c r="AJT403" s="27"/>
      <c r="AJU403" s="27"/>
      <c r="AJV403" s="27"/>
      <c r="AJW403" s="27"/>
      <c r="AJX403" s="27"/>
      <c r="AJY403" s="27"/>
      <c r="AJZ403" s="27"/>
      <c r="AKA403" s="27"/>
      <c r="AKB403" s="27"/>
      <c r="AKC403" s="27"/>
      <c r="AKD403" s="27"/>
      <c r="AKE403" s="27"/>
      <c r="AKF403" s="27"/>
      <c r="AKG403" s="27"/>
      <c r="AKH403" s="27"/>
      <c r="AKI403" s="27"/>
      <c r="AKJ403" s="27"/>
      <c r="AKK403" s="27"/>
      <c r="AKL403" s="27"/>
      <c r="AKM403" s="27"/>
      <c r="AKN403" s="27"/>
      <c r="AKO403" s="27"/>
      <c r="AKP403" s="27"/>
      <c r="AKQ403" s="27"/>
      <c r="AKR403" s="27"/>
      <c r="AKS403" s="27"/>
      <c r="AKT403" s="27"/>
      <c r="AKU403" s="27"/>
      <c r="AKV403" s="27"/>
      <c r="AKW403" s="27"/>
      <c r="AKX403" s="27"/>
      <c r="AKY403" s="27"/>
      <c r="AKZ403" s="27"/>
      <c r="ALA403" s="27"/>
      <c r="ALB403" s="27"/>
      <c r="ALC403" s="27"/>
      <c r="ALD403" s="27"/>
      <c r="ALE403" s="27"/>
      <c r="ALF403" s="27"/>
      <c r="ALG403" s="27"/>
      <c r="ALH403" s="27"/>
      <c r="ALI403" s="27"/>
      <c r="ALJ403" s="27"/>
      <c r="ALK403" s="27"/>
      <c r="ALL403" s="27"/>
      <c r="ALM403" s="27"/>
      <c r="ALN403" s="27"/>
      <c r="ALO403" s="27"/>
      <c r="ALP403" s="27"/>
      <c r="ALQ403" s="27"/>
      <c r="ALR403" s="27"/>
      <c r="ALS403" s="27"/>
    </row>
    <row r="404" spans="1:1007" s="51" customFormat="1" ht="21" customHeight="1" x14ac:dyDescent="0.2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7"/>
      <c r="M404" s="27"/>
      <c r="N404" s="27"/>
      <c r="O404" s="27"/>
      <c r="P404" s="28"/>
      <c r="Q404" s="28"/>
      <c r="R404" s="28"/>
      <c r="S404" s="28"/>
      <c r="T404" s="28"/>
      <c r="U404" s="28"/>
      <c r="V404" s="28"/>
      <c r="W404" s="28"/>
    </row>
    <row r="405" spans="1:1007" ht="19.5" customHeight="1" x14ac:dyDescent="0.2"/>
    <row r="406" spans="1:1007" ht="15.75" customHeight="1" x14ac:dyDescent="0.2"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27"/>
      <c r="AJ406" s="27"/>
      <c r="AK406" s="27"/>
      <c r="AL406" s="27"/>
      <c r="AM406" s="27"/>
      <c r="AN406" s="27"/>
      <c r="AO406" s="27"/>
      <c r="AP406" s="27"/>
      <c r="AQ406" s="27"/>
      <c r="AR406" s="27"/>
      <c r="AS406" s="27"/>
      <c r="AT406" s="27"/>
      <c r="AU406" s="27"/>
      <c r="AV406" s="27"/>
      <c r="AW406" s="27"/>
      <c r="AX406" s="27"/>
      <c r="AY406" s="27"/>
      <c r="AZ406" s="27"/>
      <c r="BA406" s="27"/>
      <c r="BB406" s="27"/>
      <c r="BC406" s="27"/>
      <c r="BD406" s="27"/>
      <c r="BE406" s="27"/>
      <c r="BF406" s="27"/>
      <c r="BG406" s="27"/>
      <c r="BH406" s="27"/>
      <c r="BI406" s="27"/>
      <c r="BJ406" s="27"/>
      <c r="BK406" s="27"/>
      <c r="BL406" s="27"/>
      <c r="BM406" s="27"/>
      <c r="BN406" s="27"/>
      <c r="BO406" s="27"/>
      <c r="BP406" s="27"/>
      <c r="BQ406" s="27"/>
      <c r="BR406" s="27"/>
      <c r="BS406" s="27"/>
      <c r="BT406" s="27"/>
      <c r="BU406" s="27"/>
      <c r="BV406" s="27"/>
      <c r="BW406" s="27"/>
      <c r="BX406" s="27"/>
      <c r="BY406" s="27"/>
      <c r="BZ406" s="27"/>
      <c r="CA406" s="27"/>
      <c r="CB406" s="27"/>
      <c r="CC406" s="27"/>
      <c r="CD406" s="27"/>
      <c r="CE406" s="27"/>
      <c r="CF406" s="27"/>
      <c r="CG406" s="27"/>
      <c r="CH406" s="27"/>
      <c r="CI406" s="27"/>
      <c r="CJ406" s="27"/>
      <c r="CK406" s="27"/>
      <c r="CL406" s="27"/>
      <c r="CM406" s="27"/>
      <c r="CN406" s="27"/>
      <c r="CO406" s="27"/>
      <c r="CP406" s="27"/>
      <c r="CQ406" s="27"/>
      <c r="CR406" s="27"/>
      <c r="CS406" s="27"/>
      <c r="CT406" s="27"/>
      <c r="CU406" s="27"/>
      <c r="CV406" s="27"/>
      <c r="CW406" s="27"/>
      <c r="CX406" s="27"/>
      <c r="CY406" s="27"/>
      <c r="CZ406" s="27"/>
      <c r="DA406" s="27"/>
      <c r="DB406" s="27"/>
      <c r="DC406" s="27"/>
      <c r="DD406" s="27"/>
      <c r="DE406" s="27"/>
      <c r="DF406" s="27"/>
      <c r="DG406" s="27"/>
      <c r="DH406" s="27"/>
      <c r="DI406" s="27"/>
      <c r="DJ406" s="27"/>
      <c r="DK406" s="27"/>
      <c r="DL406" s="27"/>
      <c r="DM406" s="27"/>
      <c r="DN406" s="27"/>
      <c r="DO406" s="27"/>
      <c r="DP406" s="27"/>
      <c r="DQ406" s="27"/>
      <c r="DR406" s="27"/>
      <c r="DS406" s="27"/>
      <c r="DT406" s="27"/>
      <c r="DU406" s="27"/>
      <c r="DV406" s="27"/>
      <c r="DW406" s="27"/>
      <c r="DX406" s="27"/>
      <c r="DY406" s="27"/>
      <c r="DZ406" s="27"/>
      <c r="EA406" s="27"/>
      <c r="EB406" s="27"/>
      <c r="EC406" s="27"/>
      <c r="ED406" s="27"/>
      <c r="EE406" s="27"/>
      <c r="EF406" s="27"/>
      <c r="EG406" s="27"/>
      <c r="EH406" s="27"/>
      <c r="EI406" s="27"/>
      <c r="EJ406" s="27"/>
      <c r="EK406" s="27"/>
      <c r="EL406" s="27"/>
      <c r="EM406" s="27"/>
      <c r="EN406" s="27"/>
      <c r="EO406" s="27"/>
      <c r="EP406" s="27"/>
      <c r="EQ406" s="27"/>
      <c r="ER406" s="27"/>
      <c r="ES406" s="27"/>
      <c r="ET406" s="27"/>
      <c r="EU406" s="27"/>
      <c r="EV406" s="27"/>
      <c r="EW406" s="27"/>
      <c r="EX406" s="27"/>
      <c r="EY406" s="27"/>
      <c r="EZ406" s="27"/>
      <c r="FA406" s="27"/>
      <c r="FB406" s="27"/>
      <c r="FC406" s="27"/>
      <c r="FD406" s="27"/>
      <c r="FE406" s="27"/>
      <c r="FF406" s="27"/>
      <c r="FG406" s="27"/>
      <c r="FH406" s="27"/>
      <c r="FI406" s="27"/>
      <c r="FJ406" s="27"/>
      <c r="FK406" s="27"/>
      <c r="FL406" s="27"/>
      <c r="FM406" s="27"/>
      <c r="FN406" s="27"/>
      <c r="FO406" s="27"/>
      <c r="FP406" s="27"/>
      <c r="FQ406" s="27"/>
      <c r="FR406" s="27"/>
      <c r="FS406" s="27"/>
      <c r="FT406" s="27"/>
      <c r="FU406" s="27"/>
      <c r="FV406" s="27"/>
      <c r="FW406" s="27"/>
      <c r="FX406" s="27"/>
      <c r="FY406" s="27"/>
      <c r="FZ406" s="27"/>
      <c r="GA406" s="27"/>
      <c r="GB406" s="27"/>
      <c r="GC406" s="27"/>
      <c r="GD406" s="27"/>
      <c r="GE406" s="27"/>
      <c r="GF406" s="27"/>
      <c r="GG406" s="27"/>
      <c r="GH406" s="27"/>
      <c r="GI406" s="27"/>
      <c r="GJ406" s="27"/>
      <c r="GK406" s="27"/>
      <c r="GL406" s="27"/>
      <c r="GM406" s="27"/>
      <c r="GN406" s="27"/>
      <c r="GO406" s="27"/>
      <c r="GP406" s="27"/>
      <c r="GQ406" s="27"/>
      <c r="GR406" s="27"/>
      <c r="GS406" s="27"/>
      <c r="GT406" s="27"/>
      <c r="GU406" s="27"/>
      <c r="GV406" s="27"/>
      <c r="GW406" s="27"/>
      <c r="GX406" s="27"/>
      <c r="GY406" s="27"/>
      <c r="GZ406" s="27"/>
      <c r="HA406" s="27"/>
      <c r="HB406" s="27"/>
      <c r="HC406" s="27"/>
      <c r="HD406" s="27"/>
      <c r="HE406" s="27"/>
      <c r="HF406" s="27"/>
      <c r="HG406" s="27"/>
      <c r="HH406" s="27"/>
      <c r="HI406" s="27"/>
      <c r="HJ406" s="27"/>
      <c r="HK406" s="27"/>
      <c r="HL406" s="27"/>
      <c r="HM406" s="27"/>
      <c r="HN406" s="27"/>
      <c r="HO406" s="27"/>
      <c r="HP406" s="27"/>
      <c r="HQ406" s="27"/>
      <c r="HR406" s="27"/>
      <c r="HS406" s="27"/>
      <c r="HT406" s="27"/>
      <c r="HU406" s="27"/>
      <c r="HV406" s="27"/>
      <c r="HW406" s="27"/>
      <c r="HX406" s="27"/>
      <c r="HY406" s="27"/>
      <c r="HZ406" s="27"/>
      <c r="IA406" s="27"/>
      <c r="IB406" s="27"/>
      <c r="IC406" s="27"/>
      <c r="ID406" s="27"/>
      <c r="IE406" s="27"/>
      <c r="IF406" s="27"/>
      <c r="IG406" s="27"/>
      <c r="IH406" s="27"/>
      <c r="II406" s="27"/>
      <c r="IJ406" s="27"/>
      <c r="IK406" s="27"/>
      <c r="IL406" s="27"/>
      <c r="IM406" s="27"/>
      <c r="IN406" s="27"/>
      <c r="IO406" s="27"/>
      <c r="IP406" s="27"/>
      <c r="IQ406" s="27"/>
      <c r="IR406" s="27"/>
      <c r="IS406" s="27"/>
      <c r="IT406" s="27"/>
      <c r="IU406" s="27"/>
      <c r="IV406" s="27"/>
      <c r="IW406" s="27"/>
      <c r="IX406" s="27"/>
      <c r="IY406" s="27"/>
      <c r="IZ406" s="27"/>
      <c r="JA406" s="27"/>
      <c r="JB406" s="27"/>
      <c r="JC406" s="27"/>
      <c r="JD406" s="27"/>
      <c r="JE406" s="27"/>
      <c r="JF406" s="27"/>
      <c r="JG406" s="27"/>
      <c r="JH406" s="27"/>
      <c r="JI406" s="27"/>
      <c r="JJ406" s="27"/>
      <c r="JK406" s="27"/>
      <c r="JL406" s="27"/>
      <c r="JM406" s="27"/>
      <c r="JN406" s="27"/>
      <c r="JO406" s="27"/>
      <c r="JP406" s="27"/>
      <c r="JQ406" s="27"/>
      <c r="JR406" s="27"/>
      <c r="JS406" s="27"/>
      <c r="JT406" s="27"/>
      <c r="JU406" s="27"/>
      <c r="JV406" s="27"/>
      <c r="JW406" s="27"/>
      <c r="JX406" s="27"/>
      <c r="JY406" s="27"/>
      <c r="JZ406" s="27"/>
      <c r="KA406" s="27"/>
      <c r="KB406" s="27"/>
      <c r="KC406" s="27"/>
      <c r="KD406" s="27"/>
      <c r="KE406" s="27"/>
      <c r="KF406" s="27"/>
      <c r="KG406" s="27"/>
      <c r="KH406" s="27"/>
      <c r="KI406" s="27"/>
      <c r="KJ406" s="27"/>
      <c r="KK406" s="27"/>
      <c r="KL406" s="27"/>
      <c r="KM406" s="27"/>
      <c r="KN406" s="27"/>
      <c r="KO406" s="27"/>
      <c r="KP406" s="27"/>
      <c r="KQ406" s="27"/>
      <c r="KR406" s="27"/>
      <c r="KS406" s="27"/>
      <c r="KT406" s="27"/>
      <c r="KU406" s="27"/>
      <c r="KV406" s="27"/>
      <c r="KW406" s="27"/>
      <c r="KX406" s="27"/>
      <c r="KY406" s="27"/>
      <c r="KZ406" s="27"/>
      <c r="LA406" s="27"/>
      <c r="LB406" s="27"/>
      <c r="LC406" s="27"/>
      <c r="LD406" s="27"/>
      <c r="LE406" s="27"/>
      <c r="LF406" s="27"/>
      <c r="LG406" s="27"/>
      <c r="LH406" s="27"/>
      <c r="LI406" s="27"/>
      <c r="LJ406" s="27"/>
      <c r="LK406" s="27"/>
      <c r="LL406" s="27"/>
      <c r="LM406" s="27"/>
      <c r="LN406" s="27"/>
      <c r="LO406" s="27"/>
      <c r="LP406" s="27"/>
      <c r="LQ406" s="27"/>
      <c r="LR406" s="27"/>
      <c r="LS406" s="27"/>
      <c r="LT406" s="27"/>
      <c r="LU406" s="27"/>
      <c r="LV406" s="27"/>
      <c r="LW406" s="27"/>
      <c r="LX406" s="27"/>
      <c r="LY406" s="27"/>
      <c r="LZ406" s="27"/>
      <c r="MA406" s="27"/>
      <c r="MB406" s="27"/>
      <c r="MC406" s="27"/>
      <c r="MD406" s="27"/>
      <c r="ME406" s="27"/>
      <c r="MF406" s="27"/>
      <c r="MG406" s="27"/>
      <c r="MH406" s="27"/>
      <c r="MI406" s="27"/>
      <c r="MJ406" s="27"/>
      <c r="MK406" s="27"/>
      <c r="ML406" s="27"/>
      <c r="MM406" s="27"/>
      <c r="MN406" s="27"/>
      <c r="MO406" s="27"/>
      <c r="MP406" s="27"/>
      <c r="MQ406" s="27"/>
      <c r="MR406" s="27"/>
      <c r="MS406" s="27"/>
      <c r="MT406" s="27"/>
      <c r="MU406" s="27"/>
      <c r="MV406" s="27"/>
      <c r="MW406" s="27"/>
      <c r="MX406" s="27"/>
      <c r="MY406" s="27"/>
      <c r="MZ406" s="27"/>
      <c r="NA406" s="27"/>
      <c r="NB406" s="27"/>
      <c r="NC406" s="27"/>
      <c r="ND406" s="27"/>
      <c r="NE406" s="27"/>
      <c r="NF406" s="27"/>
      <c r="NG406" s="27"/>
      <c r="NH406" s="27"/>
      <c r="NI406" s="27"/>
      <c r="NJ406" s="27"/>
      <c r="NK406" s="27"/>
      <c r="NL406" s="27"/>
      <c r="NM406" s="27"/>
      <c r="NN406" s="27"/>
      <c r="NO406" s="27"/>
      <c r="NP406" s="27"/>
      <c r="NQ406" s="27"/>
      <c r="NR406" s="27"/>
      <c r="NS406" s="27"/>
      <c r="NT406" s="27"/>
      <c r="NU406" s="27"/>
      <c r="NV406" s="27"/>
      <c r="NW406" s="27"/>
      <c r="NX406" s="27"/>
      <c r="NY406" s="27"/>
      <c r="NZ406" s="27"/>
      <c r="OA406" s="27"/>
      <c r="OB406" s="27"/>
      <c r="OC406" s="27"/>
      <c r="OD406" s="27"/>
      <c r="OE406" s="27"/>
      <c r="OF406" s="27"/>
      <c r="OG406" s="27"/>
      <c r="OH406" s="27"/>
      <c r="OI406" s="27"/>
      <c r="OJ406" s="27"/>
      <c r="OK406" s="27"/>
      <c r="OL406" s="27"/>
      <c r="OM406" s="27"/>
      <c r="ON406" s="27"/>
      <c r="OO406" s="27"/>
      <c r="OP406" s="27"/>
      <c r="OQ406" s="27"/>
      <c r="OR406" s="27"/>
      <c r="OS406" s="27"/>
      <c r="OT406" s="27"/>
      <c r="OU406" s="27"/>
      <c r="OV406" s="27"/>
      <c r="OW406" s="27"/>
      <c r="OX406" s="27"/>
      <c r="OY406" s="27"/>
      <c r="OZ406" s="27"/>
      <c r="PA406" s="27"/>
      <c r="PB406" s="27"/>
      <c r="PC406" s="27"/>
      <c r="PD406" s="27"/>
      <c r="PE406" s="27"/>
      <c r="PF406" s="27"/>
      <c r="PG406" s="27"/>
      <c r="PH406" s="27"/>
      <c r="PI406" s="27"/>
      <c r="PJ406" s="27"/>
      <c r="PK406" s="27"/>
      <c r="PL406" s="27"/>
      <c r="PM406" s="27"/>
      <c r="PN406" s="27"/>
      <c r="PO406" s="27"/>
      <c r="PP406" s="27"/>
      <c r="PQ406" s="27"/>
      <c r="PR406" s="27"/>
      <c r="PS406" s="27"/>
      <c r="PT406" s="27"/>
      <c r="PU406" s="27"/>
      <c r="PV406" s="27"/>
      <c r="PW406" s="27"/>
      <c r="PX406" s="27"/>
      <c r="PY406" s="27"/>
      <c r="PZ406" s="27"/>
      <c r="QA406" s="27"/>
      <c r="QB406" s="27"/>
      <c r="QC406" s="27"/>
      <c r="QD406" s="27"/>
      <c r="QE406" s="27"/>
      <c r="QF406" s="27"/>
      <c r="QG406" s="27"/>
      <c r="QH406" s="27"/>
      <c r="QI406" s="27"/>
      <c r="QJ406" s="27"/>
      <c r="QK406" s="27"/>
      <c r="QL406" s="27"/>
      <c r="QM406" s="27"/>
      <c r="QN406" s="27"/>
      <c r="QO406" s="27"/>
      <c r="QP406" s="27"/>
      <c r="QQ406" s="27"/>
      <c r="QR406" s="27"/>
      <c r="QS406" s="27"/>
      <c r="QT406" s="27"/>
      <c r="QU406" s="27"/>
      <c r="QV406" s="27"/>
      <c r="QW406" s="27"/>
      <c r="QX406" s="27"/>
      <c r="QY406" s="27"/>
      <c r="QZ406" s="27"/>
      <c r="RA406" s="27"/>
      <c r="RB406" s="27"/>
      <c r="RC406" s="27"/>
      <c r="RD406" s="27"/>
      <c r="RE406" s="27"/>
      <c r="RF406" s="27"/>
      <c r="RG406" s="27"/>
      <c r="RH406" s="27"/>
      <c r="RI406" s="27"/>
      <c r="RJ406" s="27"/>
      <c r="RK406" s="27"/>
      <c r="RL406" s="27"/>
      <c r="RM406" s="27"/>
      <c r="RN406" s="27"/>
      <c r="RO406" s="27"/>
      <c r="RP406" s="27"/>
      <c r="RQ406" s="27"/>
      <c r="RR406" s="27"/>
      <c r="RS406" s="27"/>
      <c r="RT406" s="27"/>
      <c r="RU406" s="27"/>
      <c r="RV406" s="27"/>
      <c r="RW406" s="27"/>
      <c r="RX406" s="27"/>
      <c r="RY406" s="27"/>
      <c r="RZ406" s="27"/>
      <c r="SA406" s="27"/>
      <c r="SB406" s="27"/>
      <c r="SC406" s="27"/>
      <c r="SD406" s="27"/>
      <c r="SE406" s="27"/>
      <c r="SF406" s="27"/>
      <c r="SG406" s="27"/>
      <c r="SH406" s="27"/>
      <c r="SI406" s="27"/>
      <c r="SJ406" s="27"/>
      <c r="SK406" s="27"/>
      <c r="SL406" s="27"/>
      <c r="SM406" s="27"/>
      <c r="SN406" s="27"/>
      <c r="SO406" s="27"/>
      <c r="SP406" s="27"/>
      <c r="SQ406" s="27"/>
      <c r="SR406" s="27"/>
      <c r="SS406" s="27"/>
      <c r="ST406" s="27"/>
      <c r="SU406" s="27"/>
      <c r="SV406" s="27"/>
      <c r="SW406" s="27"/>
      <c r="SX406" s="27"/>
      <c r="SY406" s="27"/>
      <c r="SZ406" s="27"/>
      <c r="TA406" s="27"/>
      <c r="TB406" s="27"/>
      <c r="TC406" s="27"/>
      <c r="TD406" s="27"/>
      <c r="TE406" s="27"/>
      <c r="TF406" s="27"/>
      <c r="TG406" s="27"/>
      <c r="TH406" s="27"/>
      <c r="TI406" s="27"/>
      <c r="TJ406" s="27"/>
      <c r="TK406" s="27"/>
      <c r="TL406" s="27"/>
      <c r="TM406" s="27"/>
      <c r="TN406" s="27"/>
      <c r="TO406" s="27"/>
      <c r="TP406" s="27"/>
      <c r="TQ406" s="27"/>
      <c r="TR406" s="27"/>
      <c r="TS406" s="27"/>
      <c r="TT406" s="27"/>
      <c r="TU406" s="27"/>
      <c r="TV406" s="27"/>
      <c r="TW406" s="27"/>
      <c r="TX406" s="27"/>
      <c r="TY406" s="27"/>
      <c r="TZ406" s="27"/>
      <c r="UA406" s="27"/>
      <c r="UB406" s="27"/>
      <c r="UC406" s="27"/>
      <c r="UD406" s="27"/>
      <c r="UE406" s="27"/>
      <c r="UF406" s="27"/>
      <c r="UG406" s="27"/>
      <c r="UH406" s="27"/>
      <c r="UI406" s="27"/>
      <c r="UJ406" s="27"/>
      <c r="UK406" s="27"/>
      <c r="UL406" s="27"/>
      <c r="UM406" s="27"/>
      <c r="UN406" s="27"/>
      <c r="UO406" s="27"/>
      <c r="UP406" s="27"/>
      <c r="UQ406" s="27"/>
      <c r="UR406" s="27"/>
      <c r="US406" s="27"/>
      <c r="UT406" s="27"/>
      <c r="UU406" s="27"/>
      <c r="UV406" s="27"/>
      <c r="UW406" s="27"/>
      <c r="UX406" s="27"/>
      <c r="UY406" s="27"/>
      <c r="UZ406" s="27"/>
      <c r="VA406" s="27"/>
      <c r="VB406" s="27"/>
      <c r="VC406" s="27"/>
      <c r="VD406" s="27"/>
      <c r="VE406" s="27"/>
      <c r="VF406" s="27"/>
      <c r="VG406" s="27"/>
      <c r="VH406" s="27"/>
      <c r="VI406" s="27"/>
      <c r="VJ406" s="27"/>
      <c r="VK406" s="27"/>
      <c r="VL406" s="27"/>
      <c r="VM406" s="27"/>
      <c r="VN406" s="27"/>
      <c r="VO406" s="27"/>
      <c r="VP406" s="27"/>
      <c r="VQ406" s="27"/>
      <c r="VR406" s="27"/>
      <c r="VS406" s="27"/>
      <c r="VT406" s="27"/>
      <c r="VU406" s="27"/>
      <c r="VV406" s="27"/>
      <c r="VW406" s="27"/>
      <c r="VX406" s="27"/>
      <c r="VY406" s="27"/>
      <c r="VZ406" s="27"/>
      <c r="WA406" s="27"/>
      <c r="WB406" s="27"/>
      <c r="WC406" s="27"/>
      <c r="WD406" s="27"/>
      <c r="WE406" s="27"/>
      <c r="WF406" s="27"/>
      <c r="WG406" s="27"/>
      <c r="WH406" s="27"/>
      <c r="WI406" s="27"/>
      <c r="WJ406" s="27"/>
      <c r="WK406" s="27"/>
      <c r="WL406" s="27"/>
      <c r="WM406" s="27"/>
      <c r="WN406" s="27"/>
      <c r="WO406" s="27"/>
      <c r="WP406" s="27"/>
      <c r="WQ406" s="27"/>
      <c r="WR406" s="27"/>
      <c r="WS406" s="27"/>
      <c r="WT406" s="27"/>
      <c r="WU406" s="27"/>
      <c r="WV406" s="27"/>
      <c r="WW406" s="27"/>
      <c r="WX406" s="27"/>
      <c r="WY406" s="27"/>
      <c r="WZ406" s="27"/>
      <c r="XA406" s="27"/>
      <c r="XB406" s="27"/>
      <c r="XC406" s="27"/>
      <c r="XD406" s="27"/>
      <c r="XE406" s="27"/>
      <c r="XF406" s="27"/>
      <c r="XG406" s="27"/>
      <c r="XH406" s="27"/>
      <c r="XI406" s="27"/>
      <c r="XJ406" s="27"/>
      <c r="XK406" s="27"/>
      <c r="XL406" s="27"/>
      <c r="XM406" s="27"/>
      <c r="XN406" s="27"/>
      <c r="XO406" s="27"/>
      <c r="XP406" s="27"/>
      <c r="XQ406" s="27"/>
      <c r="XR406" s="27"/>
      <c r="XS406" s="27"/>
      <c r="XT406" s="27"/>
      <c r="XU406" s="27"/>
      <c r="XV406" s="27"/>
      <c r="XW406" s="27"/>
      <c r="XX406" s="27"/>
      <c r="XY406" s="27"/>
      <c r="XZ406" s="27"/>
      <c r="YA406" s="27"/>
      <c r="YB406" s="27"/>
      <c r="YC406" s="27"/>
      <c r="YD406" s="27"/>
      <c r="YE406" s="27"/>
      <c r="YF406" s="27"/>
      <c r="YG406" s="27"/>
      <c r="YH406" s="27"/>
      <c r="YI406" s="27"/>
      <c r="YJ406" s="27"/>
      <c r="YK406" s="27"/>
      <c r="YL406" s="27"/>
      <c r="YM406" s="27"/>
      <c r="YN406" s="27"/>
      <c r="YO406" s="27"/>
      <c r="YP406" s="27"/>
      <c r="YQ406" s="27"/>
      <c r="YR406" s="27"/>
      <c r="YS406" s="27"/>
      <c r="YT406" s="27"/>
      <c r="YU406" s="27"/>
      <c r="YV406" s="27"/>
      <c r="YW406" s="27"/>
      <c r="YX406" s="27"/>
      <c r="YY406" s="27"/>
      <c r="YZ406" s="27"/>
      <c r="ZA406" s="27"/>
      <c r="ZB406" s="27"/>
      <c r="ZC406" s="27"/>
      <c r="ZD406" s="27"/>
      <c r="ZE406" s="27"/>
      <c r="ZF406" s="27"/>
      <c r="ZG406" s="27"/>
      <c r="ZH406" s="27"/>
      <c r="ZI406" s="27"/>
      <c r="ZJ406" s="27"/>
      <c r="ZK406" s="27"/>
      <c r="ZL406" s="27"/>
      <c r="ZM406" s="27"/>
      <c r="ZN406" s="27"/>
      <c r="ZO406" s="27"/>
      <c r="ZP406" s="27"/>
      <c r="ZQ406" s="27"/>
      <c r="ZR406" s="27"/>
      <c r="ZS406" s="27"/>
      <c r="ZT406" s="27"/>
      <c r="ZU406" s="27"/>
      <c r="ZV406" s="27"/>
      <c r="ZW406" s="27"/>
      <c r="ZX406" s="27"/>
      <c r="ZY406" s="27"/>
      <c r="ZZ406" s="27"/>
      <c r="AAA406" s="27"/>
      <c r="AAB406" s="27"/>
      <c r="AAC406" s="27"/>
      <c r="AAD406" s="27"/>
      <c r="AAE406" s="27"/>
      <c r="AAF406" s="27"/>
      <c r="AAG406" s="27"/>
      <c r="AAH406" s="27"/>
      <c r="AAI406" s="27"/>
      <c r="AAJ406" s="27"/>
      <c r="AAK406" s="27"/>
      <c r="AAL406" s="27"/>
      <c r="AAM406" s="27"/>
      <c r="AAN406" s="27"/>
      <c r="AAO406" s="27"/>
      <c r="AAP406" s="27"/>
      <c r="AAQ406" s="27"/>
      <c r="AAR406" s="27"/>
      <c r="AAS406" s="27"/>
      <c r="AAT406" s="27"/>
      <c r="AAU406" s="27"/>
      <c r="AAV406" s="27"/>
      <c r="AAW406" s="27"/>
      <c r="AAX406" s="27"/>
      <c r="AAY406" s="27"/>
      <c r="AAZ406" s="27"/>
      <c r="ABA406" s="27"/>
      <c r="ABB406" s="27"/>
      <c r="ABC406" s="27"/>
      <c r="ABD406" s="27"/>
      <c r="ABE406" s="27"/>
      <c r="ABF406" s="27"/>
      <c r="ABG406" s="27"/>
      <c r="ABH406" s="27"/>
      <c r="ABI406" s="27"/>
      <c r="ABJ406" s="27"/>
      <c r="ABK406" s="27"/>
      <c r="ABL406" s="27"/>
      <c r="ABM406" s="27"/>
      <c r="ABN406" s="27"/>
      <c r="ABO406" s="27"/>
      <c r="ABP406" s="27"/>
      <c r="ABQ406" s="27"/>
      <c r="ABR406" s="27"/>
      <c r="ABS406" s="27"/>
      <c r="ABT406" s="27"/>
      <c r="ABU406" s="27"/>
      <c r="ABV406" s="27"/>
      <c r="ABW406" s="27"/>
      <c r="ABX406" s="27"/>
      <c r="ABY406" s="27"/>
      <c r="ABZ406" s="27"/>
      <c r="ACA406" s="27"/>
      <c r="ACB406" s="27"/>
      <c r="ACC406" s="27"/>
      <c r="ACD406" s="27"/>
      <c r="ACE406" s="27"/>
      <c r="ACF406" s="27"/>
      <c r="ACG406" s="27"/>
      <c r="ACH406" s="27"/>
      <c r="ACI406" s="27"/>
      <c r="ACJ406" s="27"/>
      <c r="ACK406" s="27"/>
      <c r="ACL406" s="27"/>
      <c r="ACM406" s="27"/>
      <c r="ACN406" s="27"/>
      <c r="ACO406" s="27"/>
      <c r="ACP406" s="27"/>
      <c r="ACQ406" s="27"/>
      <c r="ACR406" s="27"/>
      <c r="ACS406" s="27"/>
      <c r="ACT406" s="27"/>
      <c r="ACU406" s="27"/>
      <c r="ACV406" s="27"/>
      <c r="ACW406" s="27"/>
      <c r="ACX406" s="27"/>
      <c r="ACY406" s="27"/>
      <c r="ACZ406" s="27"/>
      <c r="ADA406" s="27"/>
      <c r="ADB406" s="27"/>
      <c r="ADC406" s="27"/>
      <c r="ADD406" s="27"/>
      <c r="ADE406" s="27"/>
      <c r="ADF406" s="27"/>
      <c r="ADG406" s="27"/>
      <c r="ADH406" s="27"/>
      <c r="ADI406" s="27"/>
      <c r="ADJ406" s="27"/>
      <c r="ADK406" s="27"/>
      <c r="ADL406" s="27"/>
      <c r="ADM406" s="27"/>
      <c r="ADN406" s="27"/>
      <c r="ADO406" s="27"/>
      <c r="ADP406" s="27"/>
      <c r="ADQ406" s="27"/>
      <c r="ADR406" s="27"/>
      <c r="ADS406" s="27"/>
      <c r="ADT406" s="27"/>
      <c r="ADU406" s="27"/>
      <c r="ADV406" s="27"/>
      <c r="ADW406" s="27"/>
      <c r="ADX406" s="27"/>
      <c r="ADY406" s="27"/>
      <c r="ADZ406" s="27"/>
      <c r="AEA406" s="27"/>
      <c r="AEB406" s="27"/>
      <c r="AEC406" s="27"/>
      <c r="AED406" s="27"/>
      <c r="AEE406" s="27"/>
      <c r="AEF406" s="27"/>
      <c r="AEG406" s="27"/>
      <c r="AEH406" s="27"/>
      <c r="AEI406" s="27"/>
      <c r="AEJ406" s="27"/>
      <c r="AEK406" s="27"/>
      <c r="AEL406" s="27"/>
      <c r="AEM406" s="27"/>
      <c r="AEN406" s="27"/>
      <c r="AEO406" s="27"/>
      <c r="AEP406" s="27"/>
      <c r="AEQ406" s="27"/>
      <c r="AER406" s="27"/>
      <c r="AES406" s="27"/>
      <c r="AET406" s="27"/>
      <c r="AEU406" s="27"/>
      <c r="AEV406" s="27"/>
      <c r="AEW406" s="27"/>
      <c r="AEX406" s="27"/>
      <c r="AEY406" s="27"/>
      <c r="AEZ406" s="27"/>
      <c r="AFA406" s="27"/>
      <c r="AFB406" s="27"/>
      <c r="AFC406" s="27"/>
      <c r="AFD406" s="27"/>
      <c r="AFE406" s="27"/>
      <c r="AFF406" s="27"/>
      <c r="AFG406" s="27"/>
      <c r="AFH406" s="27"/>
      <c r="AFI406" s="27"/>
      <c r="AFJ406" s="27"/>
      <c r="AFK406" s="27"/>
      <c r="AFL406" s="27"/>
      <c r="AFM406" s="27"/>
      <c r="AFN406" s="27"/>
      <c r="AFO406" s="27"/>
      <c r="AFP406" s="27"/>
      <c r="AFQ406" s="27"/>
      <c r="AFR406" s="27"/>
      <c r="AFS406" s="27"/>
      <c r="AFT406" s="27"/>
      <c r="AFU406" s="27"/>
      <c r="AFV406" s="27"/>
      <c r="AFW406" s="27"/>
      <c r="AFX406" s="27"/>
      <c r="AFY406" s="27"/>
      <c r="AFZ406" s="27"/>
      <c r="AGA406" s="27"/>
      <c r="AGB406" s="27"/>
      <c r="AGC406" s="27"/>
      <c r="AGD406" s="27"/>
      <c r="AGE406" s="27"/>
      <c r="AGF406" s="27"/>
      <c r="AGG406" s="27"/>
      <c r="AGH406" s="27"/>
      <c r="AGI406" s="27"/>
      <c r="AGJ406" s="27"/>
      <c r="AGK406" s="27"/>
      <c r="AGL406" s="27"/>
      <c r="AGM406" s="27"/>
      <c r="AGN406" s="27"/>
      <c r="AGO406" s="27"/>
      <c r="AGP406" s="27"/>
      <c r="AGQ406" s="27"/>
      <c r="AGR406" s="27"/>
      <c r="AGS406" s="27"/>
      <c r="AGT406" s="27"/>
      <c r="AGU406" s="27"/>
      <c r="AGV406" s="27"/>
      <c r="AGW406" s="27"/>
      <c r="AGX406" s="27"/>
      <c r="AGY406" s="27"/>
      <c r="AGZ406" s="27"/>
      <c r="AHA406" s="27"/>
      <c r="AHB406" s="27"/>
      <c r="AHC406" s="27"/>
      <c r="AHD406" s="27"/>
      <c r="AHE406" s="27"/>
      <c r="AHF406" s="27"/>
      <c r="AHG406" s="27"/>
      <c r="AHH406" s="27"/>
      <c r="AHI406" s="27"/>
      <c r="AHJ406" s="27"/>
      <c r="AHK406" s="27"/>
      <c r="AHL406" s="27"/>
      <c r="AHM406" s="27"/>
      <c r="AHN406" s="27"/>
      <c r="AHO406" s="27"/>
      <c r="AHP406" s="27"/>
      <c r="AHQ406" s="27"/>
      <c r="AHR406" s="27"/>
      <c r="AHS406" s="27"/>
      <c r="AHT406" s="27"/>
      <c r="AHU406" s="27"/>
      <c r="AHV406" s="27"/>
      <c r="AHW406" s="27"/>
      <c r="AHX406" s="27"/>
      <c r="AHY406" s="27"/>
      <c r="AHZ406" s="27"/>
      <c r="AIA406" s="27"/>
      <c r="AIB406" s="27"/>
      <c r="AIC406" s="27"/>
      <c r="AID406" s="27"/>
      <c r="AIE406" s="27"/>
      <c r="AIF406" s="27"/>
      <c r="AIG406" s="27"/>
      <c r="AIH406" s="27"/>
      <c r="AII406" s="27"/>
      <c r="AIJ406" s="27"/>
      <c r="AIK406" s="27"/>
      <c r="AIL406" s="27"/>
      <c r="AIM406" s="27"/>
      <c r="AIN406" s="27"/>
      <c r="AIO406" s="27"/>
      <c r="AIP406" s="27"/>
      <c r="AIQ406" s="27"/>
      <c r="AIR406" s="27"/>
      <c r="AIS406" s="27"/>
      <c r="AIT406" s="27"/>
      <c r="AIU406" s="27"/>
      <c r="AIV406" s="27"/>
      <c r="AIW406" s="27"/>
      <c r="AIX406" s="27"/>
      <c r="AIY406" s="27"/>
      <c r="AIZ406" s="27"/>
      <c r="AJA406" s="27"/>
      <c r="AJB406" s="27"/>
      <c r="AJC406" s="27"/>
      <c r="AJD406" s="27"/>
      <c r="AJE406" s="27"/>
      <c r="AJF406" s="27"/>
      <c r="AJG406" s="27"/>
      <c r="AJH406" s="27"/>
      <c r="AJI406" s="27"/>
      <c r="AJJ406" s="27"/>
      <c r="AJK406" s="27"/>
      <c r="AJL406" s="27"/>
      <c r="AJM406" s="27"/>
      <c r="AJN406" s="27"/>
      <c r="AJO406" s="27"/>
      <c r="AJP406" s="27"/>
      <c r="AJQ406" s="27"/>
      <c r="AJR406" s="27"/>
      <c r="AJS406" s="27"/>
      <c r="AJT406" s="27"/>
      <c r="AJU406" s="27"/>
      <c r="AJV406" s="27"/>
      <c r="AJW406" s="27"/>
      <c r="AJX406" s="27"/>
      <c r="AJY406" s="27"/>
      <c r="AJZ406" s="27"/>
      <c r="AKA406" s="27"/>
      <c r="AKB406" s="27"/>
      <c r="AKC406" s="27"/>
      <c r="AKD406" s="27"/>
      <c r="AKE406" s="27"/>
      <c r="AKF406" s="27"/>
      <c r="AKG406" s="27"/>
      <c r="AKH406" s="27"/>
      <c r="AKI406" s="27"/>
      <c r="AKJ406" s="27"/>
      <c r="AKK406" s="27"/>
      <c r="AKL406" s="27"/>
      <c r="AKM406" s="27"/>
      <c r="AKN406" s="27"/>
      <c r="AKO406" s="27"/>
      <c r="AKP406" s="27"/>
      <c r="AKQ406" s="27"/>
      <c r="AKR406" s="27"/>
      <c r="AKS406" s="27"/>
      <c r="AKT406" s="27"/>
      <c r="AKU406" s="27"/>
      <c r="AKV406" s="27"/>
      <c r="AKW406" s="27"/>
      <c r="AKX406" s="27"/>
      <c r="AKY406" s="27"/>
      <c r="AKZ406" s="27"/>
      <c r="ALA406" s="27"/>
      <c r="ALB406" s="27"/>
      <c r="ALC406" s="27"/>
      <c r="ALD406" s="27"/>
      <c r="ALE406" s="27"/>
      <c r="ALF406" s="27"/>
      <c r="ALG406" s="27"/>
      <c r="ALH406" s="27"/>
      <c r="ALI406" s="27"/>
      <c r="ALJ406" s="27"/>
      <c r="ALK406" s="27"/>
      <c r="ALL406" s="27"/>
      <c r="ALM406" s="27"/>
      <c r="ALN406" s="27"/>
      <c r="ALO406" s="27"/>
      <c r="ALP406" s="27"/>
      <c r="ALQ406" s="27"/>
      <c r="ALR406" s="27"/>
      <c r="ALS406" s="27"/>
    </row>
    <row r="407" spans="1:1007" ht="15" customHeight="1" x14ac:dyDescent="0.2"/>
    <row r="408" spans="1:1007" ht="24.75" customHeight="1" x14ac:dyDescent="0.2"/>
    <row r="409" spans="1:1007" ht="16.5" customHeight="1" x14ac:dyDescent="0.2"/>
    <row r="410" spans="1:1007" ht="29.25" customHeight="1" x14ac:dyDescent="0.2"/>
    <row r="411" spans="1:1007" ht="15" customHeight="1" x14ac:dyDescent="0.2">
      <c r="AE411" s="27"/>
      <c r="AF411" s="27"/>
      <c r="AG411" s="27"/>
      <c r="AH411" s="27"/>
      <c r="AI411" s="27"/>
      <c r="AJ411" s="27"/>
      <c r="AK411" s="27"/>
      <c r="AL411" s="27"/>
      <c r="AM411" s="27"/>
      <c r="AN411" s="27"/>
      <c r="AO411" s="27"/>
      <c r="AP411" s="27"/>
      <c r="AQ411" s="27"/>
      <c r="AR411" s="27"/>
      <c r="AS411" s="27"/>
      <c r="AT411" s="27"/>
      <c r="AU411" s="36"/>
    </row>
    <row r="412" spans="1:1007" ht="18" customHeight="1" x14ac:dyDescent="0.2">
      <c r="AE412" s="27"/>
      <c r="AF412" s="27"/>
      <c r="AG412" s="27"/>
      <c r="AH412" s="27"/>
      <c r="AI412" s="27"/>
      <c r="AJ412" s="27"/>
      <c r="AK412" s="27"/>
      <c r="AL412" s="27"/>
      <c r="AM412" s="27"/>
      <c r="AN412" s="27"/>
      <c r="AO412" s="27"/>
      <c r="AP412" s="27"/>
      <c r="AQ412" s="27"/>
      <c r="AR412" s="27"/>
      <c r="AS412" s="27"/>
      <c r="AT412" s="27"/>
      <c r="AU412" s="36"/>
    </row>
    <row r="413" spans="1:1007" ht="24.75" customHeight="1" x14ac:dyDescent="0.2">
      <c r="AE413" s="27"/>
      <c r="AF413" s="27"/>
      <c r="AG413" s="27"/>
      <c r="AH413" s="27"/>
      <c r="AI413" s="27"/>
      <c r="AJ413" s="27"/>
      <c r="AK413" s="27"/>
      <c r="AL413" s="27"/>
      <c r="AM413" s="27"/>
      <c r="AN413" s="27"/>
      <c r="AO413" s="27"/>
      <c r="AP413" s="27"/>
      <c r="AQ413" s="27"/>
      <c r="AR413" s="27"/>
      <c r="AS413" s="27"/>
      <c r="AT413" s="27"/>
      <c r="AU413" s="36"/>
    </row>
    <row r="414" spans="1:1007" ht="15.75" customHeight="1" x14ac:dyDescent="0.2">
      <c r="AE414" s="27"/>
      <c r="AF414" s="27"/>
      <c r="AG414" s="27"/>
      <c r="AH414" s="27"/>
      <c r="AI414" s="27"/>
      <c r="AJ414" s="27"/>
      <c r="AK414" s="27"/>
      <c r="AL414" s="27"/>
      <c r="AM414" s="27"/>
      <c r="AN414" s="27"/>
      <c r="AO414" s="27"/>
      <c r="AP414" s="27"/>
      <c r="AQ414" s="27"/>
      <c r="AR414" s="27"/>
      <c r="AS414" s="27"/>
      <c r="AT414" s="27"/>
      <c r="AU414" s="36"/>
    </row>
    <row r="415" spans="1:1007" ht="15" customHeight="1" x14ac:dyDescent="0.2"/>
    <row r="416" spans="1:1007" ht="24.75" customHeight="1" x14ac:dyDescent="0.2"/>
    <row r="417" spans="12:15" ht="16.5" customHeight="1" x14ac:dyDescent="0.2"/>
    <row r="418" spans="12:15" ht="29.25" customHeight="1" x14ac:dyDescent="0.2"/>
    <row r="419" spans="12:15" ht="21.75" customHeight="1" x14ac:dyDescent="0.2"/>
    <row r="420" spans="12:15" ht="21.75" customHeight="1" x14ac:dyDescent="0.2"/>
    <row r="421" spans="12:15" ht="27.75" customHeight="1" x14ac:dyDescent="0.2"/>
    <row r="422" spans="12:15" s="28" customFormat="1" ht="24.75" customHeight="1" x14ac:dyDescent="0.2">
      <c r="L422" s="27"/>
      <c r="M422" s="27"/>
      <c r="N422" s="27"/>
      <c r="O422" s="27"/>
    </row>
    <row r="423" spans="12:15" ht="16.5" customHeight="1" x14ac:dyDescent="0.2"/>
    <row r="424" spans="12:15" ht="34.5" customHeight="1" x14ac:dyDescent="0.2"/>
    <row r="425" spans="12:15" ht="34.5" customHeight="1" x14ac:dyDescent="0.2"/>
    <row r="426" spans="12:15" ht="37.5" customHeight="1" x14ac:dyDescent="0.2"/>
    <row r="427" spans="12:15" ht="23.25" customHeight="1" x14ac:dyDescent="0.2"/>
    <row r="428" spans="12:15" ht="23.25" customHeight="1" x14ac:dyDescent="0.2"/>
    <row r="429" spans="12:15" ht="37.5" customHeight="1" x14ac:dyDescent="0.2"/>
    <row r="430" spans="12:15" ht="23.25" customHeight="1" x14ac:dyDescent="0.2"/>
    <row r="431" spans="12:15" ht="23.25" customHeight="1" x14ac:dyDescent="0.2"/>
    <row r="432" spans="12:15" ht="37.5" customHeight="1" x14ac:dyDescent="0.2"/>
    <row r="433" spans="1:1007" ht="16.5" customHeight="1" x14ac:dyDescent="0.2"/>
    <row r="434" spans="1:1007" ht="15.75" customHeight="1" x14ac:dyDescent="0.2"/>
    <row r="435" spans="1:1007" ht="15.75" customHeight="1" x14ac:dyDescent="0.2"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27"/>
      <c r="AJ435" s="27"/>
      <c r="AK435" s="27"/>
      <c r="AL435" s="27"/>
      <c r="AM435" s="27"/>
      <c r="AN435" s="27"/>
      <c r="AO435" s="27"/>
      <c r="AP435" s="27"/>
      <c r="AQ435" s="27"/>
      <c r="AR435" s="27"/>
      <c r="AS435" s="27"/>
      <c r="AT435" s="27"/>
      <c r="AU435" s="27"/>
      <c r="AV435" s="27"/>
      <c r="AW435" s="27"/>
      <c r="AX435" s="27"/>
      <c r="AY435" s="27"/>
      <c r="AZ435" s="27"/>
      <c r="BA435" s="27"/>
      <c r="BB435" s="27"/>
      <c r="BC435" s="27"/>
      <c r="BD435" s="27"/>
      <c r="BE435" s="27"/>
      <c r="BF435" s="27"/>
      <c r="BG435" s="27"/>
      <c r="BH435" s="27"/>
      <c r="BI435" s="27"/>
      <c r="BJ435" s="27"/>
      <c r="BK435" s="27"/>
      <c r="BL435" s="27"/>
      <c r="BM435" s="27"/>
      <c r="BN435" s="27"/>
      <c r="BO435" s="27"/>
      <c r="BP435" s="27"/>
      <c r="BQ435" s="27"/>
      <c r="BR435" s="27"/>
      <c r="BS435" s="27"/>
      <c r="BT435" s="27"/>
      <c r="BU435" s="27"/>
      <c r="BV435" s="27"/>
      <c r="BW435" s="27"/>
      <c r="BX435" s="27"/>
      <c r="BY435" s="27"/>
      <c r="BZ435" s="27"/>
      <c r="CA435" s="27"/>
      <c r="CB435" s="27"/>
      <c r="CC435" s="27"/>
      <c r="CD435" s="27"/>
      <c r="CE435" s="27"/>
      <c r="CF435" s="27"/>
      <c r="CG435" s="27"/>
      <c r="CH435" s="27"/>
      <c r="CI435" s="27"/>
      <c r="CJ435" s="27"/>
      <c r="CK435" s="27"/>
      <c r="CL435" s="27"/>
      <c r="CM435" s="27"/>
      <c r="CN435" s="27"/>
      <c r="CO435" s="27"/>
      <c r="CP435" s="27"/>
      <c r="CQ435" s="27"/>
      <c r="CR435" s="27"/>
      <c r="CS435" s="27"/>
      <c r="CT435" s="27"/>
      <c r="CU435" s="27"/>
      <c r="CV435" s="27"/>
      <c r="CW435" s="27"/>
      <c r="CX435" s="27"/>
      <c r="CY435" s="27"/>
      <c r="CZ435" s="27"/>
      <c r="DA435" s="27"/>
      <c r="DB435" s="27"/>
      <c r="DC435" s="27"/>
      <c r="DD435" s="27"/>
      <c r="DE435" s="27"/>
      <c r="DF435" s="27"/>
      <c r="DG435" s="27"/>
      <c r="DH435" s="27"/>
      <c r="DI435" s="27"/>
      <c r="DJ435" s="27"/>
      <c r="DK435" s="27"/>
      <c r="DL435" s="27"/>
      <c r="DM435" s="27"/>
      <c r="DN435" s="27"/>
      <c r="DO435" s="27"/>
      <c r="DP435" s="27"/>
      <c r="DQ435" s="27"/>
      <c r="DR435" s="27"/>
      <c r="DS435" s="27"/>
      <c r="DT435" s="27"/>
      <c r="DU435" s="27"/>
      <c r="DV435" s="27"/>
      <c r="DW435" s="27"/>
      <c r="DX435" s="27"/>
      <c r="DY435" s="27"/>
      <c r="DZ435" s="27"/>
      <c r="EA435" s="27"/>
      <c r="EB435" s="27"/>
      <c r="EC435" s="27"/>
      <c r="ED435" s="27"/>
      <c r="EE435" s="27"/>
      <c r="EF435" s="27"/>
      <c r="EG435" s="27"/>
      <c r="EH435" s="27"/>
      <c r="EI435" s="27"/>
      <c r="EJ435" s="27"/>
      <c r="EK435" s="27"/>
      <c r="EL435" s="27"/>
      <c r="EM435" s="27"/>
      <c r="EN435" s="27"/>
      <c r="EO435" s="27"/>
      <c r="EP435" s="27"/>
      <c r="EQ435" s="27"/>
      <c r="ER435" s="27"/>
      <c r="ES435" s="27"/>
      <c r="ET435" s="27"/>
      <c r="EU435" s="27"/>
      <c r="EV435" s="27"/>
      <c r="EW435" s="27"/>
      <c r="EX435" s="27"/>
      <c r="EY435" s="27"/>
      <c r="EZ435" s="27"/>
      <c r="FA435" s="27"/>
      <c r="FB435" s="27"/>
      <c r="FC435" s="27"/>
      <c r="FD435" s="27"/>
      <c r="FE435" s="27"/>
      <c r="FF435" s="27"/>
      <c r="FG435" s="27"/>
      <c r="FH435" s="27"/>
      <c r="FI435" s="27"/>
      <c r="FJ435" s="27"/>
      <c r="FK435" s="27"/>
      <c r="FL435" s="27"/>
      <c r="FM435" s="27"/>
      <c r="FN435" s="27"/>
      <c r="FO435" s="27"/>
      <c r="FP435" s="27"/>
      <c r="FQ435" s="27"/>
      <c r="FR435" s="27"/>
      <c r="FS435" s="27"/>
      <c r="FT435" s="27"/>
      <c r="FU435" s="27"/>
      <c r="FV435" s="27"/>
      <c r="FW435" s="27"/>
      <c r="FX435" s="27"/>
      <c r="FY435" s="27"/>
      <c r="FZ435" s="27"/>
      <c r="GA435" s="27"/>
      <c r="GB435" s="27"/>
      <c r="GC435" s="27"/>
      <c r="GD435" s="27"/>
      <c r="GE435" s="27"/>
      <c r="GF435" s="27"/>
      <c r="GG435" s="27"/>
      <c r="GH435" s="27"/>
      <c r="GI435" s="27"/>
      <c r="GJ435" s="27"/>
      <c r="GK435" s="27"/>
      <c r="GL435" s="27"/>
      <c r="GM435" s="27"/>
      <c r="GN435" s="27"/>
      <c r="GO435" s="27"/>
      <c r="GP435" s="27"/>
      <c r="GQ435" s="27"/>
      <c r="GR435" s="27"/>
      <c r="GS435" s="27"/>
      <c r="GT435" s="27"/>
      <c r="GU435" s="27"/>
      <c r="GV435" s="27"/>
      <c r="GW435" s="27"/>
      <c r="GX435" s="27"/>
      <c r="GY435" s="27"/>
      <c r="GZ435" s="27"/>
      <c r="HA435" s="27"/>
      <c r="HB435" s="27"/>
      <c r="HC435" s="27"/>
      <c r="HD435" s="27"/>
      <c r="HE435" s="27"/>
      <c r="HF435" s="27"/>
      <c r="HG435" s="27"/>
      <c r="HH435" s="27"/>
      <c r="HI435" s="27"/>
      <c r="HJ435" s="27"/>
      <c r="HK435" s="27"/>
      <c r="HL435" s="27"/>
      <c r="HM435" s="27"/>
      <c r="HN435" s="27"/>
      <c r="HO435" s="27"/>
      <c r="HP435" s="27"/>
      <c r="HQ435" s="27"/>
      <c r="HR435" s="27"/>
      <c r="HS435" s="27"/>
      <c r="HT435" s="27"/>
      <c r="HU435" s="27"/>
      <c r="HV435" s="27"/>
      <c r="HW435" s="27"/>
      <c r="HX435" s="27"/>
      <c r="HY435" s="27"/>
      <c r="HZ435" s="27"/>
      <c r="IA435" s="27"/>
      <c r="IB435" s="27"/>
      <c r="IC435" s="27"/>
      <c r="ID435" s="27"/>
      <c r="IE435" s="27"/>
      <c r="IF435" s="27"/>
      <c r="IG435" s="27"/>
      <c r="IH435" s="27"/>
      <c r="II435" s="27"/>
      <c r="IJ435" s="27"/>
      <c r="IK435" s="27"/>
      <c r="IL435" s="27"/>
      <c r="IM435" s="27"/>
      <c r="IN435" s="27"/>
      <c r="IO435" s="27"/>
      <c r="IP435" s="27"/>
      <c r="IQ435" s="27"/>
      <c r="IR435" s="27"/>
      <c r="IS435" s="27"/>
      <c r="IT435" s="27"/>
      <c r="IU435" s="27"/>
      <c r="IV435" s="27"/>
      <c r="IW435" s="27"/>
      <c r="IX435" s="27"/>
      <c r="IY435" s="27"/>
      <c r="IZ435" s="27"/>
      <c r="JA435" s="27"/>
      <c r="JB435" s="27"/>
      <c r="JC435" s="27"/>
      <c r="JD435" s="27"/>
      <c r="JE435" s="27"/>
      <c r="JF435" s="27"/>
      <c r="JG435" s="27"/>
      <c r="JH435" s="27"/>
      <c r="JI435" s="27"/>
      <c r="JJ435" s="27"/>
      <c r="JK435" s="27"/>
      <c r="JL435" s="27"/>
      <c r="JM435" s="27"/>
      <c r="JN435" s="27"/>
      <c r="JO435" s="27"/>
      <c r="JP435" s="27"/>
      <c r="JQ435" s="27"/>
      <c r="JR435" s="27"/>
      <c r="JS435" s="27"/>
      <c r="JT435" s="27"/>
      <c r="JU435" s="27"/>
      <c r="JV435" s="27"/>
      <c r="JW435" s="27"/>
      <c r="JX435" s="27"/>
      <c r="JY435" s="27"/>
      <c r="JZ435" s="27"/>
      <c r="KA435" s="27"/>
      <c r="KB435" s="27"/>
      <c r="KC435" s="27"/>
      <c r="KD435" s="27"/>
      <c r="KE435" s="27"/>
      <c r="KF435" s="27"/>
      <c r="KG435" s="27"/>
      <c r="KH435" s="27"/>
      <c r="KI435" s="27"/>
      <c r="KJ435" s="27"/>
      <c r="KK435" s="27"/>
      <c r="KL435" s="27"/>
      <c r="KM435" s="27"/>
      <c r="KN435" s="27"/>
      <c r="KO435" s="27"/>
      <c r="KP435" s="27"/>
      <c r="KQ435" s="27"/>
      <c r="KR435" s="27"/>
      <c r="KS435" s="27"/>
      <c r="KT435" s="27"/>
      <c r="KU435" s="27"/>
      <c r="KV435" s="27"/>
      <c r="KW435" s="27"/>
      <c r="KX435" s="27"/>
      <c r="KY435" s="27"/>
      <c r="KZ435" s="27"/>
      <c r="LA435" s="27"/>
      <c r="LB435" s="27"/>
      <c r="LC435" s="27"/>
      <c r="LD435" s="27"/>
      <c r="LE435" s="27"/>
      <c r="LF435" s="27"/>
      <c r="LG435" s="27"/>
      <c r="LH435" s="27"/>
      <c r="LI435" s="27"/>
      <c r="LJ435" s="27"/>
      <c r="LK435" s="27"/>
      <c r="LL435" s="27"/>
      <c r="LM435" s="27"/>
      <c r="LN435" s="27"/>
      <c r="LO435" s="27"/>
      <c r="LP435" s="27"/>
      <c r="LQ435" s="27"/>
      <c r="LR435" s="27"/>
      <c r="LS435" s="27"/>
      <c r="LT435" s="27"/>
      <c r="LU435" s="27"/>
      <c r="LV435" s="27"/>
      <c r="LW435" s="27"/>
      <c r="LX435" s="27"/>
      <c r="LY435" s="27"/>
      <c r="LZ435" s="27"/>
      <c r="MA435" s="27"/>
      <c r="MB435" s="27"/>
      <c r="MC435" s="27"/>
      <c r="MD435" s="27"/>
      <c r="ME435" s="27"/>
      <c r="MF435" s="27"/>
      <c r="MG435" s="27"/>
      <c r="MH435" s="27"/>
      <c r="MI435" s="27"/>
      <c r="MJ435" s="27"/>
      <c r="MK435" s="27"/>
      <c r="ML435" s="27"/>
      <c r="MM435" s="27"/>
      <c r="MN435" s="27"/>
      <c r="MO435" s="27"/>
      <c r="MP435" s="27"/>
      <c r="MQ435" s="27"/>
      <c r="MR435" s="27"/>
      <c r="MS435" s="27"/>
      <c r="MT435" s="27"/>
      <c r="MU435" s="27"/>
      <c r="MV435" s="27"/>
      <c r="MW435" s="27"/>
      <c r="MX435" s="27"/>
      <c r="MY435" s="27"/>
      <c r="MZ435" s="27"/>
      <c r="NA435" s="27"/>
      <c r="NB435" s="27"/>
      <c r="NC435" s="27"/>
      <c r="ND435" s="27"/>
      <c r="NE435" s="27"/>
      <c r="NF435" s="27"/>
      <c r="NG435" s="27"/>
      <c r="NH435" s="27"/>
      <c r="NI435" s="27"/>
      <c r="NJ435" s="27"/>
      <c r="NK435" s="27"/>
      <c r="NL435" s="27"/>
      <c r="NM435" s="27"/>
      <c r="NN435" s="27"/>
      <c r="NO435" s="27"/>
      <c r="NP435" s="27"/>
      <c r="NQ435" s="27"/>
      <c r="NR435" s="27"/>
      <c r="NS435" s="27"/>
      <c r="NT435" s="27"/>
      <c r="NU435" s="27"/>
      <c r="NV435" s="27"/>
      <c r="NW435" s="27"/>
      <c r="NX435" s="27"/>
      <c r="NY435" s="27"/>
      <c r="NZ435" s="27"/>
      <c r="OA435" s="27"/>
      <c r="OB435" s="27"/>
      <c r="OC435" s="27"/>
      <c r="OD435" s="27"/>
      <c r="OE435" s="27"/>
      <c r="OF435" s="27"/>
      <c r="OG435" s="27"/>
      <c r="OH435" s="27"/>
      <c r="OI435" s="27"/>
      <c r="OJ435" s="27"/>
      <c r="OK435" s="27"/>
      <c r="OL435" s="27"/>
      <c r="OM435" s="27"/>
      <c r="ON435" s="27"/>
      <c r="OO435" s="27"/>
      <c r="OP435" s="27"/>
      <c r="OQ435" s="27"/>
      <c r="OR435" s="27"/>
      <c r="OS435" s="27"/>
      <c r="OT435" s="27"/>
      <c r="OU435" s="27"/>
      <c r="OV435" s="27"/>
      <c r="OW435" s="27"/>
      <c r="OX435" s="27"/>
      <c r="OY435" s="27"/>
      <c r="OZ435" s="27"/>
      <c r="PA435" s="27"/>
      <c r="PB435" s="27"/>
      <c r="PC435" s="27"/>
      <c r="PD435" s="27"/>
      <c r="PE435" s="27"/>
      <c r="PF435" s="27"/>
      <c r="PG435" s="27"/>
      <c r="PH435" s="27"/>
      <c r="PI435" s="27"/>
      <c r="PJ435" s="27"/>
      <c r="PK435" s="27"/>
      <c r="PL435" s="27"/>
      <c r="PM435" s="27"/>
      <c r="PN435" s="27"/>
      <c r="PO435" s="27"/>
      <c r="PP435" s="27"/>
      <c r="PQ435" s="27"/>
      <c r="PR435" s="27"/>
      <c r="PS435" s="27"/>
      <c r="PT435" s="27"/>
      <c r="PU435" s="27"/>
      <c r="PV435" s="27"/>
      <c r="PW435" s="27"/>
      <c r="PX435" s="27"/>
      <c r="PY435" s="27"/>
      <c r="PZ435" s="27"/>
      <c r="QA435" s="27"/>
      <c r="QB435" s="27"/>
      <c r="QC435" s="27"/>
      <c r="QD435" s="27"/>
      <c r="QE435" s="27"/>
      <c r="QF435" s="27"/>
      <c r="QG435" s="27"/>
      <c r="QH435" s="27"/>
      <c r="QI435" s="27"/>
      <c r="QJ435" s="27"/>
      <c r="QK435" s="27"/>
      <c r="QL435" s="27"/>
      <c r="QM435" s="27"/>
      <c r="QN435" s="27"/>
      <c r="QO435" s="27"/>
      <c r="QP435" s="27"/>
      <c r="QQ435" s="27"/>
      <c r="QR435" s="27"/>
      <c r="QS435" s="27"/>
      <c r="QT435" s="27"/>
      <c r="QU435" s="27"/>
      <c r="QV435" s="27"/>
      <c r="QW435" s="27"/>
      <c r="QX435" s="27"/>
      <c r="QY435" s="27"/>
      <c r="QZ435" s="27"/>
      <c r="RA435" s="27"/>
      <c r="RB435" s="27"/>
      <c r="RC435" s="27"/>
      <c r="RD435" s="27"/>
      <c r="RE435" s="27"/>
      <c r="RF435" s="27"/>
      <c r="RG435" s="27"/>
      <c r="RH435" s="27"/>
      <c r="RI435" s="27"/>
      <c r="RJ435" s="27"/>
      <c r="RK435" s="27"/>
      <c r="RL435" s="27"/>
      <c r="RM435" s="27"/>
      <c r="RN435" s="27"/>
      <c r="RO435" s="27"/>
      <c r="RP435" s="27"/>
      <c r="RQ435" s="27"/>
      <c r="RR435" s="27"/>
      <c r="RS435" s="27"/>
      <c r="RT435" s="27"/>
      <c r="RU435" s="27"/>
      <c r="RV435" s="27"/>
      <c r="RW435" s="27"/>
      <c r="RX435" s="27"/>
      <c r="RY435" s="27"/>
      <c r="RZ435" s="27"/>
      <c r="SA435" s="27"/>
      <c r="SB435" s="27"/>
      <c r="SC435" s="27"/>
      <c r="SD435" s="27"/>
      <c r="SE435" s="27"/>
      <c r="SF435" s="27"/>
      <c r="SG435" s="27"/>
      <c r="SH435" s="27"/>
      <c r="SI435" s="27"/>
      <c r="SJ435" s="27"/>
      <c r="SK435" s="27"/>
      <c r="SL435" s="27"/>
      <c r="SM435" s="27"/>
      <c r="SN435" s="27"/>
      <c r="SO435" s="27"/>
      <c r="SP435" s="27"/>
      <c r="SQ435" s="27"/>
      <c r="SR435" s="27"/>
      <c r="SS435" s="27"/>
      <c r="ST435" s="27"/>
      <c r="SU435" s="27"/>
      <c r="SV435" s="27"/>
      <c r="SW435" s="27"/>
      <c r="SX435" s="27"/>
      <c r="SY435" s="27"/>
      <c r="SZ435" s="27"/>
      <c r="TA435" s="27"/>
      <c r="TB435" s="27"/>
      <c r="TC435" s="27"/>
      <c r="TD435" s="27"/>
      <c r="TE435" s="27"/>
      <c r="TF435" s="27"/>
      <c r="TG435" s="27"/>
      <c r="TH435" s="27"/>
      <c r="TI435" s="27"/>
      <c r="TJ435" s="27"/>
      <c r="TK435" s="27"/>
      <c r="TL435" s="27"/>
      <c r="TM435" s="27"/>
      <c r="TN435" s="27"/>
      <c r="TO435" s="27"/>
      <c r="TP435" s="27"/>
      <c r="TQ435" s="27"/>
      <c r="TR435" s="27"/>
      <c r="TS435" s="27"/>
      <c r="TT435" s="27"/>
      <c r="TU435" s="27"/>
      <c r="TV435" s="27"/>
      <c r="TW435" s="27"/>
      <c r="TX435" s="27"/>
      <c r="TY435" s="27"/>
      <c r="TZ435" s="27"/>
      <c r="UA435" s="27"/>
      <c r="UB435" s="27"/>
      <c r="UC435" s="27"/>
      <c r="UD435" s="27"/>
      <c r="UE435" s="27"/>
      <c r="UF435" s="27"/>
      <c r="UG435" s="27"/>
      <c r="UH435" s="27"/>
      <c r="UI435" s="27"/>
      <c r="UJ435" s="27"/>
      <c r="UK435" s="27"/>
      <c r="UL435" s="27"/>
      <c r="UM435" s="27"/>
      <c r="UN435" s="27"/>
      <c r="UO435" s="27"/>
      <c r="UP435" s="27"/>
      <c r="UQ435" s="27"/>
      <c r="UR435" s="27"/>
      <c r="US435" s="27"/>
      <c r="UT435" s="27"/>
      <c r="UU435" s="27"/>
      <c r="UV435" s="27"/>
      <c r="UW435" s="27"/>
      <c r="UX435" s="27"/>
      <c r="UY435" s="27"/>
      <c r="UZ435" s="27"/>
      <c r="VA435" s="27"/>
      <c r="VB435" s="27"/>
      <c r="VC435" s="27"/>
      <c r="VD435" s="27"/>
      <c r="VE435" s="27"/>
      <c r="VF435" s="27"/>
      <c r="VG435" s="27"/>
      <c r="VH435" s="27"/>
      <c r="VI435" s="27"/>
      <c r="VJ435" s="27"/>
      <c r="VK435" s="27"/>
      <c r="VL435" s="27"/>
      <c r="VM435" s="27"/>
      <c r="VN435" s="27"/>
      <c r="VO435" s="27"/>
      <c r="VP435" s="27"/>
      <c r="VQ435" s="27"/>
      <c r="VR435" s="27"/>
      <c r="VS435" s="27"/>
      <c r="VT435" s="27"/>
      <c r="VU435" s="27"/>
      <c r="VV435" s="27"/>
      <c r="VW435" s="27"/>
      <c r="VX435" s="27"/>
      <c r="VY435" s="27"/>
      <c r="VZ435" s="27"/>
      <c r="WA435" s="27"/>
      <c r="WB435" s="27"/>
      <c r="WC435" s="27"/>
      <c r="WD435" s="27"/>
      <c r="WE435" s="27"/>
      <c r="WF435" s="27"/>
      <c r="WG435" s="27"/>
      <c r="WH435" s="27"/>
      <c r="WI435" s="27"/>
      <c r="WJ435" s="27"/>
      <c r="WK435" s="27"/>
      <c r="WL435" s="27"/>
      <c r="WM435" s="27"/>
      <c r="WN435" s="27"/>
      <c r="WO435" s="27"/>
      <c r="WP435" s="27"/>
      <c r="WQ435" s="27"/>
      <c r="WR435" s="27"/>
      <c r="WS435" s="27"/>
      <c r="WT435" s="27"/>
      <c r="WU435" s="27"/>
      <c r="WV435" s="27"/>
      <c r="WW435" s="27"/>
      <c r="WX435" s="27"/>
      <c r="WY435" s="27"/>
      <c r="WZ435" s="27"/>
      <c r="XA435" s="27"/>
      <c r="XB435" s="27"/>
      <c r="XC435" s="27"/>
      <c r="XD435" s="27"/>
      <c r="XE435" s="27"/>
      <c r="XF435" s="27"/>
      <c r="XG435" s="27"/>
      <c r="XH435" s="27"/>
      <c r="XI435" s="27"/>
      <c r="XJ435" s="27"/>
      <c r="XK435" s="27"/>
      <c r="XL435" s="27"/>
      <c r="XM435" s="27"/>
      <c r="XN435" s="27"/>
      <c r="XO435" s="27"/>
      <c r="XP435" s="27"/>
      <c r="XQ435" s="27"/>
      <c r="XR435" s="27"/>
      <c r="XS435" s="27"/>
      <c r="XT435" s="27"/>
      <c r="XU435" s="27"/>
      <c r="XV435" s="27"/>
      <c r="XW435" s="27"/>
      <c r="XX435" s="27"/>
      <c r="XY435" s="27"/>
      <c r="XZ435" s="27"/>
      <c r="YA435" s="27"/>
      <c r="YB435" s="27"/>
      <c r="YC435" s="27"/>
      <c r="YD435" s="27"/>
      <c r="YE435" s="27"/>
      <c r="YF435" s="27"/>
      <c r="YG435" s="27"/>
      <c r="YH435" s="27"/>
      <c r="YI435" s="27"/>
      <c r="YJ435" s="27"/>
      <c r="YK435" s="27"/>
      <c r="YL435" s="27"/>
      <c r="YM435" s="27"/>
      <c r="YN435" s="27"/>
      <c r="YO435" s="27"/>
      <c r="YP435" s="27"/>
      <c r="YQ435" s="27"/>
      <c r="YR435" s="27"/>
      <c r="YS435" s="27"/>
      <c r="YT435" s="27"/>
      <c r="YU435" s="27"/>
      <c r="YV435" s="27"/>
      <c r="YW435" s="27"/>
      <c r="YX435" s="27"/>
      <c r="YY435" s="27"/>
      <c r="YZ435" s="27"/>
      <c r="ZA435" s="27"/>
      <c r="ZB435" s="27"/>
      <c r="ZC435" s="27"/>
      <c r="ZD435" s="27"/>
      <c r="ZE435" s="27"/>
      <c r="ZF435" s="27"/>
      <c r="ZG435" s="27"/>
      <c r="ZH435" s="27"/>
      <c r="ZI435" s="27"/>
      <c r="ZJ435" s="27"/>
      <c r="ZK435" s="27"/>
      <c r="ZL435" s="27"/>
      <c r="ZM435" s="27"/>
      <c r="ZN435" s="27"/>
      <c r="ZO435" s="27"/>
      <c r="ZP435" s="27"/>
      <c r="ZQ435" s="27"/>
      <c r="ZR435" s="27"/>
      <c r="ZS435" s="27"/>
      <c r="ZT435" s="27"/>
      <c r="ZU435" s="27"/>
      <c r="ZV435" s="27"/>
      <c r="ZW435" s="27"/>
      <c r="ZX435" s="27"/>
      <c r="ZY435" s="27"/>
      <c r="ZZ435" s="27"/>
      <c r="AAA435" s="27"/>
      <c r="AAB435" s="27"/>
      <c r="AAC435" s="27"/>
      <c r="AAD435" s="27"/>
      <c r="AAE435" s="27"/>
      <c r="AAF435" s="27"/>
      <c r="AAG435" s="27"/>
      <c r="AAH435" s="27"/>
      <c r="AAI435" s="27"/>
      <c r="AAJ435" s="27"/>
      <c r="AAK435" s="27"/>
      <c r="AAL435" s="27"/>
      <c r="AAM435" s="27"/>
      <c r="AAN435" s="27"/>
      <c r="AAO435" s="27"/>
      <c r="AAP435" s="27"/>
      <c r="AAQ435" s="27"/>
      <c r="AAR435" s="27"/>
      <c r="AAS435" s="27"/>
      <c r="AAT435" s="27"/>
      <c r="AAU435" s="27"/>
      <c r="AAV435" s="27"/>
      <c r="AAW435" s="27"/>
      <c r="AAX435" s="27"/>
      <c r="AAY435" s="27"/>
      <c r="AAZ435" s="27"/>
      <c r="ABA435" s="27"/>
      <c r="ABB435" s="27"/>
      <c r="ABC435" s="27"/>
      <c r="ABD435" s="27"/>
      <c r="ABE435" s="27"/>
      <c r="ABF435" s="27"/>
      <c r="ABG435" s="27"/>
      <c r="ABH435" s="27"/>
      <c r="ABI435" s="27"/>
      <c r="ABJ435" s="27"/>
      <c r="ABK435" s="27"/>
      <c r="ABL435" s="27"/>
      <c r="ABM435" s="27"/>
      <c r="ABN435" s="27"/>
      <c r="ABO435" s="27"/>
      <c r="ABP435" s="27"/>
      <c r="ABQ435" s="27"/>
      <c r="ABR435" s="27"/>
      <c r="ABS435" s="27"/>
      <c r="ABT435" s="27"/>
      <c r="ABU435" s="27"/>
      <c r="ABV435" s="27"/>
      <c r="ABW435" s="27"/>
      <c r="ABX435" s="27"/>
      <c r="ABY435" s="27"/>
      <c r="ABZ435" s="27"/>
      <c r="ACA435" s="27"/>
      <c r="ACB435" s="27"/>
      <c r="ACC435" s="27"/>
      <c r="ACD435" s="27"/>
      <c r="ACE435" s="27"/>
      <c r="ACF435" s="27"/>
      <c r="ACG435" s="27"/>
      <c r="ACH435" s="27"/>
      <c r="ACI435" s="27"/>
      <c r="ACJ435" s="27"/>
      <c r="ACK435" s="27"/>
      <c r="ACL435" s="27"/>
      <c r="ACM435" s="27"/>
      <c r="ACN435" s="27"/>
      <c r="ACO435" s="27"/>
      <c r="ACP435" s="27"/>
      <c r="ACQ435" s="27"/>
      <c r="ACR435" s="27"/>
      <c r="ACS435" s="27"/>
      <c r="ACT435" s="27"/>
      <c r="ACU435" s="27"/>
      <c r="ACV435" s="27"/>
      <c r="ACW435" s="27"/>
      <c r="ACX435" s="27"/>
      <c r="ACY435" s="27"/>
      <c r="ACZ435" s="27"/>
      <c r="ADA435" s="27"/>
      <c r="ADB435" s="27"/>
      <c r="ADC435" s="27"/>
      <c r="ADD435" s="27"/>
      <c r="ADE435" s="27"/>
      <c r="ADF435" s="27"/>
      <c r="ADG435" s="27"/>
      <c r="ADH435" s="27"/>
      <c r="ADI435" s="27"/>
      <c r="ADJ435" s="27"/>
      <c r="ADK435" s="27"/>
      <c r="ADL435" s="27"/>
      <c r="ADM435" s="27"/>
      <c r="ADN435" s="27"/>
      <c r="ADO435" s="27"/>
      <c r="ADP435" s="27"/>
      <c r="ADQ435" s="27"/>
      <c r="ADR435" s="27"/>
      <c r="ADS435" s="27"/>
      <c r="ADT435" s="27"/>
      <c r="ADU435" s="27"/>
      <c r="ADV435" s="27"/>
      <c r="ADW435" s="27"/>
      <c r="ADX435" s="27"/>
      <c r="ADY435" s="27"/>
      <c r="ADZ435" s="27"/>
      <c r="AEA435" s="27"/>
      <c r="AEB435" s="27"/>
      <c r="AEC435" s="27"/>
      <c r="AED435" s="27"/>
      <c r="AEE435" s="27"/>
      <c r="AEF435" s="27"/>
      <c r="AEG435" s="27"/>
      <c r="AEH435" s="27"/>
      <c r="AEI435" s="27"/>
      <c r="AEJ435" s="27"/>
      <c r="AEK435" s="27"/>
      <c r="AEL435" s="27"/>
      <c r="AEM435" s="27"/>
      <c r="AEN435" s="27"/>
      <c r="AEO435" s="27"/>
      <c r="AEP435" s="27"/>
      <c r="AEQ435" s="27"/>
      <c r="AER435" s="27"/>
      <c r="AES435" s="27"/>
      <c r="AET435" s="27"/>
      <c r="AEU435" s="27"/>
      <c r="AEV435" s="27"/>
      <c r="AEW435" s="27"/>
      <c r="AEX435" s="27"/>
      <c r="AEY435" s="27"/>
      <c r="AEZ435" s="27"/>
      <c r="AFA435" s="27"/>
      <c r="AFB435" s="27"/>
      <c r="AFC435" s="27"/>
      <c r="AFD435" s="27"/>
      <c r="AFE435" s="27"/>
      <c r="AFF435" s="27"/>
      <c r="AFG435" s="27"/>
      <c r="AFH435" s="27"/>
      <c r="AFI435" s="27"/>
      <c r="AFJ435" s="27"/>
      <c r="AFK435" s="27"/>
      <c r="AFL435" s="27"/>
      <c r="AFM435" s="27"/>
      <c r="AFN435" s="27"/>
      <c r="AFO435" s="27"/>
      <c r="AFP435" s="27"/>
      <c r="AFQ435" s="27"/>
      <c r="AFR435" s="27"/>
      <c r="AFS435" s="27"/>
      <c r="AFT435" s="27"/>
      <c r="AFU435" s="27"/>
      <c r="AFV435" s="27"/>
      <c r="AFW435" s="27"/>
      <c r="AFX435" s="27"/>
      <c r="AFY435" s="27"/>
      <c r="AFZ435" s="27"/>
      <c r="AGA435" s="27"/>
      <c r="AGB435" s="27"/>
      <c r="AGC435" s="27"/>
      <c r="AGD435" s="27"/>
      <c r="AGE435" s="27"/>
      <c r="AGF435" s="27"/>
      <c r="AGG435" s="27"/>
      <c r="AGH435" s="27"/>
      <c r="AGI435" s="27"/>
      <c r="AGJ435" s="27"/>
      <c r="AGK435" s="27"/>
      <c r="AGL435" s="27"/>
      <c r="AGM435" s="27"/>
      <c r="AGN435" s="27"/>
      <c r="AGO435" s="27"/>
      <c r="AGP435" s="27"/>
      <c r="AGQ435" s="27"/>
      <c r="AGR435" s="27"/>
      <c r="AGS435" s="27"/>
      <c r="AGT435" s="27"/>
      <c r="AGU435" s="27"/>
      <c r="AGV435" s="27"/>
      <c r="AGW435" s="27"/>
      <c r="AGX435" s="27"/>
      <c r="AGY435" s="27"/>
      <c r="AGZ435" s="27"/>
      <c r="AHA435" s="27"/>
      <c r="AHB435" s="27"/>
      <c r="AHC435" s="27"/>
      <c r="AHD435" s="27"/>
      <c r="AHE435" s="27"/>
      <c r="AHF435" s="27"/>
      <c r="AHG435" s="27"/>
      <c r="AHH435" s="27"/>
      <c r="AHI435" s="27"/>
      <c r="AHJ435" s="27"/>
      <c r="AHK435" s="27"/>
      <c r="AHL435" s="27"/>
      <c r="AHM435" s="27"/>
      <c r="AHN435" s="27"/>
      <c r="AHO435" s="27"/>
      <c r="AHP435" s="27"/>
      <c r="AHQ435" s="27"/>
      <c r="AHR435" s="27"/>
      <c r="AHS435" s="27"/>
      <c r="AHT435" s="27"/>
      <c r="AHU435" s="27"/>
      <c r="AHV435" s="27"/>
      <c r="AHW435" s="27"/>
      <c r="AHX435" s="27"/>
      <c r="AHY435" s="27"/>
      <c r="AHZ435" s="27"/>
      <c r="AIA435" s="27"/>
      <c r="AIB435" s="27"/>
      <c r="AIC435" s="27"/>
      <c r="AID435" s="27"/>
      <c r="AIE435" s="27"/>
      <c r="AIF435" s="27"/>
      <c r="AIG435" s="27"/>
      <c r="AIH435" s="27"/>
      <c r="AII435" s="27"/>
      <c r="AIJ435" s="27"/>
      <c r="AIK435" s="27"/>
      <c r="AIL435" s="27"/>
      <c r="AIM435" s="27"/>
      <c r="AIN435" s="27"/>
      <c r="AIO435" s="27"/>
      <c r="AIP435" s="27"/>
      <c r="AIQ435" s="27"/>
      <c r="AIR435" s="27"/>
      <c r="AIS435" s="27"/>
      <c r="AIT435" s="27"/>
      <c r="AIU435" s="27"/>
      <c r="AIV435" s="27"/>
      <c r="AIW435" s="27"/>
      <c r="AIX435" s="27"/>
      <c r="AIY435" s="27"/>
      <c r="AIZ435" s="27"/>
      <c r="AJA435" s="27"/>
      <c r="AJB435" s="27"/>
      <c r="AJC435" s="27"/>
      <c r="AJD435" s="27"/>
      <c r="AJE435" s="27"/>
      <c r="AJF435" s="27"/>
      <c r="AJG435" s="27"/>
      <c r="AJH435" s="27"/>
      <c r="AJI435" s="27"/>
      <c r="AJJ435" s="27"/>
      <c r="AJK435" s="27"/>
      <c r="AJL435" s="27"/>
      <c r="AJM435" s="27"/>
      <c r="AJN435" s="27"/>
      <c r="AJO435" s="27"/>
      <c r="AJP435" s="27"/>
      <c r="AJQ435" s="27"/>
      <c r="AJR435" s="27"/>
      <c r="AJS435" s="27"/>
      <c r="AJT435" s="27"/>
      <c r="AJU435" s="27"/>
      <c r="AJV435" s="27"/>
      <c r="AJW435" s="27"/>
      <c r="AJX435" s="27"/>
      <c r="AJY435" s="27"/>
      <c r="AJZ435" s="27"/>
      <c r="AKA435" s="27"/>
      <c r="AKB435" s="27"/>
      <c r="AKC435" s="27"/>
      <c r="AKD435" s="27"/>
      <c r="AKE435" s="27"/>
      <c r="AKF435" s="27"/>
      <c r="AKG435" s="27"/>
      <c r="AKH435" s="27"/>
      <c r="AKI435" s="27"/>
      <c r="AKJ435" s="27"/>
      <c r="AKK435" s="27"/>
      <c r="AKL435" s="27"/>
      <c r="AKM435" s="27"/>
      <c r="AKN435" s="27"/>
      <c r="AKO435" s="27"/>
      <c r="AKP435" s="27"/>
      <c r="AKQ435" s="27"/>
      <c r="AKR435" s="27"/>
      <c r="AKS435" s="27"/>
      <c r="AKT435" s="27"/>
      <c r="AKU435" s="27"/>
      <c r="AKV435" s="27"/>
      <c r="AKW435" s="27"/>
      <c r="AKX435" s="27"/>
      <c r="AKY435" s="27"/>
      <c r="AKZ435" s="27"/>
      <c r="ALA435" s="27"/>
      <c r="ALB435" s="27"/>
      <c r="ALC435" s="27"/>
      <c r="ALD435" s="27"/>
      <c r="ALE435" s="27"/>
      <c r="ALF435" s="27"/>
      <c r="ALG435" s="27"/>
      <c r="ALH435" s="27"/>
      <c r="ALI435" s="27"/>
      <c r="ALJ435" s="27"/>
      <c r="ALK435" s="27"/>
      <c r="ALL435" s="27"/>
      <c r="ALM435" s="27"/>
      <c r="ALN435" s="27"/>
      <c r="ALO435" s="27"/>
      <c r="ALP435" s="27"/>
      <c r="ALQ435" s="27"/>
      <c r="ALR435" s="27"/>
      <c r="ALS435" s="27"/>
    </row>
    <row r="436" spans="1:1007" s="51" customFormat="1" ht="15.75" customHeight="1" x14ac:dyDescent="0.2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7"/>
      <c r="M436" s="27"/>
      <c r="N436" s="27"/>
      <c r="O436" s="27"/>
      <c r="P436" s="28"/>
      <c r="Q436" s="28"/>
      <c r="R436" s="28"/>
      <c r="S436" s="28"/>
      <c r="T436" s="28"/>
      <c r="U436" s="28"/>
      <c r="V436" s="28"/>
      <c r="W436" s="28"/>
    </row>
    <row r="437" spans="1:1007" ht="16.5" customHeight="1" x14ac:dyDescent="0.2"/>
    <row r="438" spans="1:1007" ht="16.5" customHeight="1" x14ac:dyDescent="0.2"/>
    <row r="439" spans="1:1007" ht="16.5" customHeight="1" x14ac:dyDescent="0.2"/>
    <row r="440" spans="1:1007" ht="15.75" customHeight="1" x14ac:dyDescent="0.2"/>
    <row r="441" spans="1:1007" ht="15.75" customHeight="1" x14ac:dyDescent="0.2"/>
    <row r="442" spans="1:1007" ht="15.75" customHeight="1" x14ac:dyDescent="0.2"/>
    <row r="443" spans="1:1007" ht="30" customHeight="1" x14ac:dyDescent="0.2"/>
    <row r="444" spans="1:1007" ht="15.75" customHeight="1" x14ac:dyDescent="0.2"/>
    <row r="445" spans="1:1007" ht="17.25" customHeight="1" x14ac:dyDescent="0.2"/>
    <row r="446" spans="1:1007" ht="13.5" customHeight="1" x14ac:dyDescent="0.2"/>
    <row r="447" spans="1:1007" ht="26.25" customHeight="1" x14ac:dyDescent="0.2"/>
    <row r="448" spans="1:1007" ht="21.75" customHeight="1" x14ac:dyDescent="0.2"/>
    <row r="449" ht="21.75" customHeight="1" x14ac:dyDescent="0.2"/>
    <row r="450" ht="27.75" customHeight="1" x14ac:dyDescent="0.2"/>
    <row r="451" ht="21" customHeight="1" x14ac:dyDescent="0.2"/>
    <row r="452" ht="21" customHeight="1" x14ac:dyDescent="0.2"/>
    <row r="453" ht="19.5" customHeight="1" x14ac:dyDescent="0.2"/>
    <row r="454" ht="15" customHeight="1" x14ac:dyDescent="0.2"/>
    <row r="455" ht="15" customHeight="1" x14ac:dyDescent="0.2"/>
    <row r="456" ht="15.75" customHeight="1" x14ac:dyDescent="0.2"/>
    <row r="457" ht="30" customHeight="1" x14ac:dyDescent="0.2"/>
    <row r="458" ht="15.75" customHeight="1" x14ac:dyDescent="0.2"/>
    <row r="459" ht="30.75" customHeight="1" x14ac:dyDescent="0.2"/>
    <row r="460" ht="15.75" customHeight="1" x14ac:dyDescent="0.2"/>
    <row r="461" ht="15.75" customHeight="1" x14ac:dyDescent="0.2"/>
    <row r="462" ht="15.75" customHeight="1" x14ac:dyDescent="0.2"/>
    <row r="463" ht="34.5" customHeight="1" x14ac:dyDescent="0.2"/>
    <row r="464" ht="24.75" customHeight="1" x14ac:dyDescent="0.2"/>
    <row r="465" ht="21" customHeight="1" x14ac:dyDescent="0.2"/>
    <row r="466" ht="21" customHeight="1" x14ac:dyDescent="0.2"/>
    <row r="467" ht="27.75" customHeight="1" x14ac:dyDescent="0.2"/>
    <row r="469" ht="12" customHeight="1" x14ac:dyDescent="0.2"/>
    <row r="470" ht="21" customHeight="1" x14ac:dyDescent="0.2"/>
    <row r="471" ht="27" customHeight="1" x14ac:dyDescent="0.2"/>
    <row r="472" ht="12.6" customHeight="1" x14ac:dyDescent="0.2"/>
    <row r="474" ht="12.6" customHeight="1" x14ac:dyDescent="0.2"/>
    <row r="476" ht="12.6" customHeight="1" x14ac:dyDescent="0.2"/>
    <row r="479" ht="12" customHeight="1" x14ac:dyDescent="0.2"/>
    <row r="480" ht="10.9" customHeight="1" x14ac:dyDescent="0.2"/>
    <row r="483" ht="12" customHeight="1" x14ac:dyDescent="0.2"/>
  </sheetData>
  <mergeCells count="976">
    <mergeCell ref="E30:E32"/>
    <mergeCell ref="A33:A38"/>
    <mergeCell ref="A73:A77"/>
    <mergeCell ref="A56:A61"/>
    <mergeCell ref="A45:A50"/>
    <mergeCell ref="A68:A72"/>
    <mergeCell ref="A62:A67"/>
    <mergeCell ref="B45:B50"/>
    <mergeCell ref="E33:E38"/>
    <mergeCell ref="D56:D61"/>
    <mergeCell ref="D62:D67"/>
    <mergeCell ref="D68:D72"/>
    <mergeCell ref="E62:E67"/>
    <mergeCell ref="A39:A44"/>
    <mergeCell ref="C73:C77"/>
    <mergeCell ref="B51:B55"/>
    <mergeCell ref="E56:E61"/>
    <mergeCell ref="E51:E55"/>
    <mergeCell ref="C56:C61"/>
    <mergeCell ref="C51:C55"/>
    <mergeCell ref="F19:F22"/>
    <mergeCell ref="C148:C150"/>
    <mergeCell ref="E166:E168"/>
    <mergeCell ref="D145:D147"/>
    <mergeCell ref="D118:D122"/>
    <mergeCell ref="A27:A29"/>
    <mergeCell ref="B27:B29"/>
    <mergeCell ref="C23:C26"/>
    <mergeCell ref="A139:A141"/>
    <mergeCell ref="B139:B141"/>
    <mergeCell ref="C139:C141"/>
    <mergeCell ref="D139:D141"/>
    <mergeCell ref="E139:E141"/>
    <mergeCell ref="C30:C32"/>
    <mergeCell ref="C33:C38"/>
    <mergeCell ref="D33:D38"/>
    <mergeCell ref="A23:A26"/>
    <mergeCell ref="A51:A55"/>
    <mergeCell ref="B39:B44"/>
    <mergeCell ref="E39:E44"/>
    <mergeCell ref="C39:C44"/>
    <mergeCell ref="D39:D44"/>
    <mergeCell ref="B73:B77"/>
    <mergeCell ref="D73:D77"/>
    <mergeCell ref="B78:B82"/>
    <mergeCell ref="B62:B67"/>
    <mergeCell ref="B56:B61"/>
    <mergeCell ref="F45:F50"/>
    <mergeCell ref="C62:C67"/>
    <mergeCell ref="F51:F55"/>
    <mergeCell ref="D45:D50"/>
    <mergeCell ref="C45:C50"/>
    <mergeCell ref="B33:B38"/>
    <mergeCell ref="C78:C82"/>
    <mergeCell ref="E73:E77"/>
    <mergeCell ref="F33:F38"/>
    <mergeCell ref="F73:F77"/>
    <mergeCell ref="F39:F44"/>
    <mergeCell ref="F56:F61"/>
    <mergeCell ref="J197:J199"/>
    <mergeCell ref="H194:H196"/>
    <mergeCell ref="E338:E340"/>
    <mergeCell ref="F338:F340"/>
    <mergeCell ref="G338:G340"/>
    <mergeCell ref="I203:I205"/>
    <mergeCell ref="J203:J205"/>
    <mergeCell ref="F203:F205"/>
    <mergeCell ref="G221:G223"/>
    <mergeCell ref="G230:G233"/>
    <mergeCell ref="H227:H229"/>
    <mergeCell ref="F239:F241"/>
    <mergeCell ref="G239:G241"/>
    <mergeCell ref="F242:F244"/>
    <mergeCell ref="G242:G244"/>
    <mergeCell ref="G227:G229"/>
    <mergeCell ref="F234:F235"/>
    <mergeCell ref="H234:H235"/>
    <mergeCell ref="I227:I229"/>
    <mergeCell ref="E218:E220"/>
    <mergeCell ref="F218:F220"/>
    <mergeCell ref="G218:G220"/>
    <mergeCell ref="H218:H220"/>
    <mergeCell ref="I218:I220"/>
    <mergeCell ref="J227:J229"/>
    <mergeCell ref="J230:J233"/>
    <mergeCell ref="I230:I233"/>
    <mergeCell ref="H230:H233"/>
    <mergeCell ref="J322:J325"/>
    <mergeCell ref="D321:W321"/>
    <mergeCell ref="D319:K319"/>
    <mergeCell ref="H317:H318"/>
    <mergeCell ref="J317:J318"/>
    <mergeCell ref="E227:E229"/>
    <mergeCell ref="B245:B247"/>
    <mergeCell ref="C248:C249"/>
    <mergeCell ref="C234:C235"/>
    <mergeCell ref="E206:E208"/>
    <mergeCell ref="F206:F208"/>
    <mergeCell ref="B221:B223"/>
    <mergeCell ref="F212:F214"/>
    <mergeCell ref="F215:F217"/>
    <mergeCell ref="F227:F229"/>
    <mergeCell ref="B230:B233"/>
    <mergeCell ref="F221:F223"/>
    <mergeCell ref="E221:E223"/>
    <mergeCell ref="B212:B214"/>
    <mergeCell ref="C212:C214"/>
    <mergeCell ref="D212:D214"/>
    <mergeCell ref="E212:E214"/>
    <mergeCell ref="B209:B211"/>
    <mergeCell ref="C209:C211"/>
    <mergeCell ref="D209:D211"/>
    <mergeCell ref="E209:E211"/>
    <mergeCell ref="C206:C208"/>
    <mergeCell ref="D206:D208"/>
    <mergeCell ref="B215:B217"/>
    <mergeCell ref="B250:B252"/>
    <mergeCell ref="G266:G269"/>
    <mergeCell ref="E242:E244"/>
    <mergeCell ref="G236:G238"/>
    <mergeCell ref="H236:H238"/>
    <mergeCell ref="H242:H244"/>
    <mergeCell ref="E259:E262"/>
    <mergeCell ref="E253:E255"/>
    <mergeCell ref="B242:B244"/>
    <mergeCell ref="B263:B265"/>
    <mergeCell ref="G250:G252"/>
    <mergeCell ref="E245:E247"/>
    <mergeCell ref="H263:H265"/>
    <mergeCell ref="C266:C269"/>
    <mergeCell ref="D239:D241"/>
    <mergeCell ref="C253:C255"/>
    <mergeCell ref="H259:H262"/>
    <mergeCell ref="C259:C262"/>
    <mergeCell ref="F253:F255"/>
    <mergeCell ref="D259:D262"/>
    <mergeCell ref="H239:H241"/>
    <mergeCell ref="E248:E249"/>
    <mergeCell ref="G253:G255"/>
    <mergeCell ref="F248:F249"/>
    <mergeCell ref="G277:G279"/>
    <mergeCell ref="H277:H279"/>
    <mergeCell ref="E277:E279"/>
    <mergeCell ref="I277:I279"/>
    <mergeCell ref="F280:F281"/>
    <mergeCell ref="F245:F247"/>
    <mergeCell ref="E236:E238"/>
    <mergeCell ref="F230:F233"/>
    <mergeCell ref="H253:H255"/>
    <mergeCell ref="H248:H249"/>
    <mergeCell ref="E250:E252"/>
    <mergeCell ref="H245:H247"/>
    <mergeCell ref="G245:G247"/>
    <mergeCell ref="F250:F252"/>
    <mergeCell ref="E234:E235"/>
    <mergeCell ref="E230:E233"/>
    <mergeCell ref="I234:I235"/>
    <mergeCell ref="G234:G235"/>
    <mergeCell ref="I274:I276"/>
    <mergeCell ref="H274:H276"/>
    <mergeCell ref="H270:H273"/>
    <mergeCell ref="I270:I273"/>
    <mergeCell ref="I256:I258"/>
    <mergeCell ref="H250:H252"/>
    <mergeCell ref="J280:J281"/>
    <mergeCell ref="J234:J235"/>
    <mergeCell ref="I245:I247"/>
    <mergeCell ref="I242:I244"/>
    <mergeCell ref="I250:I252"/>
    <mergeCell ref="J239:J241"/>
    <mergeCell ref="J242:J244"/>
    <mergeCell ref="J274:J276"/>
    <mergeCell ref="I239:I241"/>
    <mergeCell ref="J263:J265"/>
    <mergeCell ref="J266:J269"/>
    <mergeCell ref="I248:I249"/>
    <mergeCell ref="I236:I238"/>
    <mergeCell ref="J236:J238"/>
    <mergeCell ref="J277:J279"/>
    <mergeCell ref="J250:J252"/>
    <mergeCell ref="J253:J255"/>
    <mergeCell ref="J256:J258"/>
    <mergeCell ref="J259:J262"/>
    <mergeCell ref="I253:I255"/>
    <mergeCell ref="I263:I265"/>
    <mergeCell ref="G263:G265"/>
    <mergeCell ref="D256:D258"/>
    <mergeCell ref="D270:D273"/>
    <mergeCell ref="F266:F269"/>
    <mergeCell ref="E263:E265"/>
    <mergeCell ref="E266:E269"/>
    <mergeCell ref="J270:J273"/>
    <mergeCell ref="C230:C233"/>
    <mergeCell ref="D250:D252"/>
    <mergeCell ref="D245:D247"/>
    <mergeCell ref="D248:D249"/>
    <mergeCell ref="H256:H258"/>
    <mergeCell ref="J206:J208"/>
    <mergeCell ref="C227:C229"/>
    <mergeCell ref="E284:E286"/>
    <mergeCell ref="I259:I262"/>
    <mergeCell ref="H287:H288"/>
    <mergeCell ref="G280:G281"/>
    <mergeCell ref="H280:H281"/>
    <mergeCell ref="G274:G276"/>
    <mergeCell ref="I282:I283"/>
    <mergeCell ref="H266:H269"/>
    <mergeCell ref="F277:F279"/>
    <mergeCell ref="F270:F273"/>
    <mergeCell ref="F282:F283"/>
    <mergeCell ref="F263:F265"/>
    <mergeCell ref="I266:I269"/>
    <mergeCell ref="G282:G283"/>
    <mergeCell ref="I284:I286"/>
    <mergeCell ref="D266:D269"/>
    <mergeCell ref="F259:F262"/>
    <mergeCell ref="G259:G262"/>
    <mergeCell ref="E270:E273"/>
    <mergeCell ref="F256:F258"/>
    <mergeCell ref="G270:G273"/>
    <mergeCell ref="E256:E258"/>
    <mergeCell ref="F9:F11"/>
    <mergeCell ref="E27:E29"/>
    <mergeCell ref="A227:A229"/>
    <mergeCell ref="D188:D190"/>
    <mergeCell ref="A200:A202"/>
    <mergeCell ref="B200:B202"/>
    <mergeCell ref="C200:C202"/>
    <mergeCell ref="D200:D202"/>
    <mergeCell ref="A203:A205"/>
    <mergeCell ref="B203:B205"/>
    <mergeCell ref="C203:C205"/>
    <mergeCell ref="D203:D205"/>
    <mergeCell ref="D226:W226"/>
    <mergeCell ref="J200:J202"/>
    <mergeCell ref="J221:J223"/>
    <mergeCell ref="J212:J214"/>
    <mergeCell ref="J215:J217"/>
    <mergeCell ref="A215:A217"/>
    <mergeCell ref="C215:C217"/>
    <mergeCell ref="G215:G217"/>
    <mergeCell ref="H215:H217"/>
    <mergeCell ref="I215:I217"/>
    <mergeCell ref="A212:A214"/>
    <mergeCell ref="D224:K224"/>
    <mergeCell ref="B68:B72"/>
    <mergeCell ref="E45:E50"/>
    <mergeCell ref="E68:E72"/>
    <mergeCell ref="G23:G26"/>
    <mergeCell ref="H23:H26"/>
    <mergeCell ref="A19:A22"/>
    <mergeCell ref="D51:D55"/>
    <mergeCell ref="C68:C72"/>
    <mergeCell ref="A30:A32"/>
    <mergeCell ref="B30:B32"/>
    <mergeCell ref="B19:B22"/>
    <mergeCell ref="D19:D22"/>
    <mergeCell ref="C27:C29"/>
    <mergeCell ref="G27:G29"/>
    <mergeCell ref="H27:H29"/>
    <mergeCell ref="D23:D26"/>
    <mergeCell ref="C19:C22"/>
    <mergeCell ref="B23:B26"/>
    <mergeCell ref="E19:E22"/>
    <mergeCell ref="E23:E26"/>
    <mergeCell ref="F23:F26"/>
    <mergeCell ref="D30:D32"/>
    <mergeCell ref="F30:F32"/>
    <mergeCell ref="D27:D29"/>
    <mergeCell ref="G16:G18"/>
    <mergeCell ref="W10:W11"/>
    <mergeCell ref="G9:G11"/>
    <mergeCell ref="H16:H18"/>
    <mergeCell ref="S4:W4"/>
    <mergeCell ref="F27:F29"/>
    <mergeCell ref="G19:G22"/>
    <mergeCell ref="H19:H22"/>
    <mergeCell ref="H9:H11"/>
    <mergeCell ref="A8:W8"/>
    <mergeCell ref="J27:J29"/>
    <mergeCell ref="L9:O9"/>
    <mergeCell ref="A12:W12"/>
    <mergeCell ref="M10:N10"/>
    <mergeCell ref="O10:O11"/>
    <mergeCell ref="P10:P11"/>
    <mergeCell ref="A13:W13"/>
    <mergeCell ref="A16:A18"/>
    <mergeCell ref="B16:B18"/>
    <mergeCell ref="C16:C18"/>
    <mergeCell ref="D16:D18"/>
    <mergeCell ref="E16:E18"/>
    <mergeCell ref="F16:F18"/>
    <mergeCell ref="L10:L11"/>
    <mergeCell ref="I16:I18"/>
    <mergeCell ref="J23:J26"/>
    <mergeCell ref="I27:I29"/>
    <mergeCell ref="J30:J32"/>
    <mergeCell ref="T9:W9"/>
    <mergeCell ref="K1:P1"/>
    <mergeCell ref="K2:P2"/>
    <mergeCell ref="K3:P3"/>
    <mergeCell ref="J9:J11"/>
    <mergeCell ref="J16:J18"/>
    <mergeCell ref="C14:W14"/>
    <mergeCell ref="D15:W15"/>
    <mergeCell ref="P9:S9"/>
    <mergeCell ref="A5:W5"/>
    <mergeCell ref="A6:W6"/>
    <mergeCell ref="A7:W7"/>
    <mergeCell ref="A9:A11"/>
    <mergeCell ref="B9:B11"/>
    <mergeCell ref="C9:C11"/>
    <mergeCell ref="D9:D11"/>
    <mergeCell ref="E9:E11"/>
    <mergeCell ref="S1:W1"/>
    <mergeCell ref="S2:W2"/>
    <mergeCell ref="S3:W3"/>
    <mergeCell ref="F68:F72"/>
    <mergeCell ref="F62:F67"/>
    <mergeCell ref="G78:G82"/>
    <mergeCell ref="G68:G72"/>
    <mergeCell ref="G73:G77"/>
    <mergeCell ref="H73:H77"/>
    <mergeCell ref="J62:J67"/>
    <mergeCell ref="J68:J72"/>
    <mergeCell ref="U10:V10"/>
    <mergeCell ref="Q10:R10"/>
    <mergeCell ref="S10:S11"/>
    <mergeCell ref="J19:J22"/>
    <mergeCell ref="I23:I26"/>
    <mergeCell ref="J33:J38"/>
    <mergeCell ref="J45:J50"/>
    <mergeCell ref="J39:J44"/>
    <mergeCell ref="J56:J61"/>
    <mergeCell ref="T10:T11"/>
    <mergeCell ref="I9:I11"/>
    <mergeCell ref="H39:H44"/>
    <mergeCell ref="I56:I61"/>
    <mergeCell ref="I68:I72"/>
    <mergeCell ref="K9:K11"/>
    <mergeCell ref="I19:I22"/>
    <mergeCell ref="I30:I32"/>
    <mergeCell ref="H56:H61"/>
    <mergeCell ref="G33:G38"/>
    <mergeCell ref="H33:H38"/>
    <mergeCell ref="I33:I38"/>
    <mergeCell ref="H45:H50"/>
    <mergeCell ref="G51:G55"/>
    <mergeCell ref="H83:H87"/>
    <mergeCell ref="I39:I44"/>
    <mergeCell ref="G45:G50"/>
    <mergeCell ref="G30:G32"/>
    <mergeCell ref="H30:H32"/>
    <mergeCell ref="H62:H67"/>
    <mergeCell ref="I62:I67"/>
    <mergeCell ref="H68:H72"/>
    <mergeCell ref="G62:G67"/>
    <mergeCell ref="G56:G61"/>
    <mergeCell ref="G39:G44"/>
    <mergeCell ref="F200:F202"/>
    <mergeCell ref="I194:I196"/>
    <mergeCell ref="F197:F199"/>
    <mergeCell ref="G163:G165"/>
    <mergeCell ref="E169:E171"/>
    <mergeCell ref="F169:F171"/>
    <mergeCell ref="G166:G168"/>
    <mergeCell ref="J191:J193"/>
    <mergeCell ref="F185:F187"/>
    <mergeCell ref="F178:F180"/>
    <mergeCell ref="I178:I180"/>
    <mergeCell ref="F181:F184"/>
    <mergeCell ref="J181:J184"/>
    <mergeCell ref="H191:H193"/>
    <mergeCell ref="H188:H190"/>
    <mergeCell ref="G178:G180"/>
    <mergeCell ref="I191:I193"/>
    <mergeCell ref="I188:I190"/>
    <mergeCell ref="G188:G190"/>
    <mergeCell ref="G191:G193"/>
    <mergeCell ref="F188:F190"/>
    <mergeCell ref="J185:J187"/>
    <mergeCell ref="J172:J174"/>
    <mergeCell ref="J169:J171"/>
    <mergeCell ref="I139:I141"/>
    <mergeCell ref="F142:F144"/>
    <mergeCell ref="H163:H165"/>
    <mergeCell ref="D194:D196"/>
    <mergeCell ref="E197:E199"/>
    <mergeCell ref="E203:E205"/>
    <mergeCell ref="D185:D187"/>
    <mergeCell ref="D142:D144"/>
    <mergeCell ref="E142:E144"/>
    <mergeCell ref="E185:E187"/>
    <mergeCell ref="E181:E184"/>
    <mergeCell ref="D148:D150"/>
    <mergeCell ref="F139:F141"/>
    <mergeCell ref="H166:H168"/>
    <mergeCell ref="I166:I168"/>
    <mergeCell ref="G175:G177"/>
    <mergeCell ref="H175:H177"/>
    <mergeCell ref="G172:G174"/>
    <mergeCell ref="H172:H174"/>
    <mergeCell ref="G169:G171"/>
    <mergeCell ref="H169:H171"/>
    <mergeCell ref="I169:I171"/>
    <mergeCell ref="I163:I165"/>
    <mergeCell ref="I160:I162"/>
    <mergeCell ref="E93:E97"/>
    <mergeCell ref="E83:E87"/>
    <mergeCell ref="E78:E82"/>
    <mergeCell ref="D78:D82"/>
    <mergeCell ref="D93:D97"/>
    <mergeCell ref="D88:D92"/>
    <mergeCell ref="F123:F127"/>
    <mergeCell ref="H78:H82"/>
    <mergeCell ref="H93:H97"/>
    <mergeCell ref="D83:D87"/>
    <mergeCell ref="D113:D117"/>
    <mergeCell ref="F108:F112"/>
    <mergeCell ref="D123:D127"/>
    <mergeCell ref="H103:H107"/>
    <mergeCell ref="H118:H122"/>
    <mergeCell ref="F98:F102"/>
    <mergeCell ref="F93:F97"/>
    <mergeCell ref="E88:E92"/>
    <mergeCell ref="F88:F92"/>
    <mergeCell ref="F83:F87"/>
    <mergeCell ref="F78:F82"/>
    <mergeCell ref="I221:I223"/>
    <mergeCell ref="I209:I211"/>
    <mergeCell ref="G212:G214"/>
    <mergeCell ref="H212:H214"/>
    <mergeCell ref="G197:G199"/>
    <mergeCell ref="H197:H199"/>
    <mergeCell ref="F175:F177"/>
    <mergeCell ref="A209:A211"/>
    <mergeCell ref="G181:G184"/>
    <mergeCell ref="H178:H180"/>
    <mergeCell ref="H181:H184"/>
    <mergeCell ref="B194:B196"/>
    <mergeCell ref="C194:C196"/>
    <mergeCell ref="C185:C187"/>
    <mergeCell ref="D178:D180"/>
    <mergeCell ref="E191:E193"/>
    <mergeCell ref="A188:A190"/>
    <mergeCell ref="C188:C190"/>
    <mergeCell ref="B188:B190"/>
    <mergeCell ref="B185:B187"/>
    <mergeCell ref="I181:I184"/>
    <mergeCell ref="D215:D217"/>
    <mergeCell ref="E215:E217"/>
    <mergeCell ref="E194:E196"/>
    <mergeCell ref="A245:A247"/>
    <mergeCell ref="H151:H153"/>
    <mergeCell ref="I151:I153"/>
    <mergeCell ref="H154:H156"/>
    <mergeCell ref="G185:G187"/>
    <mergeCell ref="H185:H187"/>
    <mergeCell ref="I185:I187"/>
    <mergeCell ref="I175:I177"/>
    <mergeCell ref="I172:I174"/>
    <mergeCell ref="I212:I214"/>
    <mergeCell ref="E200:E202"/>
    <mergeCell ref="G203:G205"/>
    <mergeCell ref="H221:H223"/>
    <mergeCell ref="G200:G202"/>
    <mergeCell ref="H200:H202"/>
    <mergeCell ref="I200:I202"/>
    <mergeCell ref="H203:H205"/>
    <mergeCell ref="G206:G208"/>
    <mergeCell ref="H206:H208"/>
    <mergeCell ref="I206:I208"/>
    <mergeCell ref="F172:F174"/>
    <mergeCell ref="E154:E156"/>
    <mergeCell ref="E160:E162"/>
    <mergeCell ref="F154:F156"/>
    <mergeCell ref="I142:I144"/>
    <mergeCell ref="J142:J144"/>
    <mergeCell ref="H145:H147"/>
    <mergeCell ref="H133:H136"/>
    <mergeCell ref="I197:I199"/>
    <mergeCell ref="G194:G196"/>
    <mergeCell ref="H291:H293"/>
    <mergeCell ref="J245:J247"/>
    <mergeCell ref="D284:D286"/>
    <mergeCell ref="D274:D276"/>
    <mergeCell ref="E274:E276"/>
    <mergeCell ref="F236:F238"/>
    <mergeCell ref="J209:J211"/>
    <mergeCell ref="J218:J220"/>
    <mergeCell ref="J194:J196"/>
    <mergeCell ref="F209:F211"/>
    <mergeCell ref="G209:G211"/>
    <mergeCell ref="H209:H211"/>
    <mergeCell ref="F194:F196"/>
    <mergeCell ref="E282:E283"/>
    <mergeCell ref="E280:E281"/>
    <mergeCell ref="I287:I288"/>
    <mergeCell ref="I280:I281"/>
    <mergeCell ref="F284:F286"/>
    <mergeCell ref="A98:A102"/>
    <mergeCell ref="A93:A97"/>
    <mergeCell ref="A113:A117"/>
    <mergeCell ref="A103:A107"/>
    <mergeCell ref="J151:J153"/>
    <mergeCell ref="I133:I136"/>
    <mergeCell ref="I137:I138"/>
    <mergeCell ref="I145:I147"/>
    <mergeCell ref="G157:G159"/>
    <mergeCell ref="F157:F159"/>
    <mergeCell ref="J148:J150"/>
    <mergeCell ref="J133:J136"/>
    <mergeCell ref="J145:J147"/>
    <mergeCell ref="J137:J138"/>
    <mergeCell ref="I154:I156"/>
    <mergeCell ref="H157:H159"/>
    <mergeCell ref="I157:I159"/>
    <mergeCell ref="J154:J156"/>
    <mergeCell ref="J157:J159"/>
    <mergeCell ref="G151:G153"/>
    <mergeCell ref="G154:G156"/>
    <mergeCell ref="J139:J141"/>
    <mergeCell ref="G142:G144"/>
    <mergeCell ref="H142:H144"/>
    <mergeCell ref="B83:B87"/>
    <mergeCell ref="A78:A82"/>
    <mergeCell ref="D98:D102"/>
    <mergeCell ref="C98:C102"/>
    <mergeCell ref="E98:E102"/>
    <mergeCell ref="F145:F147"/>
    <mergeCell ref="F103:F107"/>
    <mergeCell ref="G93:G97"/>
    <mergeCell ref="G83:G87"/>
    <mergeCell ref="B88:B92"/>
    <mergeCell ref="A88:A92"/>
    <mergeCell ref="C88:C92"/>
    <mergeCell ref="D108:D112"/>
    <mergeCell ref="E108:E112"/>
    <mergeCell ref="G108:G112"/>
    <mergeCell ref="A145:A147"/>
    <mergeCell ref="B145:B147"/>
    <mergeCell ref="A133:A136"/>
    <mergeCell ref="A83:A87"/>
    <mergeCell ref="C83:C87"/>
    <mergeCell ref="B98:B102"/>
    <mergeCell ref="C93:C97"/>
    <mergeCell ref="B93:B97"/>
    <mergeCell ref="C145:C147"/>
    <mergeCell ref="B123:B127"/>
    <mergeCell ref="A123:A127"/>
    <mergeCell ref="A118:A122"/>
    <mergeCell ref="A142:A144"/>
    <mergeCell ref="B128:B132"/>
    <mergeCell ref="B108:B112"/>
    <mergeCell ref="C128:C132"/>
    <mergeCell ref="C108:C112"/>
    <mergeCell ref="A128:A132"/>
    <mergeCell ref="B133:B136"/>
    <mergeCell ref="C133:C136"/>
    <mergeCell ref="C113:C117"/>
    <mergeCell ref="C123:C127"/>
    <mergeCell ref="A137:A138"/>
    <mergeCell ref="A108:A112"/>
    <mergeCell ref="B137:B138"/>
    <mergeCell ref="B142:B144"/>
    <mergeCell ref="C142:C144"/>
    <mergeCell ref="B103:B107"/>
    <mergeCell ref="D128:D132"/>
    <mergeCell ref="E133:E136"/>
    <mergeCell ref="C103:C107"/>
    <mergeCell ref="E137:E138"/>
    <mergeCell ref="H123:H127"/>
    <mergeCell ref="B118:B122"/>
    <mergeCell ref="B113:B117"/>
    <mergeCell ref="F128:F132"/>
    <mergeCell ref="G133:G136"/>
    <mergeCell ref="F133:F136"/>
    <mergeCell ref="E103:E107"/>
    <mergeCell ref="F137:F138"/>
    <mergeCell ref="D133:D136"/>
    <mergeCell ref="E123:E127"/>
    <mergeCell ref="F118:F122"/>
    <mergeCell ref="G128:G132"/>
    <mergeCell ref="E128:E132"/>
    <mergeCell ref="D103:D107"/>
    <mergeCell ref="G118:G122"/>
    <mergeCell ref="E118:E122"/>
    <mergeCell ref="D137:D138"/>
    <mergeCell ref="C137:C138"/>
    <mergeCell ref="C118:C122"/>
    <mergeCell ref="E151:E153"/>
    <mergeCell ref="F151:F153"/>
    <mergeCell ref="G148:G150"/>
    <mergeCell ref="H137:H138"/>
    <mergeCell ref="E113:E117"/>
    <mergeCell ref="G113:G117"/>
    <mergeCell ref="H113:H117"/>
    <mergeCell ref="H128:H132"/>
    <mergeCell ref="E145:E147"/>
    <mergeCell ref="H148:H150"/>
    <mergeCell ref="E148:E150"/>
    <mergeCell ref="F148:F150"/>
    <mergeCell ref="F113:F117"/>
    <mergeCell ref="G137:G138"/>
    <mergeCell ref="G145:G147"/>
    <mergeCell ref="G123:G127"/>
    <mergeCell ref="G139:G141"/>
    <mergeCell ref="H139:H141"/>
    <mergeCell ref="C154:C156"/>
    <mergeCell ref="A154:A156"/>
    <mergeCell ref="B154:B156"/>
    <mergeCell ref="C151:C153"/>
    <mergeCell ref="A157:A159"/>
    <mergeCell ref="C160:C162"/>
    <mergeCell ref="D154:D156"/>
    <mergeCell ref="B160:B162"/>
    <mergeCell ref="A163:A165"/>
    <mergeCell ref="D160:D162"/>
    <mergeCell ref="A169:A171"/>
    <mergeCell ref="B169:B171"/>
    <mergeCell ref="C169:C171"/>
    <mergeCell ref="B157:B159"/>
    <mergeCell ref="C172:C174"/>
    <mergeCell ref="D172:D174"/>
    <mergeCell ref="B163:B165"/>
    <mergeCell ref="C163:C165"/>
    <mergeCell ref="B175:B177"/>
    <mergeCell ref="C166:C168"/>
    <mergeCell ref="C175:C177"/>
    <mergeCell ref="D166:D168"/>
    <mergeCell ref="E157:E159"/>
    <mergeCell ref="F166:F168"/>
    <mergeCell ref="A242:A244"/>
    <mergeCell ref="A175:A177"/>
    <mergeCell ref="A178:A180"/>
    <mergeCell ref="B151:B153"/>
    <mergeCell ref="D197:D199"/>
    <mergeCell ref="D234:D235"/>
    <mergeCell ref="F191:F193"/>
    <mergeCell ref="A181:A184"/>
    <mergeCell ref="B181:B184"/>
    <mergeCell ref="A166:A168"/>
    <mergeCell ref="B166:B168"/>
    <mergeCell ref="A172:A174"/>
    <mergeCell ref="B172:B174"/>
    <mergeCell ref="A160:A162"/>
    <mergeCell ref="A151:A153"/>
    <mergeCell ref="D151:D153"/>
    <mergeCell ref="D157:D159"/>
    <mergeCell ref="C181:C184"/>
    <mergeCell ref="D181:D184"/>
    <mergeCell ref="D169:D171"/>
    <mergeCell ref="A221:A223"/>
    <mergeCell ref="C221:C223"/>
    <mergeCell ref="A270:A273"/>
    <mergeCell ref="D277:D279"/>
    <mergeCell ref="E188:E190"/>
    <mergeCell ref="C245:C247"/>
    <mergeCell ref="A248:A249"/>
    <mergeCell ref="A148:A150"/>
    <mergeCell ref="B148:B150"/>
    <mergeCell ref="B248:B249"/>
    <mergeCell ref="C157:C159"/>
    <mergeCell ref="A236:A238"/>
    <mergeCell ref="B236:B238"/>
    <mergeCell ref="C236:C238"/>
    <mergeCell ref="D236:D238"/>
    <mergeCell ref="A225:W225"/>
    <mergeCell ref="B178:B180"/>
    <mergeCell ref="A185:A187"/>
    <mergeCell ref="A194:A196"/>
    <mergeCell ref="A197:A199"/>
    <mergeCell ref="B197:B199"/>
    <mergeCell ref="C197:C199"/>
    <mergeCell ref="E178:E180"/>
    <mergeCell ref="I148:I150"/>
    <mergeCell ref="J188:J190"/>
    <mergeCell ref="A191:A193"/>
    <mergeCell ref="A234:A235"/>
    <mergeCell ref="C242:C244"/>
    <mergeCell ref="B234:B235"/>
    <mergeCell ref="C239:C241"/>
    <mergeCell ref="D242:D244"/>
    <mergeCell ref="B191:B193"/>
    <mergeCell ref="C191:C193"/>
    <mergeCell ref="D191:D193"/>
    <mergeCell ref="A230:A233"/>
    <mergeCell ref="D221:D223"/>
    <mergeCell ref="B227:B229"/>
    <mergeCell ref="D230:D233"/>
    <mergeCell ref="D227:D229"/>
    <mergeCell ref="A206:A208"/>
    <mergeCell ref="B206:B208"/>
    <mergeCell ref="A218:A220"/>
    <mergeCell ref="B218:B220"/>
    <mergeCell ref="C218:C220"/>
    <mergeCell ref="D218:D220"/>
    <mergeCell ref="D282:D283"/>
    <mergeCell ref="H282:H283"/>
    <mergeCell ref="F287:F288"/>
    <mergeCell ref="A277:A279"/>
    <mergeCell ref="D253:D255"/>
    <mergeCell ref="E239:E241"/>
    <mergeCell ref="C250:C252"/>
    <mergeCell ref="C263:C265"/>
    <mergeCell ref="D263:D265"/>
    <mergeCell ref="A274:A276"/>
    <mergeCell ref="E287:E288"/>
    <mergeCell ref="B266:B269"/>
    <mergeCell ref="A282:A283"/>
    <mergeCell ref="A287:A288"/>
    <mergeCell ref="A250:A252"/>
    <mergeCell ref="A263:A265"/>
    <mergeCell ref="A259:A262"/>
    <mergeCell ref="A266:A269"/>
    <mergeCell ref="A253:A255"/>
    <mergeCell ref="A256:A258"/>
    <mergeCell ref="A280:A281"/>
    <mergeCell ref="B259:B262"/>
    <mergeCell ref="B239:B241"/>
    <mergeCell ref="A239:A241"/>
    <mergeCell ref="A284:A286"/>
    <mergeCell ref="A298:A301"/>
    <mergeCell ref="A294:A295"/>
    <mergeCell ref="C289:C290"/>
    <mergeCell ref="D289:D290"/>
    <mergeCell ref="C294:C295"/>
    <mergeCell ref="B289:B290"/>
    <mergeCell ref="E294:E295"/>
    <mergeCell ref="D297:W297"/>
    <mergeCell ref="F294:F295"/>
    <mergeCell ref="G294:G295"/>
    <mergeCell ref="I289:I290"/>
    <mergeCell ref="F298:F301"/>
    <mergeCell ref="D294:D295"/>
    <mergeCell ref="J289:J290"/>
    <mergeCell ref="G298:G301"/>
    <mergeCell ref="I291:I293"/>
    <mergeCell ref="C298:C301"/>
    <mergeCell ref="C291:C293"/>
    <mergeCell ref="A289:A290"/>
    <mergeCell ref="A291:A293"/>
    <mergeCell ref="B291:B293"/>
    <mergeCell ref="E289:E290"/>
    <mergeCell ref="J302:J304"/>
    <mergeCell ref="G302:G304"/>
    <mergeCell ref="G291:G293"/>
    <mergeCell ref="H289:H290"/>
    <mergeCell ref="G289:G290"/>
    <mergeCell ref="H284:H286"/>
    <mergeCell ref="J282:J283"/>
    <mergeCell ref="G287:G288"/>
    <mergeCell ref="E298:E301"/>
    <mergeCell ref="J284:J286"/>
    <mergeCell ref="J287:J288"/>
    <mergeCell ref="H294:H295"/>
    <mergeCell ref="H298:H301"/>
    <mergeCell ref="I294:I295"/>
    <mergeCell ref="E296:K296"/>
    <mergeCell ref="I298:I301"/>
    <mergeCell ref="J291:J293"/>
    <mergeCell ref="J294:J295"/>
    <mergeCell ref="D312:D314"/>
    <mergeCell ref="F305:F307"/>
    <mergeCell ref="H312:H314"/>
    <mergeCell ref="F312:F314"/>
    <mergeCell ref="J308:J309"/>
    <mergeCell ref="J312:J314"/>
    <mergeCell ref="I308:I309"/>
    <mergeCell ref="I305:I307"/>
    <mergeCell ref="G305:G307"/>
    <mergeCell ref="H305:H307"/>
    <mergeCell ref="E312:E314"/>
    <mergeCell ref="G317:G318"/>
    <mergeCell ref="H315:H316"/>
    <mergeCell ref="I315:I316"/>
    <mergeCell ref="J315:J316"/>
    <mergeCell ref="J298:J301"/>
    <mergeCell ref="H308:H309"/>
    <mergeCell ref="F308:F309"/>
    <mergeCell ref="D308:D309"/>
    <mergeCell ref="E308:E309"/>
    <mergeCell ref="E305:E307"/>
    <mergeCell ref="E302:E304"/>
    <mergeCell ref="D302:D304"/>
    <mergeCell ref="J305:J307"/>
    <mergeCell ref="I302:I304"/>
    <mergeCell ref="H302:H304"/>
    <mergeCell ref="D305:D307"/>
    <mergeCell ref="G315:G316"/>
    <mergeCell ref="G308:G309"/>
    <mergeCell ref="F302:F304"/>
    <mergeCell ref="I312:I314"/>
    <mergeCell ref="D311:W311"/>
    <mergeCell ref="G312:G314"/>
    <mergeCell ref="D310:K310"/>
    <mergeCell ref="F326:F329"/>
    <mergeCell ref="A302:A304"/>
    <mergeCell ref="A305:A307"/>
    <mergeCell ref="J51:J55"/>
    <mergeCell ref="H108:H112"/>
    <mergeCell ref="I51:I55"/>
    <mergeCell ref="H88:H92"/>
    <mergeCell ref="H98:H102"/>
    <mergeCell ref="G103:G107"/>
    <mergeCell ref="G98:G102"/>
    <mergeCell ref="C256:C258"/>
    <mergeCell ref="B253:B255"/>
    <mergeCell ref="B287:B288"/>
    <mergeCell ref="C287:C288"/>
    <mergeCell ref="C274:C276"/>
    <mergeCell ref="B256:B258"/>
    <mergeCell ref="J248:J249"/>
    <mergeCell ref="G248:G249"/>
    <mergeCell ref="G256:G258"/>
    <mergeCell ref="B305:B307"/>
    <mergeCell ref="J98:J102"/>
    <mergeCell ref="J103:J107"/>
    <mergeCell ref="J108:J112"/>
    <mergeCell ref="J113:J117"/>
    <mergeCell ref="A322:A325"/>
    <mergeCell ref="A320:W320"/>
    <mergeCell ref="C317:C318"/>
    <mergeCell ref="A308:A309"/>
    <mergeCell ref="A312:A314"/>
    <mergeCell ref="A317:A318"/>
    <mergeCell ref="B317:B318"/>
    <mergeCell ref="A315:A316"/>
    <mergeCell ref="C315:C316"/>
    <mergeCell ref="B315:B316"/>
    <mergeCell ref="D322:D325"/>
    <mergeCell ref="C312:C314"/>
    <mergeCell ref="F322:F325"/>
    <mergeCell ref="G322:G325"/>
    <mergeCell ref="H322:H325"/>
    <mergeCell ref="I322:I325"/>
    <mergeCell ref="E322:E325"/>
    <mergeCell ref="F315:F316"/>
    <mergeCell ref="D315:D316"/>
    <mergeCell ref="E315:E316"/>
    <mergeCell ref="I317:I318"/>
    <mergeCell ref="F317:F318"/>
    <mergeCell ref="D317:D318"/>
    <mergeCell ref="E317:E318"/>
    <mergeCell ref="C305:C307"/>
    <mergeCell ref="B326:B329"/>
    <mergeCell ref="C326:C329"/>
    <mergeCell ref="B322:B325"/>
    <mergeCell ref="C322:C325"/>
    <mergeCell ref="B330:B331"/>
    <mergeCell ref="C330:C331"/>
    <mergeCell ref="B312:B314"/>
    <mergeCell ref="B308:B309"/>
    <mergeCell ref="C308:C309"/>
    <mergeCell ref="A348:W348"/>
    <mergeCell ref="G343:G344"/>
    <mergeCell ref="D336:K336"/>
    <mergeCell ref="J334:J335"/>
    <mergeCell ref="H334:H335"/>
    <mergeCell ref="I334:I335"/>
    <mergeCell ref="J332:J333"/>
    <mergeCell ref="I332:I333"/>
    <mergeCell ref="C343:C344"/>
    <mergeCell ref="A334:A335"/>
    <mergeCell ref="B334:B335"/>
    <mergeCell ref="C334:C335"/>
    <mergeCell ref="D334:D335"/>
    <mergeCell ref="E334:E335"/>
    <mergeCell ref="F334:F335"/>
    <mergeCell ref="G334:G335"/>
    <mergeCell ref="A343:A344"/>
    <mergeCell ref="A338:A340"/>
    <mergeCell ref="B338:B340"/>
    <mergeCell ref="C338:C340"/>
    <mergeCell ref="D338:D340"/>
    <mergeCell ref="B347:K347"/>
    <mergeCell ref="D345:K345"/>
    <mergeCell ref="E346:K346"/>
    <mergeCell ref="D343:D344"/>
    <mergeCell ref="E343:E344"/>
    <mergeCell ref="F343:F344"/>
    <mergeCell ref="H343:H344"/>
    <mergeCell ref="D342:W342"/>
    <mergeCell ref="I343:I344"/>
    <mergeCell ref="J343:J344"/>
    <mergeCell ref="B343:B344"/>
    <mergeCell ref="H338:H340"/>
    <mergeCell ref="I338:I340"/>
    <mergeCell ref="J338:J340"/>
    <mergeCell ref="D341:K341"/>
    <mergeCell ref="A326:A329"/>
    <mergeCell ref="E326:E329"/>
    <mergeCell ref="A332:A333"/>
    <mergeCell ref="D337:W337"/>
    <mergeCell ref="B332:B333"/>
    <mergeCell ref="C332:C333"/>
    <mergeCell ref="D332:D333"/>
    <mergeCell ref="E332:E333"/>
    <mergeCell ref="F332:F333"/>
    <mergeCell ref="G332:G333"/>
    <mergeCell ref="H332:H333"/>
    <mergeCell ref="J330:J331"/>
    <mergeCell ref="D326:D329"/>
    <mergeCell ref="H326:H329"/>
    <mergeCell ref="I326:I329"/>
    <mergeCell ref="J326:J329"/>
    <mergeCell ref="F330:F331"/>
    <mergeCell ref="G330:G331"/>
    <mergeCell ref="H330:H331"/>
    <mergeCell ref="I330:I331"/>
    <mergeCell ref="D330:D331"/>
    <mergeCell ref="E330:E331"/>
    <mergeCell ref="G326:G329"/>
    <mergeCell ref="A330:A331"/>
    <mergeCell ref="C302:C304"/>
    <mergeCell ref="B294:B295"/>
    <mergeCell ref="F289:F290"/>
    <mergeCell ref="B298:B301"/>
    <mergeCell ref="G284:G286"/>
    <mergeCell ref="B282:B283"/>
    <mergeCell ref="B270:B273"/>
    <mergeCell ref="D291:D293"/>
    <mergeCell ref="E291:E293"/>
    <mergeCell ref="C280:C281"/>
    <mergeCell ref="B277:B279"/>
    <mergeCell ref="B284:B286"/>
    <mergeCell ref="C284:C286"/>
    <mergeCell ref="B280:B281"/>
    <mergeCell ref="B302:B304"/>
    <mergeCell ref="F291:F293"/>
    <mergeCell ref="B274:B276"/>
    <mergeCell ref="C282:C283"/>
    <mergeCell ref="C277:C279"/>
    <mergeCell ref="F274:F276"/>
    <mergeCell ref="C270:C273"/>
    <mergeCell ref="D280:D281"/>
    <mergeCell ref="D298:D301"/>
    <mergeCell ref="D287:D288"/>
    <mergeCell ref="J163:J165"/>
    <mergeCell ref="J166:J168"/>
    <mergeCell ref="F160:F162"/>
    <mergeCell ref="C178:C180"/>
    <mergeCell ref="D175:D177"/>
    <mergeCell ref="E175:E177"/>
    <mergeCell ref="D163:D165"/>
    <mergeCell ref="E163:E165"/>
    <mergeCell ref="F163:F165"/>
    <mergeCell ref="J175:J177"/>
    <mergeCell ref="J178:J180"/>
    <mergeCell ref="E172:E174"/>
    <mergeCell ref="G160:G162"/>
    <mergeCell ref="H160:H162"/>
    <mergeCell ref="J73:J77"/>
    <mergeCell ref="G88:G92"/>
    <mergeCell ref="I73:I77"/>
    <mergeCell ref="I45:I50"/>
    <mergeCell ref="H51:H55"/>
    <mergeCell ref="I78:I82"/>
    <mergeCell ref="J128:J132"/>
    <mergeCell ref="J118:J122"/>
    <mergeCell ref="J160:J162"/>
    <mergeCell ref="J123:J127"/>
    <mergeCell ref="I98:I102"/>
    <mergeCell ref="J78:J82"/>
    <mergeCell ref="J83:J87"/>
    <mergeCell ref="J88:J92"/>
    <mergeCell ref="J93:J97"/>
    <mergeCell ref="I108:I112"/>
    <mergeCell ref="I128:I132"/>
    <mergeCell ref="I118:I122"/>
    <mergeCell ref="I123:I127"/>
    <mergeCell ref="I103:I107"/>
    <mergeCell ref="I83:I87"/>
    <mergeCell ref="I88:I92"/>
    <mergeCell ref="I93:I97"/>
    <mergeCell ref="I113:I117"/>
  </mergeCells>
  <printOptions horizontalCentered="1" verticalCentered="1"/>
  <pageMargins left="0.39370078740157483" right="0.39370078740157483" top="0.78740157480314965" bottom="0.39370078740157483" header="0.11811023622047245" footer="0"/>
  <pageSetup paperSize="9" scale="65" firstPageNumber="0" fitToHeight="0" orientation="landscape" r:id="rId1"/>
  <headerFooter>
    <oddFooter>&amp;R&amp;P</oddFooter>
  </headerFooter>
  <rowBreaks count="7" manualBreakCount="7">
    <brk id="29" max="16383" man="1"/>
    <brk id="150" max="16383" man="1"/>
    <brk id="177" max="16383" man="1"/>
    <brk id="226" max="16383" man="1"/>
    <brk id="252" max="16383" man="1"/>
    <brk id="281" max="16383" man="1"/>
    <brk id="3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0"/>
  <sheetViews>
    <sheetView zoomScaleNormal="100" zoomScaleSheetLayoutView="100" workbookViewId="0">
      <selection activeCell="R5" sqref="R5"/>
    </sheetView>
  </sheetViews>
  <sheetFormatPr defaultRowHeight="12.75" x14ac:dyDescent="0.2"/>
  <cols>
    <col min="1" max="1" width="2.85546875" style="27" customWidth="1"/>
    <col min="2" max="2" width="27.7109375" style="27" customWidth="1"/>
    <col min="3" max="3" width="24.85546875" style="27" customWidth="1"/>
    <col min="4" max="4" width="13.28515625" style="27" customWidth="1"/>
    <col min="5" max="5" width="8.7109375" style="27" customWidth="1"/>
    <col min="6" max="6" width="9.7109375" style="27" customWidth="1"/>
    <col min="7" max="7" width="9.85546875" style="27" customWidth="1"/>
    <col min="8" max="9" width="10.140625" style="27" customWidth="1"/>
    <col min="10" max="10" width="8.85546875" style="27" customWidth="1"/>
    <col min="11" max="11" width="8.7109375" style="27" customWidth="1"/>
    <col min="12" max="12" width="9" style="27" customWidth="1"/>
    <col min="13" max="13" width="8.5703125" style="27" customWidth="1"/>
    <col min="14" max="14" width="9.42578125" style="27" customWidth="1"/>
    <col min="15" max="15" width="9.140625" style="27" customWidth="1"/>
    <col min="16" max="16" width="8.85546875" style="27" customWidth="1"/>
    <col min="17" max="249" width="9.140625" style="27"/>
    <col min="250" max="250" width="3.28515625" style="27" customWidth="1"/>
    <col min="251" max="251" width="2.85546875" style="27" customWidth="1"/>
    <col min="252" max="252" width="10.85546875" style="27" customWidth="1"/>
    <col min="253" max="253" width="13.28515625" style="27" customWidth="1"/>
    <col min="254" max="254" width="5.5703125" style="27" customWidth="1"/>
    <col min="255" max="255" width="7.28515625" style="27" customWidth="1"/>
    <col min="256" max="256" width="7.42578125" style="27" customWidth="1"/>
    <col min="257" max="257" width="6.5703125" style="27" customWidth="1"/>
    <col min="258" max="258" width="5.7109375" style="27" customWidth="1"/>
    <col min="259" max="259" width="7.28515625" style="27" customWidth="1"/>
    <col min="260" max="260" width="7.42578125" style="27" customWidth="1"/>
    <col min="261" max="261" width="6.7109375" style="27" customWidth="1"/>
    <col min="262" max="263" width="6.42578125" style="27" customWidth="1"/>
    <col min="264" max="264" width="7" style="27" customWidth="1"/>
    <col min="265" max="265" width="6.5703125" style="27" customWidth="1"/>
    <col min="266" max="266" width="5.7109375" style="27" customWidth="1"/>
    <col min="267" max="267" width="7.140625" style="27" customWidth="1"/>
    <col min="268" max="268" width="7.42578125" style="27" customWidth="1"/>
    <col min="269" max="269" width="7.28515625" style="27" customWidth="1"/>
    <col min="270" max="270" width="6.140625" style="27" customWidth="1"/>
    <col min="271" max="505" width="9.140625" style="27"/>
    <col min="506" max="506" width="3.28515625" style="27" customWidth="1"/>
    <col min="507" max="507" width="2.85546875" style="27" customWidth="1"/>
    <col min="508" max="508" width="10.85546875" style="27" customWidth="1"/>
    <col min="509" max="509" width="13.28515625" style="27" customWidth="1"/>
    <col min="510" max="510" width="5.5703125" style="27" customWidth="1"/>
    <col min="511" max="511" width="7.28515625" style="27" customWidth="1"/>
    <col min="512" max="512" width="7.42578125" style="27" customWidth="1"/>
    <col min="513" max="513" width="6.5703125" style="27" customWidth="1"/>
    <col min="514" max="514" width="5.7109375" style="27" customWidth="1"/>
    <col min="515" max="515" width="7.28515625" style="27" customWidth="1"/>
    <col min="516" max="516" width="7.42578125" style="27" customWidth="1"/>
    <col min="517" max="517" width="6.7109375" style="27" customWidth="1"/>
    <col min="518" max="519" width="6.42578125" style="27" customWidth="1"/>
    <col min="520" max="520" width="7" style="27" customWidth="1"/>
    <col min="521" max="521" width="6.5703125" style="27" customWidth="1"/>
    <col min="522" max="522" width="5.7109375" style="27" customWidth="1"/>
    <col min="523" max="523" width="7.140625" style="27" customWidth="1"/>
    <col min="524" max="524" width="7.42578125" style="27" customWidth="1"/>
    <col min="525" max="525" width="7.28515625" style="27" customWidth="1"/>
    <col min="526" max="526" width="6.140625" style="27" customWidth="1"/>
    <col min="527" max="761" width="9.140625" style="27"/>
    <col min="762" max="762" width="3.28515625" style="27" customWidth="1"/>
    <col min="763" max="763" width="2.85546875" style="27" customWidth="1"/>
    <col min="764" max="764" width="10.85546875" style="27" customWidth="1"/>
    <col min="765" max="765" width="13.28515625" style="27" customWidth="1"/>
    <col min="766" max="766" width="5.5703125" style="27" customWidth="1"/>
    <col min="767" max="767" width="7.28515625" style="27" customWidth="1"/>
    <col min="768" max="768" width="7.42578125" style="27" customWidth="1"/>
    <col min="769" max="769" width="6.5703125" style="27" customWidth="1"/>
    <col min="770" max="770" width="5.7109375" style="27" customWidth="1"/>
    <col min="771" max="771" width="7.28515625" style="27" customWidth="1"/>
    <col min="772" max="772" width="7.42578125" style="27" customWidth="1"/>
    <col min="773" max="773" width="6.7109375" style="27" customWidth="1"/>
    <col min="774" max="775" width="6.42578125" style="27" customWidth="1"/>
    <col min="776" max="776" width="7" style="27" customWidth="1"/>
    <col min="777" max="777" width="6.5703125" style="27" customWidth="1"/>
    <col min="778" max="778" width="5.7109375" style="27" customWidth="1"/>
    <col min="779" max="779" width="7.140625" style="27" customWidth="1"/>
    <col min="780" max="780" width="7.42578125" style="27" customWidth="1"/>
    <col min="781" max="781" width="7.28515625" style="27" customWidth="1"/>
    <col min="782" max="782" width="6.140625" style="27" customWidth="1"/>
    <col min="783" max="1017" width="9.140625" style="27"/>
    <col min="1018" max="1018" width="3.28515625" style="27" customWidth="1"/>
    <col min="1019" max="1019" width="2.85546875" style="27" customWidth="1"/>
    <col min="1020" max="1020" width="10.85546875" style="27" customWidth="1"/>
    <col min="1021" max="1021" width="13.28515625" style="27" customWidth="1"/>
    <col min="1022" max="1022" width="5.5703125" style="27" customWidth="1"/>
    <col min="1023" max="1023" width="7.28515625" style="27" customWidth="1"/>
    <col min="1024" max="1024" width="7.42578125" style="27" customWidth="1"/>
    <col min="1025" max="1025" width="6.5703125" style="27" customWidth="1"/>
    <col min="1026" max="1026" width="5.7109375" style="27" customWidth="1"/>
    <col min="1027" max="1027" width="7.28515625" style="27" customWidth="1"/>
    <col min="1028" max="1028" width="7.42578125" style="27" customWidth="1"/>
    <col min="1029" max="1029" width="6.7109375" style="27" customWidth="1"/>
    <col min="1030" max="1031" width="6.42578125" style="27" customWidth="1"/>
    <col min="1032" max="1032" width="7" style="27" customWidth="1"/>
    <col min="1033" max="1033" width="6.5703125" style="27" customWidth="1"/>
    <col min="1034" max="1034" width="5.7109375" style="27" customWidth="1"/>
    <col min="1035" max="1035" width="7.140625" style="27" customWidth="1"/>
    <col min="1036" max="1036" width="7.42578125" style="27" customWidth="1"/>
    <col min="1037" max="1037" width="7.28515625" style="27" customWidth="1"/>
    <col min="1038" max="1038" width="6.140625" style="27" customWidth="1"/>
    <col min="1039" max="1273" width="9.140625" style="27"/>
    <col min="1274" max="1274" width="3.28515625" style="27" customWidth="1"/>
    <col min="1275" max="1275" width="2.85546875" style="27" customWidth="1"/>
    <col min="1276" max="1276" width="10.85546875" style="27" customWidth="1"/>
    <col min="1277" max="1277" width="13.28515625" style="27" customWidth="1"/>
    <col min="1278" max="1278" width="5.5703125" style="27" customWidth="1"/>
    <col min="1279" max="1279" width="7.28515625" style="27" customWidth="1"/>
    <col min="1280" max="1280" width="7.42578125" style="27" customWidth="1"/>
    <col min="1281" max="1281" width="6.5703125" style="27" customWidth="1"/>
    <col min="1282" max="1282" width="5.7109375" style="27" customWidth="1"/>
    <col min="1283" max="1283" width="7.28515625" style="27" customWidth="1"/>
    <col min="1284" max="1284" width="7.42578125" style="27" customWidth="1"/>
    <col min="1285" max="1285" width="6.7109375" style="27" customWidth="1"/>
    <col min="1286" max="1287" width="6.42578125" style="27" customWidth="1"/>
    <col min="1288" max="1288" width="7" style="27" customWidth="1"/>
    <col min="1289" max="1289" width="6.5703125" style="27" customWidth="1"/>
    <col min="1290" max="1290" width="5.7109375" style="27" customWidth="1"/>
    <col min="1291" max="1291" width="7.140625" style="27" customWidth="1"/>
    <col min="1292" max="1292" width="7.42578125" style="27" customWidth="1"/>
    <col min="1293" max="1293" width="7.28515625" style="27" customWidth="1"/>
    <col min="1294" max="1294" width="6.140625" style="27" customWidth="1"/>
    <col min="1295" max="1529" width="9.140625" style="27"/>
    <col min="1530" max="1530" width="3.28515625" style="27" customWidth="1"/>
    <col min="1531" max="1531" width="2.85546875" style="27" customWidth="1"/>
    <col min="1532" max="1532" width="10.85546875" style="27" customWidth="1"/>
    <col min="1533" max="1533" width="13.28515625" style="27" customWidth="1"/>
    <col min="1534" max="1534" width="5.5703125" style="27" customWidth="1"/>
    <col min="1535" max="1535" width="7.28515625" style="27" customWidth="1"/>
    <col min="1536" max="1536" width="7.42578125" style="27" customWidth="1"/>
    <col min="1537" max="1537" width="6.5703125" style="27" customWidth="1"/>
    <col min="1538" max="1538" width="5.7109375" style="27" customWidth="1"/>
    <col min="1539" max="1539" width="7.28515625" style="27" customWidth="1"/>
    <col min="1540" max="1540" width="7.42578125" style="27" customWidth="1"/>
    <col min="1541" max="1541" width="6.7109375" style="27" customWidth="1"/>
    <col min="1542" max="1543" width="6.42578125" style="27" customWidth="1"/>
    <col min="1544" max="1544" width="7" style="27" customWidth="1"/>
    <col min="1545" max="1545" width="6.5703125" style="27" customWidth="1"/>
    <col min="1546" max="1546" width="5.7109375" style="27" customWidth="1"/>
    <col min="1547" max="1547" width="7.140625" style="27" customWidth="1"/>
    <col min="1548" max="1548" width="7.42578125" style="27" customWidth="1"/>
    <col min="1549" max="1549" width="7.28515625" style="27" customWidth="1"/>
    <col min="1550" max="1550" width="6.140625" style="27" customWidth="1"/>
    <col min="1551" max="1785" width="9.140625" style="27"/>
    <col min="1786" max="1786" width="3.28515625" style="27" customWidth="1"/>
    <col min="1787" max="1787" width="2.85546875" style="27" customWidth="1"/>
    <col min="1788" max="1788" width="10.85546875" style="27" customWidth="1"/>
    <col min="1789" max="1789" width="13.28515625" style="27" customWidth="1"/>
    <col min="1790" max="1790" width="5.5703125" style="27" customWidth="1"/>
    <col min="1791" max="1791" width="7.28515625" style="27" customWidth="1"/>
    <col min="1792" max="1792" width="7.42578125" style="27" customWidth="1"/>
    <col min="1793" max="1793" width="6.5703125" style="27" customWidth="1"/>
    <col min="1794" max="1794" width="5.7109375" style="27" customWidth="1"/>
    <col min="1795" max="1795" width="7.28515625" style="27" customWidth="1"/>
    <col min="1796" max="1796" width="7.42578125" style="27" customWidth="1"/>
    <col min="1797" max="1797" width="6.7109375" style="27" customWidth="1"/>
    <col min="1798" max="1799" width="6.42578125" style="27" customWidth="1"/>
    <col min="1800" max="1800" width="7" style="27" customWidth="1"/>
    <col min="1801" max="1801" width="6.5703125" style="27" customWidth="1"/>
    <col min="1802" max="1802" width="5.7109375" style="27" customWidth="1"/>
    <col min="1803" max="1803" width="7.140625" style="27" customWidth="1"/>
    <col min="1804" max="1804" width="7.42578125" style="27" customWidth="1"/>
    <col min="1805" max="1805" width="7.28515625" style="27" customWidth="1"/>
    <col min="1806" max="1806" width="6.140625" style="27" customWidth="1"/>
    <col min="1807" max="2041" width="9.140625" style="27"/>
    <col min="2042" max="2042" width="3.28515625" style="27" customWidth="1"/>
    <col min="2043" max="2043" width="2.85546875" style="27" customWidth="1"/>
    <col min="2044" max="2044" width="10.85546875" style="27" customWidth="1"/>
    <col min="2045" max="2045" width="13.28515625" style="27" customWidth="1"/>
    <col min="2046" max="2046" width="5.5703125" style="27" customWidth="1"/>
    <col min="2047" max="2047" width="7.28515625" style="27" customWidth="1"/>
    <col min="2048" max="2048" width="7.42578125" style="27" customWidth="1"/>
    <col min="2049" max="2049" width="6.5703125" style="27" customWidth="1"/>
    <col min="2050" max="2050" width="5.7109375" style="27" customWidth="1"/>
    <col min="2051" max="2051" width="7.28515625" style="27" customWidth="1"/>
    <col min="2052" max="2052" width="7.42578125" style="27" customWidth="1"/>
    <col min="2053" max="2053" width="6.7109375" style="27" customWidth="1"/>
    <col min="2054" max="2055" width="6.42578125" style="27" customWidth="1"/>
    <col min="2056" max="2056" width="7" style="27" customWidth="1"/>
    <col min="2057" max="2057" width="6.5703125" style="27" customWidth="1"/>
    <col min="2058" max="2058" width="5.7109375" style="27" customWidth="1"/>
    <col min="2059" max="2059" width="7.140625" style="27" customWidth="1"/>
    <col min="2060" max="2060" width="7.42578125" style="27" customWidth="1"/>
    <col min="2061" max="2061" width="7.28515625" style="27" customWidth="1"/>
    <col min="2062" max="2062" width="6.140625" style="27" customWidth="1"/>
    <col min="2063" max="2297" width="9.140625" style="27"/>
    <col min="2298" max="2298" width="3.28515625" style="27" customWidth="1"/>
    <col min="2299" max="2299" width="2.85546875" style="27" customWidth="1"/>
    <col min="2300" max="2300" width="10.85546875" style="27" customWidth="1"/>
    <col min="2301" max="2301" width="13.28515625" style="27" customWidth="1"/>
    <col min="2302" max="2302" width="5.5703125" style="27" customWidth="1"/>
    <col min="2303" max="2303" width="7.28515625" style="27" customWidth="1"/>
    <col min="2304" max="2304" width="7.42578125" style="27" customWidth="1"/>
    <col min="2305" max="2305" width="6.5703125" style="27" customWidth="1"/>
    <col min="2306" max="2306" width="5.7109375" style="27" customWidth="1"/>
    <col min="2307" max="2307" width="7.28515625" style="27" customWidth="1"/>
    <col min="2308" max="2308" width="7.42578125" style="27" customWidth="1"/>
    <col min="2309" max="2309" width="6.7109375" style="27" customWidth="1"/>
    <col min="2310" max="2311" width="6.42578125" style="27" customWidth="1"/>
    <col min="2312" max="2312" width="7" style="27" customWidth="1"/>
    <col min="2313" max="2313" width="6.5703125" style="27" customWidth="1"/>
    <col min="2314" max="2314" width="5.7109375" style="27" customWidth="1"/>
    <col min="2315" max="2315" width="7.140625" style="27" customWidth="1"/>
    <col min="2316" max="2316" width="7.42578125" style="27" customWidth="1"/>
    <col min="2317" max="2317" width="7.28515625" style="27" customWidth="1"/>
    <col min="2318" max="2318" width="6.140625" style="27" customWidth="1"/>
    <col min="2319" max="2553" width="9.140625" style="27"/>
    <col min="2554" max="2554" width="3.28515625" style="27" customWidth="1"/>
    <col min="2555" max="2555" width="2.85546875" style="27" customWidth="1"/>
    <col min="2556" max="2556" width="10.85546875" style="27" customWidth="1"/>
    <col min="2557" max="2557" width="13.28515625" style="27" customWidth="1"/>
    <col min="2558" max="2558" width="5.5703125" style="27" customWidth="1"/>
    <col min="2559" max="2559" width="7.28515625" style="27" customWidth="1"/>
    <col min="2560" max="2560" width="7.42578125" style="27" customWidth="1"/>
    <col min="2561" max="2561" width="6.5703125" style="27" customWidth="1"/>
    <col min="2562" max="2562" width="5.7109375" style="27" customWidth="1"/>
    <col min="2563" max="2563" width="7.28515625" style="27" customWidth="1"/>
    <col min="2564" max="2564" width="7.42578125" style="27" customWidth="1"/>
    <col min="2565" max="2565" width="6.7109375" style="27" customWidth="1"/>
    <col min="2566" max="2567" width="6.42578125" style="27" customWidth="1"/>
    <col min="2568" max="2568" width="7" style="27" customWidth="1"/>
    <col min="2569" max="2569" width="6.5703125" style="27" customWidth="1"/>
    <col min="2570" max="2570" width="5.7109375" style="27" customWidth="1"/>
    <col min="2571" max="2571" width="7.140625" style="27" customWidth="1"/>
    <col min="2572" max="2572" width="7.42578125" style="27" customWidth="1"/>
    <col min="2573" max="2573" width="7.28515625" style="27" customWidth="1"/>
    <col min="2574" max="2574" width="6.140625" style="27" customWidth="1"/>
    <col min="2575" max="2809" width="9.140625" style="27"/>
    <col min="2810" max="2810" width="3.28515625" style="27" customWidth="1"/>
    <col min="2811" max="2811" width="2.85546875" style="27" customWidth="1"/>
    <col min="2812" max="2812" width="10.85546875" style="27" customWidth="1"/>
    <col min="2813" max="2813" width="13.28515625" style="27" customWidth="1"/>
    <col min="2814" max="2814" width="5.5703125" style="27" customWidth="1"/>
    <col min="2815" max="2815" width="7.28515625" style="27" customWidth="1"/>
    <col min="2816" max="2816" width="7.42578125" style="27" customWidth="1"/>
    <col min="2817" max="2817" width="6.5703125" style="27" customWidth="1"/>
    <col min="2818" max="2818" width="5.7109375" style="27" customWidth="1"/>
    <col min="2819" max="2819" width="7.28515625" style="27" customWidth="1"/>
    <col min="2820" max="2820" width="7.42578125" style="27" customWidth="1"/>
    <col min="2821" max="2821" width="6.7109375" style="27" customWidth="1"/>
    <col min="2822" max="2823" width="6.42578125" style="27" customWidth="1"/>
    <col min="2824" max="2824" width="7" style="27" customWidth="1"/>
    <col min="2825" max="2825" width="6.5703125" style="27" customWidth="1"/>
    <col min="2826" max="2826" width="5.7109375" style="27" customWidth="1"/>
    <col min="2827" max="2827" width="7.140625" style="27" customWidth="1"/>
    <col min="2828" max="2828" width="7.42578125" style="27" customWidth="1"/>
    <col min="2829" max="2829" width="7.28515625" style="27" customWidth="1"/>
    <col min="2830" max="2830" width="6.140625" style="27" customWidth="1"/>
    <col min="2831" max="3065" width="9.140625" style="27"/>
    <col min="3066" max="3066" width="3.28515625" style="27" customWidth="1"/>
    <col min="3067" max="3067" width="2.85546875" style="27" customWidth="1"/>
    <col min="3068" max="3068" width="10.85546875" style="27" customWidth="1"/>
    <col min="3069" max="3069" width="13.28515625" style="27" customWidth="1"/>
    <col min="3070" max="3070" width="5.5703125" style="27" customWidth="1"/>
    <col min="3071" max="3071" width="7.28515625" style="27" customWidth="1"/>
    <col min="3072" max="3072" width="7.42578125" style="27" customWidth="1"/>
    <col min="3073" max="3073" width="6.5703125" style="27" customWidth="1"/>
    <col min="3074" max="3074" width="5.7109375" style="27" customWidth="1"/>
    <col min="3075" max="3075" width="7.28515625" style="27" customWidth="1"/>
    <col min="3076" max="3076" width="7.42578125" style="27" customWidth="1"/>
    <col min="3077" max="3077" width="6.7109375" style="27" customWidth="1"/>
    <col min="3078" max="3079" width="6.42578125" style="27" customWidth="1"/>
    <col min="3080" max="3080" width="7" style="27" customWidth="1"/>
    <col min="3081" max="3081" width="6.5703125" style="27" customWidth="1"/>
    <col min="3082" max="3082" width="5.7109375" style="27" customWidth="1"/>
    <col min="3083" max="3083" width="7.140625" style="27" customWidth="1"/>
    <col min="3084" max="3084" width="7.42578125" style="27" customWidth="1"/>
    <col min="3085" max="3085" width="7.28515625" style="27" customWidth="1"/>
    <col min="3086" max="3086" width="6.140625" style="27" customWidth="1"/>
    <col min="3087" max="3321" width="9.140625" style="27"/>
    <col min="3322" max="3322" width="3.28515625" style="27" customWidth="1"/>
    <col min="3323" max="3323" width="2.85546875" style="27" customWidth="1"/>
    <col min="3324" max="3324" width="10.85546875" style="27" customWidth="1"/>
    <col min="3325" max="3325" width="13.28515625" style="27" customWidth="1"/>
    <col min="3326" max="3326" width="5.5703125" style="27" customWidth="1"/>
    <col min="3327" max="3327" width="7.28515625" style="27" customWidth="1"/>
    <col min="3328" max="3328" width="7.42578125" style="27" customWidth="1"/>
    <col min="3329" max="3329" width="6.5703125" style="27" customWidth="1"/>
    <col min="3330" max="3330" width="5.7109375" style="27" customWidth="1"/>
    <col min="3331" max="3331" width="7.28515625" style="27" customWidth="1"/>
    <col min="3332" max="3332" width="7.42578125" style="27" customWidth="1"/>
    <col min="3333" max="3333" width="6.7109375" style="27" customWidth="1"/>
    <col min="3334" max="3335" width="6.42578125" style="27" customWidth="1"/>
    <col min="3336" max="3336" width="7" style="27" customWidth="1"/>
    <col min="3337" max="3337" width="6.5703125" style="27" customWidth="1"/>
    <col min="3338" max="3338" width="5.7109375" style="27" customWidth="1"/>
    <col min="3339" max="3339" width="7.140625" style="27" customWidth="1"/>
    <col min="3340" max="3340" width="7.42578125" style="27" customWidth="1"/>
    <col min="3341" max="3341" width="7.28515625" style="27" customWidth="1"/>
    <col min="3342" max="3342" width="6.140625" style="27" customWidth="1"/>
    <col min="3343" max="3577" width="9.140625" style="27"/>
    <col min="3578" max="3578" width="3.28515625" style="27" customWidth="1"/>
    <col min="3579" max="3579" width="2.85546875" style="27" customWidth="1"/>
    <col min="3580" max="3580" width="10.85546875" style="27" customWidth="1"/>
    <col min="3581" max="3581" width="13.28515625" style="27" customWidth="1"/>
    <col min="3582" max="3582" width="5.5703125" style="27" customWidth="1"/>
    <col min="3583" max="3583" width="7.28515625" style="27" customWidth="1"/>
    <col min="3584" max="3584" width="7.42578125" style="27" customWidth="1"/>
    <col min="3585" max="3585" width="6.5703125" style="27" customWidth="1"/>
    <col min="3586" max="3586" width="5.7109375" style="27" customWidth="1"/>
    <col min="3587" max="3587" width="7.28515625" style="27" customWidth="1"/>
    <col min="3588" max="3588" width="7.42578125" style="27" customWidth="1"/>
    <col min="3589" max="3589" width="6.7109375" style="27" customWidth="1"/>
    <col min="3590" max="3591" width="6.42578125" style="27" customWidth="1"/>
    <col min="3592" max="3592" width="7" style="27" customWidth="1"/>
    <col min="3593" max="3593" width="6.5703125" style="27" customWidth="1"/>
    <col min="3594" max="3594" width="5.7109375" style="27" customWidth="1"/>
    <col min="3595" max="3595" width="7.140625" style="27" customWidth="1"/>
    <col min="3596" max="3596" width="7.42578125" style="27" customWidth="1"/>
    <col min="3597" max="3597" width="7.28515625" style="27" customWidth="1"/>
    <col min="3598" max="3598" width="6.140625" style="27" customWidth="1"/>
    <col min="3599" max="3833" width="9.140625" style="27"/>
    <col min="3834" max="3834" width="3.28515625" style="27" customWidth="1"/>
    <col min="3835" max="3835" width="2.85546875" style="27" customWidth="1"/>
    <col min="3836" max="3836" width="10.85546875" style="27" customWidth="1"/>
    <col min="3837" max="3837" width="13.28515625" style="27" customWidth="1"/>
    <col min="3838" max="3838" width="5.5703125" style="27" customWidth="1"/>
    <col min="3839" max="3839" width="7.28515625" style="27" customWidth="1"/>
    <col min="3840" max="3840" width="7.42578125" style="27" customWidth="1"/>
    <col min="3841" max="3841" width="6.5703125" style="27" customWidth="1"/>
    <col min="3842" max="3842" width="5.7109375" style="27" customWidth="1"/>
    <col min="3843" max="3843" width="7.28515625" style="27" customWidth="1"/>
    <col min="3844" max="3844" width="7.42578125" style="27" customWidth="1"/>
    <col min="3845" max="3845" width="6.7109375" style="27" customWidth="1"/>
    <col min="3846" max="3847" width="6.42578125" style="27" customWidth="1"/>
    <col min="3848" max="3848" width="7" style="27" customWidth="1"/>
    <col min="3849" max="3849" width="6.5703125" style="27" customWidth="1"/>
    <col min="3850" max="3850" width="5.7109375" style="27" customWidth="1"/>
    <col min="3851" max="3851" width="7.140625" style="27" customWidth="1"/>
    <col min="3852" max="3852" width="7.42578125" style="27" customWidth="1"/>
    <col min="3853" max="3853" width="7.28515625" style="27" customWidth="1"/>
    <col min="3854" max="3854" width="6.140625" style="27" customWidth="1"/>
    <col min="3855" max="4089" width="9.140625" style="27"/>
    <col min="4090" max="4090" width="3.28515625" style="27" customWidth="1"/>
    <col min="4091" max="4091" width="2.85546875" style="27" customWidth="1"/>
    <col min="4092" max="4092" width="10.85546875" style="27" customWidth="1"/>
    <col min="4093" max="4093" width="13.28515625" style="27" customWidth="1"/>
    <col min="4094" max="4094" width="5.5703125" style="27" customWidth="1"/>
    <col min="4095" max="4095" width="7.28515625" style="27" customWidth="1"/>
    <col min="4096" max="4096" width="7.42578125" style="27" customWidth="1"/>
    <col min="4097" max="4097" width="6.5703125" style="27" customWidth="1"/>
    <col min="4098" max="4098" width="5.7109375" style="27" customWidth="1"/>
    <col min="4099" max="4099" width="7.28515625" style="27" customWidth="1"/>
    <col min="4100" max="4100" width="7.42578125" style="27" customWidth="1"/>
    <col min="4101" max="4101" width="6.7109375" style="27" customWidth="1"/>
    <col min="4102" max="4103" width="6.42578125" style="27" customWidth="1"/>
    <col min="4104" max="4104" width="7" style="27" customWidth="1"/>
    <col min="4105" max="4105" width="6.5703125" style="27" customWidth="1"/>
    <col min="4106" max="4106" width="5.7109375" style="27" customWidth="1"/>
    <col min="4107" max="4107" width="7.140625" style="27" customWidth="1"/>
    <col min="4108" max="4108" width="7.42578125" style="27" customWidth="1"/>
    <col min="4109" max="4109" width="7.28515625" style="27" customWidth="1"/>
    <col min="4110" max="4110" width="6.140625" style="27" customWidth="1"/>
    <col min="4111" max="4345" width="9.140625" style="27"/>
    <col min="4346" max="4346" width="3.28515625" style="27" customWidth="1"/>
    <col min="4347" max="4347" width="2.85546875" style="27" customWidth="1"/>
    <col min="4348" max="4348" width="10.85546875" style="27" customWidth="1"/>
    <col min="4349" max="4349" width="13.28515625" style="27" customWidth="1"/>
    <col min="4350" max="4350" width="5.5703125" style="27" customWidth="1"/>
    <col min="4351" max="4351" width="7.28515625" style="27" customWidth="1"/>
    <col min="4352" max="4352" width="7.42578125" style="27" customWidth="1"/>
    <col min="4353" max="4353" width="6.5703125" style="27" customWidth="1"/>
    <col min="4354" max="4354" width="5.7109375" style="27" customWidth="1"/>
    <col min="4355" max="4355" width="7.28515625" style="27" customWidth="1"/>
    <col min="4356" max="4356" width="7.42578125" style="27" customWidth="1"/>
    <col min="4357" max="4357" width="6.7109375" style="27" customWidth="1"/>
    <col min="4358" max="4359" width="6.42578125" style="27" customWidth="1"/>
    <col min="4360" max="4360" width="7" style="27" customWidth="1"/>
    <col min="4361" max="4361" width="6.5703125" style="27" customWidth="1"/>
    <col min="4362" max="4362" width="5.7109375" style="27" customWidth="1"/>
    <col min="4363" max="4363" width="7.140625" style="27" customWidth="1"/>
    <col min="4364" max="4364" width="7.42578125" style="27" customWidth="1"/>
    <col min="4365" max="4365" width="7.28515625" style="27" customWidth="1"/>
    <col min="4366" max="4366" width="6.140625" style="27" customWidth="1"/>
    <col min="4367" max="4601" width="9.140625" style="27"/>
    <col min="4602" max="4602" width="3.28515625" style="27" customWidth="1"/>
    <col min="4603" max="4603" width="2.85546875" style="27" customWidth="1"/>
    <col min="4604" max="4604" width="10.85546875" style="27" customWidth="1"/>
    <col min="4605" max="4605" width="13.28515625" style="27" customWidth="1"/>
    <col min="4606" max="4606" width="5.5703125" style="27" customWidth="1"/>
    <col min="4607" max="4607" width="7.28515625" style="27" customWidth="1"/>
    <col min="4608" max="4608" width="7.42578125" style="27" customWidth="1"/>
    <col min="4609" max="4609" width="6.5703125" style="27" customWidth="1"/>
    <col min="4610" max="4610" width="5.7109375" style="27" customWidth="1"/>
    <col min="4611" max="4611" width="7.28515625" style="27" customWidth="1"/>
    <col min="4612" max="4612" width="7.42578125" style="27" customWidth="1"/>
    <col min="4613" max="4613" width="6.7109375" style="27" customWidth="1"/>
    <col min="4614" max="4615" width="6.42578125" style="27" customWidth="1"/>
    <col min="4616" max="4616" width="7" style="27" customWidth="1"/>
    <col min="4617" max="4617" width="6.5703125" style="27" customWidth="1"/>
    <col min="4618" max="4618" width="5.7109375" style="27" customWidth="1"/>
    <col min="4619" max="4619" width="7.140625" style="27" customWidth="1"/>
    <col min="4620" max="4620" width="7.42578125" style="27" customWidth="1"/>
    <col min="4621" max="4621" width="7.28515625" style="27" customWidth="1"/>
    <col min="4622" max="4622" width="6.140625" style="27" customWidth="1"/>
    <col min="4623" max="4857" width="9.140625" style="27"/>
    <col min="4858" max="4858" width="3.28515625" style="27" customWidth="1"/>
    <col min="4859" max="4859" width="2.85546875" style="27" customWidth="1"/>
    <col min="4860" max="4860" width="10.85546875" style="27" customWidth="1"/>
    <col min="4861" max="4861" width="13.28515625" style="27" customWidth="1"/>
    <col min="4862" max="4862" width="5.5703125" style="27" customWidth="1"/>
    <col min="4863" max="4863" width="7.28515625" style="27" customWidth="1"/>
    <col min="4864" max="4864" width="7.42578125" style="27" customWidth="1"/>
    <col min="4865" max="4865" width="6.5703125" style="27" customWidth="1"/>
    <col min="4866" max="4866" width="5.7109375" style="27" customWidth="1"/>
    <col min="4867" max="4867" width="7.28515625" style="27" customWidth="1"/>
    <col min="4868" max="4868" width="7.42578125" style="27" customWidth="1"/>
    <col min="4869" max="4869" width="6.7109375" style="27" customWidth="1"/>
    <col min="4870" max="4871" width="6.42578125" style="27" customWidth="1"/>
    <col min="4872" max="4872" width="7" style="27" customWidth="1"/>
    <col min="4873" max="4873" width="6.5703125" style="27" customWidth="1"/>
    <col min="4874" max="4874" width="5.7109375" style="27" customWidth="1"/>
    <col min="4875" max="4875" width="7.140625" style="27" customWidth="1"/>
    <col min="4876" max="4876" width="7.42578125" style="27" customWidth="1"/>
    <col min="4877" max="4877" width="7.28515625" style="27" customWidth="1"/>
    <col min="4878" max="4878" width="6.140625" style="27" customWidth="1"/>
    <col min="4879" max="5113" width="9.140625" style="27"/>
    <col min="5114" max="5114" width="3.28515625" style="27" customWidth="1"/>
    <col min="5115" max="5115" width="2.85546875" style="27" customWidth="1"/>
    <col min="5116" max="5116" width="10.85546875" style="27" customWidth="1"/>
    <col min="5117" max="5117" width="13.28515625" style="27" customWidth="1"/>
    <col min="5118" max="5118" width="5.5703125" style="27" customWidth="1"/>
    <col min="5119" max="5119" width="7.28515625" style="27" customWidth="1"/>
    <col min="5120" max="5120" width="7.42578125" style="27" customWidth="1"/>
    <col min="5121" max="5121" width="6.5703125" style="27" customWidth="1"/>
    <col min="5122" max="5122" width="5.7109375" style="27" customWidth="1"/>
    <col min="5123" max="5123" width="7.28515625" style="27" customWidth="1"/>
    <col min="5124" max="5124" width="7.42578125" style="27" customWidth="1"/>
    <col min="5125" max="5125" width="6.7109375" style="27" customWidth="1"/>
    <col min="5126" max="5127" width="6.42578125" style="27" customWidth="1"/>
    <col min="5128" max="5128" width="7" style="27" customWidth="1"/>
    <col min="5129" max="5129" width="6.5703125" style="27" customWidth="1"/>
    <col min="5130" max="5130" width="5.7109375" style="27" customWidth="1"/>
    <col min="5131" max="5131" width="7.140625" style="27" customWidth="1"/>
    <col min="5132" max="5132" width="7.42578125" style="27" customWidth="1"/>
    <col min="5133" max="5133" width="7.28515625" style="27" customWidth="1"/>
    <col min="5134" max="5134" width="6.140625" style="27" customWidth="1"/>
    <col min="5135" max="5369" width="9.140625" style="27"/>
    <col min="5370" max="5370" width="3.28515625" style="27" customWidth="1"/>
    <col min="5371" max="5371" width="2.85546875" style="27" customWidth="1"/>
    <col min="5372" max="5372" width="10.85546875" style="27" customWidth="1"/>
    <col min="5373" max="5373" width="13.28515625" style="27" customWidth="1"/>
    <col min="5374" max="5374" width="5.5703125" style="27" customWidth="1"/>
    <col min="5375" max="5375" width="7.28515625" style="27" customWidth="1"/>
    <col min="5376" max="5376" width="7.42578125" style="27" customWidth="1"/>
    <col min="5377" max="5377" width="6.5703125" style="27" customWidth="1"/>
    <col min="5378" max="5378" width="5.7109375" style="27" customWidth="1"/>
    <col min="5379" max="5379" width="7.28515625" style="27" customWidth="1"/>
    <col min="5380" max="5380" width="7.42578125" style="27" customWidth="1"/>
    <col min="5381" max="5381" width="6.7109375" style="27" customWidth="1"/>
    <col min="5382" max="5383" width="6.42578125" style="27" customWidth="1"/>
    <col min="5384" max="5384" width="7" style="27" customWidth="1"/>
    <col min="5385" max="5385" width="6.5703125" style="27" customWidth="1"/>
    <col min="5386" max="5386" width="5.7109375" style="27" customWidth="1"/>
    <col min="5387" max="5387" width="7.140625" style="27" customWidth="1"/>
    <col min="5388" max="5388" width="7.42578125" style="27" customWidth="1"/>
    <col min="5389" max="5389" width="7.28515625" style="27" customWidth="1"/>
    <col min="5390" max="5390" width="6.140625" style="27" customWidth="1"/>
    <col min="5391" max="5625" width="9.140625" style="27"/>
    <col min="5626" max="5626" width="3.28515625" style="27" customWidth="1"/>
    <col min="5627" max="5627" width="2.85546875" style="27" customWidth="1"/>
    <col min="5628" max="5628" width="10.85546875" style="27" customWidth="1"/>
    <col min="5629" max="5629" width="13.28515625" style="27" customWidth="1"/>
    <col min="5630" max="5630" width="5.5703125" style="27" customWidth="1"/>
    <col min="5631" max="5631" width="7.28515625" style="27" customWidth="1"/>
    <col min="5632" max="5632" width="7.42578125" style="27" customWidth="1"/>
    <col min="5633" max="5633" width="6.5703125" style="27" customWidth="1"/>
    <col min="5634" max="5634" width="5.7109375" style="27" customWidth="1"/>
    <col min="5635" max="5635" width="7.28515625" style="27" customWidth="1"/>
    <col min="5636" max="5636" width="7.42578125" style="27" customWidth="1"/>
    <col min="5637" max="5637" width="6.7109375" style="27" customWidth="1"/>
    <col min="5638" max="5639" width="6.42578125" style="27" customWidth="1"/>
    <col min="5640" max="5640" width="7" style="27" customWidth="1"/>
    <col min="5641" max="5641" width="6.5703125" style="27" customWidth="1"/>
    <col min="5642" max="5642" width="5.7109375" style="27" customWidth="1"/>
    <col min="5643" max="5643" width="7.140625" style="27" customWidth="1"/>
    <col min="5644" max="5644" width="7.42578125" style="27" customWidth="1"/>
    <col min="5645" max="5645" width="7.28515625" style="27" customWidth="1"/>
    <col min="5646" max="5646" width="6.140625" style="27" customWidth="1"/>
    <col min="5647" max="5881" width="9.140625" style="27"/>
    <col min="5882" max="5882" width="3.28515625" style="27" customWidth="1"/>
    <col min="5883" max="5883" width="2.85546875" style="27" customWidth="1"/>
    <col min="5884" max="5884" width="10.85546875" style="27" customWidth="1"/>
    <col min="5885" max="5885" width="13.28515625" style="27" customWidth="1"/>
    <col min="5886" max="5886" width="5.5703125" style="27" customWidth="1"/>
    <col min="5887" max="5887" width="7.28515625" style="27" customWidth="1"/>
    <col min="5888" max="5888" width="7.42578125" style="27" customWidth="1"/>
    <col min="5889" max="5889" width="6.5703125" style="27" customWidth="1"/>
    <col min="5890" max="5890" width="5.7109375" style="27" customWidth="1"/>
    <col min="5891" max="5891" width="7.28515625" style="27" customWidth="1"/>
    <col min="5892" max="5892" width="7.42578125" style="27" customWidth="1"/>
    <col min="5893" max="5893" width="6.7109375" style="27" customWidth="1"/>
    <col min="5894" max="5895" width="6.42578125" style="27" customWidth="1"/>
    <col min="5896" max="5896" width="7" style="27" customWidth="1"/>
    <col min="5897" max="5897" width="6.5703125" style="27" customWidth="1"/>
    <col min="5898" max="5898" width="5.7109375" style="27" customWidth="1"/>
    <col min="5899" max="5899" width="7.140625" style="27" customWidth="1"/>
    <col min="5900" max="5900" width="7.42578125" style="27" customWidth="1"/>
    <col min="5901" max="5901" width="7.28515625" style="27" customWidth="1"/>
    <col min="5902" max="5902" width="6.140625" style="27" customWidth="1"/>
    <col min="5903" max="6137" width="9.140625" style="27"/>
    <col min="6138" max="6138" width="3.28515625" style="27" customWidth="1"/>
    <col min="6139" max="6139" width="2.85546875" style="27" customWidth="1"/>
    <col min="6140" max="6140" width="10.85546875" style="27" customWidth="1"/>
    <col min="6141" max="6141" width="13.28515625" style="27" customWidth="1"/>
    <col min="6142" max="6142" width="5.5703125" style="27" customWidth="1"/>
    <col min="6143" max="6143" width="7.28515625" style="27" customWidth="1"/>
    <col min="6144" max="6144" width="7.42578125" style="27" customWidth="1"/>
    <col min="6145" max="6145" width="6.5703125" style="27" customWidth="1"/>
    <col min="6146" max="6146" width="5.7109375" style="27" customWidth="1"/>
    <col min="6147" max="6147" width="7.28515625" style="27" customWidth="1"/>
    <col min="6148" max="6148" width="7.42578125" style="27" customWidth="1"/>
    <col min="6149" max="6149" width="6.7109375" style="27" customWidth="1"/>
    <col min="6150" max="6151" width="6.42578125" style="27" customWidth="1"/>
    <col min="6152" max="6152" width="7" style="27" customWidth="1"/>
    <col min="6153" max="6153" width="6.5703125" style="27" customWidth="1"/>
    <col min="6154" max="6154" width="5.7109375" style="27" customWidth="1"/>
    <col min="6155" max="6155" width="7.140625" style="27" customWidth="1"/>
    <col min="6156" max="6156" width="7.42578125" style="27" customWidth="1"/>
    <col min="6157" max="6157" width="7.28515625" style="27" customWidth="1"/>
    <col min="6158" max="6158" width="6.140625" style="27" customWidth="1"/>
    <col min="6159" max="6393" width="9.140625" style="27"/>
    <col min="6394" max="6394" width="3.28515625" style="27" customWidth="1"/>
    <col min="6395" max="6395" width="2.85546875" style="27" customWidth="1"/>
    <col min="6396" max="6396" width="10.85546875" style="27" customWidth="1"/>
    <col min="6397" max="6397" width="13.28515625" style="27" customWidth="1"/>
    <col min="6398" max="6398" width="5.5703125" style="27" customWidth="1"/>
    <col min="6399" max="6399" width="7.28515625" style="27" customWidth="1"/>
    <col min="6400" max="6400" width="7.42578125" style="27" customWidth="1"/>
    <col min="6401" max="6401" width="6.5703125" style="27" customWidth="1"/>
    <col min="6402" max="6402" width="5.7109375" style="27" customWidth="1"/>
    <col min="6403" max="6403" width="7.28515625" style="27" customWidth="1"/>
    <col min="6404" max="6404" width="7.42578125" style="27" customWidth="1"/>
    <col min="6405" max="6405" width="6.7109375" style="27" customWidth="1"/>
    <col min="6406" max="6407" width="6.42578125" style="27" customWidth="1"/>
    <col min="6408" max="6408" width="7" style="27" customWidth="1"/>
    <col min="6409" max="6409" width="6.5703125" style="27" customWidth="1"/>
    <col min="6410" max="6410" width="5.7109375" style="27" customWidth="1"/>
    <col min="6411" max="6411" width="7.140625" style="27" customWidth="1"/>
    <col min="6412" max="6412" width="7.42578125" style="27" customWidth="1"/>
    <col min="6413" max="6413" width="7.28515625" style="27" customWidth="1"/>
    <col min="6414" max="6414" width="6.140625" style="27" customWidth="1"/>
    <col min="6415" max="6649" width="9.140625" style="27"/>
    <col min="6650" max="6650" width="3.28515625" style="27" customWidth="1"/>
    <col min="6651" max="6651" width="2.85546875" style="27" customWidth="1"/>
    <col min="6652" max="6652" width="10.85546875" style="27" customWidth="1"/>
    <col min="6653" max="6653" width="13.28515625" style="27" customWidth="1"/>
    <col min="6654" max="6654" width="5.5703125" style="27" customWidth="1"/>
    <col min="6655" max="6655" width="7.28515625" style="27" customWidth="1"/>
    <col min="6656" max="6656" width="7.42578125" style="27" customWidth="1"/>
    <col min="6657" max="6657" width="6.5703125" style="27" customWidth="1"/>
    <col min="6658" max="6658" width="5.7109375" style="27" customWidth="1"/>
    <col min="6659" max="6659" width="7.28515625" style="27" customWidth="1"/>
    <col min="6660" max="6660" width="7.42578125" style="27" customWidth="1"/>
    <col min="6661" max="6661" width="6.7109375" style="27" customWidth="1"/>
    <col min="6662" max="6663" width="6.42578125" style="27" customWidth="1"/>
    <col min="6664" max="6664" width="7" style="27" customWidth="1"/>
    <col min="6665" max="6665" width="6.5703125" style="27" customWidth="1"/>
    <col min="6666" max="6666" width="5.7109375" style="27" customWidth="1"/>
    <col min="6667" max="6667" width="7.140625" style="27" customWidth="1"/>
    <col min="6668" max="6668" width="7.42578125" style="27" customWidth="1"/>
    <col min="6669" max="6669" width="7.28515625" style="27" customWidth="1"/>
    <col min="6670" max="6670" width="6.140625" style="27" customWidth="1"/>
    <col min="6671" max="6905" width="9.140625" style="27"/>
    <col min="6906" max="6906" width="3.28515625" style="27" customWidth="1"/>
    <col min="6907" max="6907" width="2.85546875" style="27" customWidth="1"/>
    <col min="6908" max="6908" width="10.85546875" style="27" customWidth="1"/>
    <col min="6909" max="6909" width="13.28515625" style="27" customWidth="1"/>
    <col min="6910" max="6910" width="5.5703125" style="27" customWidth="1"/>
    <col min="6911" max="6911" width="7.28515625" style="27" customWidth="1"/>
    <col min="6912" max="6912" width="7.42578125" style="27" customWidth="1"/>
    <col min="6913" max="6913" width="6.5703125" style="27" customWidth="1"/>
    <col min="6914" max="6914" width="5.7109375" style="27" customWidth="1"/>
    <col min="6915" max="6915" width="7.28515625" style="27" customWidth="1"/>
    <col min="6916" max="6916" width="7.42578125" style="27" customWidth="1"/>
    <col min="6917" max="6917" width="6.7109375" style="27" customWidth="1"/>
    <col min="6918" max="6919" width="6.42578125" style="27" customWidth="1"/>
    <col min="6920" max="6920" width="7" style="27" customWidth="1"/>
    <col min="6921" max="6921" width="6.5703125" style="27" customWidth="1"/>
    <col min="6922" max="6922" width="5.7109375" style="27" customWidth="1"/>
    <col min="6923" max="6923" width="7.140625" style="27" customWidth="1"/>
    <col min="6924" max="6924" width="7.42578125" style="27" customWidth="1"/>
    <col min="6925" max="6925" width="7.28515625" style="27" customWidth="1"/>
    <col min="6926" max="6926" width="6.140625" style="27" customWidth="1"/>
    <col min="6927" max="7161" width="9.140625" style="27"/>
    <col min="7162" max="7162" width="3.28515625" style="27" customWidth="1"/>
    <col min="7163" max="7163" width="2.85546875" style="27" customWidth="1"/>
    <col min="7164" max="7164" width="10.85546875" style="27" customWidth="1"/>
    <col min="7165" max="7165" width="13.28515625" style="27" customWidth="1"/>
    <col min="7166" max="7166" width="5.5703125" style="27" customWidth="1"/>
    <col min="7167" max="7167" width="7.28515625" style="27" customWidth="1"/>
    <col min="7168" max="7168" width="7.42578125" style="27" customWidth="1"/>
    <col min="7169" max="7169" width="6.5703125" style="27" customWidth="1"/>
    <col min="7170" max="7170" width="5.7109375" style="27" customWidth="1"/>
    <col min="7171" max="7171" width="7.28515625" style="27" customWidth="1"/>
    <col min="7172" max="7172" width="7.42578125" style="27" customWidth="1"/>
    <col min="7173" max="7173" width="6.7109375" style="27" customWidth="1"/>
    <col min="7174" max="7175" width="6.42578125" style="27" customWidth="1"/>
    <col min="7176" max="7176" width="7" style="27" customWidth="1"/>
    <col min="7177" max="7177" width="6.5703125" style="27" customWidth="1"/>
    <col min="7178" max="7178" width="5.7109375" style="27" customWidth="1"/>
    <col min="7179" max="7179" width="7.140625" style="27" customWidth="1"/>
    <col min="7180" max="7180" width="7.42578125" style="27" customWidth="1"/>
    <col min="7181" max="7181" width="7.28515625" style="27" customWidth="1"/>
    <col min="7182" max="7182" width="6.140625" style="27" customWidth="1"/>
    <col min="7183" max="7417" width="9.140625" style="27"/>
    <col min="7418" max="7418" width="3.28515625" style="27" customWidth="1"/>
    <col min="7419" max="7419" width="2.85546875" style="27" customWidth="1"/>
    <col min="7420" max="7420" width="10.85546875" style="27" customWidth="1"/>
    <col min="7421" max="7421" width="13.28515625" style="27" customWidth="1"/>
    <col min="7422" max="7422" width="5.5703125" style="27" customWidth="1"/>
    <col min="7423" max="7423" width="7.28515625" style="27" customWidth="1"/>
    <col min="7424" max="7424" width="7.42578125" style="27" customWidth="1"/>
    <col min="7425" max="7425" width="6.5703125" style="27" customWidth="1"/>
    <col min="7426" max="7426" width="5.7109375" style="27" customWidth="1"/>
    <col min="7427" max="7427" width="7.28515625" style="27" customWidth="1"/>
    <col min="7428" max="7428" width="7.42578125" style="27" customWidth="1"/>
    <col min="7429" max="7429" width="6.7109375" style="27" customWidth="1"/>
    <col min="7430" max="7431" width="6.42578125" style="27" customWidth="1"/>
    <col min="7432" max="7432" width="7" style="27" customWidth="1"/>
    <col min="7433" max="7433" width="6.5703125" style="27" customWidth="1"/>
    <col min="7434" max="7434" width="5.7109375" style="27" customWidth="1"/>
    <col min="7435" max="7435" width="7.140625" style="27" customWidth="1"/>
    <col min="7436" max="7436" width="7.42578125" style="27" customWidth="1"/>
    <col min="7437" max="7437" width="7.28515625" style="27" customWidth="1"/>
    <col min="7438" max="7438" width="6.140625" style="27" customWidth="1"/>
    <col min="7439" max="7673" width="9.140625" style="27"/>
    <col min="7674" max="7674" width="3.28515625" style="27" customWidth="1"/>
    <col min="7675" max="7675" width="2.85546875" style="27" customWidth="1"/>
    <col min="7676" max="7676" width="10.85546875" style="27" customWidth="1"/>
    <col min="7677" max="7677" width="13.28515625" style="27" customWidth="1"/>
    <col min="7678" max="7678" width="5.5703125" style="27" customWidth="1"/>
    <col min="7679" max="7679" width="7.28515625" style="27" customWidth="1"/>
    <col min="7680" max="7680" width="7.42578125" style="27" customWidth="1"/>
    <col min="7681" max="7681" width="6.5703125" style="27" customWidth="1"/>
    <col min="7682" max="7682" width="5.7109375" style="27" customWidth="1"/>
    <col min="7683" max="7683" width="7.28515625" style="27" customWidth="1"/>
    <col min="7684" max="7684" width="7.42578125" style="27" customWidth="1"/>
    <col min="7685" max="7685" width="6.7109375" style="27" customWidth="1"/>
    <col min="7686" max="7687" width="6.42578125" style="27" customWidth="1"/>
    <col min="7688" max="7688" width="7" style="27" customWidth="1"/>
    <col min="7689" max="7689" width="6.5703125" style="27" customWidth="1"/>
    <col min="7690" max="7690" width="5.7109375" style="27" customWidth="1"/>
    <col min="7691" max="7691" width="7.140625" style="27" customWidth="1"/>
    <col min="7692" max="7692" width="7.42578125" style="27" customWidth="1"/>
    <col min="7693" max="7693" width="7.28515625" style="27" customWidth="1"/>
    <col min="7694" max="7694" width="6.140625" style="27" customWidth="1"/>
    <col min="7695" max="7929" width="9.140625" style="27"/>
    <col min="7930" max="7930" width="3.28515625" style="27" customWidth="1"/>
    <col min="7931" max="7931" width="2.85546875" style="27" customWidth="1"/>
    <col min="7932" max="7932" width="10.85546875" style="27" customWidth="1"/>
    <col min="7933" max="7933" width="13.28515625" style="27" customWidth="1"/>
    <col min="7934" max="7934" width="5.5703125" style="27" customWidth="1"/>
    <col min="7935" max="7935" width="7.28515625" style="27" customWidth="1"/>
    <col min="7936" max="7936" width="7.42578125" style="27" customWidth="1"/>
    <col min="7937" max="7937" width="6.5703125" style="27" customWidth="1"/>
    <col min="7938" max="7938" width="5.7109375" style="27" customWidth="1"/>
    <col min="7939" max="7939" width="7.28515625" style="27" customWidth="1"/>
    <col min="7940" max="7940" width="7.42578125" style="27" customWidth="1"/>
    <col min="7941" max="7941" width="6.7109375" style="27" customWidth="1"/>
    <col min="7942" max="7943" width="6.42578125" style="27" customWidth="1"/>
    <col min="7944" max="7944" width="7" style="27" customWidth="1"/>
    <col min="7945" max="7945" width="6.5703125" style="27" customWidth="1"/>
    <col min="7946" max="7946" width="5.7109375" style="27" customWidth="1"/>
    <col min="7947" max="7947" width="7.140625" style="27" customWidth="1"/>
    <col min="7948" max="7948" width="7.42578125" style="27" customWidth="1"/>
    <col min="7949" max="7949" width="7.28515625" style="27" customWidth="1"/>
    <col min="7950" max="7950" width="6.140625" style="27" customWidth="1"/>
    <col min="7951" max="8185" width="9.140625" style="27"/>
    <col min="8186" max="8186" width="3.28515625" style="27" customWidth="1"/>
    <col min="8187" max="8187" width="2.85546875" style="27" customWidth="1"/>
    <col min="8188" max="8188" width="10.85546875" style="27" customWidth="1"/>
    <col min="8189" max="8189" width="13.28515625" style="27" customWidth="1"/>
    <col min="8190" max="8190" width="5.5703125" style="27" customWidth="1"/>
    <col min="8191" max="8191" width="7.28515625" style="27" customWidth="1"/>
    <col min="8192" max="8192" width="7.42578125" style="27" customWidth="1"/>
    <col min="8193" max="8193" width="6.5703125" style="27" customWidth="1"/>
    <col min="8194" max="8194" width="5.7109375" style="27" customWidth="1"/>
    <col min="8195" max="8195" width="7.28515625" style="27" customWidth="1"/>
    <col min="8196" max="8196" width="7.42578125" style="27" customWidth="1"/>
    <col min="8197" max="8197" width="6.7109375" style="27" customWidth="1"/>
    <col min="8198" max="8199" width="6.42578125" style="27" customWidth="1"/>
    <col min="8200" max="8200" width="7" style="27" customWidth="1"/>
    <col min="8201" max="8201" width="6.5703125" style="27" customWidth="1"/>
    <col min="8202" max="8202" width="5.7109375" style="27" customWidth="1"/>
    <col min="8203" max="8203" width="7.140625" style="27" customWidth="1"/>
    <col min="8204" max="8204" width="7.42578125" style="27" customWidth="1"/>
    <col min="8205" max="8205" width="7.28515625" style="27" customWidth="1"/>
    <col min="8206" max="8206" width="6.140625" style="27" customWidth="1"/>
    <col min="8207" max="8441" width="9.140625" style="27"/>
    <col min="8442" max="8442" width="3.28515625" style="27" customWidth="1"/>
    <col min="8443" max="8443" width="2.85546875" style="27" customWidth="1"/>
    <col min="8444" max="8444" width="10.85546875" style="27" customWidth="1"/>
    <col min="8445" max="8445" width="13.28515625" style="27" customWidth="1"/>
    <col min="8446" max="8446" width="5.5703125" style="27" customWidth="1"/>
    <col min="8447" max="8447" width="7.28515625" style="27" customWidth="1"/>
    <col min="8448" max="8448" width="7.42578125" style="27" customWidth="1"/>
    <col min="8449" max="8449" width="6.5703125" style="27" customWidth="1"/>
    <col min="8450" max="8450" width="5.7109375" style="27" customWidth="1"/>
    <col min="8451" max="8451" width="7.28515625" style="27" customWidth="1"/>
    <col min="8452" max="8452" width="7.42578125" style="27" customWidth="1"/>
    <col min="8453" max="8453" width="6.7109375" style="27" customWidth="1"/>
    <col min="8454" max="8455" width="6.42578125" style="27" customWidth="1"/>
    <col min="8456" max="8456" width="7" style="27" customWidth="1"/>
    <col min="8457" max="8457" width="6.5703125" style="27" customWidth="1"/>
    <col min="8458" max="8458" width="5.7109375" style="27" customWidth="1"/>
    <col min="8459" max="8459" width="7.140625" style="27" customWidth="1"/>
    <col min="8460" max="8460" width="7.42578125" style="27" customWidth="1"/>
    <col min="8461" max="8461" width="7.28515625" style="27" customWidth="1"/>
    <col min="8462" max="8462" width="6.140625" style="27" customWidth="1"/>
    <col min="8463" max="8697" width="9.140625" style="27"/>
    <col min="8698" max="8698" width="3.28515625" style="27" customWidth="1"/>
    <col min="8699" max="8699" width="2.85546875" style="27" customWidth="1"/>
    <col min="8700" max="8700" width="10.85546875" style="27" customWidth="1"/>
    <col min="8701" max="8701" width="13.28515625" style="27" customWidth="1"/>
    <col min="8702" max="8702" width="5.5703125" style="27" customWidth="1"/>
    <col min="8703" max="8703" width="7.28515625" style="27" customWidth="1"/>
    <col min="8704" max="8704" width="7.42578125" style="27" customWidth="1"/>
    <col min="8705" max="8705" width="6.5703125" style="27" customWidth="1"/>
    <col min="8706" max="8706" width="5.7109375" style="27" customWidth="1"/>
    <col min="8707" max="8707" width="7.28515625" style="27" customWidth="1"/>
    <col min="8708" max="8708" width="7.42578125" style="27" customWidth="1"/>
    <col min="8709" max="8709" width="6.7109375" style="27" customWidth="1"/>
    <col min="8710" max="8711" width="6.42578125" style="27" customWidth="1"/>
    <col min="8712" max="8712" width="7" style="27" customWidth="1"/>
    <col min="8713" max="8713" width="6.5703125" style="27" customWidth="1"/>
    <col min="8714" max="8714" width="5.7109375" style="27" customWidth="1"/>
    <col min="8715" max="8715" width="7.140625" style="27" customWidth="1"/>
    <col min="8716" max="8716" width="7.42578125" style="27" customWidth="1"/>
    <col min="8717" max="8717" width="7.28515625" style="27" customWidth="1"/>
    <col min="8718" max="8718" width="6.140625" style="27" customWidth="1"/>
    <col min="8719" max="8953" width="9.140625" style="27"/>
    <col min="8954" max="8954" width="3.28515625" style="27" customWidth="1"/>
    <col min="8955" max="8955" width="2.85546875" style="27" customWidth="1"/>
    <col min="8956" max="8956" width="10.85546875" style="27" customWidth="1"/>
    <col min="8957" max="8957" width="13.28515625" style="27" customWidth="1"/>
    <col min="8958" max="8958" width="5.5703125" style="27" customWidth="1"/>
    <col min="8959" max="8959" width="7.28515625" style="27" customWidth="1"/>
    <col min="8960" max="8960" width="7.42578125" style="27" customWidth="1"/>
    <col min="8961" max="8961" width="6.5703125" style="27" customWidth="1"/>
    <col min="8962" max="8962" width="5.7109375" style="27" customWidth="1"/>
    <col min="8963" max="8963" width="7.28515625" style="27" customWidth="1"/>
    <col min="8964" max="8964" width="7.42578125" style="27" customWidth="1"/>
    <col min="8965" max="8965" width="6.7109375" style="27" customWidth="1"/>
    <col min="8966" max="8967" width="6.42578125" style="27" customWidth="1"/>
    <col min="8968" max="8968" width="7" style="27" customWidth="1"/>
    <col min="8969" max="8969" width="6.5703125" style="27" customWidth="1"/>
    <col min="8970" max="8970" width="5.7109375" style="27" customWidth="1"/>
    <col min="8971" max="8971" width="7.140625" style="27" customWidth="1"/>
    <col min="8972" max="8972" width="7.42578125" style="27" customWidth="1"/>
    <col min="8973" max="8973" width="7.28515625" style="27" customWidth="1"/>
    <col min="8974" max="8974" width="6.140625" style="27" customWidth="1"/>
    <col min="8975" max="9209" width="9.140625" style="27"/>
    <col min="9210" max="9210" width="3.28515625" style="27" customWidth="1"/>
    <col min="9211" max="9211" width="2.85546875" style="27" customWidth="1"/>
    <col min="9212" max="9212" width="10.85546875" style="27" customWidth="1"/>
    <col min="9213" max="9213" width="13.28515625" style="27" customWidth="1"/>
    <col min="9214" max="9214" width="5.5703125" style="27" customWidth="1"/>
    <col min="9215" max="9215" width="7.28515625" style="27" customWidth="1"/>
    <col min="9216" max="9216" width="7.42578125" style="27" customWidth="1"/>
    <col min="9217" max="9217" width="6.5703125" style="27" customWidth="1"/>
    <col min="9218" max="9218" width="5.7109375" style="27" customWidth="1"/>
    <col min="9219" max="9219" width="7.28515625" style="27" customWidth="1"/>
    <col min="9220" max="9220" width="7.42578125" style="27" customWidth="1"/>
    <col min="9221" max="9221" width="6.7109375" style="27" customWidth="1"/>
    <col min="9222" max="9223" width="6.42578125" style="27" customWidth="1"/>
    <col min="9224" max="9224" width="7" style="27" customWidth="1"/>
    <col min="9225" max="9225" width="6.5703125" style="27" customWidth="1"/>
    <col min="9226" max="9226" width="5.7109375" style="27" customWidth="1"/>
    <col min="9227" max="9227" width="7.140625" style="27" customWidth="1"/>
    <col min="9228" max="9228" width="7.42578125" style="27" customWidth="1"/>
    <col min="9229" max="9229" width="7.28515625" style="27" customWidth="1"/>
    <col min="9230" max="9230" width="6.140625" style="27" customWidth="1"/>
    <col min="9231" max="9465" width="9.140625" style="27"/>
    <col min="9466" max="9466" width="3.28515625" style="27" customWidth="1"/>
    <col min="9467" max="9467" width="2.85546875" style="27" customWidth="1"/>
    <col min="9468" max="9468" width="10.85546875" style="27" customWidth="1"/>
    <col min="9469" max="9469" width="13.28515625" style="27" customWidth="1"/>
    <col min="9470" max="9470" width="5.5703125" style="27" customWidth="1"/>
    <col min="9471" max="9471" width="7.28515625" style="27" customWidth="1"/>
    <col min="9472" max="9472" width="7.42578125" style="27" customWidth="1"/>
    <col min="9473" max="9473" width="6.5703125" style="27" customWidth="1"/>
    <col min="9474" max="9474" width="5.7109375" style="27" customWidth="1"/>
    <col min="9475" max="9475" width="7.28515625" style="27" customWidth="1"/>
    <col min="9476" max="9476" width="7.42578125" style="27" customWidth="1"/>
    <col min="9477" max="9477" width="6.7109375" style="27" customWidth="1"/>
    <col min="9478" max="9479" width="6.42578125" style="27" customWidth="1"/>
    <col min="9480" max="9480" width="7" style="27" customWidth="1"/>
    <col min="9481" max="9481" width="6.5703125" style="27" customWidth="1"/>
    <col min="9482" max="9482" width="5.7109375" style="27" customWidth="1"/>
    <col min="9483" max="9483" width="7.140625" style="27" customWidth="1"/>
    <col min="9484" max="9484" width="7.42578125" style="27" customWidth="1"/>
    <col min="9485" max="9485" width="7.28515625" style="27" customWidth="1"/>
    <col min="9486" max="9486" width="6.140625" style="27" customWidth="1"/>
    <col min="9487" max="9721" width="9.140625" style="27"/>
    <col min="9722" max="9722" width="3.28515625" style="27" customWidth="1"/>
    <col min="9723" max="9723" width="2.85546875" style="27" customWidth="1"/>
    <col min="9724" max="9724" width="10.85546875" style="27" customWidth="1"/>
    <col min="9725" max="9725" width="13.28515625" style="27" customWidth="1"/>
    <col min="9726" max="9726" width="5.5703125" style="27" customWidth="1"/>
    <col min="9727" max="9727" width="7.28515625" style="27" customWidth="1"/>
    <col min="9728" max="9728" width="7.42578125" style="27" customWidth="1"/>
    <col min="9729" max="9729" width="6.5703125" style="27" customWidth="1"/>
    <col min="9730" max="9730" width="5.7109375" style="27" customWidth="1"/>
    <col min="9731" max="9731" width="7.28515625" style="27" customWidth="1"/>
    <col min="9732" max="9732" width="7.42578125" style="27" customWidth="1"/>
    <col min="9733" max="9733" width="6.7109375" style="27" customWidth="1"/>
    <col min="9734" max="9735" width="6.42578125" style="27" customWidth="1"/>
    <col min="9736" max="9736" width="7" style="27" customWidth="1"/>
    <col min="9737" max="9737" width="6.5703125" style="27" customWidth="1"/>
    <col min="9738" max="9738" width="5.7109375" style="27" customWidth="1"/>
    <col min="9739" max="9739" width="7.140625" style="27" customWidth="1"/>
    <col min="9740" max="9740" width="7.42578125" style="27" customWidth="1"/>
    <col min="9741" max="9741" width="7.28515625" style="27" customWidth="1"/>
    <col min="9742" max="9742" width="6.140625" style="27" customWidth="1"/>
    <col min="9743" max="9977" width="9.140625" style="27"/>
    <col min="9978" max="9978" width="3.28515625" style="27" customWidth="1"/>
    <col min="9979" max="9979" width="2.85546875" style="27" customWidth="1"/>
    <col min="9980" max="9980" width="10.85546875" style="27" customWidth="1"/>
    <col min="9981" max="9981" width="13.28515625" style="27" customWidth="1"/>
    <col min="9982" max="9982" width="5.5703125" style="27" customWidth="1"/>
    <col min="9983" max="9983" width="7.28515625" style="27" customWidth="1"/>
    <col min="9984" max="9984" width="7.42578125" style="27" customWidth="1"/>
    <col min="9985" max="9985" width="6.5703125" style="27" customWidth="1"/>
    <col min="9986" max="9986" width="5.7109375" style="27" customWidth="1"/>
    <col min="9987" max="9987" width="7.28515625" style="27" customWidth="1"/>
    <col min="9988" max="9988" width="7.42578125" style="27" customWidth="1"/>
    <col min="9989" max="9989" width="6.7109375" style="27" customWidth="1"/>
    <col min="9990" max="9991" width="6.42578125" style="27" customWidth="1"/>
    <col min="9992" max="9992" width="7" style="27" customWidth="1"/>
    <col min="9993" max="9993" width="6.5703125" style="27" customWidth="1"/>
    <col min="9994" max="9994" width="5.7109375" style="27" customWidth="1"/>
    <col min="9995" max="9995" width="7.140625" style="27" customWidth="1"/>
    <col min="9996" max="9996" width="7.42578125" style="27" customWidth="1"/>
    <col min="9997" max="9997" width="7.28515625" style="27" customWidth="1"/>
    <col min="9998" max="9998" width="6.140625" style="27" customWidth="1"/>
    <col min="9999" max="10233" width="9.140625" style="27"/>
    <col min="10234" max="10234" width="3.28515625" style="27" customWidth="1"/>
    <col min="10235" max="10235" width="2.85546875" style="27" customWidth="1"/>
    <col min="10236" max="10236" width="10.85546875" style="27" customWidth="1"/>
    <col min="10237" max="10237" width="13.28515625" style="27" customWidth="1"/>
    <col min="10238" max="10238" width="5.5703125" style="27" customWidth="1"/>
    <col min="10239" max="10239" width="7.28515625" style="27" customWidth="1"/>
    <col min="10240" max="10240" width="7.42578125" style="27" customWidth="1"/>
    <col min="10241" max="10241" width="6.5703125" style="27" customWidth="1"/>
    <col min="10242" max="10242" width="5.7109375" style="27" customWidth="1"/>
    <col min="10243" max="10243" width="7.28515625" style="27" customWidth="1"/>
    <col min="10244" max="10244" width="7.42578125" style="27" customWidth="1"/>
    <col min="10245" max="10245" width="6.7109375" style="27" customWidth="1"/>
    <col min="10246" max="10247" width="6.42578125" style="27" customWidth="1"/>
    <col min="10248" max="10248" width="7" style="27" customWidth="1"/>
    <col min="10249" max="10249" width="6.5703125" style="27" customWidth="1"/>
    <col min="10250" max="10250" width="5.7109375" style="27" customWidth="1"/>
    <col min="10251" max="10251" width="7.140625" style="27" customWidth="1"/>
    <col min="10252" max="10252" width="7.42578125" style="27" customWidth="1"/>
    <col min="10253" max="10253" width="7.28515625" style="27" customWidth="1"/>
    <col min="10254" max="10254" width="6.140625" style="27" customWidth="1"/>
    <col min="10255" max="10489" width="9.140625" style="27"/>
    <col min="10490" max="10490" width="3.28515625" style="27" customWidth="1"/>
    <col min="10491" max="10491" width="2.85546875" style="27" customWidth="1"/>
    <col min="10492" max="10492" width="10.85546875" style="27" customWidth="1"/>
    <col min="10493" max="10493" width="13.28515625" style="27" customWidth="1"/>
    <col min="10494" max="10494" width="5.5703125" style="27" customWidth="1"/>
    <col min="10495" max="10495" width="7.28515625" style="27" customWidth="1"/>
    <col min="10496" max="10496" width="7.42578125" style="27" customWidth="1"/>
    <col min="10497" max="10497" width="6.5703125" style="27" customWidth="1"/>
    <col min="10498" max="10498" width="5.7109375" style="27" customWidth="1"/>
    <col min="10499" max="10499" width="7.28515625" style="27" customWidth="1"/>
    <col min="10500" max="10500" width="7.42578125" style="27" customWidth="1"/>
    <col min="10501" max="10501" width="6.7109375" style="27" customWidth="1"/>
    <col min="10502" max="10503" width="6.42578125" style="27" customWidth="1"/>
    <col min="10504" max="10504" width="7" style="27" customWidth="1"/>
    <col min="10505" max="10505" width="6.5703125" style="27" customWidth="1"/>
    <col min="10506" max="10506" width="5.7109375" style="27" customWidth="1"/>
    <col min="10507" max="10507" width="7.140625" style="27" customWidth="1"/>
    <col min="10508" max="10508" width="7.42578125" style="27" customWidth="1"/>
    <col min="10509" max="10509" width="7.28515625" style="27" customWidth="1"/>
    <col min="10510" max="10510" width="6.140625" style="27" customWidth="1"/>
    <col min="10511" max="10745" width="9.140625" style="27"/>
    <col min="10746" max="10746" width="3.28515625" style="27" customWidth="1"/>
    <col min="10747" max="10747" width="2.85546875" style="27" customWidth="1"/>
    <col min="10748" max="10748" width="10.85546875" style="27" customWidth="1"/>
    <col min="10749" max="10749" width="13.28515625" style="27" customWidth="1"/>
    <col min="10750" max="10750" width="5.5703125" style="27" customWidth="1"/>
    <col min="10751" max="10751" width="7.28515625" style="27" customWidth="1"/>
    <col min="10752" max="10752" width="7.42578125" style="27" customWidth="1"/>
    <col min="10753" max="10753" width="6.5703125" style="27" customWidth="1"/>
    <col min="10754" max="10754" width="5.7109375" style="27" customWidth="1"/>
    <col min="10755" max="10755" width="7.28515625" style="27" customWidth="1"/>
    <col min="10756" max="10756" width="7.42578125" style="27" customWidth="1"/>
    <col min="10757" max="10757" width="6.7109375" style="27" customWidth="1"/>
    <col min="10758" max="10759" width="6.42578125" style="27" customWidth="1"/>
    <col min="10760" max="10760" width="7" style="27" customWidth="1"/>
    <col min="10761" max="10761" width="6.5703125" style="27" customWidth="1"/>
    <col min="10762" max="10762" width="5.7109375" style="27" customWidth="1"/>
    <col min="10763" max="10763" width="7.140625" style="27" customWidth="1"/>
    <col min="10764" max="10764" width="7.42578125" style="27" customWidth="1"/>
    <col min="10765" max="10765" width="7.28515625" style="27" customWidth="1"/>
    <col min="10766" max="10766" width="6.140625" style="27" customWidth="1"/>
    <col min="10767" max="11001" width="9.140625" style="27"/>
    <col min="11002" max="11002" width="3.28515625" style="27" customWidth="1"/>
    <col min="11003" max="11003" width="2.85546875" style="27" customWidth="1"/>
    <col min="11004" max="11004" width="10.85546875" style="27" customWidth="1"/>
    <col min="11005" max="11005" width="13.28515625" style="27" customWidth="1"/>
    <col min="11006" max="11006" width="5.5703125" style="27" customWidth="1"/>
    <col min="11007" max="11007" width="7.28515625" style="27" customWidth="1"/>
    <col min="11008" max="11008" width="7.42578125" style="27" customWidth="1"/>
    <col min="11009" max="11009" width="6.5703125" style="27" customWidth="1"/>
    <col min="11010" max="11010" width="5.7109375" style="27" customWidth="1"/>
    <col min="11011" max="11011" width="7.28515625" style="27" customWidth="1"/>
    <col min="11012" max="11012" width="7.42578125" style="27" customWidth="1"/>
    <col min="11013" max="11013" width="6.7109375" style="27" customWidth="1"/>
    <col min="11014" max="11015" width="6.42578125" style="27" customWidth="1"/>
    <col min="11016" max="11016" width="7" style="27" customWidth="1"/>
    <col min="11017" max="11017" width="6.5703125" style="27" customWidth="1"/>
    <col min="11018" max="11018" width="5.7109375" style="27" customWidth="1"/>
    <col min="11019" max="11019" width="7.140625" style="27" customWidth="1"/>
    <col min="11020" max="11020" width="7.42578125" style="27" customWidth="1"/>
    <col min="11021" max="11021" width="7.28515625" style="27" customWidth="1"/>
    <col min="11022" max="11022" width="6.140625" style="27" customWidth="1"/>
    <col min="11023" max="11257" width="9.140625" style="27"/>
    <col min="11258" max="11258" width="3.28515625" style="27" customWidth="1"/>
    <col min="11259" max="11259" width="2.85546875" style="27" customWidth="1"/>
    <col min="11260" max="11260" width="10.85546875" style="27" customWidth="1"/>
    <col min="11261" max="11261" width="13.28515625" style="27" customWidth="1"/>
    <col min="11262" max="11262" width="5.5703125" style="27" customWidth="1"/>
    <col min="11263" max="11263" width="7.28515625" style="27" customWidth="1"/>
    <col min="11264" max="11264" width="7.42578125" style="27" customWidth="1"/>
    <col min="11265" max="11265" width="6.5703125" style="27" customWidth="1"/>
    <col min="11266" max="11266" width="5.7109375" style="27" customWidth="1"/>
    <col min="11267" max="11267" width="7.28515625" style="27" customWidth="1"/>
    <col min="11268" max="11268" width="7.42578125" style="27" customWidth="1"/>
    <col min="11269" max="11269" width="6.7109375" style="27" customWidth="1"/>
    <col min="11270" max="11271" width="6.42578125" style="27" customWidth="1"/>
    <col min="11272" max="11272" width="7" style="27" customWidth="1"/>
    <col min="11273" max="11273" width="6.5703125" style="27" customWidth="1"/>
    <col min="11274" max="11274" width="5.7109375" style="27" customWidth="1"/>
    <col min="11275" max="11275" width="7.140625" style="27" customWidth="1"/>
    <col min="11276" max="11276" width="7.42578125" style="27" customWidth="1"/>
    <col min="11277" max="11277" width="7.28515625" style="27" customWidth="1"/>
    <col min="11278" max="11278" width="6.140625" style="27" customWidth="1"/>
    <col min="11279" max="11513" width="9.140625" style="27"/>
    <col min="11514" max="11514" width="3.28515625" style="27" customWidth="1"/>
    <col min="11515" max="11515" width="2.85546875" style="27" customWidth="1"/>
    <col min="11516" max="11516" width="10.85546875" style="27" customWidth="1"/>
    <col min="11517" max="11517" width="13.28515625" style="27" customWidth="1"/>
    <col min="11518" max="11518" width="5.5703125" style="27" customWidth="1"/>
    <col min="11519" max="11519" width="7.28515625" style="27" customWidth="1"/>
    <col min="11520" max="11520" width="7.42578125" style="27" customWidth="1"/>
    <col min="11521" max="11521" width="6.5703125" style="27" customWidth="1"/>
    <col min="11522" max="11522" width="5.7109375" style="27" customWidth="1"/>
    <col min="11523" max="11523" width="7.28515625" style="27" customWidth="1"/>
    <col min="11524" max="11524" width="7.42578125" style="27" customWidth="1"/>
    <col min="11525" max="11525" width="6.7109375" style="27" customWidth="1"/>
    <col min="11526" max="11527" width="6.42578125" style="27" customWidth="1"/>
    <col min="11528" max="11528" width="7" style="27" customWidth="1"/>
    <col min="11529" max="11529" width="6.5703125" style="27" customWidth="1"/>
    <col min="11530" max="11530" width="5.7109375" style="27" customWidth="1"/>
    <col min="11531" max="11531" width="7.140625" style="27" customWidth="1"/>
    <col min="11532" max="11532" width="7.42578125" style="27" customWidth="1"/>
    <col min="11533" max="11533" width="7.28515625" style="27" customWidth="1"/>
    <col min="11534" max="11534" width="6.140625" style="27" customWidth="1"/>
    <col min="11535" max="11769" width="9.140625" style="27"/>
    <col min="11770" max="11770" width="3.28515625" style="27" customWidth="1"/>
    <col min="11771" max="11771" width="2.85546875" style="27" customWidth="1"/>
    <col min="11772" max="11772" width="10.85546875" style="27" customWidth="1"/>
    <col min="11773" max="11773" width="13.28515625" style="27" customWidth="1"/>
    <col min="11774" max="11774" width="5.5703125" style="27" customWidth="1"/>
    <col min="11775" max="11775" width="7.28515625" style="27" customWidth="1"/>
    <col min="11776" max="11776" width="7.42578125" style="27" customWidth="1"/>
    <col min="11777" max="11777" width="6.5703125" style="27" customWidth="1"/>
    <col min="11778" max="11778" width="5.7109375" style="27" customWidth="1"/>
    <col min="11779" max="11779" width="7.28515625" style="27" customWidth="1"/>
    <col min="11780" max="11780" width="7.42578125" style="27" customWidth="1"/>
    <col min="11781" max="11781" width="6.7109375" style="27" customWidth="1"/>
    <col min="11782" max="11783" width="6.42578125" style="27" customWidth="1"/>
    <col min="11784" max="11784" width="7" style="27" customWidth="1"/>
    <col min="11785" max="11785" width="6.5703125" style="27" customWidth="1"/>
    <col min="11786" max="11786" width="5.7109375" style="27" customWidth="1"/>
    <col min="11787" max="11787" width="7.140625" style="27" customWidth="1"/>
    <col min="11788" max="11788" width="7.42578125" style="27" customWidth="1"/>
    <col min="11789" max="11789" width="7.28515625" style="27" customWidth="1"/>
    <col min="11790" max="11790" width="6.140625" style="27" customWidth="1"/>
    <col min="11791" max="12025" width="9.140625" style="27"/>
    <col min="12026" max="12026" width="3.28515625" style="27" customWidth="1"/>
    <col min="12027" max="12027" width="2.85546875" style="27" customWidth="1"/>
    <col min="12028" max="12028" width="10.85546875" style="27" customWidth="1"/>
    <col min="12029" max="12029" width="13.28515625" style="27" customWidth="1"/>
    <col min="12030" max="12030" width="5.5703125" style="27" customWidth="1"/>
    <col min="12031" max="12031" width="7.28515625" style="27" customWidth="1"/>
    <col min="12032" max="12032" width="7.42578125" style="27" customWidth="1"/>
    <col min="12033" max="12033" width="6.5703125" style="27" customWidth="1"/>
    <col min="12034" max="12034" width="5.7109375" style="27" customWidth="1"/>
    <col min="12035" max="12035" width="7.28515625" style="27" customWidth="1"/>
    <col min="12036" max="12036" width="7.42578125" style="27" customWidth="1"/>
    <col min="12037" max="12037" width="6.7109375" style="27" customWidth="1"/>
    <col min="12038" max="12039" width="6.42578125" style="27" customWidth="1"/>
    <col min="12040" max="12040" width="7" style="27" customWidth="1"/>
    <col min="12041" max="12041" width="6.5703125" style="27" customWidth="1"/>
    <col min="12042" max="12042" width="5.7109375" style="27" customWidth="1"/>
    <col min="12043" max="12043" width="7.140625" style="27" customWidth="1"/>
    <col min="12044" max="12044" width="7.42578125" style="27" customWidth="1"/>
    <col min="12045" max="12045" width="7.28515625" style="27" customWidth="1"/>
    <col min="12046" max="12046" width="6.140625" style="27" customWidth="1"/>
    <col min="12047" max="12281" width="9.140625" style="27"/>
    <col min="12282" max="12282" width="3.28515625" style="27" customWidth="1"/>
    <col min="12283" max="12283" width="2.85546875" style="27" customWidth="1"/>
    <col min="12284" max="12284" width="10.85546875" style="27" customWidth="1"/>
    <col min="12285" max="12285" width="13.28515625" style="27" customWidth="1"/>
    <col min="12286" max="12286" width="5.5703125" style="27" customWidth="1"/>
    <col min="12287" max="12287" width="7.28515625" style="27" customWidth="1"/>
    <col min="12288" max="12288" width="7.42578125" style="27" customWidth="1"/>
    <col min="12289" max="12289" width="6.5703125" style="27" customWidth="1"/>
    <col min="12290" max="12290" width="5.7109375" style="27" customWidth="1"/>
    <col min="12291" max="12291" width="7.28515625" style="27" customWidth="1"/>
    <col min="12292" max="12292" width="7.42578125" style="27" customWidth="1"/>
    <col min="12293" max="12293" width="6.7109375" style="27" customWidth="1"/>
    <col min="12294" max="12295" width="6.42578125" style="27" customWidth="1"/>
    <col min="12296" max="12296" width="7" style="27" customWidth="1"/>
    <col min="12297" max="12297" width="6.5703125" style="27" customWidth="1"/>
    <col min="12298" max="12298" width="5.7109375" style="27" customWidth="1"/>
    <col min="12299" max="12299" width="7.140625" style="27" customWidth="1"/>
    <col min="12300" max="12300" width="7.42578125" style="27" customWidth="1"/>
    <col min="12301" max="12301" width="7.28515625" style="27" customWidth="1"/>
    <col min="12302" max="12302" width="6.140625" style="27" customWidth="1"/>
    <col min="12303" max="12537" width="9.140625" style="27"/>
    <col min="12538" max="12538" width="3.28515625" style="27" customWidth="1"/>
    <col min="12539" max="12539" width="2.85546875" style="27" customWidth="1"/>
    <col min="12540" max="12540" width="10.85546875" style="27" customWidth="1"/>
    <col min="12541" max="12541" width="13.28515625" style="27" customWidth="1"/>
    <col min="12542" max="12542" width="5.5703125" style="27" customWidth="1"/>
    <col min="12543" max="12543" width="7.28515625" style="27" customWidth="1"/>
    <col min="12544" max="12544" width="7.42578125" style="27" customWidth="1"/>
    <col min="12545" max="12545" width="6.5703125" style="27" customWidth="1"/>
    <col min="12546" max="12546" width="5.7109375" style="27" customWidth="1"/>
    <col min="12547" max="12547" width="7.28515625" style="27" customWidth="1"/>
    <col min="12548" max="12548" width="7.42578125" style="27" customWidth="1"/>
    <col min="12549" max="12549" width="6.7109375" style="27" customWidth="1"/>
    <col min="12550" max="12551" width="6.42578125" style="27" customWidth="1"/>
    <col min="12552" max="12552" width="7" style="27" customWidth="1"/>
    <col min="12553" max="12553" width="6.5703125" style="27" customWidth="1"/>
    <col min="12554" max="12554" width="5.7109375" style="27" customWidth="1"/>
    <col min="12555" max="12555" width="7.140625" style="27" customWidth="1"/>
    <col min="12556" max="12556" width="7.42578125" style="27" customWidth="1"/>
    <col min="12557" max="12557" width="7.28515625" style="27" customWidth="1"/>
    <col min="12558" max="12558" width="6.140625" style="27" customWidth="1"/>
    <col min="12559" max="12793" width="9.140625" style="27"/>
    <col min="12794" max="12794" width="3.28515625" style="27" customWidth="1"/>
    <col min="12795" max="12795" width="2.85546875" style="27" customWidth="1"/>
    <col min="12796" max="12796" width="10.85546875" style="27" customWidth="1"/>
    <col min="12797" max="12797" width="13.28515625" style="27" customWidth="1"/>
    <col min="12798" max="12798" width="5.5703125" style="27" customWidth="1"/>
    <col min="12799" max="12799" width="7.28515625" style="27" customWidth="1"/>
    <col min="12800" max="12800" width="7.42578125" style="27" customWidth="1"/>
    <col min="12801" max="12801" width="6.5703125" style="27" customWidth="1"/>
    <col min="12802" max="12802" width="5.7109375" style="27" customWidth="1"/>
    <col min="12803" max="12803" width="7.28515625" style="27" customWidth="1"/>
    <col min="12804" max="12804" width="7.42578125" style="27" customWidth="1"/>
    <col min="12805" max="12805" width="6.7109375" style="27" customWidth="1"/>
    <col min="12806" max="12807" width="6.42578125" style="27" customWidth="1"/>
    <col min="12808" max="12808" width="7" style="27" customWidth="1"/>
    <col min="12809" max="12809" width="6.5703125" style="27" customWidth="1"/>
    <col min="12810" max="12810" width="5.7109375" style="27" customWidth="1"/>
    <col min="12811" max="12811" width="7.140625" style="27" customWidth="1"/>
    <col min="12812" max="12812" width="7.42578125" style="27" customWidth="1"/>
    <col min="12813" max="12813" width="7.28515625" style="27" customWidth="1"/>
    <col min="12814" max="12814" width="6.140625" style="27" customWidth="1"/>
    <col min="12815" max="13049" width="9.140625" style="27"/>
    <col min="13050" max="13050" width="3.28515625" style="27" customWidth="1"/>
    <col min="13051" max="13051" width="2.85546875" style="27" customWidth="1"/>
    <col min="13052" max="13052" width="10.85546875" style="27" customWidth="1"/>
    <col min="13053" max="13053" width="13.28515625" style="27" customWidth="1"/>
    <col min="13054" max="13054" width="5.5703125" style="27" customWidth="1"/>
    <col min="13055" max="13055" width="7.28515625" style="27" customWidth="1"/>
    <col min="13056" max="13056" width="7.42578125" style="27" customWidth="1"/>
    <col min="13057" max="13057" width="6.5703125" style="27" customWidth="1"/>
    <col min="13058" max="13058" width="5.7109375" style="27" customWidth="1"/>
    <col min="13059" max="13059" width="7.28515625" style="27" customWidth="1"/>
    <col min="13060" max="13060" width="7.42578125" style="27" customWidth="1"/>
    <col min="13061" max="13061" width="6.7109375" style="27" customWidth="1"/>
    <col min="13062" max="13063" width="6.42578125" style="27" customWidth="1"/>
    <col min="13064" max="13064" width="7" style="27" customWidth="1"/>
    <col min="13065" max="13065" width="6.5703125" style="27" customWidth="1"/>
    <col min="13066" max="13066" width="5.7109375" style="27" customWidth="1"/>
    <col min="13067" max="13067" width="7.140625" style="27" customWidth="1"/>
    <col min="13068" max="13068" width="7.42578125" style="27" customWidth="1"/>
    <col min="13069" max="13069" width="7.28515625" style="27" customWidth="1"/>
    <col min="13070" max="13070" width="6.140625" style="27" customWidth="1"/>
    <col min="13071" max="13305" width="9.140625" style="27"/>
    <col min="13306" max="13306" width="3.28515625" style="27" customWidth="1"/>
    <col min="13307" max="13307" width="2.85546875" style="27" customWidth="1"/>
    <col min="13308" max="13308" width="10.85546875" style="27" customWidth="1"/>
    <col min="13309" max="13309" width="13.28515625" style="27" customWidth="1"/>
    <col min="13310" max="13310" width="5.5703125" style="27" customWidth="1"/>
    <col min="13311" max="13311" width="7.28515625" style="27" customWidth="1"/>
    <col min="13312" max="13312" width="7.42578125" style="27" customWidth="1"/>
    <col min="13313" max="13313" width="6.5703125" style="27" customWidth="1"/>
    <col min="13314" max="13314" width="5.7109375" style="27" customWidth="1"/>
    <col min="13315" max="13315" width="7.28515625" style="27" customWidth="1"/>
    <col min="13316" max="13316" width="7.42578125" style="27" customWidth="1"/>
    <col min="13317" max="13317" width="6.7109375" style="27" customWidth="1"/>
    <col min="13318" max="13319" width="6.42578125" style="27" customWidth="1"/>
    <col min="13320" max="13320" width="7" style="27" customWidth="1"/>
    <col min="13321" max="13321" width="6.5703125" style="27" customWidth="1"/>
    <col min="13322" max="13322" width="5.7109375" style="27" customWidth="1"/>
    <col min="13323" max="13323" width="7.140625" style="27" customWidth="1"/>
    <col min="13324" max="13324" width="7.42578125" style="27" customWidth="1"/>
    <col min="13325" max="13325" width="7.28515625" style="27" customWidth="1"/>
    <col min="13326" max="13326" width="6.140625" style="27" customWidth="1"/>
    <col min="13327" max="13561" width="9.140625" style="27"/>
    <col min="13562" max="13562" width="3.28515625" style="27" customWidth="1"/>
    <col min="13563" max="13563" width="2.85546875" style="27" customWidth="1"/>
    <col min="13564" max="13564" width="10.85546875" style="27" customWidth="1"/>
    <col min="13565" max="13565" width="13.28515625" style="27" customWidth="1"/>
    <col min="13566" max="13566" width="5.5703125" style="27" customWidth="1"/>
    <col min="13567" max="13567" width="7.28515625" style="27" customWidth="1"/>
    <col min="13568" max="13568" width="7.42578125" style="27" customWidth="1"/>
    <col min="13569" max="13569" width="6.5703125" style="27" customWidth="1"/>
    <col min="13570" max="13570" width="5.7109375" style="27" customWidth="1"/>
    <col min="13571" max="13571" width="7.28515625" style="27" customWidth="1"/>
    <col min="13572" max="13572" width="7.42578125" style="27" customWidth="1"/>
    <col min="13573" max="13573" width="6.7109375" style="27" customWidth="1"/>
    <col min="13574" max="13575" width="6.42578125" style="27" customWidth="1"/>
    <col min="13576" max="13576" width="7" style="27" customWidth="1"/>
    <col min="13577" max="13577" width="6.5703125" style="27" customWidth="1"/>
    <col min="13578" max="13578" width="5.7109375" style="27" customWidth="1"/>
    <col min="13579" max="13579" width="7.140625" style="27" customWidth="1"/>
    <col min="13580" max="13580" width="7.42578125" style="27" customWidth="1"/>
    <col min="13581" max="13581" width="7.28515625" style="27" customWidth="1"/>
    <col min="13582" max="13582" width="6.140625" style="27" customWidth="1"/>
    <col min="13583" max="13817" width="9.140625" style="27"/>
    <col min="13818" max="13818" width="3.28515625" style="27" customWidth="1"/>
    <col min="13819" max="13819" width="2.85546875" style="27" customWidth="1"/>
    <col min="13820" max="13820" width="10.85546875" style="27" customWidth="1"/>
    <col min="13821" max="13821" width="13.28515625" style="27" customWidth="1"/>
    <col min="13822" max="13822" width="5.5703125" style="27" customWidth="1"/>
    <col min="13823" max="13823" width="7.28515625" style="27" customWidth="1"/>
    <col min="13824" max="13824" width="7.42578125" style="27" customWidth="1"/>
    <col min="13825" max="13825" width="6.5703125" style="27" customWidth="1"/>
    <col min="13826" max="13826" width="5.7109375" style="27" customWidth="1"/>
    <col min="13827" max="13827" width="7.28515625" style="27" customWidth="1"/>
    <col min="13828" max="13828" width="7.42578125" style="27" customWidth="1"/>
    <col min="13829" max="13829" width="6.7109375" style="27" customWidth="1"/>
    <col min="13830" max="13831" width="6.42578125" style="27" customWidth="1"/>
    <col min="13832" max="13832" width="7" style="27" customWidth="1"/>
    <col min="13833" max="13833" width="6.5703125" style="27" customWidth="1"/>
    <col min="13834" max="13834" width="5.7109375" style="27" customWidth="1"/>
    <col min="13835" max="13835" width="7.140625" style="27" customWidth="1"/>
    <col min="13836" max="13836" width="7.42578125" style="27" customWidth="1"/>
    <col min="13837" max="13837" width="7.28515625" style="27" customWidth="1"/>
    <col min="13838" max="13838" width="6.140625" style="27" customWidth="1"/>
    <col min="13839" max="14073" width="9.140625" style="27"/>
    <col min="14074" max="14074" width="3.28515625" style="27" customWidth="1"/>
    <col min="14075" max="14075" width="2.85546875" style="27" customWidth="1"/>
    <col min="14076" max="14076" width="10.85546875" style="27" customWidth="1"/>
    <col min="14077" max="14077" width="13.28515625" style="27" customWidth="1"/>
    <col min="14078" max="14078" width="5.5703125" style="27" customWidth="1"/>
    <col min="14079" max="14079" width="7.28515625" style="27" customWidth="1"/>
    <col min="14080" max="14080" width="7.42578125" style="27" customWidth="1"/>
    <col min="14081" max="14081" width="6.5703125" style="27" customWidth="1"/>
    <col min="14082" max="14082" width="5.7109375" style="27" customWidth="1"/>
    <col min="14083" max="14083" width="7.28515625" style="27" customWidth="1"/>
    <col min="14084" max="14084" width="7.42578125" style="27" customWidth="1"/>
    <col min="14085" max="14085" width="6.7109375" style="27" customWidth="1"/>
    <col min="14086" max="14087" width="6.42578125" style="27" customWidth="1"/>
    <col min="14088" max="14088" width="7" style="27" customWidth="1"/>
    <col min="14089" max="14089" width="6.5703125" style="27" customWidth="1"/>
    <col min="14090" max="14090" width="5.7109375" style="27" customWidth="1"/>
    <col min="14091" max="14091" width="7.140625" style="27" customWidth="1"/>
    <col min="14092" max="14092" width="7.42578125" style="27" customWidth="1"/>
    <col min="14093" max="14093" width="7.28515625" style="27" customWidth="1"/>
    <col min="14094" max="14094" width="6.140625" style="27" customWidth="1"/>
    <col min="14095" max="14329" width="9.140625" style="27"/>
    <col min="14330" max="14330" width="3.28515625" style="27" customWidth="1"/>
    <col min="14331" max="14331" width="2.85546875" style="27" customWidth="1"/>
    <col min="14332" max="14332" width="10.85546875" style="27" customWidth="1"/>
    <col min="14333" max="14333" width="13.28515625" style="27" customWidth="1"/>
    <col min="14334" max="14334" width="5.5703125" style="27" customWidth="1"/>
    <col min="14335" max="14335" width="7.28515625" style="27" customWidth="1"/>
    <col min="14336" max="14336" width="7.42578125" style="27" customWidth="1"/>
    <col min="14337" max="14337" width="6.5703125" style="27" customWidth="1"/>
    <col min="14338" max="14338" width="5.7109375" style="27" customWidth="1"/>
    <col min="14339" max="14339" width="7.28515625" style="27" customWidth="1"/>
    <col min="14340" max="14340" width="7.42578125" style="27" customWidth="1"/>
    <col min="14341" max="14341" width="6.7109375" style="27" customWidth="1"/>
    <col min="14342" max="14343" width="6.42578125" style="27" customWidth="1"/>
    <col min="14344" max="14344" width="7" style="27" customWidth="1"/>
    <col min="14345" max="14345" width="6.5703125" style="27" customWidth="1"/>
    <col min="14346" max="14346" width="5.7109375" style="27" customWidth="1"/>
    <col min="14347" max="14347" width="7.140625" style="27" customWidth="1"/>
    <col min="14348" max="14348" width="7.42578125" style="27" customWidth="1"/>
    <col min="14349" max="14349" width="7.28515625" style="27" customWidth="1"/>
    <col min="14350" max="14350" width="6.140625" style="27" customWidth="1"/>
    <col min="14351" max="14585" width="9.140625" style="27"/>
    <col min="14586" max="14586" width="3.28515625" style="27" customWidth="1"/>
    <col min="14587" max="14587" width="2.85546875" style="27" customWidth="1"/>
    <col min="14588" max="14588" width="10.85546875" style="27" customWidth="1"/>
    <col min="14589" max="14589" width="13.28515625" style="27" customWidth="1"/>
    <col min="14590" max="14590" width="5.5703125" style="27" customWidth="1"/>
    <col min="14591" max="14591" width="7.28515625" style="27" customWidth="1"/>
    <col min="14592" max="14592" width="7.42578125" style="27" customWidth="1"/>
    <col min="14593" max="14593" width="6.5703125" style="27" customWidth="1"/>
    <col min="14594" max="14594" width="5.7109375" style="27" customWidth="1"/>
    <col min="14595" max="14595" width="7.28515625" style="27" customWidth="1"/>
    <col min="14596" max="14596" width="7.42578125" style="27" customWidth="1"/>
    <col min="14597" max="14597" width="6.7109375" style="27" customWidth="1"/>
    <col min="14598" max="14599" width="6.42578125" style="27" customWidth="1"/>
    <col min="14600" max="14600" width="7" style="27" customWidth="1"/>
    <col min="14601" max="14601" width="6.5703125" style="27" customWidth="1"/>
    <col min="14602" max="14602" width="5.7109375" style="27" customWidth="1"/>
    <col min="14603" max="14603" width="7.140625" style="27" customWidth="1"/>
    <col min="14604" max="14604" width="7.42578125" style="27" customWidth="1"/>
    <col min="14605" max="14605" width="7.28515625" style="27" customWidth="1"/>
    <col min="14606" max="14606" width="6.140625" style="27" customWidth="1"/>
    <col min="14607" max="14841" width="9.140625" style="27"/>
    <col min="14842" max="14842" width="3.28515625" style="27" customWidth="1"/>
    <col min="14843" max="14843" width="2.85546875" style="27" customWidth="1"/>
    <col min="14844" max="14844" width="10.85546875" style="27" customWidth="1"/>
    <col min="14845" max="14845" width="13.28515625" style="27" customWidth="1"/>
    <col min="14846" max="14846" width="5.5703125" style="27" customWidth="1"/>
    <col min="14847" max="14847" width="7.28515625" style="27" customWidth="1"/>
    <col min="14848" max="14848" width="7.42578125" style="27" customWidth="1"/>
    <col min="14849" max="14849" width="6.5703125" style="27" customWidth="1"/>
    <col min="14850" max="14850" width="5.7109375" style="27" customWidth="1"/>
    <col min="14851" max="14851" width="7.28515625" style="27" customWidth="1"/>
    <col min="14852" max="14852" width="7.42578125" style="27" customWidth="1"/>
    <col min="14853" max="14853" width="6.7109375" style="27" customWidth="1"/>
    <col min="14854" max="14855" width="6.42578125" style="27" customWidth="1"/>
    <col min="14856" max="14856" width="7" style="27" customWidth="1"/>
    <col min="14857" max="14857" width="6.5703125" style="27" customWidth="1"/>
    <col min="14858" max="14858" width="5.7109375" style="27" customWidth="1"/>
    <col min="14859" max="14859" width="7.140625" style="27" customWidth="1"/>
    <col min="14860" max="14860" width="7.42578125" style="27" customWidth="1"/>
    <col min="14861" max="14861" width="7.28515625" style="27" customWidth="1"/>
    <col min="14862" max="14862" width="6.140625" style="27" customWidth="1"/>
    <col min="14863" max="15097" width="9.140625" style="27"/>
    <col min="15098" max="15098" width="3.28515625" style="27" customWidth="1"/>
    <col min="15099" max="15099" width="2.85546875" style="27" customWidth="1"/>
    <col min="15100" max="15100" width="10.85546875" style="27" customWidth="1"/>
    <col min="15101" max="15101" width="13.28515625" style="27" customWidth="1"/>
    <col min="15102" max="15102" width="5.5703125" style="27" customWidth="1"/>
    <col min="15103" max="15103" width="7.28515625" style="27" customWidth="1"/>
    <col min="15104" max="15104" width="7.42578125" style="27" customWidth="1"/>
    <col min="15105" max="15105" width="6.5703125" style="27" customWidth="1"/>
    <col min="15106" max="15106" width="5.7109375" style="27" customWidth="1"/>
    <col min="15107" max="15107" width="7.28515625" style="27" customWidth="1"/>
    <col min="15108" max="15108" width="7.42578125" style="27" customWidth="1"/>
    <col min="15109" max="15109" width="6.7109375" style="27" customWidth="1"/>
    <col min="15110" max="15111" width="6.42578125" style="27" customWidth="1"/>
    <col min="15112" max="15112" width="7" style="27" customWidth="1"/>
    <col min="15113" max="15113" width="6.5703125" style="27" customWidth="1"/>
    <col min="15114" max="15114" width="5.7109375" style="27" customWidth="1"/>
    <col min="15115" max="15115" width="7.140625" style="27" customWidth="1"/>
    <col min="15116" max="15116" width="7.42578125" style="27" customWidth="1"/>
    <col min="15117" max="15117" width="7.28515625" style="27" customWidth="1"/>
    <col min="15118" max="15118" width="6.140625" style="27" customWidth="1"/>
    <col min="15119" max="15353" width="9.140625" style="27"/>
    <col min="15354" max="15354" width="3.28515625" style="27" customWidth="1"/>
    <col min="15355" max="15355" width="2.85546875" style="27" customWidth="1"/>
    <col min="15356" max="15356" width="10.85546875" style="27" customWidth="1"/>
    <col min="15357" max="15357" width="13.28515625" style="27" customWidth="1"/>
    <col min="15358" max="15358" width="5.5703125" style="27" customWidth="1"/>
    <col min="15359" max="15359" width="7.28515625" style="27" customWidth="1"/>
    <col min="15360" max="15360" width="7.42578125" style="27" customWidth="1"/>
    <col min="15361" max="15361" width="6.5703125" style="27" customWidth="1"/>
    <col min="15362" max="15362" width="5.7109375" style="27" customWidth="1"/>
    <col min="15363" max="15363" width="7.28515625" style="27" customWidth="1"/>
    <col min="15364" max="15364" width="7.42578125" style="27" customWidth="1"/>
    <col min="15365" max="15365" width="6.7109375" style="27" customWidth="1"/>
    <col min="15366" max="15367" width="6.42578125" style="27" customWidth="1"/>
    <col min="15368" max="15368" width="7" style="27" customWidth="1"/>
    <col min="15369" max="15369" width="6.5703125" style="27" customWidth="1"/>
    <col min="15370" max="15370" width="5.7109375" style="27" customWidth="1"/>
    <col min="15371" max="15371" width="7.140625" style="27" customWidth="1"/>
    <col min="15372" max="15372" width="7.42578125" style="27" customWidth="1"/>
    <col min="15373" max="15373" width="7.28515625" style="27" customWidth="1"/>
    <col min="15374" max="15374" width="6.140625" style="27" customWidth="1"/>
    <col min="15375" max="15609" width="9.140625" style="27"/>
    <col min="15610" max="15610" width="3.28515625" style="27" customWidth="1"/>
    <col min="15611" max="15611" width="2.85546875" style="27" customWidth="1"/>
    <col min="15612" max="15612" width="10.85546875" style="27" customWidth="1"/>
    <col min="15613" max="15613" width="13.28515625" style="27" customWidth="1"/>
    <col min="15614" max="15614" width="5.5703125" style="27" customWidth="1"/>
    <col min="15615" max="15615" width="7.28515625" style="27" customWidth="1"/>
    <col min="15616" max="15616" width="7.42578125" style="27" customWidth="1"/>
    <col min="15617" max="15617" width="6.5703125" style="27" customWidth="1"/>
    <col min="15618" max="15618" width="5.7109375" style="27" customWidth="1"/>
    <col min="15619" max="15619" width="7.28515625" style="27" customWidth="1"/>
    <col min="15620" max="15620" width="7.42578125" style="27" customWidth="1"/>
    <col min="15621" max="15621" width="6.7109375" style="27" customWidth="1"/>
    <col min="15622" max="15623" width="6.42578125" style="27" customWidth="1"/>
    <col min="15624" max="15624" width="7" style="27" customWidth="1"/>
    <col min="15625" max="15625" width="6.5703125" style="27" customWidth="1"/>
    <col min="15626" max="15626" width="5.7109375" style="27" customWidth="1"/>
    <col min="15627" max="15627" width="7.140625" style="27" customWidth="1"/>
    <col min="15628" max="15628" width="7.42578125" style="27" customWidth="1"/>
    <col min="15629" max="15629" width="7.28515625" style="27" customWidth="1"/>
    <col min="15630" max="15630" width="6.140625" style="27" customWidth="1"/>
    <col min="15631" max="15865" width="9.140625" style="27"/>
    <col min="15866" max="15866" width="3.28515625" style="27" customWidth="1"/>
    <col min="15867" max="15867" width="2.85546875" style="27" customWidth="1"/>
    <col min="15868" max="15868" width="10.85546875" style="27" customWidth="1"/>
    <col min="15869" max="15869" width="13.28515625" style="27" customWidth="1"/>
    <col min="15870" max="15870" width="5.5703125" style="27" customWidth="1"/>
    <col min="15871" max="15871" width="7.28515625" style="27" customWidth="1"/>
    <col min="15872" max="15872" width="7.42578125" style="27" customWidth="1"/>
    <col min="15873" max="15873" width="6.5703125" style="27" customWidth="1"/>
    <col min="15874" max="15874" width="5.7109375" style="27" customWidth="1"/>
    <col min="15875" max="15875" width="7.28515625" style="27" customWidth="1"/>
    <col min="15876" max="15876" width="7.42578125" style="27" customWidth="1"/>
    <col min="15877" max="15877" width="6.7109375" style="27" customWidth="1"/>
    <col min="15878" max="15879" width="6.42578125" style="27" customWidth="1"/>
    <col min="15880" max="15880" width="7" style="27" customWidth="1"/>
    <col min="15881" max="15881" width="6.5703125" style="27" customWidth="1"/>
    <col min="15882" max="15882" width="5.7109375" style="27" customWidth="1"/>
    <col min="15883" max="15883" width="7.140625" style="27" customWidth="1"/>
    <col min="15884" max="15884" width="7.42578125" style="27" customWidth="1"/>
    <col min="15885" max="15885" width="7.28515625" style="27" customWidth="1"/>
    <col min="15886" max="15886" width="6.140625" style="27" customWidth="1"/>
    <col min="15887" max="16121" width="9.140625" style="27"/>
    <col min="16122" max="16122" width="3.28515625" style="27" customWidth="1"/>
    <col min="16123" max="16123" width="2.85546875" style="27" customWidth="1"/>
    <col min="16124" max="16124" width="10.85546875" style="27" customWidth="1"/>
    <col min="16125" max="16125" width="13.28515625" style="27" customWidth="1"/>
    <col min="16126" max="16126" width="5.5703125" style="27" customWidth="1"/>
    <col min="16127" max="16127" width="7.28515625" style="27" customWidth="1"/>
    <col min="16128" max="16128" width="7.42578125" style="27" customWidth="1"/>
    <col min="16129" max="16129" width="6.5703125" style="27" customWidth="1"/>
    <col min="16130" max="16130" width="5.7109375" style="27" customWidth="1"/>
    <col min="16131" max="16131" width="7.28515625" style="27" customWidth="1"/>
    <col min="16132" max="16132" width="7.42578125" style="27" customWidth="1"/>
    <col min="16133" max="16133" width="6.7109375" style="27" customWidth="1"/>
    <col min="16134" max="16135" width="6.42578125" style="27" customWidth="1"/>
    <col min="16136" max="16136" width="7" style="27" customWidth="1"/>
    <col min="16137" max="16137" width="6.5703125" style="27" customWidth="1"/>
    <col min="16138" max="16138" width="5.7109375" style="27" customWidth="1"/>
    <col min="16139" max="16139" width="7.140625" style="27" customWidth="1"/>
    <col min="16140" max="16140" width="7.42578125" style="27" customWidth="1"/>
    <col min="16141" max="16141" width="7.28515625" style="27" customWidth="1"/>
    <col min="16142" max="16142" width="6.140625" style="27" customWidth="1"/>
    <col min="16143" max="16384" width="9.140625" style="27"/>
  </cols>
  <sheetData>
    <row r="1" spans="1:16" x14ac:dyDescent="0.2">
      <c r="A1" s="948" t="s">
        <v>464</v>
      </c>
      <c r="B1" s="948"/>
      <c r="C1" s="948"/>
      <c r="D1" s="948"/>
      <c r="E1" s="948"/>
      <c r="F1" s="948"/>
      <c r="G1" s="948"/>
      <c r="H1" s="948"/>
      <c r="I1" s="948"/>
      <c r="J1" s="948"/>
      <c r="K1" s="948"/>
      <c r="L1" s="948"/>
      <c r="M1" s="948"/>
      <c r="N1" s="948"/>
      <c r="O1" s="948"/>
      <c r="P1" s="948"/>
    </row>
    <row r="2" spans="1:16" s="215" customFormat="1" ht="13.5" thickBot="1" x14ac:dyDescent="0.25">
      <c r="A2" s="935" t="s">
        <v>133</v>
      </c>
      <c r="B2" s="935"/>
      <c r="C2" s="935"/>
      <c r="D2" s="935"/>
      <c r="E2" s="935"/>
      <c r="F2" s="935"/>
      <c r="G2" s="935"/>
      <c r="H2" s="935"/>
      <c r="I2" s="935"/>
      <c r="J2" s="935"/>
      <c r="K2" s="935"/>
      <c r="L2" s="935"/>
      <c r="M2" s="935"/>
      <c r="N2" s="935"/>
      <c r="O2" s="935"/>
      <c r="P2" s="935"/>
    </row>
    <row r="3" spans="1:16" ht="21.75" customHeight="1" x14ac:dyDescent="0.2">
      <c r="A3" s="955" t="s">
        <v>0</v>
      </c>
      <c r="B3" s="958" t="s">
        <v>92</v>
      </c>
      <c r="C3" s="958" t="s">
        <v>6</v>
      </c>
      <c r="D3" s="942" t="s">
        <v>7</v>
      </c>
      <c r="E3" s="945" t="s">
        <v>566</v>
      </c>
      <c r="F3" s="946"/>
      <c r="G3" s="946"/>
      <c r="H3" s="947"/>
      <c r="I3" s="952" t="s">
        <v>569</v>
      </c>
      <c r="J3" s="953"/>
      <c r="K3" s="953"/>
      <c r="L3" s="954"/>
      <c r="M3" s="952" t="s">
        <v>568</v>
      </c>
      <c r="N3" s="953"/>
      <c r="O3" s="953"/>
      <c r="P3" s="954"/>
    </row>
    <row r="4" spans="1:16" x14ac:dyDescent="0.2">
      <c r="A4" s="956"/>
      <c r="B4" s="959"/>
      <c r="C4" s="959"/>
      <c r="D4" s="943"/>
      <c r="E4" s="936" t="s">
        <v>10</v>
      </c>
      <c r="F4" s="938" t="s">
        <v>11</v>
      </c>
      <c r="G4" s="939"/>
      <c r="H4" s="940" t="s">
        <v>132</v>
      </c>
      <c r="I4" s="936" t="s">
        <v>10</v>
      </c>
      <c r="J4" s="938" t="s">
        <v>11</v>
      </c>
      <c r="K4" s="939"/>
      <c r="L4" s="940" t="s">
        <v>132</v>
      </c>
      <c r="M4" s="936" t="s">
        <v>10</v>
      </c>
      <c r="N4" s="938" t="s">
        <v>11</v>
      </c>
      <c r="O4" s="939"/>
      <c r="P4" s="940" t="s">
        <v>132</v>
      </c>
    </row>
    <row r="5" spans="1:16" ht="119.25" customHeight="1" thickBot="1" x14ac:dyDescent="0.25">
      <c r="A5" s="957"/>
      <c r="B5" s="960"/>
      <c r="C5" s="960"/>
      <c r="D5" s="944"/>
      <c r="E5" s="937"/>
      <c r="F5" s="186" t="s">
        <v>10</v>
      </c>
      <c r="G5" s="187" t="s">
        <v>93</v>
      </c>
      <c r="H5" s="941"/>
      <c r="I5" s="937"/>
      <c r="J5" s="186" t="s">
        <v>10</v>
      </c>
      <c r="K5" s="187" t="s">
        <v>93</v>
      </c>
      <c r="L5" s="941"/>
      <c r="M5" s="937"/>
      <c r="N5" s="186" t="s">
        <v>10</v>
      </c>
      <c r="O5" s="187" t="s">
        <v>93</v>
      </c>
      <c r="P5" s="941"/>
    </row>
    <row r="6" spans="1:16" ht="215.25" customHeight="1" thickBot="1" x14ac:dyDescent="0.25">
      <c r="A6" s="402" t="s">
        <v>13</v>
      </c>
      <c r="B6" s="403" t="s">
        <v>104</v>
      </c>
      <c r="C6" s="404" t="s">
        <v>445</v>
      </c>
      <c r="D6" s="405">
        <v>188723322</v>
      </c>
      <c r="E6" s="122">
        <f>'08 Programa'!L347</f>
        <v>16561.400000000001</v>
      </c>
      <c r="F6" s="406">
        <f>'08 Programa'!M347</f>
        <v>1840.3</v>
      </c>
      <c r="G6" s="406">
        <f>'08 Programa'!N347</f>
        <v>0</v>
      </c>
      <c r="H6" s="121">
        <f>'08 Programa'!O347</f>
        <v>14721.099999999999</v>
      </c>
      <c r="I6" s="122">
        <f>'08 Programa'!P347</f>
        <v>15420.3</v>
      </c>
      <c r="J6" s="406">
        <f>'08 Programa'!Q347</f>
        <v>2719.5</v>
      </c>
      <c r="K6" s="406">
        <f>'08 Programa'!R347</f>
        <v>3.4</v>
      </c>
      <c r="L6" s="121">
        <f>'08 Programa'!S347</f>
        <v>12700.8</v>
      </c>
      <c r="M6" s="407">
        <f>'08 Programa'!T347</f>
        <v>14420.699999999999</v>
      </c>
      <c r="N6" s="408">
        <f>'08 Programa'!U347</f>
        <v>2647.2999999999997</v>
      </c>
      <c r="O6" s="409">
        <f>'08 Programa'!V347</f>
        <v>3.4</v>
      </c>
      <c r="P6" s="188">
        <f>'08 Programa'!W347</f>
        <v>11773.4</v>
      </c>
    </row>
    <row r="7" spans="1:16" ht="18.75" customHeight="1" thickBot="1" x14ac:dyDescent="0.25">
      <c r="A7" s="949"/>
      <c r="B7" s="950"/>
      <c r="C7" s="950"/>
      <c r="D7" s="951"/>
      <c r="E7" s="410">
        <f t="shared" ref="E7:P7" si="0">SUM(E6)</f>
        <v>16561.400000000001</v>
      </c>
      <c r="F7" s="321">
        <f t="shared" si="0"/>
        <v>1840.3</v>
      </c>
      <c r="G7" s="321">
        <f t="shared" si="0"/>
        <v>0</v>
      </c>
      <c r="H7" s="16">
        <f t="shared" si="0"/>
        <v>14721.099999999999</v>
      </c>
      <c r="I7" s="410">
        <f t="shared" si="0"/>
        <v>15420.3</v>
      </c>
      <c r="J7" s="410">
        <f>J6</f>
        <v>2719.5</v>
      </c>
      <c r="K7" s="410">
        <f t="shared" si="0"/>
        <v>3.4</v>
      </c>
      <c r="L7" s="411">
        <f t="shared" si="0"/>
        <v>12700.8</v>
      </c>
      <c r="M7" s="15">
        <f t="shared" si="0"/>
        <v>14420.699999999999</v>
      </c>
      <c r="N7" s="410">
        <f t="shared" si="0"/>
        <v>2647.2999999999997</v>
      </c>
      <c r="O7" s="410">
        <f t="shared" si="0"/>
        <v>3.4</v>
      </c>
      <c r="P7" s="412">
        <f t="shared" si="0"/>
        <v>11773.4</v>
      </c>
    </row>
    <row r="10" spans="1:16" ht="12.75" hidden="1" customHeight="1" thickBot="1" x14ac:dyDescent="0.25"/>
  </sheetData>
  <mergeCells count="19">
    <mergeCell ref="A1:P1"/>
    <mergeCell ref="A7:D7"/>
    <mergeCell ref="M3:P3"/>
    <mergeCell ref="E4:E5"/>
    <mergeCell ref="F4:G4"/>
    <mergeCell ref="H4:H5"/>
    <mergeCell ref="I4:I5"/>
    <mergeCell ref="J4:K4"/>
    <mergeCell ref="L4:L5"/>
    <mergeCell ref="A3:A5"/>
    <mergeCell ref="I3:L3"/>
    <mergeCell ref="B3:B5"/>
    <mergeCell ref="C3:C5"/>
    <mergeCell ref="A2:P2"/>
    <mergeCell ref="M4:M5"/>
    <mergeCell ref="N4:O4"/>
    <mergeCell ref="P4:P5"/>
    <mergeCell ref="D3:D5"/>
    <mergeCell ref="E3:H3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0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32"/>
  <sheetViews>
    <sheetView zoomScaleNormal="100" zoomScaleSheetLayoutView="100" workbookViewId="0">
      <selection activeCell="D32" sqref="D32"/>
    </sheetView>
  </sheetViews>
  <sheetFormatPr defaultRowHeight="12.75" x14ac:dyDescent="0.2"/>
  <cols>
    <col min="1" max="1" width="68.7109375" style="27" customWidth="1"/>
    <col min="2" max="2" width="21.7109375" style="27" customWidth="1"/>
    <col min="3" max="3" width="20" style="27" customWidth="1"/>
    <col min="4" max="4" width="20.140625" style="27" customWidth="1"/>
    <col min="5" max="999" width="8.7109375" style="27"/>
    <col min="1000" max="16384" width="9.140625" style="27"/>
  </cols>
  <sheetData>
    <row r="1" spans="1:4" ht="15.75" customHeight="1" x14ac:dyDescent="0.2">
      <c r="A1" s="215" t="s">
        <v>465</v>
      </c>
    </row>
    <row r="2" spans="1:4" ht="14.25" customHeight="1" thickBot="1" x14ac:dyDescent="0.25">
      <c r="A2" s="961" t="s">
        <v>133</v>
      </c>
      <c r="B2" s="961"/>
      <c r="C2" s="961"/>
      <c r="D2" s="961"/>
    </row>
    <row r="3" spans="1:4" ht="41.25" customHeight="1" thickBot="1" x14ac:dyDescent="0.25">
      <c r="A3" s="217" t="s">
        <v>86</v>
      </c>
      <c r="B3" s="189" t="s">
        <v>566</v>
      </c>
      <c r="C3" s="210" t="s">
        <v>569</v>
      </c>
      <c r="D3" s="211" t="s">
        <v>568</v>
      </c>
    </row>
    <row r="4" spans="1:4" s="38" customFormat="1" x14ac:dyDescent="0.2">
      <c r="A4" s="220" t="s">
        <v>128</v>
      </c>
      <c r="B4" s="221">
        <f>'08 Programa'!L16+'08 Programa'!L19+'08 Programa'!L23+'08 Programa'!L28+'08 Programa'!L31+'08 Programa'!L111+'08 Programa'!L121+'08 Programa'!L137+'08 Programa'!L139+'08 Programa'!L148+'08 Programa'!L151+'08 Programa'!L160+'08 Programa'!L163+'08 Programa'!L166+'08 Programa'!L169+'08 Programa'!L172+'08 Programa'!L175+'08 Programa'!L182+'08 Programa'!L185+'08 Programa'!L188+'08 Programa'!L191+'08 Programa'!L194+'08 Programa'!L197+'08 Programa'!L204+'08 Programa'!L228+'08 Programa'!L234+'08 Programa'!L239+'08 Programa'!L242+'08 Programa'!L245+'08 Programa'!L248+'08 Programa'!L250+'08 Programa'!L253+'08 Programa'!L263+'08 Programa'!L291+'08 Programa'!L294+'08 Programa'!L299+'08 Programa'!L306+'08 Programa'!L312+'08 Programa'!L315+'08 Programa'!L317+'08 Programa'!L324+'08 Programa'!L327+'08 Programa'!L334</f>
        <v>7344.6</v>
      </c>
      <c r="C4" s="222">
        <f>'08 Programa'!P334+'08 Programa'!P327+'08 Programa'!P324+'08 Programa'!P317+'08 Programa'!P315+'08 Programa'!P312+'08 Programa'!P306+'08 Programa'!P299+'08 Programa'!P294+'08 Programa'!P291+'08 Programa'!P263+'08 Programa'!P250+'08 Programa'!P248+'08 Programa'!P245+'08 Programa'!P242+'08 Programa'!P239+'08 Programa'!P234+'08 Programa'!P228+'08 Programa'!P222+'08 Programa'!P197+'08 Programa'!P191+'08 Programa'!P188+'08 Programa'!P185+'08 Programa'!P182+'08 Programa'!P175+'08 Programa'!P172+'08 Programa'!P169+'08 Programa'!P166+'08 Programa'!P163+'08 Programa'!P160+'08 Programa'!P151+'08 Programa'!P148+'08 Programa'!P139+'08 Programa'!P137+'08 Programa'!P121+'08 Programa'!P111+'08 Programa'!P31+'08 Programa'!P28+'08 Programa'!P23+'08 Programa'!P19+'08 Programa'!P16</f>
        <v>6984.5000000000009</v>
      </c>
      <c r="D4" s="223">
        <f>'08 Programa'!T16+'08 Programa'!T19+'08 Programa'!T23+'08 Programa'!T28+'08 Programa'!T31+'08 Programa'!T121+'08 Programa'!T111+'08 Programa'!T137+'08 Programa'!T139+'08 Programa'!T148+'08 Programa'!T151+'08 Programa'!T160+'08 Programa'!T163+'08 Programa'!T166+'08 Programa'!T169+'08 Programa'!T172+'08 Programa'!T175+'08 Programa'!T182+'08 Programa'!T185+'08 Programa'!T188+'08 Programa'!T197+'08 Programa'!T222+'08 Programa'!T228+'08 Programa'!T234+'08 Programa'!T239+'08 Programa'!T242+'08 Programa'!T245+'08 Programa'!T248+'08 Programa'!T250+'08 Programa'!T263+'08 Programa'!T291+'08 Programa'!T294+'08 Programa'!T299+'08 Programa'!T306+'08 Programa'!T312+'08 Programa'!T315+'08 Programa'!T317+'08 Programa'!T324+'08 Programa'!T327+'08 Programa'!T334</f>
        <v>6365.4999999999991</v>
      </c>
    </row>
    <row r="5" spans="1:4" ht="12.75" customHeight="1" x14ac:dyDescent="0.2">
      <c r="A5" s="224" t="s">
        <v>146</v>
      </c>
      <c r="B5" s="219">
        <f>'08 Programa'!L189+'08 Programa'!L108</f>
        <v>503.3</v>
      </c>
      <c r="C5" s="219">
        <f>'08 Programa'!P108+'08 Programa'!P189+'08 Programa'!P221+'08 Programa'!P313</f>
        <v>353.6</v>
      </c>
      <c r="D5" s="226">
        <f>'08 Programa'!T313+'08 Programa'!T189+'08 Programa'!T108</f>
        <v>353.6</v>
      </c>
    </row>
    <row r="6" spans="1:4" ht="12.75" customHeight="1" x14ac:dyDescent="0.2">
      <c r="A6" s="224" t="s">
        <v>147</v>
      </c>
      <c r="B6" s="219">
        <v>0</v>
      </c>
      <c r="C6" s="219">
        <v>0</v>
      </c>
      <c r="D6" s="226">
        <v>0</v>
      </c>
    </row>
    <row r="7" spans="1:4" ht="12.75" customHeight="1" x14ac:dyDescent="0.2">
      <c r="A7" s="224" t="s">
        <v>148</v>
      </c>
      <c r="B7" s="219">
        <v>0</v>
      </c>
      <c r="C7" s="219">
        <v>0</v>
      </c>
      <c r="D7" s="226">
        <v>0</v>
      </c>
    </row>
    <row r="8" spans="1:4" ht="12.75" customHeight="1" x14ac:dyDescent="0.2">
      <c r="A8" s="216" t="s">
        <v>129</v>
      </c>
      <c r="B8" s="225">
        <f>'08 Programa'!L227+'08 Programa'!L240+'08 Programa'!L246+'08 Programa'!L292+'08 Programa'!L323+'08 Programa'!L328</f>
        <v>2300</v>
      </c>
      <c r="C8" s="227">
        <f>'08 Programa'!P227+'08 Programa'!P240+'08 Programa'!P246+'08 Programa'!P292+'08 Programa'!P323+'08 Programa'!P328</f>
        <v>2300</v>
      </c>
      <c r="D8" s="226">
        <f>'08 Programa'!T227+'08 Programa'!T240+'08 Programa'!T246+'08 Programa'!T292+'08 Programa'!T323+'08 Programa'!T328</f>
        <v>2300</v>
      </c>
    </row>
    <row r="9" spans="1:4" ht="14.25" customHeight="1" x14ac:dyDescent="0.2">
      <c r="A9" s="228" t="s">
        <v>142</v>
      </c>
      <c r="B9" s="229">
        <f>'08 Programa'!L200+'08 Programa'!L198+'08 Programa'!L195+'08 Programa'!L192+'08 Programa'!L186+'08 Programa'!L183+'08 Programa'!L179+'08 Programa'!L176+'08 Programa'!L173+'08 Programa'!L170+'08 Programa'!L164+'08 Programa'!L161+'08 Programa'!L152+'08 Programa'!L149+'08 Programa'!L143+'08 Programa'!L25+'08 Programa'!L21</f>
        <v>3166.3</v>
      </c>
      <c r="C9" s="229">
        <f>'08 Programa'!P200+'08 Programa'!P183+'08 Programa'!P179+'08 Programa'!P173+'08 Programa'!P161+'08 Programa'!P152+'08 Programa'!P149+'08 Programa'!P143+'08 Programa'!P45+'08 Programa'!P33+'08 Programa'!P17+'08 Programa'!P21+'08 Programa'!P25</f>
        <v>2151.4999999999995</v>
      </c>
      <c r="D9" s="226">
        <f>'08 Programa'!T200+'08 Programa'!T183+'08 Programa'!T179+'08 Programa'!T173+'08 Programa'!T161+'08 Programa'!T152+'08 Programa'!T149+'08 Programa'!T143+'08 Programa'!T17+'08 Programa'!T45+'08 Programa'!T21+'08 Programa'!T25</f>
        <v>1782.1999999999998</v>
      </c>
    </row>
    <row r="10" spans="1:4" x14ac:dyDescent="0.2">
      <c r="A10" s="231" t="s">
        <v>130</v>
      </c>
      <c r="B10" s="219">
        <v>0</v>
      </c>
      <c r="C10" s="232">
        <f>'08 Programa'!P114+'08 Programa'!P46+'08 Programa'!P24+'08 Programa'!P20</f>
        <v>0</v>
      </c>
      <c r="D10" s="230">
        <v>0</v>
      </c>
    </row>
    <row r="11" spans="1:4" x14ac:dyDescent="0.2">
      <c r="A11" s="233" t="s">
        <v>131</v>
      </c>
      <c r="B11" s="219">
        <f>'08 Programa'!L181</f>
        <v>119.6</v>
      </c>
      <c r="C11" s="232">
        <f>'08 Programa'!P178+'08 Programa'!P181</f>
        <v>125</v>
      </c>
      <c r="D11" s="230">
        <f>'08 Programa'!T178+'08 Programa'!T181</f>
        <v>125</v>
      </c>
    </row>
    <row r="12" spans="1:4" x14ac:dyDescent="0.2">
      <c r="A12" s="413" t="s">
        <v>200</v>
      </c>
      <c r="B12" s="414">
        <f>'08 Programa'!L322+'08 Programa'!L326+'08 Programa'!L330+'08 Programa'!L332</f>
        <v>3000</v>
      </c>
      <c r="C12" s="414">
        <f>'08 Programa'!P326+'08 Programa'!P330</f>
        <v>3378.1000000000004</v>
      </c>
      <c r="D12" s="226">
        <f>'08 Programa'!T322+'08 Programa'!T326+'08 Programa'!T330+'08 Programa'!T332</f>
        <v>3366.7999999999997</v>
      </c>
    </row>
    <row r="13" spans="1:4" x14ac:dyDescent="0.2">
      <c r="A13" s="231" t="s">
        <v>152</v>
      </c>
      <c r="B13" s="219">
        <f>'08 Programa'!L134+'08 Programa'!L130+'08 Programa'!L125+'08 Programa'!L115+'08 Programa'!L105+'08 Programa'!L100+'08 Programa'!L95+'08 Programa'!L90+'08 Programa'!L85+'08 Programa'!L80+'08 Programa'!L75+'08 Programa'!L69+'08 Programa'!L64+'08 Programa'!L58+'08 Programa'!L54+'08 Programa'!L48+'08 Programa'!L42+'08 Programa'!L36</f>
        <v>127.6</v>
      </c>
      <c r="C13" s="219">
        <f>'08 Programa'!P134+'08 Programa'!P130+'08 Programa'!P125+'08 Programa'!P115+'08 Programa'!P105+'08 Programa'!P100+'08 Programa'!P95+'08 Programa'!P90+'08 Programa'!P85+'08 Programa'!P80+'08 Programa'!P75+'08 Programa'!P69+'08 Programa'!P64+'08 Programa'!P58+'08 Programa'!P54+'08 Programa'!P48+'08 Programa'!P42+'08 Programa'!P36</f>
        <v>127.6</v>
      </c>
      <c r="D13" s="230">
        <f>'08 Programa'!T134+'08 Programa'!T130+'08 Programa'!T125+'08 Programa'!T115+'08 Programa'!T105+'08 Programa'!T100+'08 Programa'!T95+'08 Programa'!T90+'08 Programa'!T85+'08 Programa'!T80+'08 Programa'!T75+'08 Programa'!T69+'08 Programa'!T64+'08 Programa'!T58+'08 Programa'!T54+'08 Programa'!T48+'08 Programa'!T42+'08 Programa'!T36</f>
        <v>127.6</v>
      </c>
    </row>
    <row r="14" spans="1:4" x14ac:dyDescent="0.2">
      <c r="A14" s="231" t="s">
        <v>450</v>
      </c>
      <c r="B14" s="219">
        <v>0</v>
      </c>
      <c r="C14" s="219">
        <v>0</v>
      </c>
      <c r="D14" s="230">
        <v>0</v>
      </c>
    </row>
    <row r="15" spans="1:4" x14ac:dyDescent="0.2">
      <c r="A15" s="233" t="s">
        <v>451</v>
      </c>
      <c r="B15" s="219">
        <f>'08 Programa'!L298+'08 Programa'!L272</f>
        <v>0</v>
      </c>
      <c r="C15" s="219">
        <f>'08 Programa'!P272+'08 Programa'!P298</f>
        <v>0</v>
      </c>
      <c r="D15" s="230">
        <v>0</v>
      </c>
    </row>
    <row r="16" spans="1:4" ht="18" customHeight="1" thickBot="1" x14ac:dyDescent="0.25">
      <c r="A16" s="234" t="s">
        <v>10</v>
      </c>
      <c r="B16" s="236">
        <f>SUM(B4:B15)</f>
        <v>16561.400000000001</v>
      </c>
      <c r="C16" s="235">
        <f>SUM(C4:C15)</f>
        <v>15420.300000000003</v>
      </c>
      <c r="D16" s="237">
        <f>SUM(D4:D15)</f>
        <v>14420.699999999999</v>
      </c>
    </row>
    <row r="18" spans="1:4" ht="13.5" thickBot="1" x14ac:dyDescent="0.25">
      <c r="D18" s="218" t="s">
        <v>201</v>
      </c>
    </row>
    <row r="19" spans="1:4" ht="25.5" customHeight="1" thickBot="1" x14ac:dyDescent="0.25">
      <c r="A19" s="238" t="s">
        <v>86</v>
      </c>
      <c r="B19" s="239" t="str">
        <f>B3</f>
        <v>Patvirtintas biudžeto lėšų planas</v>
      </c>
      <c r="C19" s="239" t="str">
        <f>C3</f>
        <v>Patikslintas biudžeto lėšų planas</v>
      </c>
      <c r="D19" s="239" t="str">
        <f>D3</f>
        <v>Panaudotos lėšos per ataskaitinį laikotarpį</v>
      </c>
    </row>
    <row r="20" spans="1:4" x14ac:dyDescent="0.2">
      <c r="A20" s="240" t="s">
        <v>202</v>
      </c>
      <c r="B20" s="241">
        <f t="shared" ref="B20:D20" si="0">SUM(B21:B26)</f>
        <v>16441.8</v>
      </c>
      <c r="C20" s="241">
        <f t="shared" si="0"/>
        <v>15295.300000000001</v>
      </c>
      <c r="D20" s="241">
        <f t="shared" si="0"/>
        <v>14295.7</v>
      </c>
    </row>
    <row r="21" spans="1:4" x14ac:dyDescent="0.2">
      <c r="A21" s="242" t="s">
        <v>203</v>
      </c>
      <c r="B21" s="243">
        <f>B4+B13</f>
        <v>7472.2000000000007</v>
      </c>
      <c r="C21" s="243">
        <f t="shared" ref="C21:D21" si="1">C4+C13</f>
        <v>7112.1000000000013</v>
      </c>
      <c r="D21" s="243">
        <f t="shared" si="1"/>
        <v>6493.0999999999995</v>
      </c>
    </row>
    <row r="22" spans="1:4" x14ac:dyDescent="0.2">
      <c r="A22" s="244" t="s">
        <v>204</v>
      </c>
      <c r="B22" s="245">
        <f>B5+B12</f>
        <v>3503.3</v>
      </c>
      <c r="C22" s="245">
        <f t="shared" ref="C22:D22" si="2">C5+C12</f>
        <v>3731.7000000000003</v>
      </c>
      <c r="D22" s="245">
        <f t="shared" si="2"/>
        <v>3720.3999999999996</v>
      </c>
    </row>
    <row r="23" spans="1:4" x14ac:dyDescent="0.2">
      <c r="A23" s="244" t="s">
        <v>205</v>
      </c>
      <c r="B23" s="245">
        <f>B7</f>
        <v>0</v>
      </c>
      <c r="C23" s="245">
        <f>C7</f>
        <v>0</v>
      </c>
      <c r="D23" s="245">
        <f>D7</f>
        <v>0</v>
      </c>
    </row>
    <row r="24" spans="1:4" x14ac:dyDescent="0.2">
      <c r="A24" s="244" t="s">
        <v>206</v>
      </c>
      <c r="B24" s="245">
        <f>B9</f>
        <v>3166.3</v>
      </c>
      <c r="C24" s="245">
        <f>C9</f>
        <v>2151.4999999999995</v>
      </c>
      <c r="D24" s="245">
        <f>D9</f>
        <v>1782.1999999999998</v>
      </c>
    </row>
    <row r="25" spans="1:4" x14ac:dyDescent="0.2">
      <c r="A25" s="244" t="s">
        <v>207</v>
      </c>
      <c r="B25" s="245">
        <f>B8</f>
        <v>2300</v>
      </c>
      <c r="C25" s="245">
        <f t="shared" ref="C25:D25" si="3">C8</f>
        <v>2300</v>
      </c>
      <c r="D25" s="245">
        <f t="shared" si="3"/>
        <v>2300</v>
      </c>
    </row>
    <row r="26" spans="1:4" ht="13.5" thickBot="1" x14ac:dyDescent="0.25">
      <c r="A26" s="244" t="s">
        <v>208</v>
      </c>
      <c r="B26" s="245">
        <v>0</v>
      </c>
      <c r="C26" s="245">
        <v>0</v>
      </c>
      <c r="D26" s="245">
        <v>0</v>
      </c>
    </row>
    <row r="27" spans="1:4" ht="13.5" thickBot="1" x14ac:dyDescent="0.25">
      <c r="A27" s="246" t="s">
        <v>209</v>
      </c>
      <c r="B27" s="247">
        <f t="shared" ref="B27:D27" si="4">SUM(B28)</f>
        <v>119.6</v>
      </c>
      <c r="C27" s="247">
        <f t="shared" si="4"/>
        <v>125</v>
      </c>
      <c r="D27" s="247">
        <f t="shared" si="4"/>
        <v>125</v>
      </c>
    </row>
    <row r="28" spans="1:4" ht="26.25" thickBot="1" x14ac:dyDescent="0.25">
      <c r="A28" s="248" t="s">
        <v>210</v>
      </c>
      <c r="B28" s="249">
        <f>B11</f>
        <v>119.6</v>
      </c>
      <c r="C28" s="249">
        <f>C10+C11</f>
        <v>125</v>
      </c>
      <c r="D28" s="249">
        <f>D11</f>
        <v>125</v>
      </c>
    </row>
    <row r="29" spans="1:4" ht="13.5" thickBot="1" x14ac:dyDescent="0.25">
      <c r="A29" s="246" t="s">
        <v>211</v>
      </c>
      <c r="B29" s="247">
        <f t="shared" ref="B29:D29" si="5">B20+B27</f>
        <v>16561.399999999998</v>
      </c>
      <c r="C29" s="247">
        <f t="shared" si="5"/>
        <v>15420.300000000001</v>
      </c>
      <c r="D29" s="247">
        <f t="shared" si="5"/>
        <v>14420.7</v>
      </c>
    </row>
    <row r="30" spans="1:4" x14ac:dyDescent="0.2">
      <c r="A30" s="244" t="s">
        <v>212</v>
      </c>
      <c r="B30" s="245">
        <f>'08 Programa'!L221+'08 Programa'!L198+'08 Programa'!L195+'08 Programa'!L192+'08 Programa'!L167+'08 Programa'!L164+'08 Programa'!L161+'08 Programa'!L158+'08 Programa'!L155+'08 Programa'!L152+'08 Programa'!L149+'08 Programa'!L146</f>
        <v>2053.8000000000002</v>
      </c>
      <c r="C30" s="245">
        <f>'08 Programa'!P221+'08 Programa'!P198+'08 Programa'!P195+'08 Programa'!P167+'08 Programa'!P164+'08 Programa'!P161+'08 Programa'!P158+'08 Programa'!P155+'08 Programa'!P152+'08 Programa'!P149+'08 Programa'!P146</f>
        <v>854.3</v>
      </c>
      <c r="D30" s="245">
        <f>'08 Programa'!T146+'08 Programa'!T149+'08 Programa'!T152+'08 Programa'!T155+'08 Programa'!T158+'08 Programa'!T161+'08 Programa'!T164+'08 Programa'!T167+'08 Programa'!T192+'08 Programa'!T195+'08 Programa'!T198+'08 Programa'!T221</f>
        <v>854.3</v>
      </c>
    </row>
    <row r="31" spans="1:4" ht="26.25" thickBot="1" x14ac:dyDescent="0.25">
      <c r="A31" s="244" t="s">
        <v>213</v>
      </c>
      <c r="B31" s="245">
        <f>B29-16672.5</f>
        <v>-111.10000000000218</v>
      </c>
      <c r="C31" s="245">
        <f>C29-11065.2</f>
        <v>4355.1000000000004</v>
      </c>
      <c r="D31" s="245">
        <f>D29-9657.6</f>
        <v>4763.1000000000004</v>
      </c>
    </row>
    <row r="32" spans="1:4" ht="13.5" thickBot="1" x14ac:dyDescent="0.25">
      <c r="A32" s="250" t="s">
        <v>214</v>
      </c>
      <c r="B32" s="251">
        <f t="shared" ref="B32:D32" si="6">B29</f>
        <v>16561.399999999998</v>
      </c>
      <c r="C32" s="251">
        <f t="shared" si="6"/>
        <v>15420.300000000001</v>
      </c>
      <c r="D32" s="251">
        <f t="shared" si="6"/>
        <v>14420.7</v>
      </c>
    </row>
  </sheetData>
  <mergeCells count="1">
    <mergeCell ref="A2:D2"/>
  </mergeCells>
  <pageMargins left="0.39370078740157483" right="0.39370078740157483" top="0.98425196850393704" bottom="0.98425196850393704" header="0.51181102362204722" footer="0.11811023622047245"/>
  <pageSetup paperSize="9" scale="93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4"/>
  <sheetViews>
    <sheetView zoomScaleNormal="100" zoomScaleSheetLayoutView="100" workbookViewId="0">
      <selection activeCell="F12" sqref="F12"/>
    </sheetView>
  </sheetViews>
  <sheetFormatPr defaultRowHeight="12.75" x14ac:dyDescent="0.2"/>
  <cols>
    <col min="1" max="1" width="43.42578125" style="27" customWidth="1"/>
    <col min="2" max="2" width="13.5703125" style="27" customWidth="1"/>
    <col min="3" max="3" width="12.140625" style="27" customWidth="1"/>
    <col min="4" max="4" width="13.5703125" style="27" customWidth="1"/>
    <col min="5" max="5" width="13.7109375" style="27" customWidth="1"/>
    <col min="6" max="6" width="13.42578125" style="27" customWidth="1"/>
    <col min="7" max="238" width="9.140625" style="27"/>
    <col min="239" max="239" width="29.85546875" style="27" customWidth="1"/>
    <col min="240" max="240" width="10.140625" style="27" customWidth="1"/>
    <col min="241" max="494" width="9.140625" style="27"/>
    <col min="495" max="495" width="29.85546875" style="27" customWidth="1"/>
    <col min="496" max="496" width="10.140625" style="27" customWidth="1"/>
    <col min="497" max="750" width="9.140625" style="27"/>
    <col min="751" max="751" width="29.85546875" style="27" customWidth="1"/>
    <col min="752" max="752" width="10.140625" style="27" customWidth="1"/>
    <col min="753" max="1006" width="9.140625" style="27"/>
    <col min="1007" max="1007" width="29.85546875" style="27" customWidth="1"/>
    <col min="1008" max="1008" width="10.140625" style="27" customWidth="1"/>
    <col min="1009" max="1262" width="9.140625" style="27"/>
    <col min="1263" max="1263" width="29.85546875" style="27" customWidth="1"/>
    <col min="1264" max="1264" width="10.140625" style="27" customWidth="1"/>
    <col min="1265" max="1518" width="9.140625" style="27"/>
    <col min="1519" max="1519" width="29.85546875" style="27" customWidth="1"/>
    <col min="1520" max="1520" width="10.140625" style="27" customWidth="1"/>
    <col min="1521" max="1774" width="9.140625" style="27"/>
    <col min="1775" max="1775" width="29.85546875" style="27" customWidth="1"/>
    <col min="1776" max="1776" width="10.140625" style="27" customWidth="1"/>
    <col min="1777" max="2030" width="9.140625" style="27"/>
    <col min="2031" max="2031" width="29.85546875" style="27" customWidth="1"/>
    <col min="2032" max="2032" width="10.140625" style="27" customWidth="1"/>
    <col min="2033" max="2286" width="9.140625" style="27"/>
    <col min="2287" max="2287" width="29.85546875" style="27" customWidth="1"/>
    <col min="2288" max="2288" width="10.140625" style="27" customWidth="1"/>
    <col min="2289" max="2542" width="9.140625" style="27"/>
    <col min="2543" max="2543" width="29.85546875" style="27" customWidth="1"/>
    <col min="2544" max="2544" width="10.140625" style="27" customWidth="1"/>
    <col min="2545" max="2798" width="9.140625" style="27"/>
    <col min="2799" max="2799" width="29.85546875" style="27" customWidth="1"/>
    <col min="2800" max="2800" width="10.140625" style="27" customWidth="1"/>
    <col min="2801" max="3054" width="9.140625" style="27"/>
    <col min="3055" max="3055" width="29.85546875" style="27" customWidth="1"/>
    <col min="3056" max="3056" width="10.140625" style="27" customWidth="1"/>
    <col min="3057" max="3310" width="9.140625" style="27"/>
    <col min="3311" max="3311" width="29.85546875" style="27" customWidth="1"/>
    <col min="3312" max="3312" width="10.140625" style="27" customWidth="1"/>
    <col min="3313" max="3566" width="9.140625" style="27"/>
    <col min="3567" max="3567" width="29.85546875" style="27" customWidth="1"/>
    <col min="3568" max="3568" width="10.140625" style="27" customWidth="1"/>
    <col min="3569" max="3822" width="9.140625" style="27"/>
    <col min="3823" max="3823" width="29.85546875" style="27" customWidth="1"/>
    <col min="3824" max="3824" width="10.140625" style="27" customWidth="1"/>
    <col min="3825" max="4078" width="9.140625" style="27"/>
    <col min="4079" max="4079" width="29.85546875" style="27" customWidth="1"/>
    <col min="4080" max="4080" width="10.140625" style="27" customWidth="1"/>
    <col min="4081" max="4334" width="9.140625" style="27"/>
    <col min="4335" max="4335" width="29.85546875" style="27" customWidth="1"/>
    <col min="4336" max="4336" width="10.140625" style="27" customWidth="1"/>
    <col min="4337" max="4590" width="9.140625" style="27"/>
    <col min="4591" max="4591" width="29.85546875" style="27" customWidth="1"/>
    <col min="4592" max="4592" width="10.140625" style="27" customWidth="1"/>
    <col min="4593" max="4846" width="9.140625" style="27"/>
    <col min="4847" max="4847" width="29.85546875" style="27" customWidth="1"/>
    <col min="4848" max="4848" width="10.140625" style="27" customWidth="1"/>
    <col min="4849" max="5102" width="9.140625" style="27"/>
    <col min="5103" max="5103" width="29.85546875" style="27" customWidth="1"/>
    <col min="5104" max="5104" width="10.140625" style="27" customWidth="1"/>
    <col min="5105" max="5358" width="9.140625" style="27"/>
    <col min="5359" max="5359" width="29.85546875" style="27" customWidth="1"/>
    <col min="5360" max="5360" width="10.140625" style="27" customWidth="1"/>
    <col min="5361" max="5614" width="9.140625" style="27"/>
    <col min="5615" max="5615" width="29.85546875" style="27" customWidth="1"/>
    <col min="5616" max="5616" width="10.140625" style="27" customWidth="1"/>
    <col min="5617" max="5870" width="9.140625" style="27"/>
    <col min="5871" max="5871" width="29.85546875" style="27" customWidth="1"/>
    <col min="5872" max="5872" width="10.140625" style="27" customWidth="1"/>
    <col min="5873" max="6126" width="9.140625" style="27"/>
    <col min="6127" max="6127" width="29.85546875" style="27" customWidth="1"/>
    <col min="6128" max="6128" width="10.140625" style="27" customWidth="1"/>
    <col min="6129" max="6382" width="9.140625" style="27"/>
    <col min="6383" max="6383" width="29.85546875" style="27" customWidth="1"/>
    <col min="6384" max="6384" width="10.140625" style="27" customWidth="1"/>
    <col min="6385" max="6638" width="9.140625" style="27"/>
    <col min="6639" max="6639" width="29.85546875" style="27" customWidth="1"/>
    <col min="6640" max="6640" width="10.140625" style="27" customWidth="1"/>
    <col min="6641" max="6894" width="9.140625" style="27"/>
    <col min="6895" max="6895" width="29.85546875" style="27" customWidth="1"/>
    <col min="6896" max="6896" width="10.140625" style="27" customWidth="1"/>
    <col min="6897" max="7150" width="9.140625" style="27"/>
    <col min="7151" max="7151" width="29.85546875" style="27" customWidth="1"/>
    <col min="7152" max="7152" width="10.140625" style="27" customWidth="1"/>
    <col min="7153" max="7406" width="9.140625" style="27"/>
    <col min="7407" max="7407" width="29.85546875" style="27" customWidth="1"/>
    <col min="7408" max="7408" width="10.140625" style="27" customWidth="1"/>
    <col min="7409" max="7662" width="9.140625" style="27"/>
    <col min="7663" max="7663" width="29.85546875" style="27" customWidth="1"/>
    <col min="7664" max="7664" width="10.140625" style="27" customWidth="1"/>
    <col min="7665" max="7918" width="9.140625" style="27"/>
    <col min="7919" max="7919" width="29.85546875" style="27" customWidth="1"/>
    <col min="7920" max="7920" width="10.140625" style="27" customWidth="1"/>
    <col min="7921" max="8174" width="9.140625" style="27"/>
    <col min="8175" max="8175" width="29.85546875" style="27" customWidth="1"/>
    <col min="8176" max="8176" width="10.140625" style="27" customWidth="1"/>
    <col min="8177" max="8430" width="9.140625" style="27"/>
    <col min="8431" max="8431" width="29.85546875" style="27" customWidth="1"/>
    <col min="8432" max="8432" width="10.140625" style="27" customWidth="1"/>
    <col min="8433" max="8686" width="9.140625" style="27"/>
    <col min="8687" max="8687" width="29.85546875" style="27" customWidth="1"/>
    <col min="8688" max="8688" width="10.140625" style="27" customWidth="1"/>
    <col min="8689" max="8942" width="9.140625" style="27"/>
    <col min="8943" max="8943" width="29.85546875" style="27" customWidth="1"/>
    <col min="8944" max="8944" width="10.140625" style="27" customWidth="1"/>
    <col min="8945" max="9198" width="9.140625" style="27"/>
    <col min="9199" max="9199" width="29.85546875" style="27" customWidth="1"/>
    <col min="9200" max="9200" width="10.140625" style="27" customWidth="1"/>
    <col min="9201" max="9454" width="9.140625" style="27"/>
    <col min="9455" max="9455" width="29.85546875" style="27" customWidth="1"/>
    <col min="9456" max="9456" width="10.140625" style="27" customWidth="1"/>
    <col min="9457" max="9710" width="9.140625" style="27"/>
    <col min="9711" max="9711" width="29.85546875" style="27" customWidth="1"/>
    <col min="9712" max="9712" width="10.140625" style="27" customWidth="1"/>
    <col min="9713" max="9966" width="9.140625" style="27"/>
    <col min="9967" max="9967" width="29.85546875" style="27" customWidth="1"/>
    <col min="9968" max="9968" width="10.140625" style="27" customWidth="1"/>
    <col min="9969" max="10222" width="9.140625" style="27"/>
    <col min="10223" max="10223" width="29.85546875" style="27" customWidth="1"/>
    <col min="10224" max="10224" width="10.140625" style="27" customWidth="1"/>
    <col min="10225" max="10478" width="9.140625" style="27"/>
    <col min="10479" max="10479" width="29.85546875" style="27" customWidth="1"/>
    <col min="10480" max="10480" width="10.140625" style="27" customWidth="1"/>
    <col min="10481" max="10734" width="9.140625" style="27"/>
    <col min="10735" max="10735" width="29.85546875" style="27" customWidth="1"/>
    <col min="10736" max="10736" width="10.140625" style="27" customWidth="1"/>
    <col min="10737" max="10990" width="9.140625" style="27"/>
    <col min="10991" max="10991" width="29.85546875" style="27" customWidth="1"/>
    <col min="10992" max="10992" width="10.140625" style="27" customWidth="1"/>
    <col min="10993" max="11246" width="9.140625" style="27"/>
    <col min="11247" max="11247" width="29.85546875" style="27" customWidth="1"/>
    <col min="11248" max="11248" width="10.140625" style="27" customWidth="1"/>
    <col min="11249" max="11502" width="9.140625" style="27"/>
    <col min="11503" max="11503" width="29.85546875" style="27" customWidth="1"/>
    <col min="11504" max="11504" width="10.140625" style="27" customWidth="1"/>
    <col min="11505" max="11758" width="9.140625" style="27"/>
    <col min="11759" max="11759" width="29.85546875" style="27" customWidth="1"/>
    <col min="11760" max="11760" width="10.140625" style="27" customWidth="1"/>
    <col min="11761" max="12014" width="9.140625" style="27"/>
    <col min="12015" max="12015" width="29.85546875" style="27" customWidth="1"/>
    <col min="12016" max="12016" width="10.140625" style="27" customWidth="1"/>
    <col min="12017" max="12270" width="9.140625" style="27"/>
    <col min="12271" max="12271" width="29.85546875" style="27" customWidth="1"/>
    <col min="12272" max="12272" width="10.140625" style="27" customWidth="1"/>
    <col min="12273" max="12526" width="9.140625" style="27"/>
    <col min="12527" max="12527" width="29.85546875" style="27" customWidth="1"/>
    <col min="12528" max="12528" width="10.140625" style="27" customWidth="1"/>
    <col min="12529" max="12782" width="9.140625" style="27"/>
    <col min="12783" max="12783" width="29.85546875" style="27" customWidth="1"/>
    <col min="12784" max="12784" width="10.140625" style="27" customWidth="1"/>
    <col min="12785" max="13038" width="9.140625" style="27"/>
    <col min="13039" max="13039" width="29.85546875" style="27" customWidth="1"/>
    <col min="13040" max="13040" width="10.140625" style="27" customWidth="1"/>
    <col min="13041" max="13294" width="9.140625" style="27"/>
    <col min="13295" max="13295" width="29.85546875" style="27" customWidth="1"/>
    <col min="13296" max="13296" width="10.140625" style="27" customWidth="1"/>
    <col min="13297" max="13550" width="9.140625" style="27"/>
    <col min="13551" max="13551" width="29.85546875" style="27" customWidth="1"/>
    <col min="13552" max="13552" width="10.140625" style="27" customWidth="1"/>
    <col min="13553" max="13806" width="9.140625" style="27"/>
    <col min="13807" max="13807" width="29.85546875" style="27" customWidth="1"/>
    <col min="13808" max="13808" width="10.140625" style="27" customWidth="1"/>
    <col min="13809" max="14062" width="9.140625" style="27"/>
    <col min="14063" max="14063" width="29.85546875" style="27" customWidth="1"/>
    <col min="14064" max="14064" width="10.140625" style="27" customWidth="1"/>
    <col min="14065" max="14318" width="9.140625" style="27"/>
    <col min="14319" max="14319" width="29.85546875" style="27" customWidth="1"/>
    <col min="14320" max="14320" width="10.140625" style="27" customWidth="1"/>
    <col min="14321" max="14574" width="9.140625" style="27"/>
    <col min="14575" max="14575" width="29.85546875" style="27" customWidth="1"/>
    <col min="14576" max="14576" width="10.140625" style="27" customWidth="1"/>
    <col min="14577" max="14830" width="9.140625" style="27"/>
    <col min="14831" max="14831" width="29.85546875" style="27" customWidth="1"/>
    <col min="14832" max="14832" width="10.140625" style="27" customWidth="1"/>
    <col min="14833" max="15086" width="9.140625" style="27"/>
    <col min="15087" max="15087" width="29.85546875" style="27" customWidth="1"/>
    <col min="15088" max="15088" width="10.140625" style="27" customWidth="1"/>
    <col min="15089" max="15342" width="9.140625" style="27"/>
    <col min="15343" max="15343" width="29.85546875" style="27" customWidth="1"/>
    <col min="15344" max="15344" width="10.140625" style="27" customWidth="1"/>
    <col min="15345" max="15598" width="9.140625" style="27"/>
    <col min="15599" max="15599" width="29.85546875" style="27" customWidth="1"/>
    <col min="15600" max="15600" width="10.140625" style="27" customWidth="1"/>
    <col min="15601" max="15854" width="9.140625" style="27"/>
    <col min="15855" max="15855" width="29.85546875" style="27" customWidth="1"/>
    <col min="15856" max="15856" width="10.140625" style="27" customWidth="1"/>
    <col min="15857" max="16110" width="9.140625" style="27"/>
    <col min="16111" max="16111" width="29.85546875" style="27" customWidth="1"/>
    <col min="16112" max="16112" width="10.140625" style="27" customWidth="1"/>
    <col min="16113" max="16384" width="9.140625" style="27"/>
  </cols>
  <sheetData>
    <row r="1" spans="1:6" ht="18" customHeight="1" thickBot="1" x14ac:dyDescent="0.25">
      <c r="A1" s="962" t="s">
        <v>452</v>
      </c>
      <c r="B1" s="962"/>
      <c r="C1" s="962"/>
      <c r="D1" s="962"/>
      <c r="E1" s="962"/>
      <c r="F1" s="962"/>
    </row>
    <row r="2" spans="1:6" ht="13.5" thickTop="1" x14ac:dyDescent="0.2">
      <c r="A2" s="963" t="s">
        <v>94</v>
      </c>
      <c r="B2" s="965" t="s">
        <v>570</v>
      </c>
      <c r="C2" s="966"/>
      <c r="D2" s="966"/>
      <c r="E2" s="969" t="s">
        <v>571</v>
      </c>
      <c r="F2" s="969" t="s">
        <v>572</v>
      </c>
    </row>
    <row r="3" spans="1:6" ht="30" customHeight="1" x14ac:dyDescent="0.2">
      <c r="A3" s="964"/>
      <c r="B3" s="967"/>
      <c r="C3" s="968"/>
      <c r="D3" s="968"/>
      <c r="E3" s="970"/>
      <c r="F3" s="970"/>
    </row>
    <row r="4" spans="1:6" x14ac:dyDescent="0.2">
      <c r="A4" s="964"/>
      <c r="B4" s="971" t="s">
        <v>566</v>
      </c>
      <c r="C4" s="973" t="s">
        <v>95</v>
      </c>
      <c r="D4" s="975" t="s">
        <v>569</v>
      </c>
      <c r="E4" s="970"/>
      <c r="F4" s="970"/>
    </row>
    <row r="5" spans="1:6" x14ac:dyDescent="0.2">
      <c r="A5" s="964"/>
      <c r="B5" s="972"/>
      <c r="C5" s="974"/>
      <c r="D5" s="976"/>
      <c r="E5" s="970"/>
      <c r="F5" s="970"/>
    </row>
    <row r="6" spans="1:6" ht="22.5" customHeight="1" thickBot="1" x14ac:dyDescent="0.25">
      <c r="A6" s="964"/>
      <c r="B6" s="972"/>
      <c r="C6" s="974"/>
      <c r="D6" s="976"/>
      <c r="E6" s="970"/>
      <c r="F6" s="970"/>
    </row>
    <row r="7" spans="1:6" ht="13.5" thickBot="1" x14ac:dyDescent="0.25">
      <c r="A7" s="423" t="s">
        <v>96</v>
      </c>
      <c r="B7" s="424">
        <f>B8+B10</f>
        <v>16561.399999999998</v>
      </c>
      <c r="C7" s="425">
        <f t="shared" ref="C7:C13" si="0">D7-B7</f>
        <v>-1141.0999999999985</v>
      </c>
      <c r="D7" s="425">
        <f>D8+D10</f>
        <v>15420.3</v>
      </c>
      <c r="E7" s="426">
        <f>E8+E10</f>
        <v>14420.699999999999</v>
      </c>
      <c r="F7" s="426">
        <f>E7*100/D7</f>
        <v>93.517635843660628</v>
      </c>
    </row>
    <row r="8" spans="1:6" x14ac:dyDescent="0.2">
      <c r="A8" s="253" t="s">
        <v>97</v>
      </c>
      <c r="B8" s="254">
        <f>'08 Išlaidų suvestinė'!F7</f>
        <v>1840.3</v>
      </c>
      <c r="C8" s="255">
        <f t="shared" si="0"/>
        <v>879.2</v>
      </c>
      <c r="D8" s="256">
        <f>'08 Išlaidų suvestinė'!J7</f>
        <v>2719.5</v>
      </c>
      <c r="E8" s="257">
        <f>'08 Išlaidų suvestinė'!N7</f>
        <v>2647.2999999999997</v>
      </c>
      <c r="F8" s="496">
        <f t="shared" ref="F8:F10" si="1">E8*100/D8</f>
        <v>97.34510020224306</v>
      </c>
    </row>
    <row r="9" spans="1:6" x14ac:dyDescent="0.2">
      <c r="A9" s="258" t="s">
        <v>98</v>
      </c>
      <c r="B9" s="254">
        <f>'08 Išlaidų suvestinė'!G7</f>
        <v>0</v>
      </c>
      <c r="C9" s="255">
        <f t="shared" si="0"/>
        <v>3.4</v>
      </c>
      <c r="D9" s="259">
        <f>'08 Išlaidų suvestinė'!K7</f>
        <v>3.4</v>
      </c>
      <c r="E9" s="260">
        <f>'08 Išlaidų suvestinė'!O7</f>
        <v>3.4</v>
      </c>
      <c r="F9" s="497">
        <f t="shared" si="1"/>
        <v>100</v>
      </c>
    </row>
    <row r="10" spans="1:6" ht="26.25" thickBot="1" x14ac:dyDescent="0.25">
      <c r="A10" s="427" t="s">
        <v>99</v>
      </c>
      <c r="B10" s="261">
        <f>'08 Išlaidų suvestinė'!H7</f>
        <v>14721.099999999999</v>
      </c>
      <c r="C10" s="262">
        <f t="shared" si="0"/>
        <v>-2020.2999999999993</v>
      </c>
      <c r="D10" s="263">
        <f>'08 Išlaidų suvestinė'!L7</f>
        <v>12700.8</v>
      </c>
      <c r="E10" s="264">
        <f>'08 Išlaidų suvestinė'!P7</f>
        <v>11773.4</v>
      </c>
      <c r="F10" s="495">
        <f t="shared" si="1"/>
        <v>92.698097757621568</v>
      </c>
    </row>
    <row r="11" spans="1:6" ht="13.5" thickBot="1" x14ac:dyDescent="0.25">
      <c r="A11" s="433" t="s">
        <v>100</v>
      </c>
      <c r="B11" s="434">
        <f>B12+B16</f>
        <v>16561.399999999998</v>
      </c>
      <c r="C11" s="435">
        <f t="shared" si="0"/>
        <v>-1141.0999999999985</v>
      </c>
      <c r="D11" s="425">
        <f>D12+D16</f>
        <v>15420.3</v>
      </c>
      <c r="E11" s="426">
        <f>E12+E16</f>
        <v>14420.699999999999</v>
      </c>
      <c r="F11" s="426">
        <f>E11*100/D11</f>
        <v>93.517635843660628</v>
      </c>
    </row>
    <row r="12" spans="1:6" x14ac:dyDescent="0.2">
      <c r="A12" s="428" t="s">
        <v>101</v>
      </c>
      <c r="B12" s="429">
        <f>B7-B16</f>
        <v>7847.899999999996</v>
      </c>
      <c r="C12" s="430">
        <f>C7-C16</f>
        <v>-509.79999999999745</v>
      </c>
      <c r="D12" s="431">
        <f>D7-D16</f>
        <v>7338.0999999999985</v>
      </c>
      <c r="E12" s="432">
        <f>+E7-E16</f>
        <v>6719.0999999999985</v>
      </c>
      <c r="F12" s="252">
        <f>E12*100/D12</f>
        <v>91.564573936032488</v>
      </c>
    </row>
    <row r="13" spans="1:6" ht="25.5" x14ac:dyDescent="0.2">
      <c r="A13" s="265" t="s">
        <v>102</v>
      </c>
      <c r="B13" s="266">
        <f>'08 Šaltiniai'!B5</f>
        <v>503.3</v>
      </c>
      <c r="C13" s="267">
        <f t="shared" si="0"/>
        <v>-149.69999999999999</v>
      </c>
      <c r="D13" s="268">
        <f>'08 Šaltiniai'!C5</f>
        <v>353.6</v>
      </c>
      <c r="E13" s="260">
        <f>'08 Šaltiniai'!D5</f>
        <v>353.6</v>
      </c>
      <c r="F13" s="444">
        <f>E13*100/D13</f>
        <v>100</v>
      </c>
    </row>
    <row r="14" spans="1:6" ht="25.5" x14ac:dyDescent="0.2">
      <c r="A14" s="269" t="s">
        <v>453</v>
      </c>
      <c r="B14" s="270">
        <v>0</v>
      </c>
      <c r="C14" s="267">
        <v>0</v>
      </c>
      <c r="D14" s="256">
        <v>0</v>
      </c>
      <c r="E14" s="271">
        <v>0</v>
      </c>
      <c r="F14" s="445">
        <f>'[1]01 Šaltiniai'!E5</f>
        <v>0</v>
      </c>
    </row>
    <row r="15" spans="1:6" ht="17.25" customHeight="1" thickBot="1" x14ac:dyDescent="0.25">
      <c r="A15" s="436" t="s">
        <v>454</v>
      </c>
      <c r="B15" s="437">
        <v>0</v>
      </c>
      <c r="C15" s="262">
        <f>D15-B15</f>
        <v>0</v>
      </c>
      <c r="D15" s="263">
        <f>'08 Šaltiniai'!B7</f>
        <v>0</v>
      </c>
      <c r="E15" s="438">
        <f>'08 Šaltiniai'!C7</f>
        <v>0</v>
      </c>
      <c r="F15" s="446">
        <f>'08 Šaltiniai'!D7</f>
        <v>0</v>
      </c>
    </row>
    <row r="16" spans="1:6" ht="13.5" thickBot="1" x14ac:dyDescent="0.25">
      <c r="A16" s="439" t="s">
        <v>103</v>
      </c>
      <c r="B16" s="440">
        <f>SUM(B17:B24)</f>
        <v>8713.5000000000018</v>
      </c>
      <c r="C16" s="441">
        <f>D16-B16</f>
        <v>-631.30000000000109</v>
      </c>
      <c r="D16" s="442">
        <f>SUM(D17:D24)</f>
        <v>8082.2000000000007</v>
      </c>
      <c r="E16" s="443">
        <f>SUM(E17:E24)</f>
        <v>7701.6</v>
      </c>
      <c r="F16" s="426">
        <f>E16*100/D16</f>
        <v>95.290886144861545</v>
      </c>
    </row>
    <row r="17" spans="1:6" x14ac:dyDescent="0.2">
      <c r="A17" s="272" t="s">
        <v>455</v>
      </c>
      <c r="B17" s="273">
        <f>'08 Šaltiniai'!B8</f>
        <v>2300</v>
      </c>
      <c r="C17" s="274">
        <f>D17-B17</f>
        <v>0</v>
      </c>
      <c r="D17" s="275">
        <f>'08 Šaltiniai'!C8</f>
        <v>2300</v>
      </c>
      <c r="E17" s="276">
        <f>'08 Šaltiniai'!D8</f>
        <v>2300</v>
      </c>
      <c r="F17" s="447">
        <f>E17*100/D17</f>
        <v>100</v>
      </c>
    </row>
    <row r="18" spans="1:6" ht="25.5" x14ac:dyDescent="0.2">
      <c r="A18" s="272" t="s">
        <v>457</v>
      </c>
      <c r="B18" s="498">
        <f>'08 Šaltiniai'!B9</f>
        <v>3166.3</v>
      </c>
      <c r="C18" s="255">
        <f t="shared" ref="C18:C22" si="2">D18-B18</f>
        <v>-1014.8000000000006</v>
      </c>
      <c r="D18" s="256">
        <f>'08 Šaltiniai'!C9</f>
        <v>2151.4999999999995</v>
      </c>
      <c r="E18" s="257">
        <f>'08 Šaltiniai'!D9</f>
        <v>1782.1999999999998</v>
      </c>
      <c r="F18" s="445">
        <f>E18*100/D18</f>
        <v>82.835231234022785</v>
      </c>
    </row>
    <row r="19" spans="1:6" x14ac:dyDescent="0.2">
      <c r="A19" s="272" t="s">
        <v>458</v>
      </c>
      <c r="B19" s="415">
        <v>0</v>
      </c>
      <c r="C19" s="274">
        <f t="shared" si="2"/>
        <v>0</v>
      </c>
      <c r="D19" s="275">
        <f>'08 Šaltiniai'!B10</f>
        <v>0</v>
      </c>
      <c r="E19" s="416">
        <f>'08 Šaltiniai'!C10</f>
        <v>0</v>
      </c>
      <c r="F19" s="448">
        <f>'08 Šaltiniai'!D10</f>
        <v>0</v>
      </c>
    </row>
    <row r="20" spans="1:6" x14ac:dyDescent="0.2">
      <c r="A20" s="272" t="s">
        <v>459</v>
      </c>
      <c r="B20" s="415">
        <f>'08 Šaltiniai'!B11</f>
        <v>119.6</v>
      </c>
      <c r="C20" s="274">
        <f t="shared" si="2"/>
        <v>5.4000000000000057</v>
      </c>
      <c r="D20" s="275">
        <f>'08 Šaltiniai'!C11</f>
        <v>125</v>
      </c>
      <c r="E20" s="416">
        <f>'08 Šaltiniai'!D11</f>
        <v>125</v>
      </c>
      <c r="F20" s="448">
        <f>E20*100/D20</f>
        <v>100</v>
      </c>
    </row>
    <row r="21" spans="1:6" x14ac:dyDescent="0.2">
      <c r="A21" s="272" t="s">
        <v>456</v>
      </c>
      <c r="B21" s="415">
        <f>'08 Šaltiniai'!B12</f>
        <v>3000</v>
      </c>
      <c r="C21" s="274">
        <f t="shared" si="2"/>
        <v>378.10000000000036</v>
      </c>
      <c r="D21" s="275">
        <f>'08 Šaltiniai'!C12</f>
        <v>3378.1000000000004</v>
      </c>
      <c r="E21" s="416">
        <f>'08 Šaltiniai'!D12</f>
        <v>3366.7999999999997</v>
      </c>
      <c r="F21" s="448">
        <f>E21*100/D21</f>
        <v>99.66549243657677</v>
      </c>
    </row>
    <row r="22" spans="1:6" ht="13.5" customHeight="1" x14ac:dyDescent="0.2">
      <c r="A22" s="272" t="s">
        <v>460</v>
      </c>
      <c r="B22" s="415">
        <f>'08 Šaltiniai'!B13</f>
        <v>127.6</v>
      </c>
      <c r="C22" s="274">
        <f t="shared" si="2"/>
        <v>0</v>
      </c>
      <c r="D22" s="275">
        <f>'08 Šaltiniai'!C13</f>
        <v>127.6</v>
      </c>
      <c r="E22" s="416">
        <f>'08 Šaltiniai'!D13</f>
        <v>127.6</v>
      </c>
      <c r="F22" s="448">
        <f>E22*100/D22</f>
        <v>100</v>
      </c>
    </row>
    <row r="23" spans="1:6" x14ac:dyDescent="0.2">
      <c r="A23" s="272" t="s">
        <v>461</v>
      </c>
      <c r="B23" s="270">
        <v>0</v>
      </c>
      <c r="C23" s="255">
        <f t="shared" ref="C23:C24" si="3">D23-B23</f>
        <v>0</v>
      </c>
      <c r="D23" s="256">
        <f>'08 Šaltiniai'!B14</f>
        <v>0</v>
      </c>
      <c r="E23" s="271">
        <f>'08 Šaltiniai'!C14</f>
        <v>0</v>
      </c>
      <c r="F23" s="445">
        <f>'08 Šaltiniai'!D14</f>
        <v>0</v>
      </c>
    </row>
    <row r="24" spans="1:6" ht="13.5" thickBot="1" x14ac:dyDescent="0.25">
      <c r="A24" s="277" t="s">
        <v>462</v>
      </c>
      <c r="B24" s="278">
        <v>0</v>
      </c>
      <c r="C24" s="279">
        <f t="shared" si="3"/>
        <v>0</v>
      </c>
      <c r="D24" s="280">
        <f>'08 Šaltiniai'!B15</f>
        <v>0</v>
      </c>
      <c r="E24" s="281">
        <f>'08 Šaltiniai'!C15</f>
        <v>0</v>
      </c>
      <c r="F24" s="449">
        <f>'08 Šaltiniai'!D15</f>
        <v>0</v>
      </c>
    </row>
  </sheetData>
  <mergeCells count="8">
    <mergeCell ref="A1:F1"/>
    <mergeCell ref="A2:A6"/>
    <mergeCell ref="B2:D3"/>
    <mergeCell ref="E2:E6"/>
    <mergeCell ref="F2:F6"/>
    <mergeCell ref="B4:B6"/>
    <mergeCell ref="C4:C6"/>
    <mergeCell ref="D4:D6"/>
  </mergeCells>
  <pageMargins left="0.98425196850393704" right="0.39370078740157483" top="0.39370078740157483" bottom="0.39370078740157483" header="0.51181102362204722" footer="0.51181102362204722"/>
  <pageSetup paperSize="9" scale="75" firstPageNumber="0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4F7B6-85E9-49DC-85CC-527CCFE7E5F4}">
  <dimension ref="A1:F127"/>
  <sheetViews>
    <sheetView topLeftCell="A108" zoomScale="90" zoomScaleNormal="90" workbookViewId="0">
      <selection activeCell="D115" sqref="D115"/>
    </sheetView>
  </sheetViews>
  <sheetFormatPr defaultRowHeight="12.75" x14ac:dyDescent="0.2"/>
  <cols>
    <col min="1" max="1" width="23.7109375" customWidth="1"/>
    <col min="2" max="2" width="52.28515625" customWidth="1"/>
    <col min="3" max="3" width="16.28515625" customWidth="1"/>
    <col min="4" max="4" width="15.140625" customWidth="1"/>
    <col min="5" max="5" width="17.5703125" customWidth="1"/>
    <col min="6" max="6" width="24" customWidth="1"/>
  </cols>
  <sheetData>
    <row r="1" spans="1:6" ht="13.5" thickBot="1" x14ac:dyDescent="0.25">
      <c r="A1" s="989" t="s">
        <v>573</v>
      </c>
      <c r="B1" s="989"/>
      <c r="C1" s="989"/>
      <c r="D1" s="989"/>
      <c r="E1" s="989"/>
      <c r="F1" s="989"/>
    </row>
    <row r="2" spans="1:6" ht="24" customHeight="1" x14ac:dyDescent="0.2">
      <c r="A2" s="990" t="s">
        <v>226</v>
      </c>
      <c r="B2" s="990" t="s">
        <v>227</v>
      </c>
      <c r="C2" s="994" t="s">
        <v>574</v>
      </c>
      <c r="D2" s="995"/>
      <c r="E2" s="452" t="s">
        <v>228</v>
      </c>
      <c r="F2" s="992" t="s">
        <v>229</v>
      </c>
    </row>
    <row r="3" spans="1:6" x14ac:dyDescent="0.2">
      <c r="A3" s="991"/>
      <c r="B3" s="991"/>
      <c r="C3" s="453" t="s">
        <v>575</v>
      </c>
      <c r="D3" s="454" t="s">
        <v>576</v>
      </c>
      <c r="E3" s="450" t="s">
        <v>230</v>
      </c>
      <c r="F3" s="993"/>
    </row>
    <row r="4" spans="1:6" ht="13.5" thickBot="1" x14ac:dyDescent="0.25">
      <c r="A4" s="284">
        <v>1</v>
      </c>
      <c r="B4" s="284">
        <v>2</v>
      </c>
      <c r="C4" s="455">
        <v>3</v>
      </c>
      <c r="D4" s="456">
        <v>4</v>
      </c>
      <c r="E4" s="451">
        <v>5</v>
      </c>
      <c r="F4" s="284">
        <v>6</v>
      </c>
    </row>
    <row r="5" spans="1:6" ht="13.5" thickBot="1" x14ac:dyDescent="0.25">
      <c r="A5" s="986" t="s">
        <v>231</v>
      </c>
      <c r="B5" s="987"/>
      <c r="C5" s="987"/>
      <c r="D5" s="987"/>
      <c r="E5" s="987"/>
      <c r="F5" s="988"/>
    </row>
    <row r="6" spans="1:6" x14ac:dyDescent="0.2">
      <c r="A6" s="457" t="s">
        <v>232</v>
      </c>
      <c r="B6" s="458" t="s">
        <v>413</v>
      </c>
      <c r="C6" s="465">
        <v>100</v>
      </c>
      <c r="D6" s="466">
        <v>100</v>
      </c>
      <c r="E6" s="459">
        <v>100</v>
      </c>
      <c r="F6" s="457" t="s">
        <v>467</v>
      </c>
    </row>
    <row r="7" spans="1:6" ht="38.25" x14ac:dyDescent="0.2">
      <c r="A7" s="285" t="s">
        <v>233</v>
      </c>
      <c r="B7" s="288" t="s">
        <v>234</v>
      </c>
      <c r="C7" s="467">
        <v>100</v>
      </c>
      <c r="D7" s="468">
        <v>100</v>
      </c>
      <c r="E7" s="460">
        <v>100</v>
      </c>
      <c r="F7" s="287" t="s">
        <v>468</v>
      </c>
    </row>
    <row r="8" spans="1:6" ht="39.75" customHeight="1" x14ac:dyDescent="0.2">
      <c r="A8" s="285" t="s">
        <v>235</v>
      </c>
      <c r="B8" s="288" t="s">
        <v>236</v>
      </c>
      <c r="C8" s="467">
        <v>100</v>
      </c>
      <c r="D8" s="468">
        <v>100</v>
      </c>
      <c r="E8" s="460">
        <v>100</v>
      </c>
      <c r="F8" s="287" t="s">
        <v>468</v>
      </c>
    </row>
    <row r="9" spans="1:6" x14ac:dyDescent="0.2">
      <c r="A9" s="285" t="s">
        <v>237</v>
      </c>
      <c r="B9" s="286" t="s">
        <v>238</v>
      </c>
      <c r="C9" s="467">
        <v>15</v>
      </c>
      <c r="D9" s="468">
        <v>20</v>
      </c>
      <c r="E9" s="460">
        <v>15</v>
      </c>
      <c r="F9" s="285" t="s">
        <v>198</v>
      </c>
    </row>
    <row r="10" spans="1:6" ht="15.75" customHeight="1" x14ac:dyDescent="0.2">
      <c r="A10" s="285" t="s">
        <v>239</v>
      </c>
      <c r="B10" s="288" t="s">
        <v>240</v>
      </c>
      <c r="C10" s="467">
        <v>100</v>
      </c>
      <c r="D10" s="468">
        <v>100</v>
      </c>
      <c r="E10" s="460">
        <v>100</v>
      </c>
      <c r="F10" s="285" t="s">
        <v>198</v>
      </c>
    </row>
    <row r="11" spans="1:6" ht="52.5" customHeight="1" x14ac:dyDescent="0.2">
      <c r="A11" s="285" t="s">
        <v>241</v>
      </c>
      <c r="B11" s="289" t="s">
        <v>385</v>
      </c>
      <c r="C11" s="467">
        <v>0</v>
      </c>
      <c r="D11" s="468">
        <v>0</v>
      </c>
      <c r="E11" s="460">
        <v>0</v>
      </c>
      <c r="F11" s="287" t="s">
        <v>470</v>
      </c>
    </row>
    <row r="12" spans="1:6" ht="51" x14ac:dyDescent="0.2">
      <c r="A12" s="285" t="s">
        <v>242</v>
      </c>
      <c r="B12" s="288" t="s">
        <v>386</v>
      </c>
      <c r="C12" s="467">
        <v>0</v>
      </c>
      <c r="D12" s="468">
        <v>0</v>
      </c>
      <c r="E12" s="460">
        <v>0</v>
      </c>
      <c r="F12" s="287" t="s">
        <v>471</v>
      </c>
    </row>
    <row r="13" spans="1:6" ht="51" customHeight="1" x14ac:dyDescent="0.2">
      <c r="A13" s="285" t="s">
        <v>243</v>
      </c>
      <c r="B13" s="288" t="s">
        <v>387</v>
      </c>
      <c r="C13" s="467">
        <v>0</v>
      </c>
      <c r="D13" s="468">
        <v>0</v>
      </c>
      <c r="E13" s="460">
        <v>0</v>
      </c>
      <c r="F13" s="287" t="s">
        <v>472</v>
      </c>
    </row>
    <row r="14" spans="1:6" ht="51" x14ac:dyDescent="0.2">
      <c r="A14" s="285" t="s">
        <v>244</v>
      </c>
      <c r="B14" s="288" t="s">
        <v>388</v>
      </c>
      <c r="C14" s="467">
        <v>0</v>
      </c>
      <c r="D14" s="468">
        <v>0</v>
      </c>
      <c r="E14" s="460">
        <v>0</v>
      </c>
      <c r="F14" s="287" t="s">
        <v>473</v>
      </c>
    </row>
    <row r="15" spans="1:6" ht="41.25" customHeight="1" x14ac:dyDescent="0.2">
      <c r="A15" s="285" t="s">
        <v>245</v>
      </c>
      <c r="B15" s="288" t="s">
        <v>389</v>
      </c>
      <c r="C15" s="467">
        <v>0</v>
      </c>
      <c r="D15" s="468">
        <v>0</v>
      </c>
      <c r="E15" s="460">
        <v>0</v>
      </c>
      <c r="F15" s="287" t="s">
        <v>474</v>
      </c>
    </row>
    <row r="16" spans="1:6" x14ac:dyDescent="0.2">
      <c r="A16" s="285" t="s">
        <v>246</v>
      </c>
      <c r="B16" s="286" t="s">
        <v>247</v>
      </c>
      <c r="C16" s="467">
        <v>0</v>
      </c>
      <c r="D16" s="468">
        <v>0</v>
      </c>
      <c r="E16" s="460">
        <v>0</v>
      </c>
      <c r="F16" s="287" t="s">
        <v>474</v>
      </c>
    </row>
    <row r="17" spans="1:6" ht="63.75" x14ac:dyDescent="0.2">
      <c r="A17" s="285" t="s">
        <v>248</v>
      </c>
      <c r="B17" s="288" t="s">
        <v>249</v>
      </c>
      <c r="C17" s="467">
        <v>0</v>
      </c>
      <c r="D17" s="468">
        <v>0</v>
      </c>
      <c r="E17" s="460">
        <v>0</v>
      </c>
      <c r="F17" s="287" t="s">
        <v>475</v>
      </c>
    </row>
    <row r="18" spans="1:6" ht="76.5" x14ac:dyDescent="0.2">
      <c r="A18" s="285" t="s">
        <v>383</v>
      </c>
      <c r="B18" s="288" t="s">
        <v>384</v>
      </c>
      <c r="C18" s="467">
        <v>0</v>
      </c>
      <c r="D18" s="468">
        <v>0</v>
      </c>
      <c r="E18" s="460">
        <v>0</v>
      </c>
      <c r="F18" s="287" t="s">
        <v>476</v>
      </c>
    </row>
    <row r="19" spans="1:6" ht="63.75" x14ac:dyDescent="0.2">
      <c r="A19" s="285" t="s">
        <v>250</v>
      </c>
      <c r="B19" s="288" t="s">
        <v>390</v>
      </c>
      <c r="C19" s="467">
        <v>0</v>
      </c>
      <c r="D19" s="468">
        <v>0</v>
      </c>
      <c r="E19" s="460">
        <v>0</v>
      </c>
      <c r="F19" s="287" t="s">
        <v>477</v>
      </c>
    </row>
    <row r="20" spans="1:6" ht="51" x14ac:dyDescent="0.2">
      <c r="A20" s="285" t="s">
        <v>251</v>
      </c>
      <c r="B20" s="288" t="s">
        <v>391</v>
      </c>
      <c r="C20" s="467">
        <v>0</v>
      </c>
      <c r="D20" s="468">
        <v>0</v>
      </c>
      <c r="E20" s="460">
        <v>0</v>
      </c>
      <c r="F20" s="287" t="s">
        <v>478</v>
      </c>
    </row>
    <row r="21" spans="1:6" x14ac:dyDescent="0.2">
      <c r="A21" s="285" t="s">
        <v>252</v>
      </c>
      <c r="B21" s="286" t="s">
        <v>253</v>
      </c>
      <c r="C21" s="467">
        <v>0</v>
      </c>
      <c r="D21" s="468">
        <v>0</v>
      </c>
      <c r="E21" s="460">
        <v>0</v>
      </c>
      <c r="F21" s="287" t="s">
        <v>479</v>
      </c>
    </row>
    <row r="22" spans="1:6" x14ac:dyDescent="0.2">
      <c r="A22" s="285" t="s">
        <v>254</v>
      </c>
      <c r="B22" s="286" t="s">
        <v>255</v>
      </c>
      <c r="C22" s="467">
        <v>0</v>
      </c>
      <c r="D22" s="468">
        <v>0</v>
      </c>
      <c r="E22" s="460">
        <v>0</v>
      </c>
      <c r="F22" s="287" t="s">
        <v>480</v>
      </c>
    </row>
    <row r="23" spans="1:6" ht="25.5" x14ac:dyDescent="0.2">
      <c r="A23" s="285" t="s">
        <v>256</v>
      </c>
      <c r="B23" s="288" t="s">
        <v>257</v>
      </c>
      <c r="C23" s="467">
        <v>0</v>
      </c>
      <c r="D23" s="468">
        <v>0</v>
      </c>
      <c r="E23" s="460">
        <v>0</v>
      </c>
      <c r="F23" s="287" t="s">
        <v>481</v>
      </c>
    </row>
    <row r="24" spans="1:6" ht="25.5" x14ac:dyDescent="0.2">
      <c r="A24" s="285" t="s">
        <v>258</v>
      </c>
      <c r="B24" s="286" t="s">
        <v>259</v>
      </c>
      <c r="C24" s="467">
        <v>0</v>
      </c>
      <c r="D24" s="468">
        <v>0</v>
      </c>
      <c r="E24" s="460">
        <v>0</v>
      </c>
      <c r="F24" s="287" t="s">
        <v>483</v>
      </c>
    </row>
    <row r="25" spans="1:6" x14ac:dyDescent="0.2">
      <c r="A25" s="285" t="s">
        <v>260</v>
      </c>
      <c r="B25" s="286" t="s">
        <v>261</v>
      </c>
      <c r="C25" s="467">
        <v>100</v>
      </c>
      <c r="D25" s="468">
        <v>100</v>
      </c>
      <c r="E25" s="460">
        <v>100</v>
      </c>
      <c r="F25" s="287" t="s">
        <v>482</v>
      </c>
    </row>
    <row r="26" spans="1:6" ht="25.5" x14ac:dyDescent="0.2">
      <c r="A26" s="285" t="s">
        <v>262</v>
      </c>
      <c r="B26" s="288" t="s">
        <v>263</v>
      </c>
      <c r="C26" s="467">
        <v>0</v>
      </c>
      <c r="D26" s="468">
        <v>0</v>
      </c>
      <c r="E26" s="460">
        <v>0</v>
      </c>
      <c r="F26" s="287" t="s">
        <v>484</v>
      </c>
    </row>
    <row r="27" spans="1:6" x14ac:dyDescent="0.2">
      <c r="A27" s="285" t="s">
        <v>264</v>
      </c>
      <c r="B27" s="286" t="s">
        <v>265</v>
      </c>
      <c r="C27" s="467">
        <v>20</v>
      </c>
      <c r="D27" s="468">
        <v>28</v>
      </c>
      <c r="E27" s="460">
        <v>20</v>
      </c>
      <c r="F27" s="287" t="s">
        <v>485</v>
      </c>
    </row>
    <row r="28" spans="1:6" ht="25.5" x14ac:dyDescent="0.2">
      <c r="A28" s="285" t="s">
        <v>266</v>
      </c>
      <c r="B28" s="288" t="s">
        <v>267</v>
      </c>
      <c r="C28" s="467">
        <v>0</v>
      </c>
      <c r="D28" s="468">
        <v>0</v>
      </c>
      <c r="E28" s="460">
        <v>0</v>
      </c>
      <c r="F28" s="287" t="s">
        <v>484</v>
      </c>
    </row>
    <row r="29" spans="1:6" ht="38.25" x14ac:dyDescent="0.2">
      <c r="A29" s="285" t="s">
        <v>268</v>
      </c>
      <c r="B29" s="288" t="s">
        <v>269</v>
      </c>
      <c r="C29" s="467">
        <v>0</v>
      </c>
      <c r="D29" s="468">
        <v>0</v>
      </c>
      <c r="E29" s="460">
        <v>0</v>
      </c>
      <c r="F29" s="287" t="s">
        <v>484</v>
      </c>
    </row>
    <row r="30" spans="1:6" ht="25.5" x14ac:dyDescent="0.2">
      <c r="A30" s="285" t="s">
        <v>270</v>
      </c>
      <c r="B30" s="288" t="s">
        <v>271</v>
      </c>
      <c r="C30" s="467">
        <v>0</v>
      </c>
      <c r="D30" s="468">
        <v>0</v>
      </c>
      <c r="E30" s="460">
        <v>0</v>
      </c>
      <c r="F30" s="287" t="s">
        <v>484</v>
      </c>
    </row>
    <row r="31" spans="1:6" x14ac:dyDescent="0.2">
      <c r="A31" s="285" t="s">
        <v>272</v>
      </c>
      <c r="B31" s="286" t="s">
        <v>273</v>
      </c>
      <c r="C31" s="467">
        <v>11</v>
      </c>
      <c r="D31" s="468">
        <v>11</v>
      </c>
      <c r="E31" s="460">
        <v>11</v>
      </c>
      <c r="F31" s="287" t="s">
        <v>467</v>
      </c>
    </row>
    <row r="32" spans="1:6" x14ac:dyDescent="0.2">
      <c r="A32" s="492" t="s">
        <v>587</v>
      </c>
      <c r="B32" s="493" t="s">
        <v>588</v>
      </c>
      <c r="C32" s="467">
        <v>0</v>
      </c>
      <c r="D32" s="468">
        <v>0</v>
      </c>
      <c r="E32" s="460">
        <v>0</v>
      </c>
      <c r="F32" s="494" t="s">
        <v>589</v>
      </c>
    </row>
    <row r="33" spans="1:6" x14ac:dyDescent="0.2">
      <c r="A33" s="492" t="s">
        <v>590</v>
      </c>
      <c r="B33" s="493" t="s">
        <v>591</v>
      </c>
      <c r="C33" s="467">
        <v>0</v>
      </c>
      <c r="D33" s="468">
        <v>0</v>
      </c>
      <c r="E33" s="460">
        <v>0</v>
      </c>
      <c r="F33" s="494" t="s">
        <v>589</v>
      </c>
    </row>
    <row r="34" spans="1:6" x14ac:dyDescent="0.2">
      <c r="A34" s="492" t="s">
        <v>590</v>
      </c>
      <c r="B34" s="493" t="s">
        <v>592</v>
      </c>
      <c r="C34" s="467">
        <v>0</v>
      </c>
      <c r="D34" s="468">
        <v>0</v>
      </c>
      <c r="E34" s="460">
        <v>0</v>
      </c>
      <c r="F34" s="494" t="s">
        <v>589</v>
      </c>
    </row>
    <row r="35" spans="1:6" ht="38.25" x14ac:dyDescent="0.2">
      <c r="A35" s="285" t="s">
        <v>274</v>
      </c>
      <c r="B35" s="288" t="s">
        <v>414</v>
      </c>
      <c r="C35" s="467">
        <v>0</v>
      </c>
      <c r="D35" s="468">
        <v>0</v>
      </c>
      <c r="E35" s="460">
        <v>0</v>
      </c>
      <c r="F35" s="287" t="s">
        <v>486</v>
      </c>
    </row>
    <row r="36" spans="1:6" ht="38.25" x14ac:dyDescent="0.2">
      <c r="A36" s="285" t="s">
        <v>275</v>
      </c>
      <c r="B36" s="288" t="s">
        <v>277</v>
      </c>
      <c r="C36" s="467">
        <v>0</v>
      </c>
      <c r="D36" s="468">
        <v>0</v>
      </c>
      <c r="E36" s="460">
        <v>0</v>
      </c>
      <c r="F36" s="287" t="s">
        <v>518</v>
      </c>
    </row>
    <row r="37" spans="1:6" x14ac:dyDescent="0.2">
      <c r="A37" s="285" t="s">
        <v>275</v>
      </c>
      <c r="B37" s="286" t="s">
        <v>278</v>
      </c>
      <c r="C37" s="467">
        <v>0</v>
      </c>
      <c r="D37" s="468">
        <v>3</v>
      </c>
      <c r="E37" s="460">
        <v>0</v>
      </c>
      <c r="F37" s="287" t="s">
        <v>517</v>
      </c>
    </row>
    <row r="38" spans="1:6" ht="25.5" x14ac:dyDescent="0.2">
      <c r="A38" s="285" t="s">
        <v>276</v>
      </c>
      <c r="B38" s="288" t="s">
        <v>279</v>
      </c>
      <c r="C38" s="467">
        <v>350</v>
      </c>
      <c r="D38" s="468">
        <v>299</v>
      </c>
      <c r="E38" s="460">
        <v>350</v>
      </c>
      <c r="F38" s="287" t="s">
        <v>488</v>
      </c>
    </row>
    <row r="39" spans="1:6" ht="25.5" x14ac:dyDescent="0.2">
      <c r="A39" s="285" t="s">
        <v>280</v>
      </c>
      <c r="B39" s="288" t="s">
        <v>287</v>
      </c>
      <c r="C39" s="467">
        <v>0</v>
      </c>
      <c r="D39" s="468">
        <v>0</v>
      </c>
      <c r="E39" s="460">
        <v>0</v>
      </c>
      <c r="F39" s="287" t="s">
        <v>489</v>
      </c>
    </row>
    <row r="40" spans="1:6" ht="25.5" x14ac:dyDescent="0.2">
      <c r="A40" s="285" t="s">
        <v>280</v>
      </c>
      <c r="B40" s="289" t="s">
        <v>288</v>
      </c>
      <c r="C40" s="467">
        <v>0</v>
      </c>
      <c r="D40" s="468">
        <v>0</v>
      </c>
      <c r="E40" s="460">
        <v>0</v>
      </c>
      <c r="F40" s="287" t="s">
        <v>489</v>
      </c>
    </row>
    <row r="41" spans="1:6" ht="25.5" x14ac:dyDescent="0.2">
      <c r="A41" s="285" t="s">
        <v>280</v>
      </c>
      <c r="B41" s="286" t="s">
        <v>289</v>
      </c>
      <c r="C41" s="467">
        <v>0</v>
      </c>
      <c r="D41" s="468">
        <v>0</v>
      </c>
      <c r="E41" s="460">
        <v>0</v>
      </c>
      <c r="F41" s="287" t="s">
        <v>489</v>
      </c>
    </row>
    <row r="42" spans="1:6" ht="25.5" x14ac:dyDescent="0.2">
      <c r="A42" s="285" t="s">
        <v>280</v>
      </c>
      <c r="B42" s="286" t="s">
        <v>290</v>
      </c>
      <c r="C42" s="467">
        <v>0</v>
      </c>
      <c r="D42" s="468">
        <v>0</v>
      </c>
      <c r="E42" s="460">
        <v>0</v>
      </c>
      <c r="F42" s="287" t="s">
        <v>489</v>
      </c>
    </row>
    <row r="43" spans="1:6" ht="25.5" x14ac:dyDescent="0.2">
      <c r="A43" s="285" t="s">
        <v>281</v>
      </c>
      <c r="B43" s="288" t="s">
        <v>291</v>
      </c>
      <c r="C43" s="467">
        <v>0</v>
      </c>
      <c r="D43" s="468">
        <v>0</v>
      </c>
      <c r="E43" s="460">
        <v>0</v>
      </c>
      <c r="F43" s="287" t="s">
        <v>489</v>
      </c>
    </row>
    <row r="44" spans="1:6" ht="25.5" x14ac:dyDescent="0.2">
      <c r="A44" s="285" t="s">
        <v>281</v>
      </c>
      <c r="B44" s="286" t="s">
        <v>292</v>
      </c>
      <c r="C44" s="467">
        <v>0</v>
      </c>
      <c r="D44" s="468">
        <v>0</v>
      </c>
      <c r="E44" s="460">
        <v>0</v>
      </c>
      <c r="F44" s="287" t="s">
        <v>489</v>
      </c>
    </row>
    <row r="45" spans="1:6" ht="38.25" x14ac:dyDescent="0.2">
      <c r="A45" s="285" t="s">
        <v>282</v>
      </c>
      <c r="B45" s="288" t="s">
        <v>293</v>
      </c>
      <c r="C45" s="467">
        <v>10</v>
      </c>
      <c r="D45" s="468">
        <v>0</v>
      </c>
      <c r="E45" s="460">
        <v>10</v>
      </c>
      <c r="F45" s="287" t="s">
        <v>489</v>
      </c>
    </row>
    <row r="46" spans="1:6" ht="38.25" x14ac:dyDescent="0.2">
      <c r="A46" s="285" t="s">
        <v>283</v>
      </c>
      <c r="B46" s="288" t="s">
        <v>293</v>
      </c>
      <c r="C46" s="467">
        <v>0</v>
      </c>
      <c r="D46" s="468">
        <v>0</v>
      </c>
      <c r="E46" s="460">
        <v>0</v>
      </c>
      <c r="F46" s="287" t="s">
        <v>489</v>
      </c>
    </row>
    <row r="47" spans="1:6" ht="51" x14ac:dyDescent="0.2">
      <c r="A47" s="285" t="s">
        <v>284</v>
      </c>
      <c r="B47" s="286" t="s">
        <v>294</v>
      </c>
      <c r="C47" s="467">
        <v>0</v>
      </c>
      <c r="D47" s="468">
        <v>0</v>
      </c>
      <c r="E47" s="460">
        <v>0</v>
      </c>
      <c r="F47" s="287" t="s">
        <v>490</v>
      </c>
    </row>
    <row r="48" spans="1:6" x14ac:dyDescent="0.2">
      <c r="A48" s="285" t="s">
        <v>285</v>
      </c>
      <c r="B48" s="286" t="s">
        <v>295</v>
      </c>
      <c r="C48" s="467">
        <v>0</v>
      </c>
      <c r="D48" s="468">
        <v>3</v>
      </c>
      <c r="E48" s="460">
        <v>0</v>
      </c>
      <c r="F48" s="287" t="s">
        <v>492</v>
      </c>
    </row>
    <row r="49" spans="1:6" x14ac:dyDescent="0.2">
      <c r="A49" s="285" t="s">
        <v>286</v>
      </c>
      <c r="B49" s="286" t="s">
        <v>296</v>
      </c>
      <c r="C49" s="467">
        <v>1</v>
      </c>
      <c r="D49" s="468">
        <v>1</v>
      </c>
      <c r="E49" s="460">
        <v>0</v>
      </c>
      <c r="F49" s="287" t="s">
        <v>519</v>
      </c>
    </row>
    <row r="50" spans="1:6" ht="25.5" x14ac:dyDescent="0.2">
      <c r="A50" s="285" t="s">
        <v>286</v>
      </c>
      <c r="B50" s="286" t="s">
        <v>297</v>
      </c>
      <c r="C50" s="467">
        <v>2</v>
      </c>
      <c r="D50" s="468">
        <v>2</v>
      </c>
      <c r="E50" s="460">
        <v>0</v>
      </c>
      <c r="F50" s="287" t="s">
        <v>520</v>
      </c>
    </row>
    <row r="51" spans="1:6" ht="38.25" x14ac:dyDescent="0.2">
      <c r="A51" s="292" t="s">
        <v>286</v>
      </c>
      <c r="B51" s="293" t="s">
        <v>298</v>
      </c>
      <c r="C51" s="294">
        <v>1</v>
      </c>
      <c r="D51" s="295">
        <v>1</v>
      </c>
      <c r="E51" s="461">
        <v>1</v>
      </c>
      <c r="F51" s="296" t="s">
        <v>493</v>
      </c>
    </row>
    <row r="52" spans="1:6" ht="25.5" x14ac:dyDescent="0.2">
      <c r="A52" s="292" t="s">
        <v>394</v>
      </c>
      <c r="B52" s="293" t="s">
        <v>395</v>
      </c>
      <c r="C52" s="294">
        <v>0</v>
      </c>
      <c r="D52" s="295">
        <v>0</v>
      </c>
      <c r="E52" s="461">
        <v>0</v>
      </c>
      <c r="F52" s="296" t="s">
        <v>494</v>
      </c>
    </row>
    <row r="53" spans="1:6" ht="25.5" x14ac:dyDescent="0.2">
      <c r="A53" s="324" t="s">
        <v>401</v>
      </c>
      <c r="B53" s="325" t="s">
        <v>402</v>
      </c>
      <c r="C53" s="469">
        <v>1</v>
      </c>
      <c r="D53" s="470">
        <v>1</v>
      </c>
      <c r="E53" s="462">
        <v>0</v>
      </c>
      <c r="F53" s="326" t="s">
        <v>495</v>
      </c>
    </row>
    <row r="54" spans="1:6" x14ac:dyDescent="0.2">
      <c r="A54" s="327" t="s">
        <v>403</v>
      </c>
      <c r="B54" s="328" t="s">
        <v>404</v>
      </c>
      <c r="C54" s="329">
        <v>3</v>
      </c>
      <c r="D54" s="330">
        <v>3</v>
      </c>
      <c r="E54" s="463">
        <v>3</v>
      </c>
      <c r="F54" s="331" t="s">
        <v>495</v>
      </c>
    </row>
    <row r="55" spans="1:6" ht="25.5" x14ac:dyDescent="0.2">
      <c r="A55" s="327" t="s">
        <v>406</v>
      </c>
      <c r="B55" s="328" t="s">
        <v>407</v>
      </c>
      <c r="C55" s="329">
        <v>100</v>
      </c>
      <c r="D55" s="330">
        <v>100</v>
      </c>
      <c r="E55" s="463">
        <v>100</v>
      </c>
      <c r="F55" s="331" t="s">
        <v>483</v>
      </c>
    </row>
    <row r="56" spans="1:6" x14ac:dyDescent="0.2">
      <c r="A56" s="327" t="s">
        <v>411</v>
      </c>
      <c r="B56" s="328" t="s">
        <v>412</v>
      </c>
      <c r="C56" s="329">
        <v>1</v>
      </c>
      <c r="D56" s="330">
        <v>1</v>
      </c>
      <c r="E56" s="463">
        <v>0</v>
      </c>
      <c r="F56" s="331" t="s">
        <v>484</v>
      </c>
    </row>
    <row r="57" spans="1:6" ht="25.5" x14ac:dyDescent="0.2">
      <c r="A57" s="327" t="s">
        <v>418</v>
      </c>
      <c r="B57" s="328" t="s">
        <v>419</v>
      </c>
      <c r="C57" s="329">
        <v>83</v>
      </c>
      <c r="D57" s="330">
        <v>0</v>
      </c>
      <c r="E57" s="463">
        <v>83</v>
      </c>
      <c r="F57" s="331" t="s">
        <v>496</v>
      </c>
    </row>
    <row r="58" spans="1:6" ht="38.25" x14ac:dyDescent="0.2">
      <c r="A58" s="327" t="s">
        <v>420</v>
      </c>
      <c r="B58" s="328" t="s">
        <v>421</v>
      </c>
      <c r="C58" s="329">
        <v>0</v>
      </c>
      <c r="D58" s="330">
        <v>0</v>
      </c>
      <c r="E58" s="463">
        <v>0</v>
      </c>
      <c r="F58" s="331" t="s">
        <v>497</v>
      </c>
    </row>
    <row r="59" spans="1:6" ht="51" x14ac:dyDescent="0.2">
      <c r="A59" s="327" t="s">
        <v>422</v>
      </c>
      <c r="B59" s="328" t="s">
        <v>423</v>
      </c>
      <c r="C59" s="329">
        <v>0</v>
      </c>
      <c r="D59" s="330">
        <v>0</v>
      </c>
      <c r="E59" s="463">
        <v>0</v>
      </c>
      <c r="F59" s="331" t="s">
        <v>498</v>
      </c>
    </row>
    <row r="60" spans="1:6" ht="25.5" x14ac:dyDescent="0.2">
      <c r="A60" s="327" t="s">
        <v>424</v>
      </c>
      <c r="B60" s="328" t="s">
        <v>425</v>
      </c>
      <c r="C60" s="329">
        <v>3</v>
      </c>
      <c r="D60" s="330">
        <v>1</v>
      </c>
      <c r="E60" s="463">
        <v>3</v>
      </c>
      <c r="F60" s="331" t="s">
        <v>499</v>
      </c>
    </row>
    <row r="61" spans="1:6" ht="25.5" x14ac:dyDescent="0.2">
      <c r="A61" s="327" t="s">
        <v>424</v>
      </c>
      <c r="B61" s="328" t="s">
        <v>426</v>
      </c>
      <c r="C61" s="329">
        <v>7</v>
      </c>
      <c r="D61" s="330">
        <v>9</v>
      </c>
      <c r="E61" s="463">
        <v>7</v>
      </c>
      <c r="F61" s="331" t="s">
        <v>499</v>
      </c>
    </row>
    <row r="62" spans="1:6" ht="25.5" x14ac:dyDescent="0.2">
      <c r="A62" s="327" t="s">
        <v>424</v>
      </c>
      <c r="B62" s="328" t="s">
        <v>427</v>
      </c>
      <c r="C62" s="329">
        <v>26</v>
      </c>
      <c r="D62" s="330">
        <v>11</v>
      </c>
      <c r="E62" s="463">
        <v>26</v>
      </c>
      <c r="F62" s="331" t="s">
        <v>499</v>
      </c>
    </row>
    <row r="63" spans="1:6" ht="25.5" x14ac:dyDescent="0.2">
      <c r="A63" s="327" t="s">
        <v>531</v>
      </c>
      <c r="B63" s="328" t="s">
        <v>594</v>
      </c>
      <c r="C63" s="329">
        <v>0</v>
      </c>
      <c r="D63" s="330">
        <v>0</v>
      </c>
      <c r="E63" s="463">
        <v>0</v>
      </c>
      <c r="F63" s="331" t="s">
        <v>525</v>
      </c>
    </row>
    <row r="64" spans="1:6" ht="38.25" x14ac:dyDescent="0.2">
      <c r="A64" s="327" t="s">
        <v>533</v>
      </c>
      <c r="B64" s="422" t="s">
        <v>532</v>
      </c>
      <c r="C64" s="329">
        <v>0</v>
      </c>
      <c r="D64" s="330">
        <v>0</v>
      </c>
      <c r="E64" s="463">
        <v>0</v>
      </c>
      <c r="F64" s="331" t="s">
        <v>535</v>
      </c>
    </row>
    <row r="65" spans="1:6" ht="38.25" x14ac:dyDescent="0.2">
      <c r="A65" s="327" t="s">
        <v>533</v>
      </c>
      <c r="B65" s="328" t="s">
        <v>534</v>
      </c>
      <c r="C65" s="329">
        <v>0</v>
      </c>
      <c r="D65" s="330">
        <v>0</v>
      </c>
      <c r="E65" s="463">
        <v>0</v>
      </c>
      <c r="F65" s="331" t="s">
        <v>535</v>
      </c>
    </row>
    <row r="66" spans="1:6" ht="38.25" x14ac:dyDescent="0.2">
      <c r="A66" s="327" t="s">
        <v>539</v>
      </c>
      <c r="B66" s="328" t="s">
        <v>540</v>
      </c>
      <c r="C66" s="329">
        <v>0</v>
      </c>
      <c r="D66" s="330">
        <v>0</v>
      </c>
      <c r="E66" s="463">
        <v>0</v>
      </c>
      <c r="F66" s="331" t="s">
        <v>538</v>
      </c>
    </row>
    <row r="67" spans="1:6" ht="38.25" x14ac:dyDescent="0.2">
      <c r="A67" s="327" t="s">
        <v>539</v>
      </c>
      <c r="B67" s="328" t="s">
        <v>541</v>
      </c>
      <c r="C67" s="329">
        <v>0</v>
      </c>
      <c r="D67" s="330">
        <v>0</v>
      </c>
      <c r="E67" s="463">
        <v>0</v>
      </c>
      <c r="F67" s="331" t="s">
        <v>538</v>
      </c>
    </row>
    <row r="68" spans="1:6" ht="38.25" x14ac:dyDescent="0.2">
      <c r="A68" s="327" t="s">
        <v>539</v>
      </c>
      <c r="B68" s="422" t="s">
        <v>542</v>
      </c>
      <c r="C68" s="329">
        <v>0</v>
      </c>
      <c r="D68" s="330">
        <v>0</v>
      </c>
      <c r="E68" s="463">
        <v>0</v>
      </c>
      <c r="F68" s="331" t="s">
        <v>538</v>
      </c>
    </row>
    <row r="69" spans="1:6" ht="38.25" x14ac:dyDescent="0.2">
      <c r="A69" s="327" t="s">
        <v>539</v>
      </c>
      <c r="B69" s="328" t="s">
        <v>543</v>
      </c>
      <c r="C69" s="329">
        <v>0</v>
      </c>
      <c r="D69" s="330">
        <v>0</v>
      </c>
      <c r="E69" s="463">
        <v>0</v>
      </c>
      <c r="F69" s="331" t="s">
        <v>538</v>
      </c>
    </row>
    <row r="70" spans="1:6" ht="66" customHeight="1" x14ac:dyDescent="0.2">
      <c r="A70" s="327" t="s">
        <v>553</v>
      </c>
      <c r="B70" s="328" t="s">
        <v>554</v>
      </c>
      <c r="C70" s="329">
        <v>0</v>
      </c>
      <c r="D70" s="330">
        <v>0</v>
      </c>
      <c r="E70" s="463">
        <v>0</v>
      </c>
      <c r="F70" s="331" t="s">
        <v>555</v>
      </c>
    </row>
    <row r="71" spans="1:6" x14ac:dyDescent="0.2">
      <c r="A71" s="327" t="s">
        <v>556</v>
      </c>
      <c r="B71" s="328" t="s">
        <v>559</v>
      </c>
      <c r="C71" s="329">
        <v>0</v>
      </c>
      <c r="D71" s="330">
        <v>0</v>
      </c>
      <c r="E71" s="464">
        <v>0</v>
      </c>
      <c r="F71" s="983" t="s">
        <v>557</v>
      </c>
    </row>
    <row r="72" spans="1:6" ht="25.5" x14ac:dyDescent="0.2">
      <c r="A72" s="327" t="s">
        <v>556</v>
      </c>
      <c r="B72" s="422" t="s">
        <v>560</v>
      </c>
      <c r="C72" s="329">
        <v>0</v>
      </c>
      <c r="D72" s="330">
        <v>0</v>
      </c>
      <c r="E72" s="463">
        <v>0</v>
      </c>
      <c r="F72" s="984"/>
    </row>
    <row r="73" spans="1:6" ht="16.5" customHeight="1" x14ac:dyDescent="0.2">
      <c r="A73" s="327" t="s">
        <v>556</v>
      </c>
      <c r="B73" s="328" t="s">
        <v>561</v>
      </c>
      <c r="C73" s="329">
        <v>0</v>
      </c>
      <c r="D73" s="330">
        <v>0</v>
      </c>
      <c r="E73" s="463">
        <v>0</v>
      </c>
      <c r="F73" s="985"/>
    </row>
    <row r="74" spans="1:6" ht="18" customHeight="1" x14ac:dyDescent="0.2">
      <c r="A74" s="481" t="s">
        <v>558</v>
      </c>
      <c r="B74" s="328" t="s">
        <v>559</v>
      </c>
      <c r="C74" s="329">
        <v>0</v>
      </c>
      <c r="D74" s="330">
        <v>0</v>
      </c>
      <c r="E74" s="464">
        <v>0</v>
      </c>
      <c r="F74" s="984" t="s">
        <v>562</v>
      </c>
    </row>
    <row r="75" spans="1:6" ht="25.5" x14ac:dyDescent="0.2">
      <c r="A75" s="484" t="s">
        <v>558</v>
      </c>
      <c r="B75" s="482" t="s">
        <v>560</v>
      </c>
      <c r="C75" s="469">
        <v>0</v>
      </c>
      <c r="D75" s="330">
        <v>0</v>
      </c>
      <c r="E75" s="481">
        <v>0</v>
      </c>
      <c r="F75" s="984"/>
    </row>
    <row r="76" spans="1:6" ht="20.25" customHeight="1" x14ac:dyDescent="0.2">
      <c r="A76" s="481" t="s">
        <v>558</v>
      </c>
      <c r="B76" s="485" t="s">
        <v>561</v>
      </c>
      <c r="C76" s="489">
        <v>0</v>
      </c>
      <c r="D76" s="470">
        <v>0</v>
      </c>
      <c r="E76" s="488">
        <v>0</v>
      </c>
      <c r="F76" s="985"/>
    </row>
    <row r="77" spans="1:6" ht="20.25" customHeight="1" thickBot="1" x14ac:dyDescent="0.25">
      <c r="A77" s="483" t="s">
        <v>580</v>
      </c>
      <c r="B77" s="486" t="s">
        <v>581</v>
      </c>
      <c r="C77" s="490">
        <v>0</v>
      </c>
      <c r="D77" s="471">
        <v>5</v>
      </c>
      <c r="E77" s="483">
        <v>5</v>
      </c>
      <c r="F77" s="487" t="s">
        <v>198</v>
      </c>
    </row>
    <row r="78" spans="1:6" ht="13.5" thickBot="1" x14ac:dyDescent="0.25">
      <c r="A78" s="977" t="s">
        <v>299</v>
      </c>
      <c r="B78" s="978"/>
      <c r="C78" s="978"/>
      <c r="D78" s="978"/>
      <c r="E78" s="978"/>
      <c r="F78" s="979"/>
    </row>
    <row r="79" spans="1:6" ht="25.5" x14ac:dyDescent="0.2">
      <c r="A79" s="297" t="s">
        <v>300</v>
      </c>
      <c r="B79" s="298" t="s">
        <v>303</v>
      </c>
      <c r="C79" s="473">
        <v>1</v>
      </c>
      <c r="D79" s="474">
        <v>1</v>
      </c>
      <c r="E79" s="472">
        <v>1</v>
      </c>
      <c r="F79" s="300" t="s">
        <v>500</v>
      </c>
    </row>
    <row r="80" spans="1:6" ht="25.5" x14ac:dyDescent="0.2">
      <c r="A80" s="297" t="s">
        <v>301</v>
      </c>
      <c r="B80" s="301" t="s">
        <v>304</v>
      </c>
      <c r="C80" s="475">
        <v>1</v>
      </c>
      <c r="D80" s="299">
        <v>0</v>
      </c>
      <c r="E80" s="472">
        <v>0</v>
      </c>
      <c r="F80" s="300" t="s">
        <v>500</v>
      </c>
    </row>
    <row r="81" spans="1:6" ht="25.5" x14ac:dyDescent="0.2">
      <c r="A81" s="297" t="s">
        <v>302</v>
      </c>
      <c r="B81" s="298" t="s">
        <v>305</v>
      </c>
      <c r="C81" s="475">
        <v>1</v>
      </c>
      <c r="D81" s="299">
        <v>6</v>
      </c>
      <c r="E81" s="472">
        <v>0</v>
      </c>
      <c r="F81" s="300" t="s">
        <v>501</v>
      </c>
    </row>
    <row r="82" spans="1:6" ht="25.5" x14ac:dyDescent="0.2">
      <c r="A82" s="297" t="s">
        <v>302</v>
      </c>
      <c r="B82" s="298" t="s">
        <v>306</v>
      </c>
      <c r="C82" s="475">
        <v>1</v>
      </c>
      <c r="D82" s="299">
        <v>6</v>
      </c>
      <c r="E82" s="472">
        <v>0</v>
      </c>
      <c r="F82" s="300" t="s">
        <v>501</v>
      </c>
    </row>
    <row r="83" spans="1:6" ht="25.5" x14ac:dyDescent="0.2">
      <c r="A83" s="297" t="s">
        <v>302</v>
      </c>
      <c r="B83" s="298" t="s">
        <v>307</v>
      </c>
      <c r="C83" s="475">
        <v>1</v>
      </c>
      <c r="D83" s="299">
        <v>3</v>
      </c>
      <c r="E83" s="472">
        <v>0</v>
      </c>
      <c r="F83" s="300" t="s">
        <v>501</v>
      </c>
    </row>
    <row r="84" spans="1:6" ht="25.5" x14ac:dyDescent="0.2">
      <c r="A84" s="297" t="s">
        <v>302</v>
      </c>
      <c r="B84" s="298" t="s">
        <v>308</v>
      </c>
      <c r="C84" s="475">
        <v>7</v>
      </c>
      <c r="D84" s="299">
        <v>7</v>
      </c>
      <c r="E84" s="472">
        <v>7</v>
      </c>
      <c r="F84" s="300" t="s">
        <v>501</v>
      </c>
    </row>
    <row r="85" spans="1:6" x14ac:dyDescent="0.2">
      <c r="A85" s="297" t="s">
        <v>310</v>
      </c>
      <c r="B85" s="298" t="s">
        <v>436</v>
      </c>
      <c r="C85" s="475">
        <v>0</v>
      </c>
      <c r="D85" s="299">
        <v>0</v>
      </c>
      <c r="E85" s="472">
        <v>0</v>
      </c>
      <c r="F85" s="300" t="s">
        <v>484</v>
      </c>
    </row>
    <row r="86" spans="1:6" ht="25.5" x14ac:dyDescent="0.2">
      <c r="A86" s="297" t="s">
        <v>309</v>
      </c>
      <c r="B86" s="298" t="s">
        <v>311</v>
      </c>
      <c r="C86" s="475">
        <v>0</v>
      </c>
      <c r="D86" s="299">
        <v>0</v>
      </c>
      <c r="E86" s="472">
        <v>1</v>
      </c>
      <c r="F86" s="300" t="s">
        <v>500</v>
      </c>
    </row>
    <row r="87" spans="1:6" ht="25.5" x14ac:dyDescent="0.2">
      <c r="A87" s="297" t="s">
        <v>312</v>
      </c>
      <c r="B87" s="301" t="s">
        <v>313</v>
      </c>
      <c r="C87" s="475">
        <v>100</v>
      </c>
      <c r="D87" s="299">
        <v>100</v>
      </c>
      <c r="E87" s="472">
        <v>100</v>
      </c>
      <c r="F87" s="300" t="s">
        <v>198</v>
      </c>
    </row>
    <row r="88" spans="1:6" ht="25.5" x14ac:dyDescent="0.2">
      <c r="A88" s="297" t="s">
        <v>314</v>
      </c>
      <c r="B88" s="301" t="s">
        <v>315</v>
      </c>
      <c r="C88" s="475">
        <v>100</v>
      </c>
      <c r="D88" s="299">
        <v>100</v>
      </c>
      <c r="E88" s="472">
        <v>100</v>
      </c>
      <c r="F88" s="300" t="s">
        <v>198</v>
      </c>
    </row>
    <row r="89" spans="1:6" ht="25.5" x14ac:dyDescent="0.2">
      <c r="A89" s="297" t="s">
        <v>316</v>
      </c>
      <c r="B89" s="301" t="s">
        <v>317</v>
      </c>
      <c r="C89" s="559" t="s">
        <v>595</v>
      </c>
      <c r="D89" s="560" t="s">
        <v>596</v>
      </c>
      <c r="E89" s="561" t="s">
        <v>595</v>
      </c>
      <c r="F89" s="300" t="s">
        <v>198</v>
      </c>
    </row>
    <row r="90" spans="1:6" x14ac:dyDescent="0.2">
      <c r="A90" s="297" t="s">
        <v>318</v>
      </c>
      <c r="B90" s="298" t="s">
        <v>321</v>
      </c>
      <c r="C90" s="475">
        <v>100</v>
      </c>
      <c r="D90" s="299">
        <v>100</v>
      </c>
      <c r="E90" s="472">
        <v>100</v>
      </c>
      <c r="F90" s="300" t="s">
        <v>198</v>
      </c>
    </row>
    <row r="91" spans="1:6" ht="25.5" x14ac:dyDescent="0.2">
      <c r="A91" s="297" t="s">
        <v>319</v>
      </c>
      <c r="B91" s="298" t="s">
        <v>322</v>
      </c>
      <c r="C91" s="475">
        <v>0</v>
      </c>
      <c r="D91" s="299">
        <v>0</v>
      </c>
      <c r="E91" s="472">
        <v>0</v>
      </c>
      <c r="F91" s="300" t="s">
        <v>502</v>
      </c>
    </row>
    <row r="92" spans="1:6" x14ac:dyDescent="0.2">
      <c r="A92" s="297" t="s">
        <v>320</v>
      </c>
      <c r="B92" s="298" t="s">
        <v>437</v>
      </c>
      <c r="C92" s="475">
        <v>0</v>
      </c>
      <c r="D92" s="299">
        <v>0</v>
      </c>
      <c r="E92" s="472">
        <v>0</v>
      </c>
      <c r="F92" s="300" t="s">
        <v>484</v>
      </c>
    </row>
    <row r="93" spans="1:6" x14ac:dyDescent="0.2">
      <c r="A93" s="297" t="s">
        <v>323</v>
      </c>
      <c r="B93" s="298" t="s">
        <v>324</v>
      </c>
      <c r="C93" s="475">
        <v>0</v>
      </c>
      <c r="D93" s="299">
        <v>0</v>
      </c>
      <c r="E93" s="472">
        <v>0</v>
      </c>
      <c r="F93" s="300" t="s">
        <v>484</v>
      </c>
    </row>
    <row r="94" spans="1:6" x14ac:dyDescent="0.2">
      <c r="A94" s="297" t="s">
        <v>325</v>
      </c>
      <c r="B94" s="298" t="s">
        <v>326</v>
      </c>
      <c r="C94" s="475">
        <v>1</v>
      </c>
      <c r="D94" s="299">
        <v>9</v>
      </c>
      <c r="E94" s="472">
        <v>0</v>
      </c>
      <c r="F94" s="300" t="s">
        <v>484</v>
      </c>
    </row>
    <row r="95" spans="1:6" ht="25.5" x14ac:dyDescent="0.2">
      <c r="A95" s="297" t="s">
        <v>327</v>
      </c>
      <c r="B95" s="301" t="s">
        <v>328</v>
      </c>
      <c r="C95" s="475">
        <v>0</v>
      </c>
      <c r="D95" s="299">
        <v>0</v>
      </c>
      <c r="E95" s="472">
        <v>0</v>
      </c>
      <c r="F95" s="300" t="s">
        <v>504</v>
      </c>
    </row>
    <row r="96" spans="1:6" x14ac:dyDescent="0.2">
      <c r="A96" s="297" t="s">
        <v>329</v>
      </c>
      <c r="B96" s="298" t="s">
        <v>330</v>
      </c>
      <c r="C96" s="475">
        <v>0</v>
      </c>
      <c r="D96" s="299">
        <v>0</v>
      </c>
      <c r="E96" s="472">
        <v>0</v>
      </c>
      <c r="F96" s="300" t="s">
        <v>474</v>
      </c>
    </row>
    <row r="97" spans="1:6" ht="25.5" x14ac:dyDescent="0.2">
      <c r="A97" s="285" t="s">
        <v>331</v>
      </c>
      <c r="B97" s="288" t="s">
        <v>332</v>
      </c>
      <c r="C97" s="467">
        <v>0</v>
      </c>
      <c r="D97" s="468">
        <v>0</v>
      </c>
      <c r="E97" s="460">
        <v>0</v>
      </c>
      <c r="F97" s="287" t="s">
        <v>503</v>
      </c>
    </row>
    <row r="98" spans="1:6" ht="25.5" x14ac:dyDescent="0.2">
      <c r="A98" s="285" t="s">
        <v>333</v>
      </c>
      <c r="B98" s="286" t="s">
        <v>336</v>
      </c>
      <c r="C98" s="467">
        <v>0</v>
      </c>
      <c r="D98" s="468">
        <v>0</v>
      </c>
      <c r="E98" s="460">
        <v>0</v>
      </c>
      <c r="F98" s="287" t="s">
        <v>489</v>
      </c>
    </row>
    <row r="99" spans="1:6" ht="25.5" x14ac:dyDescent="0.2">
      <c r="A99" s="285" t="s">
        <v>333</v>
      </c>
      <c r="B99" s="286" t="s">
        <v>337</v>
      </c>
      <c r="C99" s="467">
        <v>0</v>
      </c>
      <c r="D99" s="468">
        <v>0</v>
      </c>
      <c r="E99" s="460">
        <v>0</v>
      </c>
      <c r="F99" s="287" t="s">
        <v>489</v>
      </c>
    </row>
    <row r="100" spans="1:6" ht="25.5" x14ac:dyDescent="0.2">
      <c r="A100" s="285" t="s">
        <v>334</v>
      </c>
      <c r="B100" s="288" t="s">
        <v>338</v>
      </c>
      <c r="C100" s="467">
        <v>1</v>
      </c>
      <c r="D100" s="468">
        <v>0</v>
      </c>
      <c r="E100" s="460">
        <v>0</v>
      </c>
      <c r="F100" s="287" t="s">
        <v>506</v>
      </c>
    </row>
    <row r="101" spans="1:6" x14ac:dyDescent="0.2">
      <c r="A101" s="285" t="s">
        <v>335</v>
      </c>
      <c r="B101" s="286" t="s">
        <v>339</v>
      </c>
      <c r="C101" s="467">
        <v>0</v>
      </c>
      <c r="D101" s="468">
        <v>0</v>
      </c>
      <c r="E101" s="460">
        <v>0</v>
      </c>
      <c r="F101" s="287" t="s">
        <v>503</v>
      </c>
    </row>
    <row r="102" spans="1:6" ht="25.5" x14ac:dyDescent="0.2">
      <c r="A102" s="285" t="s">
        <v>340</v>
      </c>
      <c r="B102" s="288" t="s">
        <v>344</v>
      </c>
      <c r="C102" s="467">
        <v>0</v>
      </c>
      <c r="D102" s="468">
        <v>0</v>
      </c>
      <c r="E102" s="460">
        <v>0</v>
      </c>
      <c r="F102" s="287" t="s">
        <v>503</v>
      </c>
    </row>
    <row r="103" spans="1:6" ht="25.5" x14ac:dyDescent="0.2">
      <c r="A103" s="285" t="s">
        <v>340</v>
      </c>
      <c r="B103" s="288" t="s">
        <v>345</v>
      </c>
      <c r="C103" s="467">
        <v>0</v>
      </c>
      <c r="D103" s="468">
        <v>0</v>
      </c>
      <c r="E103" s="460">
        <v>0</v>
      </c>
      <c r="F103" s="287" t="s">
        <v>503</v>
      </c>
    </row>
    <row r="104" spans="1:6" x14ac:dyDescent="0.2">
      <c r="A104" s="285" t="s">
        <v>341</v>
      </c>
      <c r="B104" s="286" t="s">
        <v>346</v>
      </c>
      <c r="C104" s="467">
        <v>0</v>
      </c>
      <c r="D104" s="468">
        <v>0</v>
      </c>
      <c r="E104" s="460">
        <v>0</v>
      </c>
      <c r="F104" s="287" t="s">
        <v>484</v>
      </c>
    </row>
    <row r="105" spans="1:6" ht="25.5" x14ac:dyDescent="0.2">
      <c r="A105" s="285" t="s">
        <v>342</v>
      </c>
      <c r="B105" s="286" t="s">
        <v>347</v>
      </c>
      <c r="C105" s="467">
        <v>1</v>
      </c>
      <c r="D105" s="468">
        <v>0</v>
      </c>
      <c r="E105" s="460">
        <v>0</v>
      </c>
      <c r="F105" s="287" t="s">
        <v>489</v>
      </c>
    </row>
    <row r="106" spans="1:6" x14ac:dyDescent="0.2">
      <c r="A106" s="292" t="s">
        <v>343</v>
      </c>
      <c r="B106" s="293" t="s">
        <v>348</v>
      </c>
      <c r="C106" s="294">
        <v>1</v>
      </c>
      <c r="D106" s="295">
        <v>0</v>
      </c>
      <c r="E106" s="461">
        <v>1</v>
      </c>
      <c r="F106" s="296" t="s">
        <v>507</v>
      </c>
    </row>
    <row r="107" spans="1:6" ht="26.25" thickBot="1" x14ac:dyDescent="0.25">
      <c r="A107" s="292" t="s">
        <v>415</v>
      </c>
      <c r="B107" s="293" t="s">
        <v>416</v>
      </c>
      <c r="C107" s="476">
        <v>2</v>
      </c>
      <c r="D107" s="477">
        <v>5</v>
      </c>
      <c r="E107" s="461">
        <v>0</v>
      </c>
      <c r="F107" s="296" t="s">
        <v>508</v>
      </c>
    </row>
    <row r="108" spans="1:6" ht="13.5" thickBot="1" x14ac:dyDescent="0.25">
      <c r="A108" s="980" t="s">
        <v>349</v>
      </c>
      <c r="B108" s="981"/>
      <c r="C108" s="981"/>
      <c r="D108" s="981"/>
      <c r="E108" s="981"/>
      <c r="F108" s="982"/>
    </row>
    <row r="109" spans="1:6" ht="25.5" x14ac:dyDescent="0.2">
      <c r="A109" s="297" t="s">
        <v>350</v>
      </c>
      <c r="B109" s="301" t="s">
        <v>354</v>
      </c>
      <c r="C109" s="473">
        <v>0</v>
      </c>
      <c r="D109" s="474">
        <v>0</v>
      </c>
      <c r="E109" s="472">
        <v>1</v>
      </c>
      <c r="F109" s="300" t="s">
        <v>509</v>
      </c>
    </row>
    <row r="110" spans="1:6" ht="25.5" x14ac:dyDescent="0.2">
      <c r="A110" s="285" t="s">
        <v>350</v>
      </c>
      <c r="B110" s="288" t="s">
        <v>355</v>
      </c>
      <c r="C110" s="467">
        <v>0</v>
      </c>
      <c r="D110" s="468">
        <v>0</v>
      </c>
      <c r="E110" s="460">
        <v>0</v>
      </c>
      <c r="F110" s="287" t="s">
        <v>509</v>
      </c>
    </row>
    <row r="111" spans="1:6" ht="25.5" x14ac:dyDescent="0.2">
      <c r="A111" s="285" t="s">
        <v>351</v>
      </c>
      <c r="B111" s="286" t="s">
        <v>356</v>
      </c>
      <c r="C111" s="467">
        <v>3</v>
      </c>
      <c r="D111" s="468">
        <v>0</v>
      </c>
      <c r="E111" s="460">
        <v>0</v>
      </c>
      <c r="F111" s="287" t="s">
        <v>510</v>
      </c>
    </row>
    <row r="112" spans="1:6" ht="25.5" x14ac:dyDescent="0.2">
      <c r="A112" s="285" t="s">
        <v>352</v>
      </c>
      <c r="B112" s="286" t="s">
        <v>357</v>
      </c>
      <c r="C112" s="467">
        <v>1</v>
      </c>
      <c r="D112" s="468">
        <v>1</v>
      </c>
      <c r="E112" s="460">
        <v>0</v>
      </c>
      <c r="F112" s="287" t="s">
        <v>510</v>
      </c>
    </row>
    <row r="113" spans="1:6" ht="26.25" thickBot="1" x14ac:dyDescent="0.25">
      <c r="A113" s="292" t="s">
        <v>353</v>
      </c>
      <c r="B113" s="293" t="s">
        <v>358</v>
      </c>
      <c r="C113" s="476">
        <v>0</v>
      </c>
      <c r="D113" s="477">
        <v>0</v>
      </c>
      <c r="E113" s="461">
        <v>0</v>
      </c>
      <c r="F113" s="296" t="s">
        <v>510</v>
      </c>
    </row>
    <row r="114" spans="1:6" ht="13.5" thickBot="1" x14ac:dyDescent="0.25">
      <c r="A114" s="980" t="s">
        <v>359</v>
      </c>
      <c r="B114" s="981"/>
      <c r="C114" s="981"/>
      <c r="D114" s="981"/>
      <c r="E114" s="981"/>
      <c r="F114" s="982"/>
    </row>
    <row r="115" spans="1:6" x14ac:dyDescent="0.2">
      <c r="A115" s="297" t="s">
        <v>360</v>
      </c>
      <c r="B115" s="298" t="s">
        <v>363</v>
      </c>
      <c r="C115" s="473">
        <v>9</v>
      </c>
      <c r="D115" s="474">
        <v>15</v>
      </c>
      <c r="E115" s="472">
        <v>15</v>
      </c>
      <c r="F115" s="300" t="s">
        <v>479</v>
      </c>
    </row>
    <row r="116" spans="1:6" ht="27" customHeight="1" x14ac:dyDescent="0.2">
      <c r="A116" s="285" t="s">
        <v>361</v>
      </c>
      <c r="B116" s="288" t="s">
        <v>364</v>
      </c>
      <c r="C116" s="467">
        <v>100</v>
      </c>
      <c r="D116" s="468">
        <v>100</v>
      </c>
      <c r="E116" s="460">
        <v>100</v>
      </c>
      <c r="F116" s="287" t="s">
        <v>505</v>
      </c>
    </row>
    <row r="117" spans="1:6" ht="26.25" customHeight="1" thickBot="1" x14ac:dyDescent="0.25">
      <c r="A117" s="285" t="s">
        <v>362</v>
      </c>
      <c r="B117" s="288" t="s">
        <v>365</v>
      </c>
      <c r="C117" s="476">
        <v>100</v>
      </c>
      <c r="D117" s="477">
        <v>100</v>
      </c>
      <c r="E117" s="460">
        <v>100</v>
      </c>
      <c r="F117" s="287" t="s">
        <v>505</v>
      </c>
    </row>
    <row r="118" spans="1:6" ht="13.5" thickBot="1" x14ac:dyDescent="0.25">
      <c r="A118" s="980" t="s">
        <v>366</v>
      </c>
      <c r="B118" s="981"/>
      <c r="C118" s="981"/>
      <c r="D118" s="981"/>
      <c r="E118" s="981"/>
      <c r="F118" s="982"/>
    </row>
    <row r="119" spans="1:6" x14ac:dyDescent="0.2">
      <c r="A119" s="297" t="s">
        <v>367</v>
      </c>
      <c r="B119" s="298" t="s">
        <v>372</v>
      </c>
      <c r="C119" s="473">
        <v>15</v>
      </c>
      <c r="D119" s="474">
        <v>54</v>
      </c>
      <c r="E119" s="472">
        <v>15</v>
      </c>
      <c r="F119" s="300" t="s">
        <v>469</v>
      </c>
    </row>
    <row r="120" spans="1:6" ht="63.75" x14ac:dyDescent="0.2">
      <c r="A120" s="285" t="s">
        <v>368</v>
      </c>
      <c r="B120" s="288" t="s">
        <v>373</v>
      </c>
      <c r="C120" s="467">
        <v>18</v>
      </c>
      <c r="D120" s="468">
        <v>33</v>
      </c>
      <c r="E120" s="460">
        <v>10</v>
      </c>
      <c r="F120" s="287" t="s">
        <v>475</v>
      </c>
    </row>
    <row r="121" spans="1:6" ht="25.5" x14ac:dyDescent="0.2">
      <c r="A121" s="285" t="s">
        <v>369</v>
      </c>
      <c r="B121" s="286" t="s">
        <v>374</v>
      </c>
      <c r="C121" s="467">
        <v>768</v>
      </c>
      <c r="D121" s="468">
        <v>768</v>
      </c>
      <c r="E121" s="460">
        <v>768</v>
      </c>
      <c r="F121" s="287" t="s">
        <v>513</v>
      </c>
    </row>
    <row r="122" spans="1:6" ht="25.5" x14ac:dyDescent="0.2">
      <c r="A122" s="285" t="s">
        <v>370</v>
      </c>
      <c r="B122" s="288" t="s">
        <v>375</v>
      </c>
      <c r="C122" s="467">
        <v>0</v>
      </c>
      <c r="D122" s="468">
        <v>0</v>
      </c>
      <c r="E122" s="460">
        <v>0</v>
      </c>
      <c r="F122" s="287" t="s">
        <v>514</v>
      </c>
    </row>
    <row r="123" spans="1:6" ht="26.25" thickBot="1" x14ac:dyDescent="0.25">
      <c r="A123" s="292" t="s">
        <v>371</v>
      </c>
      <c r="B123" s="302" t="s">
        <v>376</v>
      </c>
      <c r="C123" s="476">
        <v>39</v>
      </c>
      <c r="D123" s="477"/>
      <c r="E123" s="461">
        <v>39</v>
      </c>
      <c r="F123" s="296" t="s">
        <v>515</v>
      </c>
    </row>
    <row r="124" spans="1:6" ht="13.5" thickBot="1" x14ac:dyDescent="0.25">
      <c r="A124" s="980" t="s">
        <v>377</v>
      </c>
      <c r="B124" s="981"/>
      <c r="C124" s="981"/>
      <c r="D124" s="981"/>
      <c r="E124" s="981"/>
      <c r="F124" s="982"/>
    </row>
    <row r="125" spans="1:6" ht="39" thickBot="1" x14ac:dyDescent="0.25">
      <c r="A125" s="290" t="s">
        <v>378</v>
      </c>
      <c r="B125" s="291" t="s">
        <v>379</v>
      </c>
      <c r="C125" s="479">
        <v>0</v>
      </c>
      <c r="D125" s="480">
        <v>0</v>
      </c>
      <c r="E125" s="478">
        <v>0</v>
      </c>
      <c r="F125" s="303" t="s">
        <v>516</v>
      </c>
    </row>
    <row r="126" spans="1:6" ht="13.5" thickBot="1" x14ac:dyDescent="0.25">
      <c r="A126" s="980" t="s">
        <v>438</v>
      </c>
      <c r="B126" s="981"/>
      <c r="C126" s="981"/>
      <c r="D126" s="981"/>
      <c r="E126" s="981"/>
      <c r="F126" s="982"/>
    </row>
    <row r="127" spans="1:6" ht="13.5" thickBot="1" x14ac:dyDescent="0.25">
      <c r="A127" s="290" t="s">
        <v>439</v>
      </c>
      <c r="B127" s="291" t="s">
        <v>440</v>
      </c>
      <c r="C127" s="479">
        <v>0</v>
      </c>
      <c r="D127" s="480">
        <v>0</v>
      </c>
      <c r="E127" s="478">
        <v>0</v>
      </c>
      <c r="F127" s="303" t="s">
        <v>198</v>
      </c>
    </row>
  </sheetData>
  <mergeCells count="14">
    <mergeCell ref="F71:F73"/>
    <mergeCell ref="F74:F76"/>
    <mergeCell ref="A5:F5"/>
    <mergeCell ref="A1:F1"/>
    <mergeCell ref="A2:A3"/>
    <mergeCell ref="B2:B3"/>
    <mergeCell ref="F2:F3"/>
    <mergeCell ref="C2:D2"/>
    <mergeCell ref="A78:F78"/>
    <mergeCell ref="A108:F108"/>
    <mergeCell ref="A114:F114"/>
    <mergeCell ref="A118:F118"/>
    <mergeCell ref="A126:F126"/>
    <mergeCell ref="A124:F124"/>
  </mergeCells>
  <pageMargins left="0.39370078740157483" right="0.39370078740157483" top="0.98425196850393704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5</vt:i4>
      </vt:variant>
    </vt:vector>
  </HeadingPairs>
  <TitlesOfParts>
    <vt:vector size="10" baseType="lpstr">
      <vt:lpstr>08 Programa</vt:lpstr>
      <vt:lpstr>08 Išlaidų suvestinė</vt:lpstr>
      <vt:lpstr>08 Šaltiniai</vt:lpstr>
      <vt:lpstr>08 Bendros lėšos</vt:lpstr>
      <vt:lpstr>08 Rodikliai</vt:lpstr>
      <vt:lpstr>'08 Bendros lėšos'!Print_Area</vt:lpstr>
      <vt:lpstr>'08 Išlaidų suvestinė'!Print_Area</vt:lpstr>
      <vt:lpstr>'08 Programa'!Print_Area</vt:lpstr>
      <vt:lpstr>'08 Šaltiniai'!Print_Area</vt:lpstr>
      <vt:lpstr>'08 Programa'!Print_Titles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Pletra_IP</dc:creator>
  <dc:description/>
  <cp:lastModifiedBy>Pletra_AS</cp:lastModifiedBy>
  <cp:revision>1</cp:revision>
  <cp:lastPrinted>2025-02-14T14:03:10Z</cp:lastPrinted>
  <dcterms:created xsi:type="dcterms:W3CDTF">2012-09-14T07:15:18Z</dcterms:created>
  <dcterms:modified xsi:type="dcterms:W3CDTF">2026-04-14T16:31:19Z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