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letra_AS\Desktop\2026-2028 SVP\"/>
    </mc:Choice>
  </mc:AlternateContent>
  <xr:revisionPtr revIDLastSave="0" documentId="13_ncr:1_{C3EC3222-8DC3-4312-B437-EE9138E422CB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08 Programa" sheetId="1" r:id="rId1"/>
    <sheet name="08 Išlaidų suvestinė" sheetId="3" r:id="rId2"/>
    <sheet name="08 Šaltiniai" sheetId="2" r:id="rId3"/>
    <sheet name="08 Bendros lėšos" sheetId="4" r:id="rId4"/>
    <sheet name="08 Rodikliai" sheetId="5" r:id="rId5"/>
  </sheets>
  <externalReferences>
    <externalReference r:id="rId6"/>
  </externalReferences>
  <definedNames>
    <definedName name="_xlnm.Print_Area" localSheetId="3">'08 Bendros lėšos'!$A$1:$F$25</definedName>
    <definedName name="_xlnm.Print_Area" localSheetId="1">'08 Išlaidų suvestinė'!$A$1:$Q$10</definedName>
    <definedName name="_xlnm.Print_Area" localSheetId="0">'08 Programa'!$A$1:$AC$325</definedName>
    <definedName name="_xlnm.Print_Area" localSheetId="2">'08 Šaltiniai'!$A$2:$D$34</definedName>
    <definedName name="_xlnm.Print_Titles" localSheetId="0">'08 Programa'!$11:$13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2" l="1"/>
  <c r="C30" i="2"/>
  <c r="B30" i="2"/>
  <c r="D10" i="2"/>
  <c r="D9" i="2"/>
  <c r="D4" i="2"/>
  <c r="C10" i="2"/>
  <c r="C9" i="2"/>
  <c r="C4" i="2"/>
  <c r="B9" i="2"/>
  <c r="B10" i="2"/>
  <c r="B4" i="2"/>
  <c r="P221" i="1"/>
  <c r="L221" i="1"/>
  <c r="M221" i="1"/>
  <c r="N221" i="1"/>
  <c r="Q221" i="1"/>
  <c r="R221" i="1"/>
  <c r="U221" i="1"/>
  <c r="V221" i="1"/>
  <c r="W217" i="1"/>
  <c r="V217" i="1"/>
  <c r="U217" i="1"/>
  <c r="S217" i="1"/>
  <c r="R217" i="1"/>
  <c r="Q217" i="1"/>
  <c r="O217" i="1"/>
  <c r="N217" i="1"/>
  <c r="M217" i="1"/>
  <c r="T216" i="1"/>
  <c r="P216" i="1"/>
  <c r="L216" i="1"/>
  <c r="T215" i="1"/>
  <c r="P215" i="1"/>
  <c r="L215" i="1"/>
  <c r="L217" i="1" s="1"/>
  <c r="W214" i="1"/>
  <c r="V214" i="1"/>
  <c r="U214" i="1"/>
  <c r="S214" i="1"/>
  <c r="R214" i="1"/>
  <c r="Q214" i="1"/>
  <c r="O214" i="1"/>
  <c r="O221" i="1" s="1"/>
  <c r="N214" i="1"/>
  <c r="M214" i="1"/>
  <c r="T213" i="1"/>
  <c r="P213" i="1"/>
  <c r="L213" i="1"/>
  <c r="T212" i="1"/>
  <c r="T214" i="1" s="1"/>
  <c r="P212" i="1"/>
  <c r="L212" i="1"/>
  <c r="L214" i="1" s="1"/>
  <c r="W211" i="1"/>
  <c r="V211" i="1"/>
  <c r="U211" i="1"/>
  <c r="S211" i="1"/>
  <c r="R211" i="1"/>
  <c r="Q211" i="1"/>
  <c r="O211" i="1"/>
  <c r="N211" i="1"/>
  <c r="M211" i="1"/>
  <c r="T210" i="1"/>
  <c r="P210" i="1"/>
  <c r="L210" i="1"/>
  <c r="T209" i="1"/>
  <c r="T211" i="1" s="1"/>
  <c r="P209" i="1"/>
  <c r="P211" i="1" s="1"/>
  <c r="L209" i="1"/>
  <c r="L211" i="1" s="1"/>
  <c r="W208" i="1"/>
  <c r="V208" i="1"/>
  <c r="U208" i="1"/>
  <c r="S208" i="1"/>
  <c r="R208" i="1"/>
  <c r="Q208" i="1"/>
  <c r="O208" i="1"/>
  <c r="N208" i="1"/>
  <c r="M208" i="1"/>
  <c r="T207" i="1"/>
  <c r="P207" i="1"/>
  <c r="L207" i="1"/>
  <c r="T206" i="1"/>
  <c r="T208" i="1" s="1"/>
  <c r="P206" i="1"/>
  <c r="P208" i="1" s="1"/>
  <c r="L206" i="1"/>
  <c r="T217" i="1" l="1"/>
  <c r="P217" i="1"/>
  <c r="P214" i="1"/>
  <c r="L208" i="1"/>
  <c r="M246" i="1"/>
  <c r="N246" i="1"/>
  <c r="O246" i="1"/>
  <c r="Q246" i="1"/>
  <c r="R246" i="1"/>
  <c r="S246" i="1"/>
  <c r="U246" i="1"/>
  <c r="V246" i="1"/>
  <c r="W246" i="1"/>
  <c r="W205" i="1" l="1"/>
  <c r="V205" i="1"/>
  <c r="U205" i="1"/>
  <c r="S205" i="1"/>
  <c r="R205" i="1"/>
  <c r="Q205" i="1"/>
  <c r="O205" i="1"/>
  <c r="N205" i="1"/>
  <c r="M205" i="1"/>
  <c r="T204" i="1"/>
  <c r="P204" i="1"/>
  <c r="L204" i="1"/>
  <c r="T203" i="1"/>
  <c r="P203" i="1"/>
  <c r="L203" i="1"/>
  <c r="T202" i="1"/>
  <c r="P202" i="1"/>
  <c r="L202" i="1"/>
  <c r="P205" i="1" l="1"/>
  <c r="T205" i="1"/>
  <c r="L205" i="1"/>
  <c r="W201" i="1"/>
  <c r="V201" i="1"/>
  <c r="U201" i="1"/>
  <c r="S201" i="1"/>
  <c r="R201" i="1"/>
  <c r="Q201" i="1"/>
  <c r="O201" i="1"/>
  <c r="N201" i="1"/>
  <c r="M201" i="1"/>
  <c r="T200" i="1"/>
  <c r="P200" i="1"/>
  <c r="L200" i="1"/>
  <c r="T199" i="1"/>
  <c r="P199" i="1"/>
  <c r="L199" i="1"/>
  <c r="W198" i="1"/>
  <c r="V198" i="1"/>
  <c r="U198" i="1"/>
  <c r="S198" i="1"/>
  <c r="R198" i="1"/>
  <c r="Q198" i="1"/>
  <c r="O198" i="1"/>
  <c r="N198" i="1"/>
  <c r="M198" i="1"/>
  <c r="T197" i="1"/>
  <c r="P197" i="1"/>
  <c r="L197" i="1"/>
  <c r="T196" i="1"/>
  <c r="P196" i="1"/>
  <c r="L196" i="1"/>
  <c r="W195" i="1"/>
  <c r="V195" i="1"/>
  <c r="U195" i="1"/>
  <c r="S195" i="1"/>
  <c r="R195" i="1"/>
  <c r="Q195" i="1"/>
  <c r="O195" i="1"/>
  <c r="N195" i="1"/>
  <c r="M195" i="1"/>
  <c r="T194" i="1"/>
  <c r="P194" i="1"/>
  <c r="L194" i="1"/>
  <c r="T193" i="1"/>
  <c r="P193" i="1"/>
  <c r="L193" i="1"/>
  <c r="W192" i="1"/>
  <c r="V192" i="1"/>
  <c r="U192" i="1"/>
  <c r="S192" i="1"/>
  <c r="R192" i="1"/>
  <c r="Q192" i="1"/>
  <c r="O192" i="1"/>
  <c r="N192" i="1"/>
  <c r="M192" i="1"/>
  <c r="T191" i="1"/>
  <c r="P191" i="1"/>
  <c r="L191" i="1"/>
  <c r="T190" i="1"/>
  <c r="P190" i="1"/>
  <c r="L190" i="1"/>
  <c r="W189" i="1"/>
  <c r="V189" i="1"/>
  <c r="U189" i="1"/>
  <c r="S189" i="1"/>
  <c r="R189" i="1"/>
  <c r="Q189" i="1"/>
  <c r="O189" i="1"/>
  <c r="N189" i="1"/>
  <c r="M189" i="1"/>
  <c r="T188" i="1"/>
  <c r="P188" i="1"/>
  <c r="L188" i="1"/>
  <c r="T187" i="1"/>
  <c r="P187" i="1"/>
  <c r="L187" i="1"/>
  <c r="W186" i="1"/>
  <c r="V186" i="1"/>
  <c r="U186" i="1"/>
  <c r="S186" i="1"/>
  <c r="R186" i="1"/>
  <c r="Q186" i="1"/>
  <c r="O186" i="1"/>
  <c r="N186" i="1"/>
  <c r="M186" i="1"/>
  <c r="T185" i="1"/>
  <c r="P185" i="1"/>
  <c r="L185" i="1"/>
  <c r="T184" i="1"/>
  <c r="P184" i="1"/>
  <c r="L184" i="1"/>
  <c r="L195" i="1" l="1"/>
  <c r="T201" i="1"/>
  <c r="L192" i="1"/>
  <c r="T198" i="1"/>
  <c r="P198" i="1"/>
  <c r="T195" i="1"/>
  <c r="P189" i="1"/>
  <c r="L186" i="1"/>
  <c r="L201" i="1"/>
  <c r="P201" i="1"/>
  <c r="L198" i="1"/>
  <c r="T189" i="1"/>
  <c r="P186" i="1"/>
  <c r="T186" i="1"/>
  <c r="P195" i="1"/>
  <c r="T192" i="1"/>
  <c r="P192" i="1"/>
  <c r="L189" i="1"/>
  <c r="W183" i="1"/>
  <c r="V183" i="1"/>
  <c r="U183" i="1"/>
  <c r="S183" i="1"/>
  <c r="R183" i="1"/>
  <c r="Q183" i="1"/>
  <c r="O183" i="1"/>
  <c r="N183" i="1"/>
  <c r="M183" i="1"/>
  <c r="T182" i="1"/>
  <c r="P182" i="1"/>
  <c r="L182" i="1"/>
  <c r="T181" i="1"/>
  <c r="P181" i="1"/>
  <c r="L181" i="1"/>
  <c r="T183" i="1" l="1"/>
  <c r="P183" i="1"/>
  <c r="L183" i="1"/>
  <c r="W180" i="1"/>
  <c r="V180" i="1"/>
  <c r="U180" i="1"/>
  <c r="S180" i="1"/>
  <c r="R180" i="1"/>
  <c r="Q180" i="1"/>
  <c r="O180" i="1"/>
  <c r="N180" i="1"/>
  <c r="M180" i="1"/>
  <c r="T179" i="1"/>
  <c r="P179" i="1"/>
  <c r="L179" i="1"/>
  <c r="T178" i="1"/>
  <c r="P178" i="1"/>
  <c r="L178" i="1"/>
  <c r="W152" i="1"/>
  <c r="V152" i="1"/>
  <c r="U152" i="1"/>
  <c r="S152" i="1"/>
  <c r="R152" i="1"/>
  <c r="Q152" i="1"/>
  <c r="O152" i="1"/>
  <c r="N152" i="1"/>
  <c r="M152" i="1"/>
  <c r="T151" i="1"/>
  <c r="P151" i="1"/>
  <c r="L151" i="1"/>
  <c r="T150" i="1"/>
  <c r="P150" i="1"/>
  <c r="L150" i="1"/>
  <c r="T152" i="1" l="1"/>
  <c r="L152" i="1"/>
  <c r="P180" i="1"/>
  <c r="L180" i="1"/>
  <c r="T180" i="1"/>
  <c r="P152" i="1"/>
  <c r="F25" i="4"/>
  <c r="F24" i="4"/>
  <c r="F20" i="4"/>
  <c r="F18" i="4"/>
  <c r="E24" i="4"/>
  <c r="E18" i="4"/>
  <c r="D24" i="4"/>
  <c r="C25" i="2"/>
  <c r="D25" i="2"/>
  <c r="B8" i="4" l="1"/>
  <c r="M270" i="1"/>
  <c r="N270" i="1"/>
  <c r="O270" i="1"/>
  <c r="Q270" i="1"/>
  <c r="R270" i="1"/>
  <c r="S270" i="1"/>
  <c r="U270" i="1"/>
  <c r="V270" i="1"/>
  <c r="W270" i="1"/>
  <c r="X270" i="1"/>
  <c r="Y270" i="1"/>
  <c r="Z270" i="1"/>
  <c r="AA270" i="1"/>
  <c r="AB270" i="1"/>
  <c r="AC270" i="1"/>
  <c r="T269" i="1"/>
  <c r="P269" i="1"/>
  <c r="L269" i="1"/>
  <c r="W317" i="1" l="1"/>
  <c r="W318" i="1" s="1"/>
  <c r="V317" i="1"/>
  <c r="V318" i="1" s="1"/>
  <c r="U317" i="1"/>
  <c r="U318" i="1" s="1"/>
  <c r="S317" i="1"/>
  <c r="S318" i="1" s="1"/>
  <c r="R317" i="1"/>
  <c r="R318" i="1" s="1"/>
  <c r="Q317" i="1"/>
  <c r="Q318" i="1" s="1"/>
  <c r="O317" i="1"/>
  <c r="O318" i="1" s="1"/>
  <c r="N317" i="1"/>
  <c r="N318" i="1" s="1"/>
  <c r="M317" i="1"/>
  <c r="M318" i="1" s="1"/>
  <c r="T316" i="1"/>
  <c r="P316" i="1"/>
  <c r="L316" i="1"/>
  <c r="T315" i="1"/>
  <c r="P315" i="1"/>
  <c r="L315" i="1"/>
  <c r="L317" i="1" l="1"/>
  <c r="L318" i="1" s="1"/>
  <c r="P317" i="1"/>
  <c r="P318" i="1" s="1"/>
  <c r="T317" i="1"/>
  <c r="T318" i="1" s="1"/>
  <c r="X296" i="1" l="1"/>
  <c r="Y296" i="1"/>
  <c r="Z296" i="1"/>
  <c r="AA296" i="1"/>
  <c r="AB296" i="1"/>
  <c r="AC296" i="1"/>
  <c r="D19" i="2"/>
  <c r="C19" i="2"/>
  <c r="B19" i="2"/>
  <c r="W177" i="1"/>
  <c r="V177" i="1"/>
  <c r="U177" i="1"/>
  <c r="S177" i="1"/>
  <c r="R177" i="1"/>
  <c r="Q177" i="1"/>
  <c r="O177" i="1"/>
  <c r="N177" i="1"/>
  <c r="M177" i="1"/>
  <c r="T176" i="1"/>
  <c r="P176" i="1"/>
  <c r="L176" i="1"/>
  <c r="T175" i="1"/>
  <c r="P175" i="1"/>
  <c r="L175" i="1"/>
  <c r="W174" i="1"/>
  <c r="V174" i="1"/>
  <c r="U174" i="1"/>
  <c r="S174" i="1"/>
  <c r="R174" i="1"/>
  <c r="Q174" i="1"/>
  <c r="O174" i="1"/>
  <c r="N174" i="1"/>
  <c r="M174" i="1"/>
  <c r="T173" i="1"/>
  <c r="P173" i="1"/>
  <c r="L173" i="1"/>
  <c r="T172" i="1"/>
  <c r="P172" i="1"/>
  <c r="L172" i="1"/>
  <c r="W171" i="1"/>
  <c r="V171" i="1"/>
  <c r="U171" i="1"/>
  <c r="S171" i="1"/>
  <c r="R171" i="1"/>
  <c r="Q171" i="1"/>
  <c r="O171" i="1"/>
  <c r="N171" i="1"/>
  <c r="M171" i="1"/>
  <c r="T170" i="1"/>
  <c r="P170" i="1"/>
  <c r="L170" i="1"/>
  <c r="T169" i="1"/>
  <c r="P169" i="1"/>
  <c r="L169" i="1"/>
  <c r="W168" i="1"/>
  <c r="V168" i="1"/>
  <c r="U168" i="1"/>
  <c r="S168" i="1"/>
  <c r="R168" i="1"/>
  <c r="Q168" i="1"/>
  <c r="O168" i="1"/>
  <c r="N168" i="1"/>
  <c r="M168" i="1"/>
  <c r="T167" i="1"/>
  <c r="P167" i="1"/>
  <c r="L167" i="1"/>
  <c r="T166" i="1"/>
  <c r="P166" i="1"/>
  <c r="L166" i="1"/>
  <c r="T268" i="1"/>
  <c r="T270" i="1" s="1"/>
  <c r="P268" i="1"/>
  <c r="P270" i="1" s="1"/>
  <c r="L268" i="1"/>
  <c r="L270" i="1" s="1"/>
  <c r="W165" i="1"/>
  <c r="V165" i="1"/>
  <c r="U165" i="1"/>
  <c r="S165" i="1"/>
  <c r="R165" i="1"/>
  <c r="Q165" i="1"/>
  <c r="O165" i="1"/>
  <c r="N165" i="1"/>
  <c r="M165" i="1"/>
  <c r="T164" i="1"/>
  <c r="P164" i="1"/>
  <c r="L164" i="1"/>
  <c r="T163" i="1"/>
  <c r="P163" i="1"/>
  <c r="L163" i="1"/>
  <c r="T160" i="1"/>
  <c r="P160" i="1"/>
  <c r="L160" i="1"/>
  <c r="W158" i="1"/>
  <c r="V158" i="1"/>
  <c r="U158" i="1"/>
  <c r="S158" i="1"/>
  <c r="R158" i="1"/>
  <c r="Q158" i="1"/>
  <c r="O158" i="1"/>
  <c r="N158" i="1"/>
  <c r="M158" i="1"/>
  <c r="T157" i="1"/>
  <c r="P157" i="1"/>
  <c r="L157" i="1"/>
  <c r="T156" i="1"/>
  <c r="P156" i="1"/>
  <c r="L156" i="1"/>
  <c r="W155" i="1"/>
  <c r="V155" i="1"/>
  <c r="U155" i="1"/>
  <c r="S155" i="1"/>
  <c r="R155" i="1"/>
  <c r="Q155" i="1"/>
  <c r="O155" i="1"/>
  <c r="N155" i="1"/>
  <c r="M155" i="1"/>
  <c r="T154" i="1"/>
  <c r="P154" i="1"/>
  <c r="L154" i="1"/>
  <c r="T153" i="1"/>
  <c r="P153" i="1"/>
  <c r="L153" i="1"/>
  <c r="W162" i="1"/>
  <c r="V162" i="1"/>
  <c r="U162" i="1"/>
  <c r="S162" i="1"/>
  <c r="R162" i="1"/>
  <c r="Q162" i="1"/>
  <c r="O162" i="1"/>
  <c r="N162" i="1"/>
  <c r="M162" i="1"/>
  <c r="T161" i="1"/>
  <c r="P161" i="1"/>
  <c r="L161" i="1"/>
  <c r="T159" i="1"/>
  <c r="D11" i="2" s="1"/>
  <c r="D28" i="2" s="1"/>
  <c r="P159" i="1"/>
  <c r="C11" i="2" s="1"/>
  <c r="L159" i="1"/>
  <c r="B11" i="2" s="1"/>
  <c r="X221" i="1"/>
  <c r="Y221" i="1"/>
  <c r="Z221" i="1"/>
  <c r="AA221" i="1"/>
  <c r="AB221" i="1"/>
  <c r="AC221" i="1"/>
  <c r="W79" i="1"/>
  <c r="V79" i="1"/>
  <c r="U79" i="1"/>
  <c r="S79" i="1"/>
  <c r="R79" i="1"/>
  <c r="Q79" i="1"/>
  <c r="O79" i="1"/>
  <c r="N79" i="1"/>
  <c r="M79" i="1"/>
  <c r="T78" i="1"/>
  <c r="P78" i="1"/>
  <c r="L78" i="1"/>
  <c r="T77" i="1"/>
  <c r="P77" i="1"/>
  <c r="L77" i="1"/>
  <c r="T76" i="1"/>
  <c r="P76" i="1"/>
  <c r="L76" i="1"/>
  <c r="T75" i="1"/>
  <c r="P75" i="1"/>
  <c r="L75" i="1"/>
  <c r="W312" i="1"/>
  <c r="V312" i="1"/>
  <c r="U312" i="1"/>
  <c r="S312" i="1"/>
  <c r="R312" i="1"/>
  <c r="Q312" i="1"/>
  <c r="O312" i="1"/>
  <c r="N312" i="1"/>
  <c r="M312" i="1"/>
  <c r="T311" i="1"/>
  <c r="T312" i="1" s="1"/>
  <c r="P311" i="1"/>
  <c r="P312" i="1" s="1"/>
  <c r="L311" i="1"/>
  <c r="W310" i="1"/>
  <c r="V310" i="1"/>
  <c r="U310" i="1"/>
  <c r="S310" i="1"/>
  <c r="R310" i="1"/>
  <c r="Q310" i="1"/>
  <c r="O310" i="1"/>
  <c r="N310" i="1"/>
  <c r="M310" i="1"/>
  <c r="T309" i="1"/>
  <c r="T310" i="1" s="1"/>
  <c r="P309" i="1"/>
  <c r="P310" i="1" s="1"/>
  <c r="L309" i="1"/>
  <c r="L310" i="1" s="1"/>
  <c r="W308" i="1"/>
  <c r="V308" i="1"/>
  <c r="U308" i="1"/>
  <c r="S308" i="1"/>
  <c r="R308" i="1"/>
  <c r="Q308" i="1"/>
  <c r="O308" i="1"/>
  <c r="N308" i="1"/>
  <c r="M308" i="1"/>
  <c r="T307" i="1"/>
  <c r="T308" i="1" s="1"/>
  <c r="P307" i="1"/>
  <c r="L307" i="1"/>
  <c r="L308" i="1" s="1"/>
  <c r="W306" i="1"/>
  <c r="V306" i="1"/>
  <c r="U306" i="1"/>
  <c r="S306" i="1"/>
  <c r="R306" i="1"/>
  <c r="Q306" i="1"/>
  <c r="O306" i="1"/>
  <c r="N306" i="1"/>
  <c r="M306" i="1"/>
  <c r="P305" i="1"/>
  <c r="L305" i="1"/>
  <c r="T304" i="1"/>
  <c r="P304" i="1"/>
  <c r="L304" i="1"/>
  <c r="T303" i="1"/>
  <c r="P303" i="1"/>
  <c r="L303" i="1"/>
  <c r="W302" i="1"/>
  <c r="V302" i="1"/>
  <c r="U302" i="1"/>
  <c r="S302" i="1"/>
  <c r="R302" i="1"/>
  <c r="Q302" i="1"/>
  <c r="O302" i="1"/>
  <c r="N302" i="1"/>
  <c r="M302" i="1"/>
  <c r="T301" i="1"/>
  <c r="P301" i="1"/>
  <c r="L301" i="1"/>
  <c r="T300" i="1"/>
  <c r="P300" i="1"/>
  <c r="L300" i="1"/>
  <c r="T299" i="1"/>
  <c r="P299" i="1"/>
  <c r="L299" i="1"/>
  <c r="L312" i="1" l="1"/>
  <c r="D12" i="2"/>
  <c r="P308" i="1"/>
  <c r="C12" i="2"/>
  <c r="E22" i="4" s="1"/>
  <c r="B12" i="2"/>
  <c r="D22" i="4" s="1"/>
  <c r="C22" i="4" s="1"/>
  <c r="L177" i="1"/>
  <c r="P158" i="1"/>
  <c r="T177" i="1"/>
  <c r="P174" i="1"/>
  <c r="L174" i="1"/>
  <c r="L171" i="1"/>
  <c r="P177" i="1"/>
  <c r="P168" i="1"/>
  <c r="T168" i="1"/>
  <c r="T174" i="1"/>
  <c r="P171" i="1"/>
  <c r="T171" i="1"/>
  <c r="L168" i="1"/>
  <c r="P165" i="1"/>
  <c r="T165" i="1"/>
  <c r="L165" i="1"/>
  <c r="P155" i="1"/>
  <c r="T155" i="1"/>
  <c r="L158" i="1"/>
  <c r="T158" i="1"/>
  <c r="P162" i="1"/>
  <c r="L162" i="1"/>
  <c r="L155" i="1"/>
  <c r="P79" i="1"/>
  <c r="T162" i="1"/>
  <c r="W313" i="1"/>
  <c r="L79" i="1"/>
  <c r="T79" i="1"/>
  <c r="M313" i="1"/>
  <c r="U313" i="1"/>
  <c r="L306" i="1"/>
  <c r="T306" i="1"/>
  <c r="L302" i="1"/>
  <c r="P302" i="1"/>
  <c r="Q313" i="1"/>
  <c r="P306" i="1"/>
  <c r="N313" i="1"/>
  <c r="O313" i="1"/>
  <c r="T302" i="1"/>
  <c r="S313" i="1"/>
  <c r="V313" i="1"/>
  <c r="R313" i="1"/>
  <c r="F22" i="4" l="1"/>
  <c r="T313" i="1"/>
  <c r="P313" i="1"/>
  <c r="L313" i="1"/>
  <c r="W46" i="1"/>
  <c r="V46" i="1"/>
  <c r="U46" i="1"/>
  <c r="S46" i="1"/>
  <c r="R46" i="1"/>
  <c r="Q46" i="1"/>
  <c r="O46" i="1"/>
  <c r="N46" i="1"/>
  <c r="M46" i="1"/>
  <c r="T45" i="1"/>
  <c r="P45" i="1"/>
  <c r="L45" i="1"/>
  <c r="T44" i="1"/>
  <c r="P44" i="1"/>
  <c r="L44" i="1"/>
  <c r="T43" i="1"/>
  <c r="P43" i="1"/>
  <c r="L43" i="1"/>
  <c r="T42" i="1"/>
  <c r="P42" i="1"/>
  <c r="L42" i="1"/>
  <c r="T41" i="1"/>
  <c r="P41" i="1"/>
  <c r="L41" i="1"/>
  <c r="L46" i="1" l="1"/>
  <c r="T46" i="1"/>
  <c r="P46" i="1"/>
  <c r="F16" i="4" l="1"/>
  <c r="E16" i="4"/>
  <c r="D16" i="4"/>
  <c r="F15" i="4"/>
  <c r="D23" i="2"/>
  <c r="C23" i="2"/>
  <c r="B23" i="2"/>
  <c r="C16" i="4" l="1"/>
  <c r="Q293" i="1" l="1"/>
  <c r="R293" i="1"/>
  <c r="S293" i="1"/>
  <c r="U293" i="1"/>
  <c r="V293" i="1"/>
  <c r="W293" i="1"/>
  <c r="T292" i="1"/>
  <c r="T293" i="1" s="1"/>
  <c r="W149" i="1" l="1"/>
  <c r="V149" i="1"/>
  <c r="U149" i="1"/>
  <c r="S149" i="1"/>
  <c r="R149" i="1"/>
  <c r="Q149" i="1"/>
  <c r="O149" i="1"/>
  <c r="N149" i="1"/>
  <c r="M149" i="1"/>
  <c r="T148" i="1"/>
  <c r="P148" i="1"/>
  <c r="L148" i="1"/>
  <c r="T147" i="1"/>
  <c r="P147" i="1"/>
  <c r="L147" i="1"/>
  <c r="L149" i="1" l="1"/>
  <c r="P149" i="1"/>
  <c r="T149" i="1"/>
  <c r="W267" i="1"/>
  <c r="V267" i="1"/>
  <c r="U267" i="1"/>
  <c r="S267" i="1"/>
  <c r="R267" i="1"/>
  <c r="Q267" i="1"/>
  <c r="O267" i="1"/>
  <c r="N267" i="1"/>
  <c r="M267" i="1"/>
  <c r="T266" i="1"/>
  <c r="T267" i="1" s="1"/>
  <c r="P266" i="1"/>
  <c r="P267" i="1" s="1"/>
  <c r="L266" i="1"/>
  <c r="L267" i="1" s="1"/>
  <c r="W143" i="1"/>
  <c r="V143" i="1"/>
  <c r="U143" i="1"/>
  <c r="S143" i="1"/>
  <c r="R143" i="1"/>
  <c r="Q143" i="1"/>
  <c r="O143" i="1"/>
  <c r="N143" i="1"/>
  <c r="M143" i="1"/>
  <c r="T142" i="1"/>
  <c r="P142" i="1"/>
  <c r="L142" i="1"/>
  <c r="T141" i="1"/>
  <c r="P141" i="1"/>
  <c r="L141" i="1"/>
  <c r="W140" i="1"/>
  <c r="V140" i="1"/>
  <c r="U140" i="1"/>
  <c r="S140" i="1"/>
  <c r="R140" i="1"/>
  <c r="Q140" i="1"/>
  <c r="O140" i="1"/>
  <c r="N140" i="1"/>
  <c r="M140" i="1"/>
  <c r="T139" i="1"/>
  <c r="P139" i="1"/>
  <c r="L139" i="1"/>
  <c r="T138" i="1"/>
  <c r="P138" i="1"/>
  <c r="L138" i="1"/>
  <c r="W137" i="1"/>
  <c r="V137" i="1"/>
  <c r="U137" i="1"/>
  <c r="S137" i="1"/>
  <c r="R137" i="1"/>
  <c r="Q137" i="1"/>
  <c r="O137" i="1"/>
  <c r="N137" i="1"/>
  <c r="M137" i="1"/>
  <c r="T136" i="1"/>
  <c r="P136" i="1"/>
  <c r="L136" i="1"/>
  <c r="T135" i="1"/>
  <c r="P135" i="1"/>
  <c r="L135" i="1"/>
  <c r="W134" i="1"/>
  <c r="V134" i="1"/>
  <c r="U134" i="1"/>
  <c r="S134" i="1"/>
  <c r="R134" i="1"/>
  <c r="Q134" i="1"/>
  <c r="O134" i="1"/>
  <c r="N134" i="1"/>
  <c r="M134" i="1"/>
  <c r="T133" i="1"/>
  <c r="P133" i="1"/>
  <c r="L133" i="1"/>
  <c r="T132" i="1"/>
  <c r="P132" i="1"/>
  <c r="L132" i="1"/>
  <c r="W146" i="1"/>
  <c r="V146" i="1"/>
  <c r="U146" i="1"/>
  <c r="S146" i="1"/>
  <c r="R146" i="1"/>
  <c r="Q146" i="1"/>
  <c r="O146" i="1"/>
  <c r="N146" i="1"/>
  <c r="M146" i="1"/>
  <c r="T145" i="1"/>
  <c r="P145" i="1"/>
  <c r="L145" i="1"/>
  <c r="T144" i="1"/>
  <c r="P144" i="1"/>
  <c r="L144" i="1"/>
  <c r="W131" i="1"/>
  <c r="V131" i="1"/>
  <c r="U131" i="1"/>
  <c r="S131" i="1"/>
  <c r="R131" i="1"/>
  <c r="Q131" i="1"/>
  <c r="O131" i="1"/>
  <c r="N131" i="1"/>
  <c r="M131" i="1"/>
  <c r="T130" i="1"/>
  <c r="P130" i="1"/>
  <c r="L130" i="1"/>
  <c r="T129" i="1"/>
  <c r="P129" i="1"/>
  <c r="L129" i="1"/>
  <c r="W128" i="1"/>
  <c r="V128" i="1"/>
  <c r="U128" i="1"/>
  <c r="S128" i="1"/>
  <c r="R128" i="1"/>
  <c r="Q128" i="1"/>
  <c r="O128" i="1"/>
  <c r="N128" i="1"/>
  <c r="M128" i="1"/>
  <c r="T127" i="1"/>
  <c r="P127" i="1"/>
  <c r="L127" i="1"/>
  <c r="T126" i="1"/>
  <c r="P126" i="1"/>
  <c r="L126" i="1"/>
  <c r="T134" i="1" l="1"/>
  <c r="P146" i="1"/>
  <c r="P143" i="1"/>
  <c r="L146" i="1"/>
  <c r="P140" i="1"/>
  <c r="P131" i="1"/>
  <c r="T128" i="1"/>
  <c r="L134" i="1"/>
  <c r="T137" i="1"/>
  <c r="T140" i="1"/>
  <c r="P128" i="1"/>
  <c r="P137" i="1"/>
  <c r="L137" i="1"/>
  <c r="L140" i="1"/>
  <c r="P134" i="1"/>
  <c r="T143" i="1"/>
  <c r="T146" i="1"/>
  <c r="L131" i="1"/>
  <c r="L128" i="1"/>
  <c r="T131" i="1"/>
  <c r="L143" i="1"/>
  <c r="P227" i="1"/>
  <c r="M52" i="1" l="1"/>
  <c r="N52" i="1"/>
  <c r="O52" i="1"/>
  <c r="Q52" i="1"/>
  <c r="R52" i="1"/>
  <c r="S52" i="1"/>
  <c r="U52" i="1"/>
  <c r="V52" i="1"/>
  <c r="W52" i="1"/>
  <c r="T49" i="1"/>
  <c r="P49" i="1"/>
  <c r="L49" i="1"/>
  <c r="T26" i="1" l="1"/>
  <c r="P26" i="1"/>
  <c r="L26" i="1"/>
  <c r="T22" i="1"/>
  <c r="P22" i="1"/>
  <c r="L22" i="1"/>
  <c r="W28" i="1"/>
  <c r="V28" i="1"/>
  <c r="U28" i="1"/>
  <c r="S28" i="1"/>
  <c r="R28" i="1"/>
  <c r="Q28" i="1"/>
  <c r="O28" i="1"/>
  <c r="N28" i="1"/>
  <c r="M28" i="1"/>
  <c r="T27" i="1"/>
  <c r="P27" i="1"/>
  <c r="L27" i="1"/>
  <c r="T25" i="1"/>
  <c r="P25" i="1"/>
  <c r="L25" i="1"/>
  <c r="W24" i="1"/>
  <c r="V24" i="1"/>
  <c r="U24" i="1"/>
  <c r="S24" i="1"/>
  <c r="R24" i="1"/>
  <c r="Q24" i="1"/>
  <c r="O24" i="1"/>
  <c r="N24" i="1"/>
  <c r="M24" i="1"/>
  <c r="T23" i="1"/>
  <c r="P23" i="1"/>
  <c r="L23" i="1"/>
  <c r="T21" i="1"/>
  <c r="P21" i="1"/>
  <c r="L21" i="1"/>
  <c r="W20" i="1"/>
  <c r="V20" i="1"/>
  <c r="U20" i="1"/>
  <c r="S20" i="1"/>
  <c r="R20" i="1"/>
  <c r="Q20" i="1"/>
  <c r="O20" i="1"/>
  <c r="N20" i="1"/>
  <c r="M20" i="1"/>
  <c r="T19" i="1"/>
  <c r="P19" i="1"/>
  <c r="L19" i="1"/>
  <c r="T18" i="1"/>
  <c r="P18" i="1"/>
  <c r="L18" i="1"/>
  <c r="T20" i="1" l="1"/>
  <c r="L24" i="1"/>
  <c r="T28" i="1"/>
  <c r="P24" i="1"/>
  <c r="P20" i="1"/>
  <c r="L20" i="1"/>
  <c r="T24" i="1"/>
  <c r="P28" i="1"/>
  <c r="L28" i="1"/>
  <c r="M249" i="1" l="1"/>
  <c r="N249" i="1"/>
  <c r="O249" i="1"/>
  <c r="Q249" i="1"/>
  <c r="R249" i="1"/>
  <c r="S249" i="1"/>
  <c r="U249" i="1"/>
  <c r="V249" i="1"/>
  <c r="W249" i="1"/>
  <c r="T248" i="1"/>
  <c r="P248" i="1"/>
  <c r="L248" i="1"/>
  <c r="T66" i="1"/>
  <c r="P66" i="1"/>
  <c r="L66" i="1"/>
  <c r="T38" i="1"/>
  <c r="P38" i="1"/>
  <c r="L38" i="1"/>
  <c r="W123" i="1" l="1"/>
  <c r="V123" i="1"/>
  <c r="U123" i="1"/>
  <c r="S123" i="1"/>
  <c r="R123" i="1"/>
  <c r="Q123" i="1"/>
  <c r="O123" i="1"/>
  <c r="N123" i="1"/>
  <c r="M123" i="1"/>
  <c r="T122" i="1"/>
  <c r="P122" i="1"/>
  <c r="L122" i="1"/>
  <c r="T121" i="1"/>
  <c r="P121" i="1"/>
  <c r="L121" i="1"/>
  <c r="T120" i="1"/>
  <c r="P120" i="1"/>
  <c r="L120" i="1"/>
  <c r="P123" i="1" l="1"/>
  <c r="L123" i="1"/>
  <c r="T123" i="1"/>
  <c r="M220" i="1" l="1"/>
  <c r="N220" i="1"/>
  <c r="O220" i="1"/>
  <c r="Q220" i="1"/>
  <c r="R220" i="1"/>
  <c r="S220" i="1"/>
  <c r="S221" i="1" s="1"/>
  <c r="U220" i="1"/>
  <c r="V220" i="1"/>
  <c r="W220" i="1"/>
  <c r="W221" i="1" s="1"/>
  <c r="T55" i="1" l="1"/>
  <c r="P55" i="1"/>
  <c r="L55" i="1"/>
  <c r="T219" i="1" l="1"/>
  <c r="P219" i="1"/>
  <c r="E21" i="4" s="1"/>
  <c r="L219" i="1"/>
  <c r="T258" i="1" l="1"/>
  <c r="P258" i="1"/>
  <c r="L258" i="1"/>
  <c r="W265" i="1" l="1"/>
  <c r="V265" i="1"/>
  <c r="U265" i="1"/>
  <c r="S265" i="1"/>
  <c r="R265" i="1"/>
  <c r="Q265" i="1"/>
  <c r="O265" i="1"/>
  <c r="N265" i="1"/>
  <c r="M265" i="1"/>
  <c r="T264" i="1"/>
  <c r="T265" i="1" s="1"/>
  <c r="P264" i="1"/>
  <c r="P265" i="1" s="1"/>
  <c r="L264" i="1"/>
  <c r="L265" i="1" s="1"/>
  <c r="M286" i="1" l="1"/>
  <c r="N286" i="1"/>
  <c r="O286" i="1"/>
  <c r="Q286" i="1"/>
  <c r="R286" i="1"/>
  <c r="S286" i="1"/>
  <c r="U286" i="1"/>
  <c r="V286" i="1"/>
  <c r="W286" i="1"/>
  <c r="T245" i="1" l="1"/>
  <c r="P245" i="1"/>
  <c r="L245" i="1"/>
  <c r="W263" i="1" l="1"/>
  <c r="V263" i="1"/>
  <c r="U263" i="1"/>
  <c r="S263" i="1"/>
  <c r="R263" i="1"/>
  <c r="Q263" i="1"/>
  <c r="O263" i="1"/>
  <c r="N263" i="1"/>
  <c r="M263" i="1"/>
  <c r="T262" i="1"/>
  <c r="P262" i="1"/>
  <c r="L262" i="1"/>
  <c r="T261" i="1"/>
  <c r="P261" i="1"/>
  <c r="L261" i="1"/>
  <c r="L263" i="1" l="1"/>
  <c r="T263" i="1"/>
  <c r="P263" i="1"/>
  <c r="W284" i="1" l="1"/>
  <c r="V284" i="1"/>
  <c r="U284" i="1"/>
  <c r="S284" i="1"/>
  <c r="R284" i="1"/>
  <c r="Q284" i="1"/>
  <c r="O284" i="1"/>
  <c r="N284" i="1"/>
  <c r="M284" i="1"/>
  <c r="T283" i="1"/>
  <c r="P283" i="1"/>
  <c r="L283" i="1"/>
  <c r="T282" i="1"/>
  <c r="P282" i="1"/>
  <c r="L282" i="1"/>
  <c r="P284" i="1" l="1"/>
  <c r="T284" i="1"/>
  <c r="L284" i="1"/>
  <c r="W125" i="1"/>
  <c r="V125" i="1"/>
  <c r="U125" i="1"/>
  <c r="S125" i="1"/>
  <c r="R125" i="1"/>
  <c r="Q125" i="1"/>
  <c r="O125" i="1"/>
  <c r="M125" i="1"/>
  <c r="T124" i="1"/>
  <c r="T125" i="1" s="1"/>
  <c r="P124" i="1"/>
  <c r="P125" i="1" s="1"/>
  <c r="L124" i="1"/>
  <c r="L125" i="1" l="1"/>
  <c r="W104" i="1" l="1"/>
  <c r="V104" i="1"/>
  <c r="U104" i="1"/>
  <c r="S104" i="1"/>
  <c r="R104" i="1"/>
  <c r="Q104" i="1"/>
  <c r="O104" i="1"/>
  <c r="N104" i="1"/>
  <c r="M104" i="1"/>
  <c r="T103" i="1"/>
  <c r="P103" i="1"/>
  <c r="L103" i="1"/>
  <c r="T102" i="1"/>
  <c r="P102" i="1"/>
  <c r="L102" i="1"/>
  <c r="T101" i="1"/>
  <c r="P101" i="1"/>
  <c r="L101" i="1"/>
  <c r="T100" i="1"/>
  <c r="P100" i="1"/>
  <c r="L100" i="1"/>
  <c r="B5" i="2" s="1"/>
  <c r="T104" i="1" l="1"/>
  <c r="L104" i="1"/>
  <c r="P104" i="1"/>
  <c r="P229" i="1" l="1"/>
  <c r="P225" i="1"/>
  <c r="L97" i="1"/>
  <c r="L95" i="1"/>
  <c r="Q230" i="1" l="1"/>
  <c r="R230" i="1"/>
  <c r="S230" i="1"/>
  <c r="W230" i="1"/>
  <c r="T229" i="1"/>
  <c r="V230" i="1"/>
  <c r="U230" i="1"/>
  <c r="O230" i="1"/>
  <c r="L229" i="1"/>
  <c r="N230" i="1"/>
  <c r="M230" i="1"/>
  <c r="T285" i="1" l="1"/>
  <c r="T286" i="1" s="1"/>
  <c r="P285" i="1"/>
  <c r="P286" i="1" s="1"/>
  <c r="L285" i="1"/>
  <c r="L286" i="1" s="1"/>
  <c r="W256" i="1" l="1"/>
  <c r="V256" i="1"/>
  <c r="U256" i="1"/>
  <c r="S256" i="1"/>
  <c r="R256" i="1"/>
  <c r="Q256" i="1"/>
  <c r="O256" i="1"/>
  <c r="N256" i="1"/>
  <c r="M256" i="1"/>
  <c r="T255" i="1"/>
  <c r="P255" i="1"/>
  <c r="L255" i="1"/>
  <c r="T254" i="1"/>
  <c r="P254" i="1"/>
  <c r="L254" i="1"/>
  <c r="P256" i="1" l="1"/>
  <c r="T256" i="1"/>
  <c r="L256" i="1"/>
  <c r="L59" i="1"/>
  <c r="O63" i="1"/>
  <c r="P247" i="1" l="1"/>
  <c r="P249" i="1" s="1"/>
  <c r="P244" i="1"/>
  <c r="P246" i="1" s="1"/>
  <c r="P242" i="1"/>
  <c r="L247" i="1" l="1"/>
  <c r="L249" i="1" s="1"/>
  <c r="L244" i="1"/>
  <c r="L246" i="1" s="1"/>
  <c r="L242" i="1"/>
  <c r="M293" i="1" l="1"/>
  <c r="N293" i="1"/>
  <c r="O293" i="1"/>
  <c r="L292" i="1"/>
  <c r="L293" i="1" s="1"/>
  <c r="L62" i="1" l="1"/>
  <c r="L61" i="1"/>
  <c r="L60" i="1"/>
  <c r="L51" i="1"/>
  <c r="L50" i="1"/>
  <c r="L48" i="1"/>
  <c r="L47" i="1"/>
  <c r="L52" i="1" l="1"/>
  <c r="M63" i="1" l="1"/>
  <c r="N63" i="1"/>
  <c r="L63" i="1"/>
  <c r="M321" i="1" l="1"/>
  <c r="M322" i="1" s="1"/>
  <c r="N321" i="1"/>
  <c r="N322" i="1" s="1"/>
  <c r="O321" i="1"/>
  <c r="O322" i="1" s="1"/>
  <c r="Q321" i="1"/>
  <c r="Q322" i="1" s="1"/>
  <c r="R321" i="1"/>
  <c r="R322" i="1" s="1"/>
  <c r="S321" i="1"/>
  <c r="S322" i="1" s="1"/>
  <c r="U321" i="1"/>
  <c r="U322" i="1" s="1"/>
  <c r="V321" i="1"/>
  <c r="V322" i="1" s="1"/>
  <c r="W321" i="1"/>
  <c r="W322" i="1" s="1"/>
  <c r="W58" i="1" l="1"/>
  <c r="V58" i="1"/>
  <c r="U58" i="1"/>
  <c r="S58" i="1"/>
  <c r="R58" i="1"/>
  <c r="Q58" i="1"/>
  <c r="O58" i="1"/>
  <c r="N58" i="1"/>
  <c r="M58" i="1"/>
  <c r="T57" i="1"/>
  <c r="P57" i="1"/>
  <c r="L57" i="1"/>
  <c r="T56" i="1"/>
  <c r="P56" i="1"/>
  <c r="L56" i="1"/>
  <c r="T54" i="1"/>
  <c r="P54" i="1"/>
  <c r="L54" i="1"/>
  <c r="T53" i="1"/>
  <c r="P53" i="1"/>
  <c r="L53" i="1"/>
  <c r="W69" i="1"/>
  <c r="V69" i="1"/>
  <c r="U69" i="1"/>
  <c r="S69" i="1"/>
  <c r="R69" i="1"/>
  <c r="Q69" i="1"/>
  <c r="O69" i="1"/>
  <c r="N69" i="1"/>
  <c r="M69" i="1"/>
  <c r="T68" i="1"/>
  <c r="P68" i="1"/>
  <c r="L68" i="1"/>
  <c r="T67" i="1"/>
  <c r="P67" i="1"/>
  <c r="L67" i="1"/>
  <c r="T65" i="1"/>
  <c r="P65" i="1"/>
  <c r="L65" i="1"/>
  <c r="T64" i="1"/>
  <c r="P64" i="1"/>
  <c r="L64" i="1"/>
  <c r="P69" i="1" l="1"/>
  <c r="T58" i="1"/>
  <c r="T69" i="1"/>
  <c r="P58" i="1"/>
  <c r="L69" i="1"/>
  <c r="L58" i="1"/>
  <c r="T320" i="1"/>
  <c r="P320" i="1"/>
  <c r="L320" i="1"/>
  <c r="W295" i="1"/>
  <c r="V295" i="1"/>
  <c r="U295" i="1"/>
  <c r="S295" i="1"/>
  <c r="R295" i="1"/>
  <c r="Q295" i="1"/>
  <c r="O295" i="1"/>
  <c r="N295" i="1"/>
  <c r="M295" i="1"/>
  <c r="T294" i="1"/>
  <c r="T295" i="1" s="1"/>
  <c r="P294" i="1"/>
  <c r="P295" i="1" s="1"/>
  <c r="L294" i="1"/>
  <c r="P292" i="1"/>
  <c r="P293" i="1" s="1"/>
  <c r="W291" i="1"/>
  <c r="W296" i="1" s="1"/>
  <c r="V291" i="1"/>
  <c r="V296" i="1" s="1"/>
  <c r="U291" i="1"/>
  <c r="S291" i="1"/>
  <c r="R291" i="1"/>
  <c r="Q291" i="1"/>
  <c r="O291" i="1"/>
  <c r="N291" i="1"/>
  <c r="M291" i="1"/>
  <c r="M296" i="1" s="1"/>
  <c r="T290" i="1"/>
  <c r="P290" i="1"/>
  <c r="L290" i="1"/>
  <c r="T289" i="1"/>
  <c r="P289" i="1"/>
  <c r="L289" i="1"/>
  <c r="W281" i="1"/>
  <c r="V281" i="1"/>
  <c r="U281" i="1"/>
  <c r="S281" i="1"/>
  <c r="R281" i="1"/>
  <c r="Q281" i="1"/>
  <c r="O281" i="1"/>
  <c r="N281" i="1"/>
  <c r="M281" i="1"/>
  <c r="T280" i="1"/>
  <c r="P280" i="1"/>
  <c r="L280" i="1"/>
  <c r="T279" i="1"/>
  <c r="F21" i="4" s="1"/>
  <c r="P279" i="1"/>
  <c r="L279" i="1"/>
  <c r="D21" i="4" s="1"/>
  <c r="C21" i="4" s="1"/>
  <c r="W278" i="1"/>
  <c r="V278" i="1"/>
  <c r="U278" i="1"/>
  <c r="S278" i="1"/>
  <c r="R278" i="1"/>
  <c r="Q278" i="1"/>
  <c r="O278" i="1"/>
  <c r="N278" i="1"/>
  <c r="M278" i="1"/>
  <c r="T277" i="1"/>
  <c r="P277" i="1"/>
  <c r="L277" i="1"/>
  <c r="T276" i="1"/>
  <c r="P276" i="1"/>
  <c r="L276" i="1"/>
  <c r="T275" i="1"/>
  <c r="P275" i="1"/>
  <c r="C15" i="2" s="1"/>
  <c r="L275" i="1"/>
  <c r="B15" i="2" s="1"/>
  <c r="W272" i="1"/>
  <c r="V272" i="1"/>
  <c r="U272" i="1"/>
  <c r="S272" i="1"/>
  <c r="R272" i="1"/>
  <c r="Q272" i="1"/>
  <c r="O272" i="1"/>
  <c r="N272" i="1"/>
  <c r="M272" i="1"/>
  <c r="T271" i="1"/>
  <c r="P271" i="1"/>
  <c r="L271" i="1"/>
  <c r="W260" i="1"/>
  <c r="V260" i="1"/>
  <c r="U260" i="1"/>
  <c r="S260" i="1"/>
  <c r="R260" i="1"/>
  <c r="Q260" i="1"/>
  <c r="O260" i="1"/>
  <c r="N260" i="1"/>
  <c r="M260" i="1"/>
  <c r="T259" i="1"/>
  <c r="D5" i="2" s="1"/>
  <c r="D22" i="2" s="1"/>
  <c r="P259" i="1"/>
  <c r="L259" i="1"/>
  <c r="T257" i="1"/>
  <c r="P257" i="1"/>
  <c r="L257" i="1"/>
  <c r="W253" i="1"/>
  <c r="V253" i="1"/>
  <c r="U253" i="1"/>
  <c r="S253" i="1"/>
  <c r="R253" i="1"/>
  <c r="Q253" i="1"/>
  <c r="O253" i="1"/>
  <c r="N253" i="1"/>
  <c r="M253" i="1"/>
  <c r="T252" i="1"/>
  <c r="P252" i="1"/>
  <c r="L252" i="1"/>
  <c r="T251" i="1"/>
  <c r="P251" i="1"/>
  <c r="L251" i="1"/>
  <c r="T250" i="1"/>
  <c r="P250" i="1"/>
  <c r="L250" i="1"/>
  <c r="T247" i="1"/>
  <c r="T249" i="1" s="1"/>
  <c r="T244" i="1"/>
  <c r="T246" i="1" s="1"/>
  <c r="W243" i="1"/>
  <c r="V243" i="1"/>
  <c r="U243" i="1"/>
  <c r="S243" i="1"/>
  <c r="R243" i="1"/>
  <c r="Q243" i="1"/>
  <c r="O243" i="1"/>
  <c r="N243" i="1"/>
  <c r="M243" i="1"/>
  <c r="T242" i="1"/>
  <c r="T243" i="1" s="1"/>
  <c r="P243" i="1"/>
  <c r="L243" i="1"/>
  <c r="W241" i="1"/>
  <c r="V241" i="1"/>
  <c r="U241" i="1"/>
  <c r="S241" i="1"/>
  <c r="R241" i="1"/>
  <c r="Q241" i="1"/>
  <c r="O241" i="1"/>
  <c r="N241" i="1"/>
  <c r="M241" i="1"/>
  <c r="P240" i="1"/>
  <c r="L240" i="1"/>
  <c r="B8" i="2" s="1"/>
  <c r="T239" i="1"/>
  <c r="T241" i="1" s="1"/>
  <c r="P239" i="1"/>
  <c r="L239" i="1"/>
  <c r="W238" i="1"/>
  <c r="V238" i="1"/>
  <c r="U238" i="1"/>
  <c r="S238" i="1"/>
  <c r="R238" i="1"/>
  <c r="Q238" i="1"/>
  <c r="O238" i="1"/>
  <c r="N238" i="1"/>
  <c r="M238" i="1"/>
  <c r="P237" i="1"/>
  <c r="L237" i="1"/>
  <c r="T236" i="1"/>
  <c r="T238" i="1" s="1"/>
  <c r="P236" i="1"/>
  <c r="L236" i="1"/>
  <c r="W235" i="1"/>
  <c r="V235" i="1"/>
  <c r="U235" i="1"/>
  <c r="S235" i="1"/>
  <c r="R235" i="1"/>
  <c r="Q235" i="1"/>
  <c r="O235" i="1"/>
  <c r="N235" i="1"/>
  <c r="M235" i="1"/>
  <c r="T234" i="1"/>
  <c r="P234" i="1"/>
  <c r="L234" i="1"/>
  <c r="T233" i="1"/>
  <c r="P233" i="1"/>
  <c r="L233" i="1"/>
  <c r="W232" i="1"/>
  <c r="V232" i="1"/>
  <c r="U232" i="1"/>
  <c r="S232" i="1"/>
  <c r="R232" i="1"/>
  <c r="Q232" i="1"/>
  <c r="O232" i="1"/>
  <c r="M232" i="1"/>
  <c r="T231" i="1"/>
  <c r="T232" i="1" s="1"/>
  <c r="P231" i="1"/>
  <c r="P232" i="1" s="1"/>
  <c r="L231" i="1"/>
  <c r="L232" i="1" s="1"/>
  <c r="T228" i="1"/>
  <c r="P228" i="1"/>
  <c r="L228" i="1"/>
  <c r="T227" i="1"/>
  <c r="L227" i="1"/>
  <c r="W226" i="1"/>
  <c r="V226" i="1"/>
  <c r="U226" i="1"/>
  <c r="S226" i="1"/>
  <c r="R226" i="1"/>
  <c r="Q226" i="1"/>
  <c r="O226" i="1"/>
  <c r="N226" i="1"/>
  <c r="M226" i="1"/>
  <c r="T225" i="1"/>
  <c r="L225" i="1"/>
  <c r="T224" i="1"/>
  <c r="P224" i="1"/>
  <c r="L224" i="1"/>
  <c r="T218" i="1"/>
  <c r="P218" i="1"/>
  <c r="L218" i="1"/>
  <c r="W119" i="1"/>
  <c r="V119" i="1"/>
  <c r="U119" i="1"/>
  <c r="S119" i="1"/>
  <c r="R119" i="1"/>
  <c r="Q119" i="1"/>
  <c r="O119" i="1"/>
  <c r="N119" i="1"/>
  <c r="M119" i="1"/>
  <c r="T118" i="1"/>
  <c r="P118" i="1"/>
  <c r="L118" i="1"/>
  <c r="T117" i="1"/>
  <c r="P117" i="1"/>
  <c r="L117" i="1"/>
  <c r="T116" i="1"/>
  <c r="P116" i="1"/>
  <c r="L116" i="1"/>
  <c r="T115" i="1"/>
  <c r="P115" i="1"/>
  <c r="L115" i="1"/>
  <c r="W114" i="1"/>
  <c r="V114" i="1"/>
  <c r="U114" i="1"/>
  <c r="S114" i="1"/>
  <c r="R114" i="1"/>
  <c r="Q114" i="1"/>
  <c r="O114" i="1"/>
  <c r="N114" i="1"/>
  <c r="M114" i="1"/>
  <c r="T113" i="1"/>
  <c r="P113" i="1"/>
  <c r="L113" i="1"/>
  <c r="T112" i="1"/>
  <c r="P112" i="1"/>
  <c r="L112" i="1"/>
  <c r="T111" i="1"/>
  <c r="P111" i="1"/>
  <c r="L111" i="1"/>
  <c r="T110" i="1"/>
  <c r="P110" i="1"/>
  <c r="L110" i="1"/>
  <c r="W109" i="1"/>
  <c r="V109" i="1"/>
  <c r="U109" i="1"/>
  <c r="S109" i="1"/>
  <c r="R109" i="1"/>
  <c r="Q109" i="1"/>
  <c r="O109" i="1"/>
  <c r="N109" i="1"/>
  <c r="M109" i="1"/>
  <c r="T108" i="1"/>
  <c r="P108" i="1"/>
  <c r="L108" i="1"/>
  <c r="T107" i="1"/>
  <c r="P107" i="1"/>
  <c r="L107" i="1"/>
  <c r="T106" i="1"/>
  <c r="P106" i="1"/>
  <c r="L106" i="1"/>
  <c r="T105" i="1"/>
  <c r="P105" i="1"/>
  <c r="L105" i="1"/>
  <c r="W99" i="1"/>
  <c r="V99" i="1"/>
  <c r="U99" i="1"/>
  <c r="S99" i="1"/>
  <c r="R99" i="1"/>
  <c r="Q99" i="1"/>
  <c r="O99" i="1"/>
  <c r="N99" i="1"/>
  <c r="M99" i="1"/>
  <c r="T98" i="1"/>
  <c r="P98" i="1"/>
  <c r="L98" i="1"/>
  <c r="T97" i="1"/>
  <c r="P97" i="1"/>
  <c r="T96" i="1"/>
  <c r="P96" i="1"/>
  <c r="L96" i="1"/>
  <c r="T95" i="1"/>
  <c r="P95" i="1"/>
  <c r="W94" i="1"/>
  <c r="V94" i="1"/>
  <c r="U94" i="1"/>
  <c r="S94" i="1"/>
  <c r="R94" i="1"/>
  <c r="Q94" i="1"/>
  <c r="O94" i="1"/>
  <c r="N94" i="1"/>
  <c r="M94" i="1"/>
  <c r="T93" i="1"/>
  <c r="P93" i="1"/>
  <c r="L93" i="1"/>
  <c r="T92" i="1"/>
  <c r="P92" i="1"/>
  <c r="L92" i="1"/>
  <c r="T91" i="1"/>
  <c r="P91" i="1"/>
  <c r="L91" i="1"/>
  <c r="T90" i="1"/>
  <c r="P90" i="1"/>
  <c r="L90" i="1"/>
  <c r="W89" i="1"/>
  <c r="V89" i="1"/>
  <c r="U89" i="1"/>
  <c r="S89" i="1"/>
  <c r="R89" i="1"/>
  <c r="Q89" i="1"/>
  <c r="O89" i="1"/>
  <c r="N89" i="1"/>
  <c r="M89" i="1"/>
  <c r="T88" i="1"/>
  <c r="P88" i="1"/>
  <c r="L88" i="1"/>
  <c r="T87" i="1"/>
  <c r="P87" i="1"/>
  <c r="L87" i="1"/>
  <c r="T86" i="1"/>
  <c r="P86" i="1"/>
  <c r="L86" i="1"/>
  <c r="T85" i="1"/>
  <c r="P85" i="1"/>
  <c r="L85" i="1"/>
  <c r="W84" i="1"/>
  <c r="V84" i="1"/>
  <c r="U84" i="1"/>
  <c r="S84" i="1"/>
  <c r="R84" i="1"/>
  <c r="Q84" i="1"/>
  <c r="O84" i="1"/>
  <c r="N84" i="1"/>
  <c r="M84" i="1"/>
  <c r="T83" i="1"/>
  <c r="P83" i="1"/>
  <c r="L83" i="1"/>
  <c r="T82" i="1"/>
  <c r="P82" i="1"/>
  <c r="L82" i="1"/>
  <c r="T81" i="1"/>
  <c r="P81" i="1"/>
  <c r="L81" i="1"/>
  <c r="T80" i="1"/>
  <c r="P80" i="1"/>
  <c r="L80" i="1"/>
  <c r="W74" i="1"/>
  <c r="V74" i="1"/>
  <c r="U74" i="1"/>
  <c r="S74" i="1"/>
  <c r="R74" i="1"/>
  <c r="Q74" i="1"/>
  <c r="O74" i="1"/>
  <c r="N74" i="1"/>
  <c r="M74" i="1"/>
  <c r="T73" i="1"/>
  <c r="P73" i="1"/>
  <c r="L73" i="1"/>
  <c r="T72" i="1"/>
  <c r="P72" i="1"/>
  <c r="L72" i="1"/>
  <c r="T71" i="1"/>
  <c r="P71" i="1"/>
  <c r="L71" i="1"/>
  <c r="T70" i="1"/>
  <c r="P70" i="1"/>
  <c r="L70" i="1"/>
  <c r="W63" i="1"/>
  <c r="V63" i="1"/>
  <c r="U63" i="1"/>
  <c r="S63" i="1"/>
  <c r="R63" i="1"/>
  <c r="Q63" i="1"/>
  <c r="T62" i="1"/>
  <c r="P62" i="1"/>
  <c r="T61" i="1"/>
  <c r="P61" i="1"/>
  <c r="T60" i="1"/>
  <c r="P60" i="1"/>
  <c r="T59" i="1"/>
  <c r="P59" i="1"/>
  <c r="T51" i="1"/>
  <c r="P51" i="1"/>
  <c r="T50" i="1"/>
  <c r="P50" i="1"/>
  <c r="T48" i="1"/>
  <c r="P48" i="1"/>
  <c r="T47" i="1"/>
  <c r="P47" i="1"/>
  <c r="W40" i="1"/>
  <c r="V40" i="1"/>
  <c r="U40" i="1"/>
  <c r="S40" i="1"/>
  <c r="R40" i="1"/>
  <c r="Q40" i="1"/>
  <c r="O40" i="1"/>
  <c r="N40" i="1"/>
  <c r="M40" i="1"/>
  <c r="T39" i="1"/>
  <c r="P39" i="1"/>
  <c r="L39" i="1"/>
  <c r="T37" i="1"/>
  <c r="P37" i="1"/>
  <c r="L37" i="1"/>
  <c r="T36" i="1"/>
  <c r="P36" i="1"/>
  <c r="L36" i="1"/>
  <c r="T35" i="1"/>
  <c r="P35" i="1"/>
  <c r="L35" i="1"/>
  <c r="W34" i="1"/>
  <c r="V34" i="1"/>
  <c r="U34" i="1"/>
  <c r="S34" i="1"/>
  <c r="R34" i="1"/>
  <c r="Q34" i="1"/>
  <c r="O34" i="1"/>
  <c r="N34" i="1"/>
  <c r="M34" i="1"/>
  <c r="T33" i="1"/>
  <c r="P33" i="1"/>
  <c r="L33" i="1"/>
  <c r="T32" i="1"/>
  <c r="P32" i="1"/>
  <c r="L32" i="1"/>
  <c r="W31" i="1"/>
  <c r="V31" i="1"/>
  <c r="U31" i="1"/>
  <c r="S31" i="1"/>
  <c r="R31" i="1"/>
  <c r="Q31" i="1"/>
  <c r="O31" i="1"/>
  <c r="N31" i="1"/>
  <c r="M31" i="1"/>
  <c r="T30" i="1"/>
  <c r="P30" i="1"/>
  <c r="L30" i="1"/>
  <c r="T29" i="1"/>
  <c r="P29" i="1"/>
  <c r="L29" i="1"/>
  <c r="S273" i="1" l="1"/>
  <c r="N273" i="1"/>
  <c r="U273" i="1"/>
  <c r="V273" i="1"/>
  <c r="D19" i="4"/>
  <c r="C19" i="4" s="1"/>
  <c r="M273" i="1"/>
  <c r="W273" i="1"/>
  <c r="L295" i="1"/>
  <c r="Q273" i="1"/>
  <c r="R273" i="1"/>
  <c r="O273" i="1"/>
  <c r="B28" i="2"/>
  <c r="B27" i="2" s="1"/>
  <c r="F19" i="4"/>
  <c r="E19" i="4"/>
  <c r="C5" i="2"/>
  <c r="C22" i="2" s="1"/>
  <c r="B22" i="2"/>
  <c r="T220" i="1"/>
  <c r="T221" i="1" s="1"/>
  <c r="F23" i="4"/>
  <c r="E23" i="4"/>
  <c r="D23" i="4"/>
  <c r="C23" i="4" s="1"/>
  <c r="Q296" i="1"/>
  <c r="R296" i="1"/>
  <c r="S296" i="1"/>
  <c r="U296" i="1"/>
  <c r="F14" i="4"/>
  <c r="P220" i="1"/>
  <c r="D27" i="2"/>
  <c r="N296" i="1"/>
  <c r="C24" i="4"/>
  <c r="O296" i="1"/>
  <c r="E20" i="4"/>
  <c r="P291" i="1"/>
  <c r="P296" i="1" s="1"/>
  <c r="T291" i="1"/>
  <c r="T296" i="1" s="1"/>
  <c r="T52" i="1"/>
  <c r="P52" i="1"/>
  <c r="P272" i="1"/>
  <c r="E25" i="4"/>
  <c r="D25" i="4"/>
  <c r="C25" i="4" s="1"/>
  <c r="L220" i="1"/>
  <c r="L291" i="1"/>
  <c r="N287" i="1"/>
  <c r="U287" i="1"/>
  <c r="S287" i="1"/>
  <c r="O287" i="1"/>
  <c r="P260" i="1"/>
  <c r="T31" i="1"/>
  <c r="T260" i="1"/>
  <c r="L272" i="1"/>
  <c r="Q287" i="1"/>
  <c r="V287" i="1"/>
  <c r="M287" i="1"/>
  <c r="R287" i="1"/>
  <c r="W287" i="1"/>
  <c r="P31" i="1"/>
  <c r="P34" i="1"/>
  <c r="T235" i="1"/>
  <c r="P74" i="1"/>
  <c r="P89" i="1"/>
  <c r="T94" i="1"/>
  <c r="P109" i="1"/>
  <c r="T119" i="1"/>
  <c r="T34" i="1"/>
  <c r="P40" i="1"/>
  <c r="T89" i="1"/>
  <c r="T109" i="1"/>
  <c r="P114" i="1"/>
  <c r="P230" i="1"/>
  <c r="L235" i="1"/>
  <c r="L238" i="1"/>
  <c r="L241" i="1"/>
  <c r="T40" i="1"/>
  <c r="P84" i="1"/>
  <c r="T114" i="1"/>
  <c r="P238" i="1"/>
  <c r="P241" i="1"/>
  <c r="T253" i="1"/>
  <c r="T84" i="1"/>
  <c r="P94" i="1"/>
  <c r="P119" i="1"/>
  <c r="L253" i="1"/>
  <c r="L119" i="1"/>
  <c r="L114" i="1"/>
  <c r="L109" i="1"/>
  <c r="L94" i="1"/>
  <c r="L89" i="1"/>
  <c r="L74" i="1"/>
  <c r="L40" i="1"/>
  <c r="L31" i="1"/>
  <c r="T278" i="1"/>
  <c r="T272" i="1"/>
  <c r="L278" i="1"/>
  <c r="T74" i="1"/>
  <c r="P235" i="1"/>
  <c r="L84" i="1"/>
  <c r="L260" i="1"/>
  <c r="P253" i="1"/>
  <c r="L34" i="1"/>
  <c r="T281" i="1"/>
  <c r="L281" i="1"/>
  <c r="L287" i="1" s="1"/>
  <c r="P278" i="1"/>
  <c r="L99" i="1"/>
  <c r="P281" i="1"/>
  <c r="T321" i="1"/>
  <c r="T322" i="1" s="1"/>
  <c r="T99" i="1"/>
  <c r="T226" i="1"/>
  <c r="L230" i="1"/>
  <c r="L321" i="1"/>
  <c r="L322" i="1" s="1"/>
  <c r="T230" i="1"/>
  <c r="T63" i="1"/>
  <c r="P321" i="1"/>
  <c r="P322" i="1" s="1"/>
  <c r="P226" i="1"/>
  <c r="P63" i="1"/>
  <c r="P99" i="1"/>
  <c r="L226" i="1"/>
  <c r="B16" i="2" l="1"/>
  <c r="T273" i="1"/>
  <c r="L273" i="1"/>
  <c r="L296" i="1"/>
  <c r="P273" i="1"/>
  <c r="D20" i="4"/>
  <c r="C20" i="4" s="1"/>
  <c r="D21" i="2"/>
  <c r="D14" i="4"/>
  <c r="C14" i="4" s="1"/>
  <c r="B21" i="2"/>
  <c r="C21" i="2"/>
  <c r="W323" i="1"/>
  <c r="W324" i="1" s="1"/>
  <c r="V323" i="1"/>
  <c r="V324" i="1" s="1"/>
  <c r="Q323" i="1"/>
  <c r="Q324" i="1" s="1"/>
  <c r="M323" i="1"/>
  <c r="M324" i="1" s="1"/>
  <c r="D9" i="4" s="1"/>
  <c r="S323" i="1"/>
  <c r="S324" i="1" s="1"/>
  <c r="R323" i="1"/>
  <c r="R324" i="1" s="1"/>
  <c r="U323" i="1"/>
  <c r="U324" i="1" s="1"/>
  <c r="N323" i="1"/>
  <c r="N324" i="1" s="1"/>
  <c r="D10" i="4" s="1"/>
  <c r="O323" i="1"/>
  <c r="O324" i="1" s="1"/>
  <c r="D11" i="4" s="1"/>
  <c r="E14" i="4"/>
  <c r="C28" i="2"/>
  <c r="C27" i="2" s="1"/>
  <c r="D18" i="4"/>
  <c r="B25" i="2"/>
  <c r="C24" i="2"/>
  <c r="D16" i="2"/>
  <c r="D24" i="2"/>
  <c r="B24" i="2"/>
  <c r="T287" i="1"/>
  <c r="P287" i="1"/>
  <c r="C16" i="2"/>
  <c r="P323" i="1" l="1"/>
  <c r="P324" i="1" s="1"/>
  <c r="I6" i="3" s="1"/>
  <c r="L323" i="1"/>
  <c r="L324" i="1" s="1"/>
  <c r="T323" i="1"/>
  <c r="T324" i="1" s="1"/>
  <c r="M6" i="3" s="1"/>
  <c r="M7" i="3" s="1"/>
  <c r="B20" i="2"/>
  <c r="B29" i="2" s="1"/>
  <c r="B31" i="2" s="1"/>
  <c r="C20" i="2"/>
  <c r="C29" i="2" s="1"/>
  <c r="C32" i="2" s="1"/>
  <c r="L6" i="3"/>
  <c r="L7" i="3" s="1"/>
  <c r="E11" i="4"/>
  <c r="C11" i="4"/>
  <c r="B17" i="4"/>
  <c r="B13" i="4" s="1"/>
  <c r="C18" i="4"/>
  <c r="O6" i="3"/>
  <c r="O7" i="3" s="1"/>
  <c r="F10" i="4"/>
  <c r="D17" i="4"/>
  <c r="E17" i="4"/>
  <c r="K6" i="3"/>
  <c r="K7" i="3" s="1"/>
  <c r="E10" i="4"/>
  <c r="D20" i="2"/>
  <c r="D29" i="2" s="1"/>
  <c r="F17" i="4"/>
  <c r="F11" i="4"/>
  <c r="P6" i="3"/>
  <c r="P7" i="3" s="1"/>
  <c r="N6" i="3"/>
  <c r="N7" i="3" s="1"/>
  <c r="F9" i="4"/>
  <c r="C10" i="4"/>
  <c r="J6" i="3"/>
  <c r="J7" i="3" s="1"/>
  <c r="E9" i="4"/>
  <c r="D8" i="4"/>
  <c r="G6" i="3"/>
  <c r="G7" i="3" s="1"/>
  <c r="F6" i="3"/>
  <c r="F7" i="3" s="1"/>
  <c r="H6" i="3"/>
  <c r="H7" i="3" s="1"/>
  <c r="B32" i="2" l="1"/>
  <c r="C31" i="2"/>
  <c r="C17" i="4"/>
  <c r="E8" i="4"/>
  <c r="E13" i="4" s="1"/>
  <c r="E12" i="4" s="1"/>
  <c r="F8" i="4"/>
  <c r="F13" i="4" s="1"/>
  <c r="F12" i="4" s="1"/>
  <c r="D32" i="2"/>
  <c r="D31" i="2"/>
  <c r="C9" i="4"/>
  <c r="D13" i="4"/>
  <c r="D12" i="4" s="1"/>
  <c r="E6" i="3"/>
  <c r="E7" i="3" s="1"/>
  <c r="I7" i="3"/>
  <c r="B12" i="4" l="1"/>
  <c r="C12" i="4" s="1"/>
  <c r="C8" i="4"/>
  <c r="C13" i="4" s="1"/>
</calcChain>
</file>

<file path=xl/sharedStrings.xml><?xml version="1.0" encoding="utf-8"?>
<sst xmlns="http://schemas.openxmlformats.org/spreadsheetml/2006/main" count="1668" uniqueCount="572">
  <si>
    <t>INVESTICIJŲ PRITRAUKIMO IR VERSLO VYSTYMO PROGRAMOS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</si>
  <si>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</si>
  <si>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</si>
  <si>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</si>
  <si>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</si>
  <si>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</si>
  <si>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</si>
  <si>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</si>
  <si>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</si>
  <si>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</si>
  <si>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</si>
  <si>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</si>
  <si>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</si>
  <si>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08 Investicijų pritraukimo ir verslo vystymo programa</t>
  </si>
  <si>
    <t>08</t>
  </si>
  <si>
    <t>01</t>
  </si>
  <si>
    <t xml:space="preserve"> Gerinti infrastruktūrą darnoje su gamtine aplinka</t>
  </si>
  <si>
    <t>Užtikrinti kuo didesnį parengtų ir įgyvendinamų projektų skaičių</t>
  </si>
  <si>
    <t>188723322</t>
  </si>
  <si>
    <t>12</t>
  </si>
  <si>
    <t>VL</t>
  </si>
  <si>
    <t>SL</t>
  </si>
  <si>
    <t>ES</t>
  </si>
  <si>
    <t>Iš viso:</t>
  </si>
  <si>
    <t>02</t>
  </si>
  <si>
    <t>SB</t>
  </si>
  <si>
    <t>04</t>
  </si>
  <si>
    <t>03</t>
  </si>
  <si>
    <t>05</t>
  </si>
  <si>
    <t>09</t>
  </si>
  <si>
    <t>16</t>
  </si>
  <si>
    <t>KTL</t>
  </si>
  <si>
    <t>31</t>
  </si>
  <si>
    <t>14</t>
  </si>
  <si>
    <t>33</t>
  </si>
  <si>
    <t>34</t>
  </si>
  <si>
    <t>19</t>
  </si>
  <si>
    <t>21</t>
  </si>
  <si>
    <t>Projekto įgyvendinimo metu sukurto turto draudimas</t>
  </si>
  <si>
    <t>36</t>
  </si>
  <si>
    <t>37</t>
  </si>
  <si>
    <t>39</t>
  </si>
  <si>
    <t>26</t>
  </si>
  <si>
    <t>Rezervas įgyvendinamiems projektams</t>
  </si>
  <si>
    <t>29</t>
  </si>
  <si>
    <t>32</t>
  </si>
  <si>
    <t>35</t>
  </si>
  <si>
    <t>41</t>
  </si>
  <si>
    <t>42</t>
  </si>
  <si>
    <t>43</t>
  </si>
  <si>
    <t>Vaizdo stebėjimo sistemos ir bevielio internetinio ryšio įrengimas ir priežiūra Šilutės mieste</t>
  </si>
  <si>
    <t>44</t>
  </si>
  <si>
    <t>47</t>
  </si>
  <si>
    <t>49</t>
  </si>
  <si>
    <t>57</t>
  </si>
  <si>
    <t>65</t>
  </si>
  <si>
    <t>68</t>
  </si>
  <si>
    <t>76</t>
  </si>
  <si>
    <t>Tinkamai naudoti, saugoti, prižiūrėti ir eksploatuoti Savivaldybės turtą</t>
  </si>
  <si>
    <t>Vydūno gimnazijos pastato Šilutėje Atgimimo al., 3, rekonstravimas ir sporto salės statyba</t>
  </si>
  <si>
    <t xml:space="preserve">SB </t>
  </si>
  <si>
    <t>VIP</t>
  </si>
  <si>
    <t>Ūkio skyriaus nenumatytos išlaidos</t>
  </si>
  <si>
    <t>Šilutės rajono savivaldybės nuosavybės teise priklausančio turto remonto darbai</t>
  </si>
  <si>
    <t>Būstų ir pagalbinių ūkio paskirties pastatų dokumentų parengimas pardavimui</t>
  </si>
  <si>
    <t>Išlaidos įgyvendinamiems projektams</t>
  </si>
  <si>
    <t>01.03.02.09</t>
  </si>
  <si>
    <t>Švėkšnos sinagogos sutvarkymas</t>
  </si>
  <si>
    <t>Šilutės pirmosios gimnazijos pastato K. Kalinausko g. 2, atnaujinimas</t>
  </si>
  <si>
    <t>Lopšelių darželių sutvarkymas</t>
  </si>
  <si>
    <t>Modernizuoti sporto infrastruktūrą</t>
  </si>
  <si>
    <t>Gerinti Šilutės rajono savivaldybės socialinio būsto kokybę, vykdyti jo priežiūrą</t>
  </si>
  <si>
    <t>Būsto pritaikymas specifiniams neįgaliųjų poreikiams</t>
  </si>
  <si>
    <t>06.01.01.01</t>
  </si>
  <si>
    <t>Modernizuoti gyvenviečių gatves, privažiavimus, stovėjimo aikšteles, pagerinti eismą</t>
  </si>
  <si>
    <t>Šilutės miesto ir rajono gatvių apšvietimo įrengimas</t>
  </si>
  <si>
    <t>04.05.01.02</t>
  </si>
  <si>
    <t>KPPP</t>
  </si>
  <si>
    <t xml:space="preserve">Seniūnijų vietinės reikšmės kelių priežiūra </t>
  </si>
  <si>
    <t>Potvynių sugadintų vietinės reikšmės kelių remontas</t>
  </si>
  <si>
    <t>Finansavimo šaltiniai</t>
  </si>
  <si>
    <t>Šilutės kultūros ir pramogų centro modernizavimas, siekiant didinti kultūrinių paslaugų prieinamumą</t>
  </si>
  <si>
    <t>Šilutės kultūros ir pramogų centro ir bibliotekos pastato, esančio Tilžės g. 12, pritaikymas bendruomenės poreikiams</t>
  </si>
  <si>
    <t>04.07.04.01</t>
  </si>
  <si>
    <t>Vandens transporto priemonių nuleidimo vietų įrengimas</t>
  </si>
  <si>
    <t>Šilutės miesto stadiono sutvarkymas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</si>
  <si>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</si>
  <si>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</si>
  <si>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</si>
  <si>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</si>
  <si>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</si>
  <si>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</si>
  <si>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</si>
  <si>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</si>
  <si>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</si>
  <si>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</si>
  <si>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</si>
  <si>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</si>
  <si>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Investicijų pritraukimo ir verslo vystymosi programa</t>
  </si>
  <si>
    <t>60</t>
  </si>
  <si>
    <t>09.01.01.01</t>
  </si>
  <si>
    <t>88</t>
  </si>
  <si>
    <t>Bevielio interneto diegimas viešosiose Šilutės rajono savivaldybės erdvėse</t>
  </si>
  <si>
    <t>04.06.01.01</t>
  </si>
  <si>
    <t>Naujų sporto aikštynų įrengimas</t>
  </si>
  <si>
    <t>04.03.07.01</t>
  </si>
  <si>
    <t>08.06.01.01</t>
  </si>
  <si>
    <t>01.03.02.01</t>
  </si>
  <si>
    <t>05.06.01.01</t>
  </si>
  <si>
    <t>Šilutės Šv.Kryžiaus bažnyčios pastato, Katalikų bažnyčios g. 3, Šilutėje, sutvarkymas</t>
  </si>
  <si>
    <t>Šilutės miesto Šilokarčemos kvartalo kompleksinis sutvarkymas</t>
  </si>
  <si>
    <t>Šilutės miesto istorinio parko infrastruktūros sutvarkymas, sukuriant sąlygas aktyviam poilsiui, sveikatingumo renginiams</t>
  </si>
  <si>
    <t xml:space="preserve">Šilutės miesto Lietuvininkų, Tilžės gatvių eismo saugos gerinimas ir P. Jakšto, H. Zudermano, Knygnešių, M. Jankaus, Lauko, Miško gatvių rekonstravimas </t>
  </si>
  <si>
    <t xml:space="preserve">Rusnės miestelio infrastruktūros atnaujinimas  </t>
  </si>
  <si>
    <t xml:space="preserve">Socialinių būstų įsigijimas Šilutės rajono savivaldybėje </t>
  </si>
  <si>
    <t xml:space="preserve">Komunalinių atliekų rūšiuojamojo surinkimo infrastruktūros plėtra Šilutės rajono savivaldybėje </t>
  </si>
  <si>
    <t xml:space="preserve">Paslaugų teikimo ir asmenų aptarnavimo kokybės gerinimas Šilutės rajono savivaldybėje  </t>
  </si>
  <si>
    <t>Šilutės meno mokyklos pastato rekonstrukcija, pritaikant patalpas ugdymui</t>
  </si>
  <si>
    <t>Šilutės r. Saugų Jurgio Mikšo pagrindinės mokyklos patalpų pritaikymas ikimokyklinio ir priešmokyklinio ugdymo grupėms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</si>
  <si>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</si>
  <si>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</si>
  <si>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</si>
  <si>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</si>
  <si>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Turtui įsigyti ir finansiniams įsipareigojimams vykdyti</t>
  </si>
  <si>
    <t>tūkst. Eur</t>
  </si>
  <si>
    <t>Sporto aikštelių įrengimas</t>
  </si>
  <si>
    <t>Seniūnijų vietinės reikšmės kelių remontas ir rekonstravimas</t>
  </si>
  <si>
    <t xml:space="preserve">Šilutės H.Šojaus dvaro pastatų komplekso įveiklinimas, pritaikant viešiems kultūros poreikiams </t>
  </si>
  <si>
    <t>09.08.01.02</t>
  </si>
  <si>
    <t>09.02.01.01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</si>
  <si>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</si>
  <si>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52</t>
  </si>
  <si>
    <t>Pastato, esančio Tulpių g. 10, Šilutės m., sutvarkymas</t>
  </si>
  <si>
    <t xml:space="preserve"> VIP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</si>
  <si>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</si>
  <si>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</si>
  <si>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</si>
  <si>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77</t>
  </si>
  <si>
    <t>Šilutės lopšelio-darželio "Gintarėlis" infrastruktūros modernizavimas</t>
  </si>
  <si>
    <t>PATVIRTINTA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</si>
  <si>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</si>
  <si>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Pamario progimnazijos  pastato ir stadiono atnaujinimo darbai</t>
  </si>
  <si>
    <t>Smulkiojo ir vidutinio verslo rėmimas</t>
  </si>
  <si>
    <t>15</t>
  </si>
  <si>
    <t>Bekontakčiai atsiskaitymai Šilutės rajono savivaldybės mokyklose</t>
  </si>
  <si>
    <t>Geresnis gyvenimas mažuose ir vidutinio dydžio miestuose: veiksmai, gerinantys strategijas („A better life in small and mid-sized cities: from Interregional actions to improved Revitalisation strategies“)</t>
  </si>
  <si>
    <t>Atvirų duomenų prieinamumo didinimas, siekiant pagerinti teikiamas viešąsias paslaugas („Strengthening the availability and processing of Open Data to support local growth and urban transformation“)</t>
  </si>
  <si>
    <t>08.02.01.02</t>
  </si>
  <si>
    <t>08.02.01.08</t>
  </si>
  <si>
    <t>10.06.01.01</t>
  </si>
  <si>
    <t>Atsinaujinančių energijos išteklių (saulės, vėjo, geoterminės energijos ar kitų, išskyrus biokuro) panaudojimas visuomeninės ir gyvenamosios (įvairių socialinių grupių asmenims) paskirties pastatuose</t>
  </si>
  <si>
    <t>07.06.01.06</t>
  </si>
  <si>
    <t>09.05.01.01</t>
  </si>
  <si>
    <t>09.02.02.01</t>
  </si>
  <si>
    <t>08.01.01.02</t>
  </si>
  <si>
    <t>Apsauginių, gaisro signalizacijų, vaizdo stebėjimo sistemų  įrengimas ir priežiūra</t>
  </si>
  <si>
    <t>Šilutės Martyno Jankaus pagrindinės mokyklos pastato ir stadiono atnaujinimo darbai</t>
  </si>
  <si>
    <t>108</t>
  </si>
  <si>
    <t>Socialinio būsto plėtra Šilutės rajono savivaldybėje</t>
  </si>
  <si>
    <t>109</t>
  </si>
  <si>
    <t>Šilutės rajono savivaldybės bendrojo ugdymo mokyklų aplinkos pritaikymas įtraukiajam ugdymui (neįgaliesiems)</t>
  </si>
  <si>
    <t>110</t>
  </si>
  <si>
    <t>Visos dienos mokyklos paslaugų sukūrimas ir užtikrinimas (12 ugdymo įstaigų)</t>
  </si>
  <si>
    <t>111</t>
  </si>
  <si>
    <t>10.09.01.01</t>
  </si>
  <si>
    <t>Nestacionarių socialinių paslaugų, grupinio gyvenimo namų asmenims, turintiems intelekto ir (ar) psichikos negalią, modernizavimas ir plėtra Šilutės rajono savivaldybėje</t>
  </si>
  <si>
    <t>112</t>
  </si>
  <si>
    <t>Šilutės socialinės globos namų plėtra ir modernizavimas, atitinkantys socialinės globos namų gyventojų poreikius</t>
  </si>
  <si>
    <t>10.01.02.02</t>
  </si>
  <si>
    <t>113</t>
  </si>
  <si>
    <t>Laikino apnakvindinimo paslaugų plėtra Šilutės rajono savivaldybėje</t>
  </si>
  <si>
    <t>10.07.01.02</t>
  </si>
  <si>
    <t>114</t>
  </si>
  <si>
    <t>Šilutės atviro jaunimo centro atnaujinimas ir įveiklinimas</t>
  </si>
  <si>
    <t>115</t>
  </si>
  <si>
    <t>53</t>
  </si>
  <si>
    <t>Šilutės rajono savivaldybės teritorijoje esančių kapinių tvarkymo darbai</t>
  </si>
  <si>
    <t>04.09.01.01</t>
  </si>
  <si>
    <t>117</t>
  </si>
  <si>
    <t>Vandens telkinių atkūrimas pasitelkiant tarpsienį bendradarbiavimą</t>
  </si>
  <si>
    <t>Iš viso uždaviniui</t>
  </si>
  <si>
    <t>Šilutės socialinės globos namų pastato ir teritorijos sutvarkymas</t>
  </si>
  <si>
    <t>Sporto paskirties pastato statyba  Rusnės 10A, Šilutė</t>
  </si>
  <si>
    <t>Iš viso tikslui</t>
  </si>
  <si>
    <t>PP</t>
  </si>
  <si>
    <t>TP</t>
  </si>
  <si>
    <t>-</t>
  </si>
  <si>
    <t>RP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</si>
  <si>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</si>
  <si>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</si>
  <si>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</si>
  <si>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</si>
  <si>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</si>
  <si>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</si>
  <si>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</si>
  <si>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</si>
  <si>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</si>
  <si>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</si>
  <si>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</si>
  <si>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</si>
  <si>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</si>
  <si>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</si>
  <si>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</si>
  <si>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RP - regiono pažangos priemonė (projektas), PP - pažangos priemonė (projektas), TP - tęstinės veiklos priemonė, NF - nefinansinė priemonė</t>
  </si>
  <si>
    <t>Šilutės miesto Lietuvininkų g. ir Tilžės g. gretutinių teritorijų viešųjų erdvių sutvarkymas, suformuojant rekreacijai ir aktyviai miestiečių veiklai patrauklias erdves</t>
  </si>
  <si>
    <t>SB(VB)</t>
  </si>
  <si>
    <t>06</t>
  </si>
  <si>
    <t>Modernizuoti inžinerinio aprūpinimo sistemų infrastruktūrą</t>
  </si>
  <si>
    <t>Inžineriniai magistraliniai tinklai</t>
  </si>
  <si>
    <t>06.02.01.01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</si>
  <si>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</si>
  <si>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</si>
  <si>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</si>
  <si>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</si>
  <si>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</si>
  <si>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08. Programos uždaviniai, priemonės ir jų stebėsenos rodikliai</t>
  </si>
  <si>
    <t>08.01.01 uždavinys „Užtikrinti kuo didesnį parengtų ir įgyvendinamų projektų skaičių“</t>
  </si>
  <si>
    <t>P-08-01-01-14</t>
  </si>
  <si>
    <t>P-08-01-01-15</t>
  </si>
  <si>
    <t>Įgyvendintas projektas (Geresnis gyvenimas mažuose ir vidutinio dydžio miestuose: veiksmai, gerinantys strategijas), proc.</t>
  </si>
  <si>
    <t>P-08-01-01-16</t>
  </si>
  <si>
    <t>Įgyvendintas projektas (Atvirų duomenų prieinamumo didinimas, siekiant pagerinti teikiamas viešąsias paslaugas), proc.</t>
  </si>
  <si>
    <t>P-08-01-01-21</t>
  </si>
  <si>
    <t>Apdraustas projekto įgyvendinimo metu įsigytas turtas, vnt.</t>
  </si>
  <si>
    <t>P-08-01-01-26</t>
  </si>
  <si>
    <t>Įgyvendinti projektai (Rezervas įgyvendinamiems projektams), proc.</t>
  </si>
  <si>
    <t>P-08-01-01-29</t>
  </si>
  <si>
    <t>P-08-01-01-31</t>
  </si>
  <si>
    <t>P-08-01-01-32</t>
  </si>
  <si>
    <t>P-08-01-01-34</t>
  </si>
  <si>
    <t>P-08-01-01-35</t>
  </si>
  <si>
    <t>P-08-01-01-36</t>
  </si>
  <si>
    <t>Modernizuoti kultūros infrastruktūros objektai, vnt.</t>
  </si>
  <si>
    <t>P-08-01-01-37</t>
  </si>
  <si>
    <t>Bendras rekonstruotų arba atnaujintų kelių ilgis, km</t>
  </si>
  <si>
    <t>P-08-01-01-39</t>
  </si>
  <si>
    <t>P-08-01-01-41</t>
  </si>
  <si>
    <t>Įsigyti socialiniai būstai, vnt.</t>
  </si>
  <si>
    <t>P-08-01-01-42</t>
  </si>
  <si>
    <t>Pagerinti atskiro komunalinio atliekų surinkimo pajėgumai, proc.</t>
  </si>
  <si>
    <t>P-08-01-01-57</t>
  </si>
  <si>
    <t>Įdiegtos aptarnavimo kokybei gerinti skirtos priemonės, vnt.</t>
  </si>
  <si>
    <t>P-08-01-01-60</t>
  </si>
  <si>
    <t>Atsinaujinančių energijos išteklių panaudojimas pastatuose, proc.</t>
  </si>
  <si>
    <t>P-08-01-01-65</t>
  </si>
  <si>
    <t>Įgyvendintas projektas (Šilutės meno mokyklos pastato rekonstrukcija, pritaikant patalpas ugdymui), vnt.</t>
  </si>
  <si>
    <t>P-08-01-01-68</t>
  </si>
  <si>
    <t>Paramos gavėjai (Smulkiojo ir vidutinio verslo rėmimas), vnt.</t>
  </si>
  <si>
    <t>P-08-01-01-76</t>
  </si>
  <si>
    <t>Įgyvendintas projektas (Šilutės r. Saugų Jurgio Mikšo pagrindinės mokyklos patalpų pritaikymas ikimokyklinio ir priešmokyklinio ugdymo grupėms), vnt.</t>
  </si>
  <si>
    <t>P-08-01-01-77</t>
  </si>
  <si>
    <t>Sutvarkytų grupių skaičius (Šilutės lopšelio-darželio "Gintarėlis" infrastruktūros modernizavimas), vnt.</t>
  </si>
  <si>
    <t>P-08-01-01-88</t>
  </si>
  <si>
    <t>Interneto ryšio stotelių palaikymas, vnt.</t>
  </si>
  <si>
    <t>P-08-01-01-108</t>
  </si>
  <si>
    <t>P-08-01-01-109</t>
  </si>
  <si>
    <t>P-08-01-01-110</t>
  </si>
  <si>
    <t>Mokyklos, kuriose buvo įdiegtos universalaus dizaino ir kitos inžinerinės priemonės pritaikant aplinką asmenims, turintiems negalią, skaičius, vnt.</t>
  </si>
  <si>
    <t>Tikslinės transporto priemonės, skaičius vnt.</t>
  </si>
  <si>
    <t>Mokinių, kurie naudojasi sukurta visos dienos mokyklos infrastruktūra, skaičius, asmenys per metus</t>
  </si>
  <si>
    <t>P-08-01-01-111</t>
  </si>
  <si>
    <t>P-08-01-01-112</t>
  </si>
  <si>
    <t>P-08-01-01-113</t>
  </si>
  <si>
    <t>P-08-01-01-114</t>
  </si>
  <si>
    <t>P-08-01-01-115</t>
  </si>
  <si>
    <t>P-08-01-01-116</t>
  </si>
  <si>
    <t>P-08-01-01-117</t>
  </si>
  <si>
    <t>Paslaugų intelekto ir (ar) psichikos negalią turintiems asmenims vietų skaičius socialinėse dirbtuvėse, vietos</t>
  </si>
  <si>
    <t>Paslaugų intelekto ir (ar) psichikos negalią turintiems asmenims vietų skaičius Dienos užimtumo centre, vietos</t>
  </si>
  <si>
    <t>Įsigyta apsaugotų būstų, vnt.</t>
  </si>
  <si>
    <t>Įsigyta grupinių gyvenimo namų, vnt.</t>
  </si>
  <si>
    <t>Naujos arba modernizuotos socialinės rūpybos infrastruktūros (ne būsto) talpumas, asmenys</t>
  </si>
  <si>
    <t>Teritorijos sutvarkymas, vnt.</t>
  </si>
  <si>
    <t>Paslaugų socialiai pažeidžiamiems, socialinę riziką (atskirtį) patiriantiems asmenims vietų skaičius naujoje ar modernizuotoje infrastruktūroje, skaičius</t>
  </si>
  <si>
    <t>Sutvarkyta prieplauka / krantinė, vnt.</t>
  </si>
  <si>
    <t>Įrengta elektromobilių įkrovimo stotelė, vnt.</t>
  </si>
  <si>
    <t>Sukurta tarpvalstybinė monitoringo sistema, vnt.</t>
  </si>
  <si>
    <t>Išvalyti vandens telkiniai, vnt.</t>
  </si>
  <si>
    <t>Bandomųjų augalų ir žuvų rūšių veisimas ir priežiūra, vnt.</t>
  </si>
  <si>
    <t>08.01.02 uždavinys „Tinkamai naudoti, saugoti, prižiūrėti ir eksploatuoti Savivaldybės turtą“</t>
  </si>
  <si>
    <t>P-08-01-02-03</t>
  </si>
  <si>
    <t>P-08-01-02-04</t>
  </si>
  <si>
    <t>P-08-01-02-08</t>
  </si>
  <si>
    <t>Pastato remontas (Vydūno gimnazija), vnt.</t>
  </si>
  <si>
    <t>Atlikti sutvarkymo darbai (Martyno Jankus pagrindinė mokykla), vnt.</t>
  </si>
  <si>
    <t>Įrengtos apsauginės signalizacijos sistemos, vnt.</t>
  </si>
  <si>
    <t>Įrengtos gaisro signalizacijos sistemos, vnt.</t>
  </si>
  <si>
    <t>Įrengtos vaizdo stebėjimo sistemos, vnt.</t>
  </si>
  <si>
    <t>Sistemos priežiūra (aptarnavimas), vnt.</t>
  </si>
  <si>
    <t>P-08-01-02-19</t>
  </si>
  <si>
    <t>Atlikti sutvarkymo darbai (Pamario progimnazija), vnt.</t>
  </si>
  <si>
    <t>P-08-01-02-31</t>
  </si>
  <si>
    <t>Atsiskaityta su rangovais už įvairius mažos apimties darbus (Ūkio skyriaus nenumatytos išlaidos), proc.</t>
  </si>
  <si>
    <t>P-08-01-02-32</t>
  </si>
  <si>
    <t>Atsiskaityta su rangovais (Šilutės rajono savivaldybės nuosavybės teise priklausančio turto remonto darbai), proc.</t>
  </si>
  <si>
    <t>P-08-01-02-33</t>
  </si>
  <si>
    <t>Parengti dokumentai (Būstų ir pagalbinių ūkio paskirties pastatų dokumentų parengimas pardavimui), vnt.</t>
  </si>
  <si>
    <t>6 but., 10 pag.</t>
  </si>
  <si>
    <t>P-08-01-02-34</t>
  </si>
  <si>
    <t>P-08-01-02-36</t>
  </si>
  <si>
    <t>Parengti projektai,  proc.</t>
  </si>
  <si>
    <t>Sutvarkyta Švėkšnos sinagoga, vnt.</t>
  </si>
  <si>
    <t>P-08-01-02-41</t>
  </si>
  <si>
    <t>Pastato remontas (Šilutės Pirmoji gimnazija), vnt.</t>
  </si>
  <si>
    <t>P-08-01-02-43</t>
  </si>
  <si>
    <t>Pastato remontas (Lopšeliai darželiai), vnt.</t>
  </si>
  <si>
    <t>P-08-01-02-44</t>
  </si>
  <si>
    <t>Slipo įrengimas (Vandens transporto priemonių nuleidimo vietų įrengimas), vnt.</t>
  </si>
  <si>
    <t>P-08-01-02-47</t>
  </si>
  <si>
    <t>P-08-01-02-49</t>
  </si>
  <si>
    <t>Sutvarkytas pastatas (Šilutės socialinės globos namai), vnt.</t>
  </si>
  <si>
    <t>Sutvarkyta teritorija (Šilutės socialinės globos namai), vnt.</t>
  </si>
  <si>
    <t>Pastato remontas (Šilutės Šv. Kryžiaus bažnyčios pastatas), vnt.</t>
  </si>
  <si>
    <t>P-08-01-02-52</t>
  </si>
  <si>
    <t>P-08-01-02-53</t>
  </si>
  <si>
    <t>Pastato remontas (Pastatas, esantis Tulpių g. 10, Šilutės m.), vnt.</t>
  </si>
  <si>
    <t>Sutvarkytos kapinės, vnt.</t>
  </si>
  <si>
    <t>08.01.03 uždavinys „Modernizuoti sporto infrastruktūrą“</t>
  </si>
  <si>
    <t>P-08-01-03-02</t>
  </si>
  <si>
    <t>P-08-01-03-04</t>
  </si>
  <si>
    <t>P-08-01-03-08</t>
  </si>
  <si>
    <t>P-08-01-03-09</t>
  </si>
  <si>
    <t>Parengtas techninis projektas (Sporto paskirties pastato statyba  Rusnės 10A, Šilutė), vnt.</t>
  </si>
  <si>
    <t>Pastato statyba (Sporto paskirties pastato statyba  Rusnės 10A, Šilutė), vnt.</t>
  </si>
  <si>
    <t>Įrengta sporto aikštė, vnt.</t>
  </si>
  <si>
    <t>Sutvarkytas Šilutės miesto stadionas, vnt.</t>
  </si>
  <si>
    <t>Naujų sporto aikštynų įrengimas, vnt.</t>
  </si>
  <si>
    <t>08.01.04 uždavinys „Gerinti Šilutės rajono savivaldybės socialinio būsto kokybę, vykdyti jo priežiūrą“</t>
  </si>
  <si>
    <t>P-08-01-04-01</t>
  </si>
  <si>
    <t>P-08-01-04-02</t>
  </si>
  <si>
    <t>P-08-01-04-03</t>
  </si>
  <si>
    <t>Pritaikytas būsto neįgaliesiems skaičius, vnt.</t>
  </si>
  <si>
    <t>Administravimas (Daugiabučių gyvenamųjų namų esančių Šilutės rajono savivaldybėje, modernizavimo programa (soc.)), proc.</t>
  </si>
  <si>
    <t>Administravimas (Daugiabučių gyvenamųjų namų esančių Šilutės rajono savivaldybėje, modernizavimo programa (gyv.)), proc.</t>
  </si>
  <si>
    <t>08.01.05 uždavinys „Modernizuoti gyvenviečių gatves, privažiavimus, stovėjimo aikšteles, pagerinti eismą“</t>
  </si>
  <si>
    <t>P-08-01-05-01</t>
  </si>
  <si>
    <t>P-08-01-05-02</t>
  </si>
  <si>
    <t>P-08-01-05-03</t>
  </si>
  <si>
    <t>P-08-01-05-04</t>
  </si>
  <si>
    <t>P-08-01-05-05</t>
  </si>
  <si>
    <t>Gatvių skaičius, kuriose įrengtas apšvietimas, vnt.</t>
  </si>
  <si>
    <t>Suremontuotų kelių, gatvių, aikštelių, kiemų (Šilutės miesto Knygnešių, Melioratorių al. ir kt.) skaičius, vnt.</t>
  </si>
  <si>
    <t>Prižiūrimų kelių ilgis (Seniūnijų vietinės reikšmės kelių priežiūra), km</t>
  </si>
  <si>
    <t>Suremontuoti keliai (Potvynių sugadintų vietinės reikšmės kelių remontas), vnt.</t>
  </si>
  <si>
    <t>Stebėjimo sistemų ir bevielio interneto įrengimas ir priežiūra Šilutės mieste, vnt.</t>
  </si>
  <si>
    <t>08.01.06 uždavinys "Modernizuoti inžinerinio aprūpinimo sistemų infrastruktūrą"</t>
  </si>
  <si>
    <t>P-08-01-06-02</t>
  </si>
  <si>
    <t>Įrengta magistralinė trasa, vnt.</t>
  </si>
  <si>
    <t>38</t>
  </si>
  <si>
    <t xml:space="preserve">Švėkšnos miestelio infrastruktūros atnaujinimas  </t>
  </si>
  <si>
    <t>Iš viso programai</t>
  </si>
  <si>
    <t>P-08-01-01-38</t>
  </si>
  <si>
    <t>Sutvarkytos viešosios erdvės (Švėkšnos miestelio infrastruktūros atnaujinimas), kv. m</t>
  </si>
  <si>
    <t>Sukurtos arba atnaujintos atviros erdvės miestų vietovėse, (Šilutės miesto Šilokarčemos kvartalo kompleksinis sutvarkymas), kv. m</t>
  </si>
  <si>
    <t>Sukurtos arba atnaujintos atviros erdvės miestų vietovėse, (Šilutės miesto Lietuvininkų g. ir Tilžės g. gretutinių teritorijų viešųjų erdvių sutvarkymas, suformuojant rekreacijai ir aktyviai miestiečių veiklai patrauklias erdves), kv. m</t>
  </si>
  <si>
    <t>Sukurtos arba atnaujintos atviros erdvės miestų vietovėse , (Šilutės miesto istorinio parko infrastruktūros sutvarkymas, sukuriant sąlygas aktyviam poilsiui, sveikatingumo renginiams), kv. m</t>
  </si>
  <si>
    <t>Pastatyti arba atnaujinti viešieji arba komerciniai pastatai miestų vietovėse, (Šilutės kultūros ir pramogų centro ir bibliotekos pastato, esančio Tilžės g. 12, pritaikymas bendruomenės poreikiams), kv. m</t>
  </si>
  <si>
    <t>Sutvarkyti, įrengti ir pritaikyti lankymui kultūros paveldo objektai (Šilutės H. Šojaus dvaro pastatų komplekso įveiklinimas, pritaikant viešiems kultūros poreikiams), vnt.</t>
  </si>
  <si>
    <t>Sutvarkytos viešosios erdvės (Rusnės miestelio infrastruktūros atnaujinimas), kv. m</t>
  </si>
  <si>
    <t>118</t>
  </si>
  <si>
    <t>Tvarios sporto turizmo plėtros rėmimas Europoje („Support the development of a sustainable sports tourism in Europe“)</t>
  </si>
  <si>
    <t>P-08-01-01-118</t>
  </si>
  <si>
    <t>Strategijos parengimas, vnt.</t>
  </si>
  <si>
    <t>120</t>
  </si>
  <si>
    <t>121</t>
  </si>
  <si>
    <t>07.06.01.02</t>
  </si>
  <si>
    <t>P-08-01-01-120</t>
  </si>
  <si>
    <t>Modernizuotos sveikatos priežiūros įstaigos, vnt.</t>
  </si>
  <si>
    <t>Gerinti sveikatos priežiūros paslaugų kokybę ir prieinamumą Šilutės rajono savivaldybėje</t>
  </si>
  <si>
    <t>P-08-01-01-121</t>
  </si>
  <si>
    <t>Sistemos įdiegimas ir naudojimas, proc.</t>
  </si>
  <si>
    <t>Šilutės miesto teritorijų priežiūros kontrolės skaitmenizavimas</t>
  </si>
  <si>
    <t>122</t>
  </si>
  <si>
    <t>Sporto komplekso, esančio Šilutėje, Gluosnių g. 13B modernizavimas</t>
  </si>
  <si>
    <t>P-08-01-01-122</t>
  </si>
  <si>
    <t>Sutvarkytas sporto inžinerinis statinys, vnt.</t>
  </si>
  <si>
    <t>EMP su veikiančia e-piniginės funkcija gaminimas, proc.</t>
  </si>
  <si>
    <t>2027 m.</t>
  </si>
  <si>
    <t>Socialinio daugiabučio statyba (Socialinio būsto plėtra Šilutės rajono savivaldybėje), vnt.</t>
  </si>
  <si>
    <t>P-08-01-02-54</t>
  </si>
  <si>
    <t>Pritaikyta aplinka, vnt.</t>
  </si>
  <si>
    <t>54</t>
  </si>
  <si>
    <t>P-08-01-01-123</t>
  </si>
  <si>
    <t>Surinktos atskirai išrūšiuotos atliekos, t</t>
  </si>
  <si>
    <t>P-08-01-01-124</t>
  </si>
  <si>
    <t>Sutvarkyta viešoji infrastruktūra, vnt.</t>
  </si>
  <si>
    <t>P-08-01-01-125</t>
  </si>
  <si>
    <t>Sutvarkyta teritorija, vnt.</t>
  </si>
  <si>
    <t>P-08-01-01-126</t>
  </si>
  <si>
    <t>Paramą gavusių įstaigų skaičių, vnt.</t>
  </si>
  <si>
    <t>Mokymuose dalyvavusių specialistų skaičius, vnt.</t>
  </si>
  <si>
    <t>Mokymuose dalyvavusių pacientų skaičius, vnt.</t>
  </si>
  <si>
    <t>123</t>
  </si>
  <si>
    <t>124</t>
  </si>
  <si>
    <t>125</t>
  </si>
  <si>
    <t>126</t>
  </si>
  <si>
    <t>Komunalinių atliekų rūšiuojamojo surinkimo pajėgumų plėtra Šilutės rajono savivaldybėje</t>
  </si>
  <si>
    <t>Klaipėdos regiono integruotos viešojo transporto sistemos funkcionavimui reikalingos infrastruktūros įrengimas Šilutės rajono savivaldybėje</t>
  </si>
  <si>
    <t>Švėkšnos sinagogos pritaikymas lankymui</t>
  </si>
  <si>
    <t>Sveikatos centrų veiklos modelio diegimas Šilutės rajono savivaldybėje</t>
  </si>
  <si>
    <t>08.01.07 uždavinys "Investicijos į savivaldybės valdomas įmones"</t>
  </si>
  <si>
    <t>P-08-01-07-01</t>
  </si>
  <si>
    <t>Įstatinio kapitalo padidinimas, Eur</t>
  </si>
  <si>
    <t>07</t>
  </si>
  <si>
    <t>Investicijos į savivaldybės valdomas įmones</t>
  </si>
  <si>
    <t>01.06.01.02</t>
  </si>
  <si>
    <t>Savivaldybės valdomų įmonių įstatinio kapitalo didinimas</t>
  </si>
  <si>
    <t xml:space="preserve">01.03.02.01    01.03.02.09   01.06.01.02    04.05.01.02    04.07.04.01    04.03.07.01    04.06.01.01    04.09.01.0      05.02.01.01   04.06.01.01    06.01.01.01   06.02.01.01    06.04.01.01    07.06.01.02    07.06.01.06    08.01.01.02    08.02.01.01    08.02.01.02    08.02.01.07    08.02.01.08    08.06.01.01    09.01.01.01    09.02.01.01    09.02.02.01    09.05.01.01    09.08.01.01    09.08.01.02    10.01.02.02    10.02.01.03    10.06.01.01    10.07.01.02    10.09.01.01   </t>
  </si>
  <si>
    <t>Atmatos upės, kaip turizmo objekto pritaikymas lankymui</t>
  </si>
  <si>
    <t>Aplinkos pritaikymas asmenims su negalia</t>
  </si>
  <si>
    <t>TIKSLŲ, UŽDAVINIŲ, PRIEMONIŲ ASIGNAVIMŲ IR KITŲ IŠLAIDŲ SUVESTINĖ</t>
  </si>
  <si>
    <t>08.02.01.08  08.02.01.01</t>
  </si>
  <si>
    <t>2026 m. asignavimai ir kitos lėšos</t>
  </si>
  <si>
    <t>2027 m. asignavimai ir kitos lėšos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</si>
  <si>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</si>
  <si>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</si>
  <si>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Investicijų pritraukimo ir verslo vystymosi programos bendras lėšų poreikis ir numatomi finansavimo šaltiniai</t>
  </si>
  <si>
    <t>2025 m. asignavimai</t>
  </si>
  <si>
    <t>2026 m. asignavimai</t>
  </si>
  <si>
    <t>2027 m. asignavimai</t>
  </si>
  <si>
    <t>Planuojamų asignavimų pokytis, palyginti su ankstesnių metų patvirtintu asignavimų planu</t>
  </si>
  <si>
    <t xml:space="preserve"> 2.1.2. iš jo: aplinkos apsaugos rėmimo specialiosios programos lėšos</t>
  </si>
  <si>
    <t>2.1.3. iš jo: pajamos už suteiktas paslaugas</t>
  </si>
  <si>
    <t>2.2.1. Skolintos lėšos</t>
  </si>
  <si>
    <t>2.2.5. Kelių priežiūros ir plėtros programos lėšos</t>
  </si>
  <si>
    <t xml:space="preserve">2.2.2. Užsienio valstybių, tarptautinių organizacijų ir Europos Sąjungos lėšos </t>
  </si>
  <si>
    <t>2.2.3. Valstybės lėšos</t>
  </si>
  <si>
    <t>2.2.4. Kitos lėšos</t>
  </si>
  <si>
    <t>2.2.6. Valstybės investicijų plėtros agentūros lėšos</t>
  </si>
  <si>
    <t>2.2.7. Valstybės investicijų programa</t>
  </si>
  <si>
    <t>2.2.8. Kiti finansavimo šaltiniai</t>
  </si>
  <si>
    <t>Savivaldybės SPP priemonės kodas</t>
  </si>
  <si>
    <t>1.4-1-2</t>
  </si>
  <si>
    <t>1.4-1-1
1.4-1-2
1.4-1-9</t>
  </si>
  <si>
    <t>3.2-2-3</t>
  </si>
  <si>
    <t>1.1-1-1
3.1-1-5
3.1-2-1
3.3-3-3</t>
  </si>
  <si>
    <t>3.1-1-4
3.1-2-1
3.3-3-3</t>
  </si>
  <si>
    <t>2.4-3-1
3.1-1-4
3.1-2-1
3.3-3-3</t>
  </si>
  <si>
    <t>2.2-1-1</t>
  </si>
  <si>
    <t>3.1-1-1
3.1-1-2
3.1-1-4
3.1-2-1
3.1-2-5</t>
  </si>
  <si>
    <t>1.1-1-1
2.4-3-1
3.1-2-1
3.2-2-3
3.3-3-3
3.3-4-1</t>
  </si>
  <si>
    <t>2.4-3-1
3.1-2-1
3.2-2-3
3.3-3-3
3.3-4-1</t>
  </si>
  <si>
    <t>2.3-2-1</t>
  </si>
  <si>
    <t>3.3-1-1</t>
  </si>
  <si>
    <t>3.2-2-4</t>
  </si>
  <si>
    <t>1.4-1-1
1.4-1-2</t>
  </si>
  <si>
    <t>2.1-1-1</t>
  </si>
  <si>
    <t>1.1-1-3</t>
  </si>
  <si>
    <t>2.3-2-1
2.3-2-2
3.1-1-4</t>
  </si>
  <si>
    <t>2.1-1-1
2.1-1-6     3.1-2-4</t>
  </si>
  <si>
    <t>2.1-1-5</t>
  </si>
  <si>
    <t>2.3-1-1
2.3-2-2</t>
  </si>
  <si>
    <t>1.3-1-1
1.4-1-13
3.1-1-5
3.3-3-3</t>
  </si>
  <si>
    <t>116</t>
  </si>
  <si>
    <t>3.2-2-5</t>
  </si>
  <si>
    <t>3.3-2-1
3.3-2-2
3.3-3-3</t>
  </si>
  <si>
    <t>1.3-1-7
1.4-1-9</t>
  </si>
  <si>
    <t>2.4-1-1</t>
  </si>
  <si>
    <t>3.3-1-1
3.3-1-2</t>
  </si>
  <si>
    <t>1.4-1-13
3.1-1-4
3.1-2-2</t>
  </si>
  <si>
    <t>1.3-1-1
1.3-1-2
1.4-1-13
3.3-3-3</t>
  </si>
  <si>
    <t>2.4-1-1
2.4-1-2</t>
  </si>
  <si>
    <t>2.1-1-1
2.4-3-4</t>
  </si>
  <si>
    <t>3.3-4-1
3.3-4-5</t>
  </si>
  <si>
    <t>1.3-1-2
2.2-1-1</t>
  </si>
  <si>
    <t>1.3-1-2</t>
  </si>
  <si>
    <t>3.1-1-5
3.3-3-3</t>
  </si>
  <si>
    <t>3.2-2-1</t>
  </si>
  <si>
    <t>3.3-3-1</t>
  </si>
  <si>
    <t>2.3-2-2
3.1-1-4</t>
  </si>
  <si>
    <t>2.4-3-2</t>
  </si>
  <si>
    <t>2.4-3-1
2.4-3-4</t>
  </si>
  <si>
    <t>Daugiabučių gyvenamųjų namų esančių Šilutės rajono savivaldybėje, modernizavimo programa (soc.)</t>
  </si>
  <si>
    <t>Daugiabučių gyvenamųjų namų esančių Šilutės rajono savivaldybėje, modernizavimo programa (gyv.)</t>
  </si>
  <si>
    <t>3.1-1-1
3.1-1-2</t>
  </si>
  <si>
    <t>3.1-1-1</t>
  </si>
  <si>
    <t>3.3-4-1</t>
  </si>
  <si>
    <t>3.2-1-2
3.2-1-3
3.2-2-2</t>
  </si>
  <si>
    <t>3.1-2-4</t>
  </si>
  <si>
    <t>2.1-1-1
2.1-1-6</t>
  </si>
  <si>
    <t>3.3-3-3</t>
  </si>
  <si>
    <t>3.3-2-2
3.3-3-3</t>
  </si>
  <si>
    <t>Elektromobilių įkrovimo stotelių įrengimas</t>
  </si>
  <si>
    <t>127</t>
  </si>
  <si>
    <t>VIPA(G)</t>
  </si>
  <si>
    <t>Paveldo horizontai: Švėkšna ir Kuldyga tada ir dabar</t>
  </si>
  <si>
    <t>1.3-1-1
1.3-1-2</t>
  </si>
  <si>
    <t xml:space="preserve">Strateginė sritis. I Tvari ekonomika bei efektyvi savivalda </t>
  </si>
  <si>
    <t>Strateginė sritis. II Socialiai atsakinga ir sąmoninga visuomenė</t>
  </si>
  <si>
    <t>Stratwginė sritis. III Darni, atspari ir visuomenės poreikius atitinkanti infrastruktūra</t>
  </si>
  <si>
    <t>128</t>
  </si>
  <si>
    <t>Klaipėdos regiono turistinio patrauklumo didinimas</t>
  </si>
  <si>
    <t>P-08-01-01-127</t>
  </si>
  <si>
    <t>Sutvarkytas Pastatas, vnt.</t>
  </si>
  <si>
    <t>Klaipėdos regiono turizmo ir rinkodaros strategijos parengimas, vnt.</t>
  </si>
  <si>
    <t>P-08-01-01-128</t>
  </si>
  <si>
    <t>Internetinio puslapio sukūrimas, vnt.</t>
  </si>
  <si>
    <t>1.3-1-9
1.4-1-10
1.4-1-13</t>
  </si>
  <si>
    <t>129</t>
  </si>
  <si>
    <t>Integruotos viešojo transporto sistemos diegimas Klaipėdos regione</t>
  </si>
  <si>
    <t>1.4-1-13
3.1-2-2
3.1-2-3</t>
  </si>
  <si>
    <t>P-08-01-01-129</t>
  </si>
  <si>
    <t>Regiono gyventojų apklausa, vnt.</t>
  </si>
  <si>
    <t>Internetinio tinklapio sukūrimas, vnt.</t>
  </si>
  <si>
    <t>Viešinimo veiklos, vnt.</t>
  </si>
  <si>
    <t>Autobusų skaičius, kuriuose įdiegta e-bilieto sistema, vnt.</t>
  </si>
  <si>
    <t>130</t>
  </si>
  <si>
    <t>131</t>
  </si>
  <si>
    <t>132</t>
  </si>
  <si>
    <t>Šilutės rajono savivaldybės gamtos objektų pritaikymas lankymui</t>
  </si>
  <si>
    <t>1.3-1-1
1.4-1-13
3.1-1-4           3.3-2-1          3.3-3-3</t>
  </si>
  <si>
    <t>1.3-1-1
1.4-1-13
3.1-1-4        3.3-3-3</t>
  </si>
  <si>
    <t>1.3-1-1
1.3-1-3
1.4-1-13       3.1-1-4         3.3-3-3</t>
  </si>
  <si>
    <t>Minijos etnoarchitektūriniame kaime esančių gamtos ir kultūros objektų pritaikymas lankymui</t>
  </si>
  <si>
    <t>Šilutės Hugo Šojaus dvaro parkų pritaikymas lankymui</t>
  </si>
  <si>
    <t>P-08-01-01-130</t>
  </si>
  <si>
    <t>Įveiklintos teritorijos, vnt.</t>
  </si>
  <si>
    <t>1.3-1-1
1.3-1-3              
1.4-1-13                                                   3.1-1-4                                                 3.3-3-3</t>
  </si>
  <si>
    <t>P-08-01-01-131</t>
  </si>
  <si>
    <t>1.3-1-1
1.4-1-13
3.1-1-4                                            3.3-3-3</t>
  </si>
  <si>
    <t>P-08-01-01-132</t>
  </si>
  <si>
    <t>Sukurtos arba atkurtos atviros erdvės, kv. m</t>
  </si>
  <si>
    <t>Sukurtos arba atkurtos teritorijos, naudojamos ekonominei, rekreacinei ar turizmo paskirčiai, ha</t>
  </si>
  <si>
    <t>Integruoti teritorinio vystymo projektai, vnt.</t>
  </si>
  <si>
    <t>1.3-1-1
1.4-1-13
3.1-1-4                                            3.3-2-1                                                 3.3-3-3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</si>
  <si>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ŠILUTĖS RAJONO SAVIVALDYBĖS 2026–2028 METŲ SVP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</si>
  <si>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2028 m. asignavimai ir kitos lėšos</t>
  </si>
  <si>
    <t>Šilutės rajono savivaldybės 2026–2028 metų SVP Investicijų pritraukimo ir verslo vystymosi programos asignavimų ir kitų išlaidų suvestinė</t>
  </si>
  <si>
    <t>2028 m. asignavimai</t>
  </si>
  <si>
    <t>2028 m.</t>
  </si>
  <si>
    <t>133</t>
  </si>
  <si>
    <t>134</t>
  </si>
  <si>
    <t>Priedangų infrastruktūros plėtra Šilutės rajono savivaldybėje</t>
  </si>
  <si>
    <t>03.06.01.01</t>
  </si>
  <si>
    <t>Bevariklio transporto infrastruktūros įrengimas Šilutės rajono savivaldybėje</t>
  </si>
  <si>
    <t>3.1-1-3          3.1-1-4          3.1-2-1</t>
  </si>
  <si>
    <t>P-08-01-01-133</t>
  </si>
  <si>
    <t>Įrengtų priedangų skaičius, vnt.</t>
  </si>
  <si>
    <t>P-08-01-01-134</t>
  </si>
  <si>
    <t>Naujai nutiestų arba atnaujintų bendrų dviračių ir pėsčiųjų takų ilgis, km</t>
  </si>
  <si>
    <t xml:space="preserve">3.1-1-3
3.1-1-4
3.1-2-1  </t>
  </si>
  <si>
    <t>VIPA (G)</t>
  </si>
  <si>
    <t>Šilutės rajono savivaldybės 2026–2028 metų SVP Investicijų pritraukimo ir verslo vystymosi programos asignavimų pasiskirstymas pagal finansavimo šaltinius</t>
  </si>
  <si>
    <t>135</t>
  </si>
  <si>
    <t>Viešosios infrastruktūros atnaujinimas Žemaičių Naumiesčio miestelyje diegiant sumanius sprendimus</t>
  </si>
  <si>
    <t>1.3-1-1        1.3-1-6         3.1-1-4          3.3-3-3</t>
  </si>
  <si>
    <t>Įgyvendintas projektas, vnt.</t>
  </si>
  <si>
    <t>1.3-1-1
1.3-1-6
3.1-1-4
3.3-3-3</t>
  </si>
  <si>
    <t>Šilutės rajono savivaldybės tarybos 2026 m. vasario 26 d.</t>
  </si>
  <si>
    <t>8 priedas</t>
  </si>
  <si>
    <t>sprendimu Nr. T1-1116</t>
  </si>
  <si>
    <t>(Šilutės rajono savivaldybės tarybos 2026 m. gegužės 28 d.</t>
  </si>
  <si>
    <t>sprendimo Nr. T1-      redakcija)</t>
  </si>
  <si>
    <t>136</t>
  </si>
  <si>
    <t>137</t>
  </si>
  <si>
    <t>138</t>
  </si>
  <si>
    <t>139</t>
  </si>
  <si>
    <t>Ilgalaikės priežiūros paslaugų plėtojimas Šilutės rajono savivaldybėje</t>
  </si>
  <si>
    <t xml:space="preserve">2.3-2-2        2.4-1-1        </t>
  </si>
  <si>
    <t>P-08-01-01-135</t>
  </si>
  <si>
    <t>P-08-01-01-136</t>
  </si>
  <si>
    <t>P-08-01-01-137</t>
  </si>
  <si>
    <t>P-08-01-01-138</t>
  </si>
  <si>
    <t>P-08-01-01-139</t>
  </si>
  <si>
    <t>Modernizuotos sveikatos priežiūros infrastruktūros talpumas, vnt.</t>
  </si>
  <si>
    <t xml:space="preserve">2.3-2-2
2.4-1-1       </t>
  </si>
  <si>
    <t>Priedangų infrastruktūros plėtra Šilutės rajono savivaldybėje. 2 etapas</t>
  </si>
  <si>
    <t>Šilutės rajono savivaldybės civilinės saugos rėmimas, stiprinant parengtį ir apsirūpinimą būtinų priemonių atsargomis</t>
  </si>
  <si>
    <t>Kolektyvinių apsaugos statinių skaičius, vnt.</t>
  </si>
  <si>
    <t>Didelių gabaritų atliekų surinkimo aikštelių tinklo plėtra Šilutės rajono savivaldybėje</t>
  </si>
  <si>
    <t>Įrengta aikštelė, vnt.</t>
  </si>
  <si>
    <t>Surinktos atskirai išrūšiuotos atliekos, tonos/metus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</si>
</sst>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8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  <charset val="186"/>
    </font>
    <font>
      <sz val="10"/>
      <name val="Times New Roman"/>
      <family val="1"/>
    </font>
    <font>
      <i/>
      <sz val="1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8080"/>
        <bgColor rgb="FFFF99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8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2" borderId="1" applyProtection="0"/>
  </cellStyleXfs>
  <cellXfs count="1008">
    <xf numFmtId="0" fontId="0" fillId="0" borderId="0" xfId="0"/>
    <xf numFmtId="164" fontId="2" fillId="11" borderId="13" xfId="0" applyNumberFormat="1" applyFont="1" applyFill="1" applyBorder="1" applyAlignment="1">
      <alignment horizontal="center" vertical="top"/>
    </xf>
    <xf numFmtId="164" fontId="2" fillId="11" borderId="14" xfId="0" applyNumberFormat="1" applyFont="1" applyFill="1" applyBorder="1" applyAlignment="1">
      <alignment horizontal="center" vertical="top"/>
    </xf>
    <xf numFmtId="164" fontId="2" fillId="9" borderId="14" xfId="0" applyNumberFormat="1" applyFont="1" applyFill="1" applyBorder="1" applyAlignment="1">
      <alignment horizontal="center" vertical="top"/>
    </xf>
    <xf numFmtId="164" fontId="2" fillId="11" borderId="20" xfId="0" applyNumberFormat="1" applyFont="1" applyFill="1" applyBorder="1" applyAlignment="1">
      <alignment horizontal="center" vertical="top"/>
    </xf>
    <xf numFmtId="164" fontId="2" fillId="11" borderId="18" xfId="0" applyNumberFormat="1" applyFont="1" applyFill="1" applyBorder="1" applyAlignment="1">
      <alignment horizontal="center" vertical="top"/>
    </xf>
    <xf numFmtId="164" fontId="2" fillId="11" borderId="51" xfId="0" applyNumberFormat="1" applyFont="1" applyFill="1" applyBorder="1" applyAlignment="1">
      <alignment horizontal="center" vertical="top"/>
    </xf>
    <xf numFmtId="164" fontId="2" fillId="11" borderId="40" xfId="0" applyNumberFormat="1" applyFont="1" applyFill="1" applyBorder="1" applyAlignment="1">
      <alignment horizontal="center" vertical="top"/>
    </xf>
    <xf numFmtId="164" fontId="2" fillId="11" borderId="37" xfId="0" applyNumberFormat="1" applyFont="1" applyFill="1" applyBorder="1" applyAlignment="1">
      <alignment horizontal="center" vertical="top"/>
    </xf>
    <xf numFmtId="164" fontId="2" fillId="5" borderId="37" xfId="0" applyNumberFormat="1" applyFont="1" applyFill="1" applyBorder="1" applyAlignment="1">
      <alignment horizontal="center" vertical="top"/>
    </xf>
    <xf numFmtId="164" fontId="2" fillId="11" borderId="24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top"/>
    </xf>
    <xf numFmtId="164" fontId="2" fillId="6" borderId="14" xfId="0" applyNumberFormat="1" applyFont="1" applyFill="1" applyBorder="1" applyAlignment="1">
      <alignment horizontal="center" vertical="top"/>
    </xf>
    <xf numFmtId="164" fontId="2" fillId="5" borderId="14" xfId="0" applyNumberFormat="1" applyFont="1" applyFill="1" applyBorder="1" applyAlignment="1">
      <alignment horizontal="center" vertical="top"/>
    </xf>
    <xf numFmtId="164" fontId="1" fillId="6" borderId="18" xfId="0" applyNumberFormat="1" applyFont="1" applyFill="1" applyBorder="1" applyAlignment="1">
      <alignment horizontal="center" vertical="top" wrapText="1"/>
    </xf>
    <xf numFmtId="49" fontId="2" fillId="5" borderId="13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center"/>
    </xf>
    <xf numFmtId="164" fontId="2" fillId="6" borderId="40" xfId="0" applyNumberFormat="1" applyFont="1" applyFill="1" applyBorder="1" applyAlignment="1">
      <alignment horizontal="center" vertical="center"/>
    </xf>
    <xf numFmtId="49" fontId="2" fillId="6" borderId="18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0" fontId="2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2" fillId="3" borderId="0" xfId="0" applyFont="1" applyFill="1"/>
    <xf numFmtId="164" fontId="1" fillId="0" borderId="0" xfId="0" applyNumberFormat="1" applyFont="1"/>
    <xf numFmtId="0" fontId="1" fillId="14" borderId="0" xfId="0" applyFont="1" applyFill="1"/>
    <xf numFmtId="0" fontId="2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2" fillId="16" borderId="0" xfId="0" applyFont="1" applyFill="1"/>
    <xf numFmtId="0" fontId="2" fillId="15" borderId="0" xfId="0" applyFont="1" applyFill="1"/>
    <xf numFmtId="0" fontId="1" fillId="7" borderId="0" xfId="0" applyFont="1" applyFill="1"/>
    <xf numFmtId="0" fontId="1" fillId="4" borderId="0" xfId="0" applyFont="1" applyFill="1"/>
    <xf numFmtId="0" fontId="1" fillId="12" borderId="0" xfId="0" applyFont="1" applyFill="1"/>
    <xf numFmtId="0" fontId="2" fillId="12" borderId="0" xfId="0" applyFont="1" applyFill="1"/>
    <xf numFmtId="0" fontId="1" fillId="10" borderId="0" xfId="0" applyFont="1" applyFill="1"/>
    <xf numFmtId="0" fontId="2" fillId="10" borderId="0" xfId="0" applyFont="1" applyFill="1"/>
    <xf numFmtId="164" fontId="1" fillId="3" borderId="0" xfId="0" applyNumberFormat="1" applyFont="1" applyFill="1"/>
    <xf numFmtId="164" fontId="1" fillId="15" borderId="0" xfId="0" applyNumberFormat="1" applyFont="1" applyFill="1"/>
    <xf numFmtId="164" fontId="2" fillId="15" borderId="0" xfId="0" applyNumberFormat="1" applyFont="1" applyFill="1"/>
    <xf numFmtId="164" fontId="1" fillId="14" borderId="0" xfId="0" applyNumberFormat="1" applyFont="1" applyFill="1"/>
    <xf numFmtId="164" fontId="2" fillId="14" borderId="0" xfId="0" applyNumberFormat="1" applyFont="1" applyFill="1"/>
    <xf numFmtId="164" fontId="1" fillId="8" borderId="0" xfId="0" applyNumberFormat="1" applyFont="1" applyFill="1"/>
    <xf numFmtId="164" fontId="1" fillId="10" borderId="0" xfId="0" applyNumberFormat="1" applyFont="1" applyFill="1"/>
    <xf numFmtId="164" fontId="2" fillId="10" borderId="0" xfId="0" applyNumberFormat="1" applyFont="1" applyFill="1"/>
    <xf numFmtId="0" fontId="1" fillId="8" borderId="0" xfId="0" applyFont="1" applyFill="1"/>
    <xf numFmtId="165" fontId="1" fillId="6" borderId="0" xfId="0" applyNumberFormat="1" applyFont="1" applyFill="1"/>
    <xf numFmtId="165" fontId="1" fillId="0" borderId="0" xfId="0" applyNumberFormat="1" applyFont="1"/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53" xfId="0" applyNumberFormat="1" applyFont="1" applyBorder="1" applyAlignment="1" applyProtection="1">
      <alignment horizontal="center" vertical="center"/>
      <protection locked="0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20" xfId="0" applyNumberFormat="1" applyFont="1" applyFill="1" applyBorder="1" applyAlignment="1">
      <alignment horizontal="center" vertical="top"/>
    </xf>
    <xf numFmtId="164" fontId="1" fillId="0" borderId="46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64" xfId="0" applyNumberFormat="1" applyFont="1" applyBorder="1" applyAlignment="1" applyProtection="1">
      <alignment horizontal="center" vertical="center"/>
      <protection locked="0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top" wrapText="1"/>
    </xf>
    <xf numFmtId="164" fontId="1" fillId="3" borderId="67" xfId="0" applyNumberFormat="1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top" wrapText="1"/>
    </xf>
    <xf numFmtId="164" fontId="2" fillId="9" borderId="44" xfId="0" applyNumberFormat="1" applyFont="1" applyFill="1" applyBorder="1" applyAlignment="1">
      <alignment horizontal="center" vertical="top"/>
    </xf>
    <xf numFmtId="164" fontId="2" fillId="9" borderId="21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83" xfId="0" applyNumberFormat="1" applyFont="1" applyBorder="1" applyAlignment="1">
      <alignment horizontal="center" vertical="center"/>
    </xf>
    <xf numFmtId="164" fontId="1" fillId="0" borderId="85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164" fontId="1" fillId="3" borderId="30" xfId="0" applyNumberFormat="1" applyFont="1" applyFill="1" applyBorder="1" applyAlignment="1">
      <alignment horizontal="center" vertical="center"/>
    </xf>
    <xf numFmtId="164" fontId="1" fillId="3" borderId="46" xfId="0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64" fontId="1" fillId="3" borderId="45" xfId="0" applyNumberFormat="1" applyFont="1" applyFill="1" applyBorder="1" applyAlignment="1">
      <alignment horizontal="center" vertical="center"/>
    </xf>
    <xf numFmtId="164" fontId="1" fillId="3" borderId="41" xfId="0" applyNumberFormat="1" applyFont="1" applyFill="1" applyBorder="1" applyAlignment="1">
      <alignment horizontal="center" vertical="center"/>
    </xf>
    <xf numFmtId="49" fontId="2" fillId="5" borderId="25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center"/>
    </xf>
    <xf numFmtId="164" fontId="2" fillId="19" borderId="14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19" borderId="13" xfId="0" applyNumberFormat="1" applyFont="1" applyFill="1" applyBorder="1" applyAlignment="1">
      <alignment horizontal="center" vertical="top"/>
    </xf>
    <xf numFmtId="164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80" xfId="0" applyNumberFormat="1" applyFont="1" applyBorder="1" applyAlignment="1">
      <alignment horizontal="center" vertical="center"/>
    </xf>
    <xf numFmtId="164" fontId="1" fillId="0" borderId="69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3" borderId="52" xfId="0" applyNumberFormat="1" applyFont="1" applyFill="1" applyBorder="1" applyAlignment="1">
      <alignment horizontal="center" vertical="center"/>
    </xf>
    <xf numFmtId="164" fontId="1" fillId="3" borderId="80" xfId="0" applyNumberFormat="1" applyFont="1" applyFill="1" applyBorder="1" applyAlignment="1">
      <alignment horizontal="center" vertical="center"/>
    </xf>
    <xf numFmtId="164" fontId="1" fillId="3" borderId="69" xfId="0" applyNumberFormat="1" applyFont="1" applyFill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 vertical="center"/>
    </xf>
    <xf numFmtId="164" fontId="2" fillId="19" borderId="51" xfId="0" applyNumberFormat="1" applyFont="1" applyFill="1" applyBorder="1" applyAlignment="1">
      <alignment horizontal="center" vertical="top"/>
    </xf>
    <xf numFmtId="164" fontId="2" fillId="19" borderId="40" xfId="0" applyNumberFormat="1" applyFont="1" applyFill="1" applyBorder="1" applyAlignment="1">
      <alignment horizontal="center" vertical="top"/>
    </xf>
    <xf numFmtId="164" fontId="2" fillId="11" borderId="21" xfId="0" applyNumberFormat="1" applyFont="1" applyFill="1" applyBorder="1" applyAlignment="1">
      <alignment horizontal="center" vertical="top"/>
    </xf>
    <xf numFmtId="164" fontId="2" fillId="11" borderId="56" xfId="0" applyNumberFormat="1" applyFont="1" applyFill="1" applyBorder="1" applyAlignment="1">
      <alignment horizontal="center" vertical="top"/>
    </xf>
    <xf numFmtId="164" fontId="2" fillId="11" borderId="71" xfId="0" applyNumberFormat="1" applyFont="1" applyFill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/>
    </xf>
    <xf numFmtId="164" fontId="1" fillId="14" borderId="40" xfId="0" applyNumberFormat="1" applyFont="1" applyFill="1" applyBorder="1" applyAlignment="1">
      <alignment horizontal="center" vertical="top"/>
    </xf>
    <xf numFmtId="164" fontId="1" fillId="14" borderId="37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center" wrapText="1"/>
    </xf>
    <xf numFmtId="164" fontId="1" fillId="0" borderId="73" xfId="0" applyNumberFormat="1" applyFont="1" applyBorder="1" applyAlignment="1" applyProtection="1">
      <alignment horizontal="center" vertical="center"/>
      <protection locked="0"/>
    </xf>
    <xf numFmtId="164" fontId="1" fillId="0" borderId="43" xfId="0" applyNumberFormat="1" applyFont="1" applyBorder="1" applyAlignment="1" applyProtection="1">
      <alignment horizontal="center" vertical="center"/>
      <protection locked="0"/>
    </xf>
    <xf numFmtId="164" fontId="1" fillId="3" borderId="46" xfId="0" applyNumberFormat="1" applyFont="1" applyFill="1" applyBorder="1" applyAlignment="1" applyProtection="1">
      <alignment horizontal="center" vertical="center"/>
      <protection locked="0"/>
    </xf>
    <xf numFmtId="164" fontId="1" fillId="0" borderId="67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58" xfId="0" applyNumberFormat="1" applyFont="1" applyBorder="1" applyAlignment="1">
      <alignment horizontal="center" vertical="center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12" borderId="34" xfId="0" applyFont="1" applyFill="1" applyBorder="1" applyAlignment="1" applyProtection="1">
      <alignment horizontal="center" vertical="center" textRotation="90" wrapText="1"/>
      <protection locked="0"/>
    </xf>
    <xf numFmtId="0" fontId="1" fillId="3" borderId="34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Border="1" applyAlignment="1" applyProtection="1">
      <alignment horizontal="center" vertical="center" textRotation="90" wrapText="1"/>
      <protection locked="0"/>
    </xf>
    <xf numFmtId="49" fontId="2" fillId="5" borderId="20" xfId="0" applyNumberFormat="1" applyFont="1" applyFill="1" applyBorder="1" applyAlignment="1" applyProtection="1">
      <alignment horizontal="center" vertical="top"/>
      <protection locked="0"/>
    </xf>
    <xf numFmtId="49" fontId="2" fillId="5" borderId="13" xfId="0" applyNumberFormat="1" applyFont="1" applyFill="1" applyBorder="1" applyAlignment="1" applyProtection="1">
      <alignment horizontal="center" vertical="top"/>
      <protection locked="0"/>
    </xf>
    <xf numFmtId="49" fontId="2" fillId="6" borderId="14" xfId="0" applyNumberFormat="1" applyFont="1" applyFill="1" applyBorder="1" applyAlignment="1" applyProtection="1">
      <alignment horizontal="center" vertical="top"/>
      <protection locked="0"/>
    </xf>
    <xf numFmtId="0" fontId="1" fillId="0" borderId="8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164" fontId="1" fillId="0" borderId="50" xfId="0" applyNumberFormat="1" applyFont="1" applyBorder="1" applyAlignment="1" applyProtection="1">
      <alignment horizontal="center" vertical="center"/>
      <protection locked="0"/>
    </xf>
    <xf numFmtId="164" fontId="1" fillId="3" borderId="50" xfId="0" applyNumberFormat="1" applyFont="1" applyFill="1" applyBorder="1" applyAlignment="1" applyProtection="1">
      <alignment horizontal="center" vertical="center"/>
      <protection locked="0"/>
    </xf>
    <xf numFmtId="164" fontId="1" fillId="3" borderId="67" xfId="0" applyNumberFormat="1" applyFont="1" applyFill="1" applyBorder="1" applyAlignment="1" applyProtection="1">
      <alignment horizontal="center" vertical="center"/>
      <protection locked="0"/>
    </xf>
    <xf numFmtId="164" fontId="1" fillId="3" borderId="48" xfId="0" applyNumberFormat="1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164" fontId="1" fillId="0" borderId="102" xfId="0" applyNumberFormat="1" applyFont="1" applyBorder="1" applyAlignment="1" applyProtection="1">
      <alignment horizontal="center" vertical="center"/>
      <protection locked="0"/>
    </xf>
    <xf numFmtId="164" fontId="1" fillId="0" borderId="75" xfId="0" applyNumberFormat="1" applyFont="1" applyBorder="1" applyAlignment="1" applyProtection="1">
      <alignment horizontal="center" vertical="center"/>
      <protection locked="0"/>
    </xf>
    <xf numFmtId="164" fontId="1" fillId="0" borderId="39" xfId="0" applyNumberFormat="1" applyFont="1" applyBorder="1" applyAlignment="1" applyProtection="1">
      <alignment horizontal="center" vertical="center"/>
      <protection locked="0"/>
    </xf>
    <xf numFmtId="0" fontId="1" fillId="14" borderId="86" xfId="0" applyFont="1" applyFill="1" applyBorder="1" applyAlignment="1">
      <alignment horizontal="center" vertical="center" wrapText="1"/>
    </xf>
    <xf numFmtId="164" fontId="1" fillId="14" borderId="80" xfId="0" applyNumberFormat="1" applyFont="1" applyFill="1" applyBorder="1" applyAlignment="1">
      <alignment horizontal="center" vertical="center"/>
    </xf>
    <xf numFmtId="0" fontId="1" fillId="14" borderId="31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86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 applyProtection="1">
      <alignment horizontal="center" vertical="center"/>
      <protection locked="0"/>
    </xf>
    <xf numFmtId="0" fontId="2" fillId="11" borderId="61" xfId="0" applyFont="1" applyFill="1" applyBorder="1" applyAlignment="1">
      <alignment horizontal="center" vertical="top" wrapText="1"/>
    </xf>
    <xf numFmtId="164" fontId="2" fillId="9" borderId="71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1" fillId="15" borderId="80" xfId="0" applyNumberFormat="1" applyFont="1" applyFill="1" applyBorder="1" applyAlignment="1">
      <alignment horizontal="center" vertical="center"/>
    </xf>
    <xf numFmtId="164" fontId="1" fillId="14" borderId="83" xfId="0" applyNumberFormat="1" applyFont="1" applyFill="1" applyBorder="1" applyAlignment="1">
      <alignment horizontal="center" vertical="center"/>
    </xf>
    <xf numFmtId="164" fontId="1" fillId="14" borderId="85" xfId="0" applyNumberFormat="1" applyFont="1" applyFill="1" applyBorder="1" applyAlignment="1">
      <alignment horizontal="center" vertical="center"/>
    </xf>
    <xf numFmtId="0" fontId="1" fillId="14" borderId="49" xfId="0" applyFont="1" applyFill="1" applyBorder="1" applyAlignment="1">
      <alignment horizontal="center" vertical="center" wrapText="1"/>
    </xf>
    <xf numFmtId="0" fontId="1" fillId="14" borderId="57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40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3" borderId="73" xfId="0" applyNumberFormat="1" applyFont="1" applyFill="1" applyBorder="1" applyAlignment="1" applyProtection="1">
      <alignment horizontal="center" vertical="center"/>
      <protection locked="0"/>
    </xf>
    <xf numFmtId="164" fontId="2" fillId="9" borderId="54" xfId="0" applyNumberFormat="1" applyFont="1" applyFill="1" applyBorder="1" applyAlignment="1">
      <alignment horizontal="center" vertical="top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40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49" fontId="2" fillId="6" borderId="26" xfId="0" applyNumberFormat="1" applyFont="1" applyFill="1" applyBorder="1" applyAlignment="1">
      <alignment horizontal="center" vertical="top"/>
    </xf>
    <xf numFmtId="164" fontId="2" fillId="5" borderId="44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 applyProtection="1">
      <alignment horizontal="center" vertical="center" textRotation="90"/>
      <protection locked="0"/>
    </xf>
    <xf numFmtId="0" fontId="1" fillId="0" borderId="26" xfId="0" applyFont="1" applyBorder="1" applyAlignment="1" applyProtection="1">
      <alignment horizontal="center" vertical="center" textRotation="90" wrapText="1"/>
      <protection locked="0"/>
    </xf>
    <xf numFmtId="164" fontId="1" fillId="0" borderId="40" xfId="0" applyNumberFormat="1" applyFont="1" applyBorder="1" applyAlignment="1">
      <alignment horizontal="center" vertical="top"/>
    </xf>
    <xf numFmtId="0" fontId="2" fillId="11" borderId="14" xfId="0" applyFont="1" applyFill="1" applyBorder="1" applyAlignment="1">
      <alignment horizontal="center" vertical="center" wrapText="1"/>
    </xf>
    <xf numFmtId="0" fontId="2" fillId="11" borderId="51" xfId="0" applyFont="1" applyFill="1" applyBorder="1" applyAlignment="1">
      <alignment horizontal="center" vertical="top" wrapText="1"/>
    </xf>
    <xf numFmtId="164" fontId="1" fillId="3" borderId="55" xfId="0" applyNumberFormat="1" applyFont="1" applyFill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49" fontId="2" fillId="20" borderId="37" xfId="0" applyNumberFormat="1" applyFont="1" applyFill="1" applyBorder="1" applyAlignment="1" applyProtection="1">
      <alignment horizontal="center" vertical="top"/>
      <protection locked="0"/>
    </xf>
    <xf numFmtId="0" fontId="1" fillId="0" borderId="109" xfId="0" applyFont="1" applyBorder="1" applyAlignment="1">
      <alignment horizontal="center" vertical="center" wrapText="1"/>
    </xf>
    <xf numFmtId="49" fontId="2" fillId="20" borderId="17" xfId="0" applyNumberFormat="1" applyFont="1" applyFill="1" applyBorder="1" applyAlignment="1">
      <alignment horizontal="center" vertical="top"/>
    </xf>
    <xf numFmtId="49" fontId="2" fillId="20" borderId="87" xfId="0" applyNumberFormat="1" applyFont="1" applyFill="1" applyBorder="1" applyAlignment="1">
      <alignment horizontal="center" vertical="top"/>
    </xf>
    <xf numFmtId="49" fontId="2" fillId="22" borderId="51" xfId="0" applyNumberFormat="1" applyFont="1" applyFill="1" applyBorder="1" applyAlignment="1">
      <alignment horizontal="center" vertical="top" wrapText="1"/>
    </xf>
    <xf numFmtId="164" fontId="2" fillId="22" borderId="22" xfId="0" applyNumberFormat="1" applyFont="1" applyFill="1" applyBorder="1" applyAlignment="1">
      <alignment horizontal="center" vertical="top"/>
    </xf>
    <xf numFmtId="164" fontId="2" fillId="22" borderId="75" xfId="0" applyNumberFormat="1" applyFont="1" applyFill="1" applyBorder="1" applyAlignment="1">
      <alignment horizontal="center" vertical="top"/>
    </xf>
    <xf numFmtId="164" fontId="2" fillId="22" borderId="41" xfId="0" applyNumberFormat="1" applyFont="1" applyFill="1" applyBorder="1" applyAlignment="1">
      <alignment horizontal="center" vertical="top"/>
    </xf>
    <xf numFmtId="49" fontId="2" fillId="20" borderId="71" xfId="0" applyNumberFormat="1" applyFont="1" applyFill="1" applyBorder="1" applyAlignment="1">
      <alignment horizontal="center" vertical="top"/>
    </xf>
    <xf numFmtId="49" fontId="2" fillId="20" borderId="37" xfId="0" applyNumberFormat="1" applyFont="1" applyFill="1" applyBorder="1" applyAlignment="1">
      <alignment horizontal="center" vertical="top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0" fontId="1" fillId="0" borderId="104" xfId="0" applyFont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center" vertical="top" wrapText="1"/>
    </xf>
    <xf numFmtId="0" fontId="5" fillId="14" borderId="32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 wrapText="1"/>
    </xf>
    <xf numFmtId="164" fontId="2" fillId="6" borderId="71" xfId="0" applyNumberFormat="1" applyFont="1" applyFill="1" applyBorder="1" applyAlignment="1">
      <alignment horizontal="center" vertical="top"/>
    </xf>
    <xf numFmtId="164" fontId="2" fillId="6" borderId="21" xfId="0" applyNumberFormat="1" applyFont="1" applyFill="1" applyBorder="1" applyAlignment="1">
      <alignment horizontal="center" vertical="top"/>
    </xf>
    <xf numFmtId="164" fontId="2" fillId="6" borderId="56" xfId="0" applyNumberFormat="1" applyFont="1" applyFill="1" applyBorder="1" applyAlignment="1">
      <alignment horizontal="center" vertical="top"/>
    </xf>
    <xf numFmtId="0" fontId="4" fillId="0" borderId="0" xfId="0" applyFont="1"/>
    <xf numFmtId="164" fontId="1" fillId="0" borderId="108" xfId="0" applyNumberFormat="1" applyFont="1" applyBorder="1" applyAlignment="1">
      <alignment wrapText="1"/>
    </xf>
    <xf numFmtId="0" fontId="2" fillId="11" borderId="37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164" fontId="1" fillId="0" borderId="110" xfId="0" applyNumberFormat="1" applyFont="1" applyBorder="1" applyAlignment="1">
      <alignment horizontal="center"/>
    </xf>
    <xf numFmtId="164" fontId="1" fillId="0" borderId="111" xfId="0" applyNumberFormat="1" applyFont="1" applyBorder="1"/>
    <xf numFmtId="164" fontId="1" fillId="3" borderId="112" xfId="0" applyNumberFormat="1" applyFont="1" applyFill="1" applyBorder="1" applyAlignment="1">
      <alignment horizontal="center"/>
    </xf>
    <xf numFmtId="164" fontId="1" fillId="0" borderId="112" xfId="0" applyNumberFormat="1" applyFont="1" applyBorder="1" applyAlignment="1">
      <alignment horizontal="center"/>
    </xf>
    <xf numFmtId="164" fontId="1" fillId="0" borderId="113" xfId="0" applyNumberFormat="1" applyFont="1" applyBorder="1" applyAlignment="1">
      <alignment horizontal="center"/>
    </xf>
    <xf numFmtId="164" fontId="1" fillId="0" borderId="106" xfId="0" applyNumberFormat="1" applyFont="1" applyBorder="1"/>
    <xf numFmtId="164" fontId="1" fillId="3" borderId="110" xfId="0" applyNumberFormat="1" applyFont="1" applyFill="1" applyBorder="1" applyAlignment="1">
      <alignment horizontal="center"/>
    </xf>
    <xf numFmtId="164" fontId="1" fillId="0" borderId="107" xfId="0" applyNumberFormat="1" applyFont="1" applyBorder="1" applyAlignment="1">
      <alignment horizontal="center"/>
    </xf>
    <xf numFmtId="164" fontId="1" fillId="0" borderId="105" xfId="0" applyNumberFormat="1" applyFont="1" applyBorder="1" applyAlignment="1">
      <alignment horizontal="center"/>
    </xf>
    <xf numFmtId="164" fontId="1" fillId="0" borderId="106" xfId="0" applyNumberFormat="1" applyFont="1" applyBorder="1" applyAlignment="1">
      <alignment wrapText="1"/>
    </xf>
    <xf numFmtId="164" fontId="1" fillId="0" borderId="110" xfId="0" applyNumberFormat="1" applyFont="1" applyBorder="1" applyAlignment="1">
      <alignment horizontal="center" vertical="top"/>
    </xf>
    <xf numFmtId="164" fontId="1" fillId="0" borderId="114" xfId="0" applyNumberFormat="1" applyFont="1" applyBorder="1" applyAlignment="1">
      <alignment horizontal="center"/>
    </xf>
    <xf numFmtId="164" fontId="1" fillId="0" borderId="115" xfId="0" applyNumberFormat="1" applyFont="1" applyBorder="1"/>
    <xf numFmtId="164" fontId="1" fillId="0" borderId="116" xfId="0" applyNumberFormat="1" applyFont="1" applyBorder="1" applyAlignment="1">
      <alignment horizontal="center"/>
    </xf>
    <xf numFmtId="164" fontId="1" fillId="0" borderId="117" xfId="0" applyNumberFormat="1" applyFont="1" applyBorder="1"/>
    <xf numFmtId="164" fontId="2" fillId="11" borderId="118" xfId="0" applyNumberFormat="1" applyFont="1" applyFill="1" applyBorder="1" applyAlignment="1">
      <alignment horizontal="right"/>
    </xf>
    <xf numFmtId="164" fontId="2" fillId="11" borderId="119" xfId="0" applyNumberFormat="1" applyFont="1" applyFill="1" applyBorder="1" applyAlignment="1">
      <alignment horizontal="center"/>
    </xf>
    <xf numFmtId="164" fontId="2" fillId="11" borderId="120" xfId="0" applyNumberFormat="1" applyFont="1" applyFill="1" applyBorder="1" applyAlignment="1">
      <alignment horizontal="center"/>
    </xf>
    <xf numFmtId="164" fontId="2" fillId="11" borderId="121" xfId="0" applyNumberFormat="1" applyFont="1" applyFill="1" applyBorder="1" applyAlignment="1">
      <alignment horizontal="center"/>
    </xf>
    <xf numFmtId="0" fontId="2" fillId="9" borderId="51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23" borderId="58" xfId="0" applyFont="1" applyFill="1" applyBorder="1" applyAlignment="1">
      <alignment horizontal="left" vertical="top" wrapText="1"/>
    </xf>
    <xf numFmtId="164" fontId="2" fillId="23" borderId="31" xfId="0" applyNumberFormat="1" applyFont="1" applyFill="1" applyBorder="1" applyAlignment="1">
      <alignment horizontal="center" vertical="top" wrapText="1"/>
    </xf>
    <xf numFmtId="0" fontId="1" fillId="0" borderId="122" xfId="0" applyFont="1" applyBorder="1" applyAlignment="1">
      <alignment vertical="top" wrapText="1"/>
    </xf>
    <xf numFmtId="164" fontId="1" fillId="0" borderId="103" xfId="0" applyNumberFormat="1" applyFont="1" applyBorder="1" applyAlignment="1">
      <alignment horizontal="center" vertical="top" wrapText="1"/>
    </xf>
    <xf numFmtId="0" fontId="1" fillId="0" borderId="123" xfId="0" applyFont="1" applyBorder="1" applyAlignment="1">
      <alignment vertical="top" wrapText="1"/>
    </xf>
    <xf numFmtId="164" fontId="1" fillId="0" borderId="124" xfId="0" applyNumberFormat="1" applyFont="1" applyBorder="1" applyAlignment="1">
      <alignment horizontal="center" vertical="top" wrapText="1"/>
    </xf>
    <xf numFmtId="0" fontId="2" fillId="24" borderId="51" xfId="0" applyFont="1" applyFill="1" applyBorder="1" applyAlignment="1">
      <alignment horizontal="left" vertical="top" wrapText="1"/>
    </xf>
    <xf numFmtId="164" fontId="2" fillId="24" borderId="12" xfId="0" applyNumberFormat="1" applyFont="1" applyFill="1" applyBorder="1" applyAlignment="1">
      <alignment horizontal="center" vertical="top" wrapText="1"/>
    </xf>
    <xf numFmtId="0" fontId="1" fillId="0" borderId="125" xfId="0" applyFont="1" applyBorder="1" applyAlignment="1">
      <alignment horizontal="left" vertical="top" wrapText="1"/>
    </xf>
    <xf numFmtId="164" fontId="1" fillId="0" borderId="126" xfId="0" applyNumberFormat="1" applyFont="1" applyBorder="1" applyAlignment="1">
      <alignment horizontal="center" vertical="top" wrapText="1"/>
    </xf>
    <xf numFmtId="0" fontId="2" fillId="25" borderId="127" xfId="0" applyFont="1" applyFill="1" applyBorder="1" applyAlignment="1">
      <alignment horizontal="right" vertical="top" wrapText="1"/>
    </xf>
    <xf numFmtId="164" fontId="2" fillId="25" borderId="128" xfId="0" applyNumberFormat="1" applyFont="1" applyFill="1" applyBorder="1" applyAlignment="1">
      <alignment horizontal="center" vertical="top" wrapText="1"/>
    </xf>
    <xf numFmtId="0" fontId="2" fillId="9" borderId="143" xfId="0" applyFont="1" applyFill="1" applyBorder="1" applyAlignment="1">
      <alignment vertical="top" wrapText="1"/>
    </xf>
    <xf numFmtId="164" fontId="2" fillId="9" borderId="88" xfId="0" applyNumberFormat="1" applyFont="1" applyFill="1" applyBorder="1" applyAlignment="1">
      <alignment horizontal="center" vertical="top" wrapText="1"/>
    </xf>
    <xf numFmtId="164" fontId="2" fillId="9" borderId="144" xfId="0" applyNumberFormat="1" applyFont="1" applyFill="1" applyBorder="1" applyAlignment="1">
      <alignment horizontal="center" vertical="top" wrapText="1"/>
    </xf>
    <xf numFmtId="164" fontId="2" fillId="9" borderId="104" xfId="0" applyNumberFormat="1" applyFont="1" applyFill="1" applyBorder="1" applyAlignment="1">
      <alignment horizontal="center" vertical="top" wrapText="1"/>
    </xf>
    <xf numFmtId="0" fontId="2" fillId="9" borderId="133" xfId="0" applyFont="1" applyFill="1" applyBorder="1" applyAlignment="1">
      <alignment vertical="top" wrapText="1"/>
    </xf>
    <xf numFmtId="164" fontId="2" fillId="9" borderId="149" xfId="0" applyNumberFormat="1" applyFont="1" applyFill="1" applyBorder="1" applyAlignment="1">
      <alignment horizontal="center" vertical="top" wrapText="1"/>
    </xf>
    <xf numFmtId="164" fontId="2" fillId="9" borderId="150" xfId="0" applyNumberFormat="1" applyFont="1" applyFill="1" applyBorder="1" applyAlignment="1">
      <alignment horizontal="center" vertical="top" wrapText="1"/>
    </xf>
    <xf numFmtId="164" fontId="2" fillId="9" borderId="151" xfId="0" applyNumberFormat="1" applyFont="1" applyFill="1" applyBorder="1" applyAlignment="1">
      <alignment horizontal="center" vertical="top" wrapText="1"/>
    </xf>
    <xf numFmtId="164" fontId="2" fillId="9" borderId="152" xfId="0" applyNumberFormat="1" applyFont="1" applyFill="1" applyBorder="1" applyAlignment="1">
      <alignment horizontal="center" vertical="top" wrapText="1"/>
    </xf>
    <xf numFmtId="164" fontId="2" fillId="0" borderId="88" xfId="0" applyNumberFormat="1" applyFont="1" applyBorder="1" applyAlignment="1">
      <alignment horizontal="center" vertical="top" wrapText="1"/>
    </xf>
    <xf numFmtId="0" fontId="2" fillId="0" borderId="143" xfId="0" applyFont="1" applyBorder="1" applyAlignment="1">
      <alignment horizontal="left" vertical="top" wrapText="1" indent="1"/>
    </xf>
    <xf numFmtId="164" fontId="1" fillId="0" borderId="145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88" xfId="0" applyNumberFormat="1" applyFont="1" applyBorder="1" applyAlignment="1">
      <alignment horizontal="center" vertical="top" wrapText="1"/>
    </xf>
    <xf numFmtId="164" fontId="1" fillId="0" borderId="104" xfId="0" applyNumberFormat="1" applyFont="1" applyBorder="1" applyAlignment="1">
      <alignment horizontal="center" vertical="top" wrapText="1"/>
    </xf>
    <xf numFmtId="0" fontId="1" fillId="0" borderId="143" xfId="0" applyFont="1" applyBorder="1" applyAlignment="1">
      <alignment horizontal="left" vertical="top" wrapText="1" indent="2"/>
    </xf>
    <xf numFmtId="164" fontId="1" fillId="0" borderId="146" xfId="0" applyNumberFormat="1" applyFont="1" applyBorder="1" applyAlignment="1">
      <alignment horizontal="center" vertical="top" wrapText="1"/>
    </xf>
    <xf numFmtId="164" fontId="1" fillId="0" borderId="109" xfId="0" applyNumberFormat="1" applyFont="1" applyBorder="1" applyAlignment="1">
      <alignment horizontal="center" vertical="top" wrapText="1"/>
    </xf>
    <xf numFmtId="0" fontId="2" fillId="0" borderId="138" xfId="0" applyFont="1" applyBorder="1" applyAlignment="1">
      <alignment horizontal="left" vertical="top" wrapText="1" indent="1"/>
    </xf>
    <xf numFmtId="164" fontId="1" fillId="0" borderId="137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0" fontId="2" fillId="0" borderId="133" xfId="0" applyFont="1" applyBorder="1" applyAlignment="1">
      <alignment vertical="top" wrapText="1"/>
    </xf>
    <xf numFmtId="0" fontId="2" fillId="0" borderId="153" xfId="0" applyFont="1" applyBorder="1" applyAlignment="1">
      <alignment horizontal="left" vertical="top" wrapText="1" indent="1"/>
    </xf>
    <xf numFmtId="164" fontId="2" fillId="0" borderId="108" xfId="0" applyNumberFormat="1" applyFont="1" applyBorder="1" applyAlignment="1">
      <alignment horizontal="center" vertical="top" wrapText="1"/>
    </xf>
    <xf numFmtId="164" fontId="2" fillId="0" borderId="105" xfId="0" applyNumberFormat="1" applyFont="1" applyBorder="1" applyAlignment="1">
      <alignment horizontal="center" vertical="top" wrapText="1"/>
    </xf>
    <xf numFmtId="164" fontId="2" fillId="0" borderId="154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0" fontId="1" fillId="0" borderId="153" xfId="0" applyFont="1" applyBorder="1" applyAlignment="1">
      <alignment horizontal="left" vertical="top" wrapText="1" indent="2"/>
    </xf>
    <xf numFmtId="164" fontId="1" fillId="0" borderId="106" xfId="0" applyNumberFormat="1" applyFont="1" applyBorder="1" applyAlignment="1">
      <alignment horizontal="center" vertical="top" wrapText="1"/>
    </xf>
    <xf numFmtId="164" fontId="1" fillId="0" borderId="105" xfId="0" applyNumberFormat="1" applyFont="1" applyBorder="1" applyAlignment="1">
      <alignment horizontal="center" vertical="top" wrapText="1"/>
    </xf>
    <xf numFmtId="164" fontId="1" fillId="0" borderId="154" xfId="0" applyNumberFormat="1" applyFont="1" applyBorder="1" applyAlignment="1">
      <alignment horizontal="center" vertical="top" wrapText="1"/>
    </xf>
    <xf numFmtId="0" fontId="1" fillId="0" borderId="133" xfId="0" applyFont="1" applyBorder="1" applyAlignment="1">
      <alignment horizontal="left" vertical="top" wrapText="1" indent="2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86" xfId="0" applyNumberFormat="1" applyFont="1" applyBorder="1" applyAlignment="1">
      <alignment horizontal="center" vertical="top" wrapText="1"/>
    </xf>
    <xf numFmtId="164" fontId="2" fillId="0" borderId="106" xfId="0" applyNumberFormat="1" applyFont="1" applyBorder="1" applyAlignment="1">
      <alignment horizontal="center" vertical="top" wrapText="1"/>
    </xf>
    <xf numFmtId="164" fontId="2" fillId="0" borderId="155" xfId="0" applyNumberFormat="1" applyFont="1" applyBorder="1" applyAlignment="1">
      <alignment horizontal="center" vertical="top" wrapText="1"/>
    </xf>
    <xf numFmtId="164" fontId="2" fillId="0" borderId="86" xfId="0" applyNumberFormat="1" applyFont="1" applyBorder="1" applyAlignment="1">
      <alignment horizontal="center" vertical="top" wrapText="1"/>
    </xf>
    <xf numFmtId="0" fontId="1" fillId="0" borderId="79" xfId="0" applyFont="1" applyBorder="1" applyAlignment="1">
      <alignment horizontal="left" vertical="top" wrapText="1" indent="2"/>
    </xf>
    <xf numFmtId="164" fontId="1" fillId="0" borderId="80" xfId="0" applyNumberFormat="1" applyFont="1" applyBorder="1" applyAlignment="1">
      <alignment horizontal="center" wrapText="1"/>
    </xf>
    <xf numFmtId="164" fontId="1" fillId="0" borderId="76" xfId="0" applyNumberFormat="1" applyFont="1" applyBorder="1" applyAlignment="1">
      <alignment horizontal="center" wrapText="1"/>
    </xf>
    <xf numFmtId="164" fontId="1" fillId="0" borderId="88" xfId="0" applyNumberFormat="1" applyFont="1" applyBorder="1" applyAlignment="1">
      <alignment horizontal="center" wrapText="1"/>
    </xf>
    <xf numFmtId="164" fontId="1" fillId="0" borderId="86" xfId="0" applyNumberFormat="1" applyFont="1" applyBorder="1" applyAlignment="1">
      <alignment horizontal="center" wrapText="1"/>
    </xf>
    <xf numFmtId="0" fontId="1" fillId="0" borderId="65" xfId="0" applyFont="1" applyBorder="1" applyAlignment="1">
      <alignment horizontal="left" vertical="top" wrapText="1" indent="2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156" xfId="0" applyNumberFormat="1" applyFont="1" applyBorder="1" applyAlignment="1">
      <alignment horizontal="center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1" fillId="14" borderId="70" xfId="0" applyFont="1" applyFill="1" applyBorder="1" applyAlignment="1">
      <alignment horizontal="center" vertical="center" wrapText="1"/>
    </xf>
    <xf numFmtId="0" fontId="1" fillId="14" borderId="109" xfId="0" applyFont="1" applyFill="1" applyBorder="1" applyAlignment="1">
      <alignment horizontal="center" vertical="center" wrapText="1"/>
    </xf>
    <xf numFmtId="0" fontId="4" fillId="26" borderId="106" xfId="0" applyFont="1" applyFill="1" applyBorder="1" applyAlignment="1">
      <alignment horizontal="center"/>
    </xf>
    <xf numFmtId="0" fontId="4" fillId="26" borderId="105" xfId="0" applyFont="1" applyFill="1" applyBorder="1" applyAlignment="1">
      <alignment horizontal="center"/>
    </xf>
    <xf numFmtId="0" fontId="4" fillId="26" borderId="107" xfId="0" applyFont="1" applyFill="1" applyBorder="1" applyAlignment="1">
      <alignment horizontal="center"/>
    </xf>
    <xf numFmtId="0" fontId="4" fillId="26" borderId="32" xfId="0" applyFont="1" applyFill="1" applyBorder="1" applyAlignment="1">
      <alignment horizontal="center"/>
    </xf>
    <xf numFmtId="0" fontId="4" fillId="26" borderId="48" xfId="0" applyFont="1" applyFill="1" applyBorder="1" applyAlignment="1">
      <alignment horizontal="center"/>
    </xf>
    <xf numFmtId="0" fontId="4" fillId="26" borderId="34" xfId="0" applyFont="1" applyFill="1" applyBorder="1" applyAlignment="1">
      <alignment horizontal="center"/>
    </xf>
    <xf numFmtId="0" fontId="4" fillId="26" borderId="64" xfId="0" applyFont="1" applyFill="1" applyBorder="1" applyAlignment="1">
      <alignment horizontal="center"/>
    </xf>
    <xf numFmtId="0" fontId="6" fillId="0" borderId="109" xfId="0" applyFont="1" applyBorder="1" applyAlignment="1">
      <alignment horizontal="center" vertical="top"/>
    </xf>
    <xf numFmtId="0" fontId="6" fillId="0" borderId="106" xfId="0" applyFont="1" applyBorder="1" applyAlignment="1">
      <alignment horizontal="center" vertical="top"/>
    </xf>
    <xf numFmtId="0" fontId="6" fillId="0" borderId="105" xfId="0" applyFont="1" applyBorder="1" applyAlignment="1">
      <alignment horizontal="center" vertical="top"/>
    </xf>
    <xf numFmtId="0" fontId="6" fillId="0" borderId="107" xfId="0" applyFont="1" applyBorder="1" applyAlignment="1">
      <alignment horizontal="center" vertical="top"/>
    </xf>
    <xf numFmtId="0" fontId="6" fillId="0" borderId="109" xfId="0" applyFont="1" applyBorder="1" applyAlignment="1">
      <alignment vertical="top"/>
    </xf>
    <xf numFmtId="0" fontId="6" fillId="0" borderId="109" xfId="0" applyFont="1" applyBorder="1" applyAlignment="1">
      <alignment horizontal="center" vertical="top" wrapText="1"/>
    </xf>
    <xf numFmtId="0" fontId="6" fillId="0" borderId="109" xfId="0" applyFont="1" applyBorder="1" applyAlignment="1">
      <alignment vertical="top" wrapText="1"/>
    </xf>
    <xf numFmtId="0" fontId="6" fillId="0" borderId="70" xfId="0" applyFont="1" applyBorder="1" applyAlignment="1">
      <alignment horizontal="center" vertical="top"/>
    </xf>
    <xf numFmtId="0" fontId="6" fillId="0" borderId="70" xfId="0" applyFont="1" applyBorder="1" applyAlignment="1">
      <alignment vertical="top"/>
    </xf>
    <xf numFmtId="0" fontId="6" fillId="0" borderId="147" xfId="0" applyFont="1" applyBorder="1" applyAlignment="1">
      <alignment horizontal="center" vertical="top"/>
    </xf>
    <xf numFmtId="0" fontId="6" fillId="0" borderId="147" xfId="0" applyFont="1" applyBorder="1" applyAlignment="1">
      <alignment vertical="top"/>
    </xf>
    <xf numFmtId="0" fontId="6" fillId="0" borderId="163" xfId="0" applyFont="1" applyBorder="1" applyAlignment="1">
      <alignment horizontal="center" vertical="top"/>
    </xf>
    <xf numFmtId="0" fontId="6" fillId="0" borderId="135" xfId="0" applyFont="1" applyBorder="1" applyAlignment="1">
      <alignment horizontal="center" vertical="top"/>
    </xf>
    <xf numFmtId="0" fontId="6" fillId="0" borderId="164" xfId="0" applyFont="1" applyBorder="1" applyAlignment="1">
      <alignment horizontal="center" vertical="top"/>
    </xf>
    <xf numFmtId="0" fontId="6" fillId="0" borderId="147" xfId="0" applyFont="1" applyBorder="1" applyAlignment="1">
      <alignment horizontal="center" vertical="top" wrapText="1"/>
    </xf>
    <xf numFmtId="0" fontId="6" fillId="0" borderId="104" xfId="0" applyFont="1" applyBorder="1" applyAlignment="1">
      <alignment horizontal="center" vertical="top"/>
    </xf>
    <xf numFmtId="0" fontId="6" fillId="0" borderId="104" xfId="0" applyFont="1" applyBorder="1" applyAlignment="1">
      <alignment vertical="top"/>
    </xf>
    <xf numFmtId="0" fontId="6" fillId="0" borderId="158" xfId="0" applyFont="1" applyBorder="1" applyAlignment="1">
      <alignment horizontal="center" vertical="top"/>
    </xf>
    <xf numFmtId="0" fontId="6" fillId="0" borderId="159" xfId="0" applyFont="1" applyBorder="1" applyAlignment="1">
      <alignment horizontal="center" vertical="top"/>
    </xf>
    <xf numFmtId="0" fontId="6" fillId="0" borderId="165" xfId="0" applyFont="1" applyBorder="1" applyAlignment="1">
      <alignment horizontal="center" vertical="top"/>
    </xf>
    <xf numFmtId="0" fontId="6" fillId="0" borderId="104" xfId="0" applyFont="1" applyBorder="1" applyAlignment="1">
      <alignment horizontal="center" vertical="top" wrapText="1"/>
    </xf>
    <xf numFmtId="0" fontId="6" fillId="0" borderId="104" xfId="0" applyFont="1" applyBorder="1" applyAlignment="1">
      <alignment vertical="top" wrapText="1"/>
    </xf>
    <xf numFmtId="0" fontId="6" fillId="0" borderId="147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center" vertical="top" wrapText="1"/>
    </xf>
    <xf numFmtId="1" fontId="6" fillId="0" borderId="41" xfId="0" applyNumberFormat="1" applyFont="1" applyBorder="1" applyAlignment="1">
      <alignment horizontal="center" vertical="top"/>
    </xf>
    <xf numFmtId="1" fontId="6" fillId="0" borderId="22" xfId="0" applyNumberFormat="1" applyFont="1" applyBorder="1" applyAlignment="1">
      <alignment horizontal="center" vertical="top"/>
    </xf>
    <xf numFmtId="1" fontId="6" fillId="0" borderId="75" xfId="0" applyNumberFormat="1" applyFont="1" applyBorder="1" applyAlignment="1">
      <alignment horizontal="center" vertical="top"/>
    </xf>
    <xf numFmtId="164" fontId="2" fillId="6" borderId="105" xfId="0" applyNumberFormat="1" applyFont="1" applyFill="1" applyBorder="1" applyAlignment="1">
      <alignment horizontal="center" vertical="center"/>
    </xf>
    <xf numFmtId="164" fontId="2" fillId="6" borderId="155" xfId="0" applyNumberFormat="1" applyFont="1" applyFill="1" applyBorder="1" applyAlignment="1">
      <alignment horizontal="center" vertical="center"/>
    </xf>
    <xf numFmtId="164" fontId="2" fillId="11" borderId="166" xfId="0" applyNumberFormat="1" applyFont="1" applyFill="1" applyBorder="1" applyAlignment="1">
      <alignment horizontal="center" vertical="top"/>
    </xf>
    <xf numFmtId="164" fontId="2" fillId="11" borderId="25" xfId="0" applyNumberFormat="1" applyFont="1" applyFill="1" applyBorder="1" applyAlignment="1">
      <alignment horizontal="center" vertical="top"/>
    </xf>
    <xf numFmtId="164" fontId="2" fillId="11" borderId="167" xfId="0" applyNumberFormat="1" applyFont="1" applyFill="1" applyBorder="1" applyAlignment="1">
      <alignment horizontal="center" vertical="top"/>
    </xf>
    <xf numFmtId="164" fontId="2" fillId="6" borderId="166" xfId="0" applyNumberFormat="1" applyFont="1" applyFill="1" applyBorder="1" applyAlignment="1">
      <alignment horizontal="center" vertical="top"/>
    </xf>
    <xf numFmtId="164" fontId="2" fillId="6" borderId="168" xfId="0" applyNumberFormat="1" applyFont="1" applyFill="1" applyBorder="1" applyAlignment="1">
      <alignment horizontal="center" vertical="top"/>
    </xf>
    <xf numFmtId="164" fontId="2" fillId="6" borderId="169" xfId="0" applyNumberFormat="1" applyFont="1" applyFill="1" applyBorder="1" applyAlignment="1">
      <alignment horizontal="center" vertical="top"/>
    </xf>
    <xf numFmtId="49" fontId="2" fillId="20" borderId="170" xfId="0" applyNumberFormat="1" applyFont="1" applyFill="1" applyBorder="1" applyAlignment="1">
      <alignment horizontal="center" vertical="top"/>
    </xf>
    <xf numFmtId="49" fontId="2" fillId="20" borderId="171" xfId="0" applyNumberFormat="1" applyFont="1" applyFill="1" applyBorder="1" applyAlignment="1">
      <alignment horizontal="center" vertical="top"/>
    </xf>
    <xf numFmtId="49" fontId="2" fillId="5" borderId="166" xfId="0" applyNumberFormat="1" applyFont="1" applyFill="1" applyBorder="1" applyAlignment="1">
      <alignment horizontal="center" vertical="top"/>
    </xf>
    <xf numFmtId="49" fontId="2" fillId="6" borderId="168" xfId="0" applyNumberFormat="1" applyFont="1" applyFill="1" applyBorder="1" applyAlignment="1">
      <alignment horizontal="center" vertical="top"/>
    </xf>
    <xf numFmtId="164" fontId="2" fillId="6" borderId="175" xfId="0" applyNumberFormat="1" applyFont="1" applyFill="1" applyBorder="1" applyAlignment="1">
      <alignment horizontal="center" vertical="center"/>
    </xf>
    <xf numFmtId="164" fontId="2" fillId="6" borderId="174" xfId="0" applyNumberFormat="1" applyFont="1" applyFill="1" applyBorder="1" applyAlignment="1">
      <alignment horizontal="center" vertical="center"/>
    </xf>
    <xf numFmtId="164" fontId="2" fillId="6" borderId="173" xfId="0" applyNumberFormat="1" applyFont="1" applyFill="1" applyBorder="1" applyAlignment="1">
      <alignment horizontal="center" vertical="center"/>
    </xf>
    <xf numFmtId="49" fontId="2" fillId="5" borderId="37" xfId="0" applyNumberFormat="1" applyFont="1" applyFill="1" applyBorder="1" applyAlignment="1">
      <alignment horizontal="center" vertical="top"/>
    </xf>
    <xf numFmtId="49" fontId="2" fillId="6" borderId="176" xfId="0" applyNumberFormat="1" applyFont="1" applyFill="1" applyBorder="1" applyAlignment="1">
      <alignment horizontal="center" vertical="top"/>
    </xf>
    <xf numFmtId="164" fontId="2" fillId="9" borderId="176" xfId="0" applyNumberFormat="1" applyFont="1" applyFill="1" applyBorder="1" applyAlignment="1">
      <alignment horizontal="center" vertical="top"/>
    </xf>
    <xf numFmtId="164" fontId="2" fillId="6" borderId="176" xfId="0" applyNumberFormat="1" applyFont="1" applyFill="1" applyBorder="1" applyAlignment="1">
      <alignment horizontal="center" vertical="center"/>
    </xf>
    <xf numFmtId="0" fontId="2" fillId="9" borderId="171" xfId="0" applyFont="1" applyFill="1" applyBorder="1" applyAlignment="1">
      <alignment horizontal="center" vertical="top" wrapText="1"/>
    </xf>
    <xf numFmtId="0" fontId="6" fillId="14" borderId="147" xfId="0" applyFont="1" applyFill="1" applyBorder="1" applyAlignment="1">
      <alignment horizontal="center" vertical="top"/>
    </xf>
    <xf numFmtId="0" fontId="6" fillId="14" borderId="147" xfId="0" applyFont="1" applyFill="1" applyBorder="1" applyAlignment="1">
      <alignment vertical="top"/>
    </xf>
    <xf numFmtId="0" fontId="6" fillId="14" borderId="163" xfId="0" applyFont="1" applyFill="1" applyBorder="1" applyAlignment="1">
      <alignment horizontal="center" vertical="top"/>
    </xf>
    <xf numFmtId="0" fontId="6" fillId="14" borderId="135" xfId="0" applyFont="1" applyFill="1" applyBorder="1" applyAlignment="1">
      <alignment horizontal="center" vertical="top"/>
    </xf>
    <xf numFmtId="0" fontId="6" fillId="14" borderId="147" xfId="0" applyFont="1" applyFill="1" applyBorder="1" applyAlignment="1">
      <alignment horizontal="center" vertical="top" wrapText="1"/>
    </xf>
    <xf numFmtId="164" fontId="2" fillId="6" borderId="105" xfId="0" applyNumberFormat="1" applyFont="1" applyFill="1" applyBorder="1" applyAlignment="1">
      <alignment horizontal="center" vertical="top"/>
    </xf>
    <xf numFmtId="164" fontId="2" fillId="6" borderId="155" xfId="0" applyNumberFormat="1" applyFont="1" applyFill="1" applyBorder="1" applyAlignment="1">
      <alignment horizontal="center" vertical="top"/>
    </xf>
    <xf numFmtId="164" fontId="2" fillId="6" borderId="176" xfId="0" applyNumberFormat="1" applyFont="1" applyFill="1" applyBorder="1" applyAlignment="1">
      <alignment horizontal="center" vertical="top"/>
    </xf>
    <xf numFmtId="164" fontId="2" fillId="6" borderId="40" xfId="0" applyNumberFormat="1" applyFont="1" applyFill="1" applyBorder="1" applyAlignment="1">
      <alignment horizontal="center" vertical="top"/>
    </xf>
    <xf numFmtId="49" fontId="2" fillId="5" borderId="175" xfId="0" applyNumberFormat="1" applyFont="1" applyFill="1" applyBorder="1" applyAlignment="1">
      <alignment horizontal="center" vertical="top"/>
    </xf>
    <xf numFmtId="164" fontId="1" fillId="0" borderId="41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 applyProtection="1">
      <alignment horizontal="center" vertical="center"/>
      <protection locked="0"/>
    </xf>
    <xf numFmtId="164" fontId="1" fillId="0" borderId="63" xfId="0" applyNumberFormat="1" applyFont="1" applyBorder="1" applyAlignment="1" applyProtection="1">
      <alignment horizontal="center" vertical="center"/>
      <protection locked="0"/>
    </xf>
    <xf numFmtId="164" fontId="1" fillId="0" borderId="10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26" xfId="0" applyNumberFormat="1" applyFont="1" applyBorder="1" applyAlignment="1" applyProtection="1">
      <alignment horizontal="center" vertical="center"/>
      <protection locked="0"/>
    </xf>
    <xf numFmtId="164" fontId="1" fillId="3" borderId="102" xfId="0" applyNumberFormat="1" applyFont="1" applyFill="1" applyBorder="1" applyAlignment="1" applyProtection="1">
      <alignment horizontal="center" vertical="center"/>
      <protection locked="0"/>
    </xf>
    <xf numFmtId="164" fontId="1" fillId="0" borderId="88" xfId="0" applyNumberFormat="1" applyFont="1" applyBorder="1" applyAlignment="1" applyProtection="1">
      <alignment horizontal="center" vertical="center"/>
      <protection locked="0"/>
    </xf>
    <xf numFmtId="164" fontId="1" fillId="0" borderId="85" xfId="0" applyNumberFormat="1" applyFont="1" applyBorder="1" applyAlignment="1" applyProtection="1">
      <alignment horizontal="center" vertical="center"/>
      <protection locked="0"/>
    </xf>
    <xf numFmtId="164" fontId="1" fillId="0" borderId="83" xfId="0" applyNumberFormat="1" applyFont="1" applyBorder="1" applyAlignment="1" applyProtection="1">
      <alignment horizontal="center" vertical="center"/>
      <protection locked="0"/>
    </xf>
    <xf numFmtId="164" fontId="1" fillId="0" borderId="84" xfId="0" applyNumberFormat="1" applyFont="1" applyBorder="1" applyAlignment="1" applyProtection="1">
      <alignment horizontal="center" vertical="center"/>
      <protection locked="0"/>
    </xf>
    <xf numFmtId="164" fontId="1" fillId="0" borderId="79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72" xfId="0" applyNumberFormat="1" applyFont="1" applyBorder="1" applyAlignment="1">
      <alignment horizontal="center" vertical="center"/>
    </xf>
    <xf numFmtId="164" fontId="1" fillId="0" borderId="64" xfId="0" applyNumberFormat="1" applyFont="1" applyBorder="1" applyAlignment="1">
      <alignment horizontal="center" vertical="center"/>
    </xf>
    <xf numFmtId="164" fontId="1" fillId="15" borderId="47" xfId="0" applyNumberFormat="1" applyFont="1" applyFill="1" applyBorder="1" applyAlignment="1">
      <alignment horizontal="center" vertical="center"/>
    </xf>
    <xf numFmtId="164" fontId="1" fillId="14" borderId="83" xfId="0" applyNumberFormat="1" applyFont="1" applyFill="1" applyBorder="1" applyAlignment="1" applyProtection="1">
      <alignment horizontal="center" vertical="center"/>
      <protection locked="0"/>
    </xf>
    <xf numFmtId="164" fontId="1" fillId="14" borderId="88" xfId="0" applyNumberFormat="1" applyFont="1" applyFill="1" applyBorder="1" applyAlignment="1" applyProtection="1">
      <alignment horizontal="center" vertical="center"/>
      <protection locked="0"/>
    </xf>
    <xf numFmtId="164" fontId="1" fillId="14" borderId="85" xfId="0" applyNumberFormat="1" applyFont="1" applyFill="1" applyBorder="1" applyAlignment="1" applyProtection="1">
      <alignment horizontal="center" vertical="center"/>
      <protection locked="0"/>
    </xf>
    <xf numFmtId="164" fontId="1" fillId="14" borderId="47" xfId="0" applyNumberFormat="1" applyFont="1" applyFill="1" applyBorder="1" applyAlignment="1">
      <alignment horizontal="center" vertical="center"/>
    </xf>
    <xf numFmtId="164" fontId="1" fillId="14" borderId="84" xfId="0" applyNumberFormat="1" applyFont="1" applyFill="1" applyBorder="1" applyAlignment="1" applyProtection="1">
      <alignment horizontal="center" vertical="center"/>
      <protection locked="0"/>
    </xf>
    <xf numFmtId="164" fontId="1" fillId="0" borderId="36" xfId="0" applyNumberFormat="1" applyFont="1" applyBorder="1" applyAlignment="1" applyProtection="1">
      <alignment horizontal="center" vertical="center"/>
      <protection locked="0"/>
    </xf>
    <xf numFmtId="164" fontId="1" fillId="0" borderId="77" xfId="0" applyNumberFormat="1" applyFont="1" applyBorder="1" applyAlignment="1" applyProtection="1">
      <alignment horizontal="center" vertical="center"/>
      <protection locked="0"/>
    </xf>
    <xf numFmtId="164" fontId="1" fillId="14" borderId="45" xfId="0" applyNumberFormat="1" applyFont="1" applyFill="1" applyBorder="1" applyAlignment="1">
      <alignment horizontal="center" vertical="center"/>
    </xf>
    <xf numFmtId="164" fontId="1" fillId="14" borderId="43" xfId="0" applyNumberFormat="1" applyFont="1" applyFill="1" applyBorder="1" applyAlignment="1" applyProtection="1">
      <alignment horizontal="center" vertical="center"/>
      <protection locked="0"/>
    </xf>
    <xf numFmtId="164" fontId="1" fillId="14" borderId="30" xfId="0" applyNumberFormat="1" applyFont="1" applyFill="1" applyBorder="1" applyAlignment="1" applyProtection="1">
      <alignment horizontal="center" vertical="center"/>
      <protection locked="0"/>
    </xf>
    <xf numFmtId="164" fontId="1" fillId="14" borderId="74" xfId="0" applyNumberFormat="1" applyFont="1" applyFill="1" applyBorder="1" applyAlignment="1" applyProtection="1">
      <alignment horizontal="center" vertical="center"/>
      <protection locked="0"/>
    </xf>
    <xf numFmtId="164" fontId="1" fillId="14" borderId="46" xfId="0" applyNumberFormat="1" applyFont="1" applyFill="1" applyBorder="1" applyAlignment="1" applyProtection="1">
      <alignment horizontal="center" vertical="center"/>
      <protection locked="0"/>
    </xf>
    <xf numFmtId="164" fontId="1" fillId="14" borderId="3" xfId="0" applyNumberFormat="1" applyFont="1" applyFill="1" applyBorder="1" applyAlignment="1" applyProtection="1">
      <alignment horizontal="center" vertical="center"/>
      <protection locked="0"/>
    </xf>
    <xf numFmtId="164" fontId="1" fillId="14" borderId="77" xfId="0" applyNumberFormat="1" applyFont="1" applyFill="1" applyBorder="1" applyAlignment="1" applyProtection="1">
      <alignment horizontal="center" vertical="center"/>
      <protection locked="0"/>
    </xf>
    <xf numFmtId="164" fontId="1" fillId="14" borderId="48" xfId="0" applyNumberFormat="1" applyFont="1" applyFill="1" applyBorder="1" applyAlignment="1">
      <alignment horizontal="center" vertical="center"/>
    </xf>
    <xf numFmtId="164" fontId="1" fillId="14" borderId="81" xfId="0" applyNumberFormat="1" applyFont="1" applyFill="1" applyBorder="1" applyAlignment="1" applyProtection="1">
      <alignment horizontal="center" vertical="center"/>
      <protection locked="0"/>
    </xf>
    <xf numFmtId="164" fontId="1" fillId="0" borderId="74" xfId="0" applyNumberFormat="1" applyFont="1" applyBorder="1" applyAlignment="1" applyProtection="1">
      <alignment horizontal="center" vertical="center"/>
      <protection locked="0"/>
    </xf>
    <xf numFmtId="164" fontId="1" fillId="0" borderId="81" xfId="0" applyNumberFormat="1" applyFont="1" applyBorder="1" applyAlignment="1" applyProtection="1">
      <alignment horizontal="center" vertical="center"/>
      <protection locked="0"/>
    </xf>
    <xf numFmtId="164" fontId="1" fillId="3" borderId="43" xfId="0" applyNumberFormat="1" applyFont="1" applyFill="1" applyBorder="1" applyAlignment="1" applyProtection="1">
      <alignment horizontal="center" vertical="center"/>
      <protection locked="0"/>
    </xf>
    <xf numFmtId="164" fontId="1" fillId="3" borderId="74" xfId="0" applyNumberFormat="1" applyFont="1" applyFill="1" applyBorder="1" applyAlignment="1" applyProtection="1">
      <alignment horizontal="center" vertical="center"/>
      <protection locked="0"/>
    </xf>
    <xf numFmtId="164" fontId="1" fillId="3" borderId="84" xfId="0" applyNumberFormat="1" applyFont="1" applyFill="1" applyBorder="1" applyAlignment="1" applyProtection="1">
      <alignment horizontal="center" vertical="center"/>
      <protection locked="0"/>
    </xf>
    <xf numFmtId="164" fontId="1" fillId="3" borderId="77" xfId="0" applyNumberFormat="1" applyFont="1" applyFill="1" applyBorder="1" applyAlignment="1" applyProtection="1">
      <alignment horizontal="center" vertical="center"/>
      <protection locked="0"/>
    </xf>
    <xf numFmtId="164" fontId="1" fillId="3" borderId="85" xfId="0" applyNumberFormat="1" applyFont="1" applyFill="1" applyBorder="1" applyAlignment="1" applyProtection="1">
      <alignment horizontal="center" vertical="center"/>
      <protection locked="0"/>
    </xf>
    <xf numFmtId="164" fontId="1" fillId="14" borderId="41" xfId="0" applyNumberFormat="1" applyFont="1" applyFill="1" applyBorder="1" applyAlignment="1">
      <alignment horizontal="center" vertical="center"/>
    </xf>
    <xf numFmtId="164" fontId="1" fillId="14" borderId="22" xfId="0" applyNumberFormat="1" applyFont="1" applyFill="1" applyBorder="1" applyAlignment="1" applyProtection="1">
      <alignment horizontal="center" vertical="center"/>
      <protection locked="0"/>
    </xf>
    <xf numFmtId="164" fontId="1" fillId="3" borderId="71" xfId="0" applyNumberFormat="1" applyFont="1" applyFill="1" applyBorder="1" applyAlignment="1">
      <alignment horizontal="center" vertical="center"/>
    </xf>
    <xf numFmtId="164" fontId="1" fillId="14" borderId="69" xfId="0" applyNumberFormat="1" applyFont="1" applyFill="1" applyBorder="1" applyAlignment="1">
      <alignment horizontal="center" vertical="center"/>
    </xf>
    <xf numFmtId="164" fontId="1" fillId="14" borderId="19" xfId="0" applyNumberFormat="1" applyFont="1" applyFill="1" applyBorder="1" applyAlignment="1" applyProtection="1">
      <alignment horizontal="center" vertical="center"/>
      <protection locked="0"/>
    </xf>
    <xf numFmtId="164" fontId="1" fillId="14" borderId="55" xfId="0" applyNumberFormat="1" applyFont="1" applyFill="1" applyBorder="1" applyAlignment="1" applyProtection="1">
      <alignment horizontal="center" vertical="center"/>
      <protection locked="0"/>
    </xf>
    <xf numFmtId="164" fontId="1" fillId="15" borderId="83" xfId="0" applyNumberFormat="1" applyFont="1" applyFill="1" applyBorder="1" applyAlignment="1" applyProtection="1">
      <alignment horizontal="center" vertical="center"/>
      <protection locked="0"/>
    </xf>
    <xf numFmtId="164" fontId="1" fillId="15" borderId="85" xfId="0" applyNumberFormat="1" applyFont="1" applyFill="1" applyBorder="1" applyAlignment="1" applyProtection="1">
      <alignment horizontal="center" vertical="center"/>
      <protection locked="0"/>
    </xf>
    <xf numFmtId="164" fontId="1" fillId="15" borderId="45" xfId="0" applyNumberFormat="1" applyFont="1" applyFill="1" applyBorder="1" applyAlignment="1">
      <alignment horizontal="center" vertical="center"/>
    </xf>
    <xf numFmtId="164" fontId="1" fillId="14" borderId="33" xfId="0" applyNumberFormat="1" applyFont="1" applyFill="1" applyBorder="1" applyAlignment="1" applyProtection="1">
      <alignment horizontal="center" vertical="center"/>
      <protection locked="0"/>
    </xf>
    <xf numFmtId="164" fontId="1" fillId="14" borderId="64" xfId="0" applyNumberFormat="1" applyFont="1" applyFill="1" applyBorder="1" applyAlignment="1" applyProtection="1">
      <alignment horizontal="center" vertical="center"/>
      <protection locked="0"/>
    </xf>
    <xf numFmtId="164" fontId="1" fillId="15" borderId="48" xfId="0" applyNumberFormat="1" applyFont="1" applyFill="1" applyBorder="1" applyAlignment="1">
      <alignment horizontal="center" vertical="center"/>
    </xf>
    <xf numFmtId="164" fontId="1" fillId="14" borderId="62" xfId="0" applyNumberFormat="1" applyFont="1" applyFill="1" applyBorder="1" applyAlignment="1" applyProtection="1">
      <alignment horizontal="center" vertical="center"/>
      <protection locked="0"/>
    </xf>
    <xf numFmtId="164" fontId="1" fillId="3" borderId="75" xfId="0" applyNumberFormat="1" applyFont="1" applyFill="1" applyBorder="1" applyAlignment="1" applyProtection="1">
      <alignment horizontal="center" vertical="center"/>
      <protection locked="0"/>
    </xf>
    <xf numFmtId="164" fontId="1" fillId="3" borderId="34" xfId="0" applyNumberFormat="1" applyFont="1" applyFill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14" borderId="73" xfId="0" applyNumberFormat="1" applyFont="1" applyFill="1" applyBorder="1" applyAlignment="1" applyProtection="1">
      <alignment horizontal="center" vertical="center"/>
      <protection locked="0"/>
    </xf>
    <xf numFmtId="164" fontId="1" fillId="0" borderId="5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2" fillId="11" borderId="169" xfId="0" applyNumberFormat="1" applyFont="1" applyFill="1" applyBorder="1" applyAlignment="1">
      <alignment horizontal="center" vertical="top"/>
    </xf>
    <xf numFmtId="164" fontId="2" fillId="9" borderId="166" xfId="0" applyNumberFormat="1" applyFont="1" applyFill="1" applyBorder="1" applyAlignment="1">
      <alignment horizontal="center" vertical="top"/>
    </xf>
    <xf numFmtId="164" fontId="2" fillId="9" borderId="25" xfId="0" applyNumberFormat="1" applyFont="1" applyFill="1" applyBorder="1" applyAlignment="1">
      <alignment horizontal="center" vertical="top"/>
    </xf>
    <xf numFmtId="164" fontId="2" fillId="9" borderId="169" xfId="0" applyNumberFormat="1" applyFont="1" applyFill="1" applyBorder="1" applyAlignment="1">
      <alignment horizontal="center" vertical="top"/>
    </xf>
    <xf numFmtId="164" fontId="1" fillId="3" borderId="63" xfId="0" applyNumberFormat="1" applyFont="1" applyFill="1" applyBorder="1" applyAlignment="1">
      <alignment horizontal="center" vertical="center"/>
    </xf>
    <xf numFmtId="164" fontId="1" fillId="3" borderId="62" xfId="0" applyNumberFormat="1" applyFont="1" applyFill="1" applyBorder="1" applyAlignment="1">
      <alignment horizontal="center" vertical="center"/>
    </xf>
    <xf numFmtId="164" fontId="1" fillId="3" borderId="72" xfId="0" applyNumberFormat="1" applyFont="1" applyFill="1" applyBorder="1" applyAlignment="1">
      <alignment horizontal="center" vertical="center"/>
    </xf>
    <xf numFmtId="164" fontId="2" fillId="5" borderId="176" xfId="0" applyNumberFormat="1" applyFont="1" applyFill="1" applyBorder="1" applyAlignment="1">
      <alignment horizontal="center" vertical="top"/>
    </xf>
    <xf numFmtId="49" fontId="1" fillId="0" borderId="171" xfId="0" applyNumberFormat="1" applyFont="1" applyBorder="1" applyAlignment="1">
      <alignment horizontal="center" vertical="top" wrapText="1"/>
    </xf>
    <xf numFmtId="0" fontId="1" fillId="0" borderId="176" xfId="0" applyFont="1" applyBorder="1" applyAlignment="1">
      <alignment vertical="top" wrapText="1"/>
    </xf>
    <xf numFmtId="0" fontId="1" fillId="0" borderId="175" xfId="0" applyFont="1" applyBorder="1" applyAlignment="1">
      <alignment horizontal="center" vertical="top" wrapText="1"/>
    </xf>
    <xf numFmtId="0" fontId="1" fillId="0" borderId="172" xfId="0" applyFont="1" applyBorder="1" applyAlignment="1">
      <alignment horizontal="center" vertical="top" wrapText="1"/>
    </xf>
    <xf numFmtId="164" fontId="1" fillId="14" borderId="176" xfId="0" applyNumberFormat="1" applyFont="1" applyFill="1" applyBorder="1" applyAlignment="1">
      <alignment horizontal="center" vertical="top"/>
    </xf>
    <xf numFmtId="0" fontId="1" fillId="0" borderId="175" xfId="0" applyFont="1" applyBorder="1" applyAlignment="1">
      <alignment horizontal="center" vertical="top"/>
    </xf>
    <xf numFmtId="0" fontId="1" fillId="0" borderId="176" xfId="0" applyFont="1" applyBorder="1" applyAlignment="1">
      <alignment horizontal="center" vertical="top"/>
    </xf>
    <xf numFmtId="164" fontId="1" fillId="0" borderId="176" xfId="0" applyNumberFormat="1" applyFont="1" applyBorder="1" applyAlignment="1">
      <alignment horizontal="center" vertical="top"/>
    </xf>
    <xf numFmtId="164" fontId="2" fillId="9" borderId="175" xfId="0" applyNumberFormat="1" applyFont="1" applyFill="1" applyBorder="1" applyAlignment="1">
      <alignment horizontal="center" vertical="top"/>
    </xf>
    <xf numFmtId="164" fontId="2" fillId="9" borderId="173" xfId="0" applyNumberFormat="1" applyFont="1" applyFill="1" applyBorder="1" applyAlignment="1">
      <alignment horizontal="center" vertical="top"/>
    </xf>
    <xf numFmtId="164" fontId="2" fillId="9" borderId="174" xfId="0" applyNumberFormat="1" applyFont="1" applyFill="1" applyBorder="1" applyAlignment="1">
      <alignment horizontal="center" vertical="top"/>
    </xf>
    <xf numFmtId="164" fontId="1" fillId="0" borderId="108" xfId="0" applyNumberFormat="1" applyFont="1" applyBorder="1"/>
    <xf numFmtId="164" fontId="1" fillId="0" borderId="160" xfId="0" applyNumberFormat="1" applyFont="1" applyBorder="1" applyAlignment="1">
      <alignment horizontal="center"/>
    </xf>
    <xf numFmtId="164" fontId="1" fillId="0" borderId="111" xfId="0" applyNumberFormat="1" applyFont="1" applyBorder="1" applyAlignment="1">
      <alignment horizontal="center" wrapText="1"/>
    </xf>
    <xf numFmtId="164" fontId="1" fillId="0" borderId="104" xfId="0" applyNumberFormat="1" applyFont="1" applyBorder="1" applyAlignment="1">
      <alignment horizontal="center" wrapText="1"/>
    </xf>
    <xf numFmtId="164" fontId="1" fillId="14" borderId="60" xfId="0" applyNumberFormat="1" applyFont="1" applyFill="1" applyBorder="1" applyAlignment="1">
      <alignment horizontal="center" vertical="center"/>
    </xf>
    <xf numFmtId="164" fontId="1" fillId="14" borderId="0" xfId="0" applyNumberFormat="1" applyFont="1" applyFill="1" applyAlignment="1" applyProtection="1">
      <alignment horizontal="center" vertical="center"/>
      <protection locked="0"/>
    </xf>
    <xf numFmtId="164" fontId="1" fillId="14" borderId="53" xfId="0" applyNumberFormat="1" applyFont="1" applyFill="1" applyBorder="1" applyAlignment="1" applyProtection="1">
      <alignment horizontal="center" vertical="center"/>
      <protection locked="0"/>
    </xf>
    <xf numFmtId="164" fontId="1" fillId="14" borderId="6" xfId="0" applyNumberFormat="1" applyFont="1" applyFill="1" applyBorder="1" applyAlignment="1" applyProtection="1">
      <alignment horizontal="center" vertical="center"/>
      <protection locked="0"/>
    </xf>
    <xf numFmtId="0" fontId="1" fillId="14" borderId="152" xfId="0" applyFont="1" applyFill="1" applyBorder="1" applyAlignment="1">
      <alignment horizontal="center" vertical="center" wrapText="1"/>
    </xf>
    <xf numFmtId="164" fontId="1" fillId="14" borderId="149" xfId="0" applyNumberFormat="1" applyFont="1" applyFill="1" applyBorder="1" applyAlignment="1">
      <alignment horizontal="center" vertical="center"/>
    </xf>
    <xf numFmtId="164" fontId="1" fillId="14" borderId="150" xfId="0" applyNumberFormat="1" applyFont="1" applyFill="1" applyBorder="1" applyAlignment="1" applyProtection="1">
      <alignment horizontal="center" vertical="center"/>
      <protection locked="0"/>
    </xf>
    <xf numFmtId="164" fontId="1" fillId="14" borderId="135" xfId="0" applyNumberFormat="1" applyFont="1" applyFill="1" applyBorder="1" applyAlignment="1" applyProtection="1">
      <alignment horizontal="center" vertical="center"/>
      <protection locked="0"/>
    </xf>
    <xf numFmtId="164" fontId="1" fillId="14" borderId="179" xfId="0" applyNumberFormat="1" applyFont="1" applyFill="1" applyBorder="1" applyAlignment="1" applyProtection="1">
      <alignment horizontal="center" vertical="center"/>
      <protection locked="0"/>
    </xf>
    <xf numFmtId="164" fontId="2" fillId="9" borderId="177" xfId="0" applyNumberFormat="1" applyFont="1" applyFill="1" applyBorder="1" applyAlignment="1">
      <alignment horizontal="center" vertical="top"/>
    </xf>
    <xf numFmtId="164" fontId="2" fillId="9" borderId="155" xfId="0" applyNumberFormat="1" applyFont="1" applyFill="1" applyBorder="1" applyAlignment="1">
      <alignment horizontal="center" vertical="top"/>
    </xf>
    <xf numFmtId="164" fontId="2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 vertical="top"/>
    </xf>
    <xf numFmtId="0" fontId="6" fillId="14" borderId="147" xfId="0" applyFont="1" applyFill="1" applyBorder="1" applyAlignment="1">
      <alignment vertical="top" wrapText="1"/>
    </xf>
    <xf numFmtId="164" fontId="1" fillId="14" borderId="177" xfId="0" applyNumberFormat="1" applyFont="1" applyFill="1" applyBorder="1" applyAlignment="1" applyProtection="1">
      <alignment horizontal="center" vertical="center"/>
      <protection locked="0"/>
    </xf>
    <xf numFmtId="164" fontId="1" fillId="14" borderId="76" xfId="0" applyNumberFormat="1" applyFont="1" applyFill="1" applyBorder="1" applyAlignment="1">
      <alignment horizontal="center" vertical="center"/>
    </xf>
    <xf numFmtId="164" fontId="1" fillId="14" borderId="155" xfId="0" applyNumberFormat="1" applyFont="1" applyFill="1" applyBorder="1" applyAlignment="1">
      <alignment horizontal="center" vertical="center"/>
    </xf>
    <xf numFmtId="0" fontId="1" fillId="14" borderId="182" xfId="0" applyFont="1" applyFill="1" applyBorder="1" applyAlignment="1">
      <alignment horizontal="center" vertical="center" wrapText="1"/>
    </xf>
    <xf numFmtId="164" fontId="1" fillId="14" borderId="160" xfId="0" applyNumberFormat="1" applyFont="1" applyFill="1" applyBorder="1" applyAlignment="1" applyProtection="1">
      <alignment horizontal="center" vertical="center"/>
      <protection locked="0"/>
    </xf>
    <xf numFmtId="164" fontId="1" fillId="14" borderId="162" xfId="0" applyNumberFormat="1" applyFont="1" applyFill="1" applyBorder="1" applyAlignment="1" applyProtection="1">
      <alignment horizontal="center" vertical="center"/>
      <protection locked="0"/>
    </xf>
    <xf numFmtId="164" fontId="1" fillId="14" borderId="183" xfId="0" applyNumberFormat="1" applyFont="1" applyFill="1" applyBorder="1" applyAlignment="1">
      <alignment horizontal="center" vertical="center"/>
    </xf>
    <xf numFmtId="164" fontId="1" fillId="14" borderId="184" xfId="0" applyNumberFormat="1" applyFont="1" applyFill="1" applyBorder="1" applyAlignment="1" applyProtection="1">
      <alignment horizontal="center" vertical="center"/>
      <protection locked="0"/>
    </xf>
    <xf numFmtId="0" fontId="6" fillId="0" borderId="182" xfId="0" applyFont="1" applyBorder="1" applyAlignment="1">
      <alignment horizontal="center" vertical="top" wrapText="1"/>
    </xf>
    <xf numFmtId="0" fontId="6" fillId="0" borderId="182" xfId="0" applyFont="1" applyBorder="1" applyAlignment="1">
      <alignment horizontal="center" vertical="top"/>
    </xf>
    <xf numFmtId="0" fontId="6" fillId="14" borderId="182" xfId="0" applyFont="1" applyFill="1" applyBorder="1" applyAlignment="1">
      <alignment horizontal="center" vertical="top" wrapText="1"/>
    </xf>
    <xf numFmtId="0" fontId="1" fillId="14" borderId="104" xfId="0" applyFont="1" applyFill="1" applyBorder="1" applyAlignment="1">
      <alignment horizontal="center" vertical="center" wrapText="1"/>
    </xf>
    <xf numFmtId="164" fontId="1" fillId="14" borderId="185" xfId="0" applyNumberFormat="1" applyFont="1" applyFill="1" applyBorder="1" applyAlignment="1">
      <alignment horizontal="center" vertical="center"/>
    </xf>
    <xf numFmtId="164" fontId="1" fillId="14" borderId="159" xfId="0" applyNumberFormat="1" applyFont="1" applyFill="1" applyBorder="1" applyAlignment="1" applyProtection="1">
      <alignment horizontal="center" vertical="center"/>
      <protection locked="0"/>
    </xf>
    <xf numFmtId="164" fontId="1" fillId="14" borderId="158" xfId="0" applyNumberFormat="1" applyFont="1" applyFill="1" applyBorder="1" applyAlignment="1">
      <alignment horizontal="center" vertical="center"/>
    </xf>
    <xf numFmtId="164" fontId="1" fillId="14" borderId="186" xfId="0" applyNumberFormat="1" applyFont="1" applyFill="1" applyBorder="1" applyAlignment="1" applyProtection="1">
      <alignment horizontal="center" vertical="center"/>
      <protection locked="0"/>
    </xf>
    <xf numFmtId="0" fontId="6" fillId="0" borderId="152" xfId="0" applyFont="1" applyBorder="1" applyAlignment="1">
      <alignment horizontal="center"/>
    </xf>
    <xf numFmtId="0" fontId="6" fillId="0" borderId="187" xfId="0" applyFont="1" applyBorder="1"/>
    <xf numFmtId="0" fontId="6" fillId="0" borderId="182" xfId="0" applyFont="1" applyBorder="1" applyAlignment="1">
      <alignment vertical="top" wrapText="1"/>
    </xf>
    <xf numFmtId="0" fontId="6" fillId="0" borderId="182" xfId="0" applyFont="1" applyBorder="1" applyAlignment="1">
      <alignment vertical="top"/>
    </xf>
    <xf numFmtId="0" fontId="6" fillId="0" borderId="182" xfId="0" applyFont="1" applyBorder="1" applyAlignment="1">
      <alignment horizontal="left" vertical="top" wrapText="1"/>
    </xf>
    <xf numFmtId="0" fontId="6" fillId="0" borderId="149" xfId="0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6" fillId="0" borderId="178" xfId="0" applyFont="1" applyBorder="1" applyAlignment="1">
      <alignment horizontal="center"/>
    </xf>
    <xf numFmtId="0" fontId="6" fillId="0" borderId="183" xfId="0" applyFont="1" applyBorder="1" applyAlignment="1">
      <alignment horizontal="center" vertical="top"/>
    </xf>
    <xf numFmtId="0" fontId="6" fillId="0" borderId="177" xfId="0" applyFont="1" applyBorder="1" applyAlignment="1">
      <alignment horizontal="center" vertical="top"/>
    </xf>
    <xf numFmtId="0" fontId="6" fillId="0" borderId="184" xfId="0" applyFont="1" applyBorder="1" applyAlignment="1">
      <alignment horizontal="center" vertical="top"/>
    </xf>
    <xf numFmtId="0" fontId="6" fillId="14" borderId="164" xfId="0" applyFont="1" applyFill="1" applyBorder="1" applyAlignment="1">
      <alignment horizontal="center" vertical="top"/>
    </xf>
    <xf numFmtId="3" fontId="6" fillId="14" borderId="164" xfId="0" applyNumberFormat="1" applyFont="1" applyFill="1" applyBorder="1" applyAlignment="1">
      <alignment horizontal="center" vertical="top"/>
    </xf>
    <xf numFmtId="164" fontId="1" fillId="0" borderId="78" xfId="0" applyNumberFormat="1" applyFont="1" applyBorder="1" applyAlignment="1" applyProtection="1">
      <alignment horizontal="center" vertical="center"/>
      <protection locked="0"/>
    </xf>
    <xf numFmtId="164" fontId="1" fillId="0" borderId="27" xfId="0" applyNumberFormat="1" applyFont="1" applyBorder="1" applyAlignment="1" applyProtection="1">
      <alignment horizontal="center" vertical="center"/>
      <protection locked="0"/>
    </xf>
    <xf numFmtId="164" fontId="1" fillId="14" borderId="102" xfId="0" applyNumberFormat="1" applyFont="1" applyFill="1" applyBorder="1" applyAlignment="1" applyProtection="1">
      <alignment horizontal="center" vertical="center"/>
      <protection locked="0"/>
    </xf>
    <xf numFmtId="164" fontId="1" fillId="14" borderId="34" xfId="0" applyNumberFormat="1" applyFont="1" applyFill="1" applyBorder="1" applyAlignment="1" applyProtection="1">
      <alignment horizontal="center" vertical="center"/>
      <protection locked="0"/>
    </xf>
    <xf numFmtId="164" fontId="1" fillId="14" borderId="75" xfId="0" applyNumberFormat="1" applyFont="1" applyFill="1" applyBorder="1" applyAlignment="1" applyProtection="1">
      <alignment horizontal="center" vertical="center"/>
      <protection locked="0"/>
    </xf>
    <xf numFmtId="164" fontId="1" fillId="0" borderId="55" xfId="0" applyNumberFormat="1" applyFont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horizontal="center" vertical="center"/>
      <protection locked="0"/>
    </xf>
    <xf numFmtId="164" fontId="1" fillId="3" borderId="55" xfId="0" applyNumberFormat="1" applyFont="1" applyFill="1" applyBorder="1" applyAlignment="1" applyProtection="1">
      <alignment horizontal="center" vertical="center"/>
      <protection locked="0"/>
    </xf>
    <xf numFmtId="164" fontId="1" fillId="3" borderId="53" xfId="0" applyNumberFormat="1" applyFont="1" applyFill="1" applyBorder="1" applyAlignment="1" applyProtection="1">
      <alignment horizontal="center" vertical="center"/>
      <protection locked="0"/>
    </xf>
    <xf numFmtId="164" fontId="1" fillId="14" borderId="29" xfId="0" applyNumberFormat="1" applyFont="1" applyFill="1" applyBorder="1" applyAlignment="1" applyProtection="1">
      <alignment horizontal="center" vertical="center"/>
      <protection locked="0"/>
    </xf>
    <xf numFmtId="164" fontId="1" fillId="0" borderId="71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 applyProtection="1">
      <alignment horizontal="center" vertical="center"/>
      <protection locked="0"/>
    </xf>
    <xf numFmtId="164" fontId="1" fillId="0" borderId="56" xfId="0" applyNumberFormat="1" applyFont="1" applyBorder="1" applyAlignment="1" applyProtection="1">
      <alignment horizontal="center" vertical="center"/>
      <protection locked="0"/>
    </xf>
    <xf numFmtId="164" fontId="1" fillId="3" borderId="21" xfId="0" applyNumberFormat="1" applyFont="1" applyFill="1" applyBorder="1" applyAlignment="1" applyProtection="1">
      <alignment horizontal="center" vertical="center"/>
      <protection locked="0"/>
    </xf>
    <xf numFmtId="164" fontId="1" fillId="3" borderId="56" xfId="0" applyNumberFormat="1" applyFont="1" applyFill="1" applyBorder="1" applyAlignment="1" applyProtection="1">
      <alignment horizontal="center" vertical="center"/>
      <protection locked="0"/>
    </xf>
    <xf numFmtId="164" fontId="1" fillId="14" borderId="106" xfId="0" applyNumberFormat="1" applyFont="1" applyFill="1" applyBorder="1" applyAlignment="1">
      <alignment horizontal="center" vertical="center"/>
    </xf>
    <xf numFmtId="164" fontId="1" fillId="14" borderId="105" xfId="0" applyNumberFormat="1" applyFont="1" applyFill="1" applyBorder="1" applyAlignment="1" applyProtection="1">
      <alignment horizontal="center" vertical="center"/>
      <protection locked="0"/>
    </xf>
    <xf numFmtId="164" fontId="1" fillId="14" borderId="157" xfId="0" applyNumberFormat="1" applyFont="1" applyFill="1" applyBorder="1" applyAlignment="1" applyProtection="1">
      <alignment horizontal="center" vertical="center"/>
      <protection locked="0"/>
    </xf>
    <xf numFmtId="164" fontId="1" fillId="14" borderId="9" xfId="0" applyNumberFormat="1" applyFont="1" applyFill="1" applyBorder="1" applyAlignment="1">
      <alignment horizontal="center" vertical="center"/>
    </xf>
    <xf numFmtId="164" fontId="1" fillId="14" borderId="52" xfId="0" applyNumberFormat="1" applyFont="1" applyFill="1" applyBorder="1" applyAlignment="1">
      <alignment horizontal="center" vertical="center"/>
    </xf>
    <xf numFmtId="164" fontId="1" fillId="14" borderId="4" xfId="0" applyNumberFormat="1" applyFont="1" applyFill="1" applyBorder="1" applyAlignment="1" applyProtection="1">
      <alignment horizontal="center" vertical="center"/>
      <protection locked="0"/>
    </xf>
    <xf numFmtId="164" fontId="1" fillId="14" borderId="67" xfId="0" applyNumberFormat="1" applyFont="1" applyFill="1" applyBorder="1" applyAlignment="1" applyProtection="1">
      <alignment horizontal="center" vertical="center"/>
      <protection locked="0"/>
    </xf>
    <xf numFmtId="164" fontId="1" fillId="15" borderId="52" xfId="0" applyNumberFormat="1" applyFont="1" applyFill="1" applyBorder="1" applyAlignment="1">
      <alignment horizontal="center" vertical="center"/>
    </xf>
    <xf numFmtId="164" fontId="1" fillId="14" borderId="66" xfId="0" applyNumberFormat="1" applyFont="1" applyFill="1" applyBorder="1" applyAlignment="1" applyProtection="1">
      <alignment horizontal="center" vertical="center"/>
      <protection locked="0"/>
    </xf>
    <xf numFmtId="164" fontId="1" fillId="3" borderId="14" xfId="0" applyNumberFormat="1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82" xfId="0" applyNumberFormat="1" applyFon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" fillId="14" borderId="161" xfId="0" applyNumberFormat="1" applyFont="1" applyFill="1" applyBorder="1" applyAlignment="1" applyProtection="1">
      <alignment horizontal="center" vertical="center"/>
      <protection locked="0"/>
    </xf>
    <xf numFmtId="164" fontId="1" fillId="14" borderId="178" xfId="0" applyNumberFormat="1" applyFont="1" applyFill="1" applyBorder="1" applyAlignment="1" applyProtection="1">
      <alignment horizontal="center" vertical="center"/>
      <protection locked="0"/>
    </xf>
    <xf numFmtId="164" fontId="1" fillId="14" borderId="151" xfId="0" applyNumberFormat="1" applyFont="1" applyFill="1" applyBorder="1" applyAlignment="1" applyProtection="1">
      <alignment horizontal="center" vertical="center"/>
      <protection locked="0"/>
    </xf>
    <xf numFmtId="164" fontId="1" fillId="14" borderId="111" xfId="0" applyNumberFormat="1" applyFont="1" applyFill="1" applyBorder="1" applyAlignment="1">
      <alignment horizontal="center" vertical="center"/>
    </xf>
    <xf numFmtId="164" fontId="1" fillId="14" borderId="165" xfId="0" applyNumberFormat="1" applyFont="1" applyFill="1" applyBorder="1" applyAlignment="1" applyProtection="1">
      <alignment horizontal="center" vertical="center"/>
      <protection locked="0"/>
    </xf>
    <xf numFmtId="164" fontId="1" fillId="14" borderId="180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14" borderId="4" xfId="0" applyNumberFormat="1" applyFont="1" applyFill="1" applyBorder="1" applyAlignment="1">
      <alignment horizontal="center" vertical="center"/>
    </xf>
    <xf numFmtId="164" fontId="1" fillId="14" borderId="67" xfId="0" applyNumberFormat="1" applyFont="1" applyFill="1" applyBorder="1" applyAlignment="1">
      <alignment horizontal="center" vertical="center"/>
    </xf>
    <xf numFmtId="164" fontId="1" fillId="15" borderId="4" xfId="0" applyNumberFormat="1" applyFont="1" applyFill="1" applyBorder="1" applyAlignment="1">
      <alignment horizontal="center" vertical="center"/>
    </xf>
    <xf numFmtId="164" fontId="1" fillId="15" borderId="16" xfId="0" applyNumberFormat="1" applyFont="1" applyFill="1" applyBorder="1" applyAlignment="1">
      <alignment horizontal="center" vertical="center"/>
    </xf>
    <xf numFmtId="164" fontId="1" fillId="15" borderId="67" xfId="0" applyNumberFormat="1" applyFont="1" applyFill="1" applyBorder="1" applyAlignment="1">
      <alignment horizontal="center" vertical="center"/>
    </xf>
    <xf numFmtId="164" fontId="1" fillId="14" borderId="16" xfId="0" applyNumberFormat="1" applyFont="1" applyFill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3" borderId="56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75" xfId="0" applyNumberFormat="1" applyFont="1" applyFill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66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11" borderId="171" xfId="0" applyFont="1" applyFill="1" applyBorder="1" applyAlignment="1">
      <alignment horizontal="center" vertical="top" wrapText="1"/>
    </xf>
    <xf numFmtId="164" fontId="1" fillId="3" borderId="163" xfId="0" applyNumberFormat="1" applyFont="1" applyFill="1" applyBorder="1" applyAlignment="1">
      <alignment horizontal="center" vertical="center"/>
    </xf>
    <xf numFmtId="164" fontId="1" fillId="3" borderId="135" xfId="0" applyNumberFormat="1" applyFont="1" applyFill="1" applyBorder="1" applyAlignment="1">
      <alignment horizontal="center" vertical="center"/>
    </xf>
    <xf numFmtId="164" fontId="1" fillId="0" borderId="135" xfId="0" applyNumberFormat="1" applyFont="1" applyBorder="1" applyAlignment="1">
      <alignment horizontal="center" vertical="center"/>
    </xf>
    <xf numFmtId="164" fontId="1" fillId="0" borderId="164" xfId="0" applyNumberFormat="1" applyFont="1" applyBorder="1" applyAlignment="1">
      <alignment horizontal="center" vertical="center"/>
    </xf>
    <xf numFmtId="164" fontId="1" fillId="0" borderId="163" xfId="0" applyNumberFormat="1" applyFont="1" applyBorder="1" applyAlignment="1">
      <alignment horizontal="center" vertical="center"/>
    </xf>
    <xf numFmtId="164" fontId="1" fillId="3" borderId="158" xfId="0" applyNumberFormat="1" applyFont="1" applyFill="1" applyBorder="1" applyAlignment="1">
      <alignment horizontal="center" vertical="center"/>
    </xf>
    <xf numFmtId="164" fontId="1" fillId="0" borderId="159" xfId="0" applyNumberFormat="1" applyFont="1" applyBorder="1" applyAlignment="1">
      <alignment horizontal="center" vertical="center"/>
    </xf>
    <xf numFmtId="164" fontId="1" fillId="0" borderId="186" xfId="0" applyNumberFormat="1" applyFont="1" applyBorder="1" applyAlignment="1">
      <alignment horizontal="center" vertical="center"/>
    </xf>
    <xf numFmtId="164" fontId="1" fillId="3" borderId="186" xfId="0" applyNumberFormat="1" applyFont="1" applyFill="1" applyBorder="1" applyAlignment="1">
      <alignment horizontal="center" vertical="center"/>
    </xf>
    <xf numFmtId="164" fontId="1" fillId="0" borderId="188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75" xfId="0" applyFont="1" applyBorder="1" applyAlignment="1">
      <alignment horizontal="center" vertical="top"/>
    </xf>
    <xf numFmtId="0" fontId="4" fillId="9" borderId="171" xfId="0" applyFont="1" applyFill="1" applyBorder="1" applyAlignment="1">
      <alignment horizontal="left" vertical="top"/>
    </xf>
    <xf numFmtId="0" fontId="4" fillId="9" borderId="173" xfId="0" applyFont="1" applyFill="1" applyBorder="1" applyAlignment="1">
      <alignment horizontal="left" vertical="top"/>
    </xf>
    <xf numFmtId="0" fontId="4" fillId="9" borderId="174" xfId="0" applyFont="1" applyFill="1" applyBorder="1" applyAlignment="1">
      <alignment horizontal="left" vertical="top"/>
    </xf>
    <xf numFmtId="0" fontId="4" fillId="9" borderId="51" xfId="0" applyFont="1" applyFill="1" applyBorder="1" applyAlignment="1">
      <alignment horizontal="left" vertical="top"/>
    </xf>
    <xf numFmtId="0" fontId="4" fillId="9" borderId="20" xfId="0" applyFont="1" applyFill="1" applyBorder="1" applyAlignment="1">
      <alignment horizontal="left" vertical="top"/>
    </xf>
    <xf numFmtId="0" fontId="4" fillId="9" borderId="24" xfId="0" applyFont="1" applyFill="1" applyBorder="1" applyAlignment="1">
      <alignment horizontal="left" vertical="top"/>
    </xf>
    <xf numFmtId="0" fontId="6" fillId="14" borderId="147" xfId="0" applyFont="1" applyFill="1" applyBorder="1" applyAlignment="1">
      <alignment horizontal="center" vertical="top" wrapText="1"/>
    </xf>
    <xf numFmtId="0" fontId="6" fillId="14" borderId="57" xfId="0" applyFont="1" applyFill="1" applyBorder="1" applyAlignment="1">
      <alignment horizontal="center" vertical="top" wrapText="1"/>
    </xf>
    <xf numFmtId="0" fontId="6" fillId="14" borderId="104" xfId="0" applyFont="1" applyFill="1" applyBorder="1" applyAlignment="1">
      <alignment horizontal="center" vertical="top" wrapText="1"/>
    </xf>
    <xf numFmtId="0" fontId="4" fillId="9" borderId="171" xfId="0" applyFont="1" applyFill="1" applyBorder="1" applyAlignment="1">
      <alignment horizontal="left"/>
    </xf>
    <xf numFmtId="0" fontId="4" fillId="9" borderId="173" xfId="0" applyFont="1" applyFill="1" applyBorder="1" applyAlignment="1">
      <alignment horizontal="left"/>
    </xf>
    <xf numFmtId="0" fontId="4" fillId="9" borderId="174" xfId="0" applyFont="1" applyFill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26" borderId="61" xfId="0" applyFont="1" applyFill="1" applyBorder="1" applyAlignment="1">
      <alignment horizontal="center" vertical="top"/>
    </xf>
    <xf numFmtId="0" fontId="4" fillId="26" borderId="104" xfId="0" applyFont="1" applyFill="1" applyBorder="1" applyAlignment="1">
      <alignment horizontal="center" vertical="top"/>
    </xf>
    <xf numFmtId="0" fontId="4" fillId="26" borderId="148" xfId="0" applyFont="1" applyFill="1" applyBorder="1" applyAlignment="1">
      <alignment horizontal="center"/>
    </xf>
    <xf numFmtId="0" fontId="4" fillId="26" borderId="161" xfId="0" applyFont="1" applyFill="1" applyBorder="1" applyAlignment="1">
      <alignment horizontal="center"/>
    </xf>
    <xf numFmtId="0" fontId="4" fillId="26" borderId="162" xfId="0" applyFont="1" applyFill="1" applyBorder="1" applyAlignment="1">
      <alignment horizontal="center"/>
    </xf>
    <xf numFmtId="0" fontId="4" fillId="26" borderId="61" xfId="0" applyFont="1" applyFill="1" applyBorder="1" applyAlignment="1">
      <alignment horizontal="center" vertical="top" wrapText="1"/>
    </xf>
    <xf numFmtId="0" fontId="4" fillId="26" borderId="104" xfId="0" applyFont="1" applyFill="1" applyBorder="1" applyAlignment="1">
      <alignment horizontal="center" vertical="top" wrapText="1"/>
    </xf>
    <xf numFmtId="0" fontId="1" fillId="14" borderId="14" xfId="0" applyFont="1" applyFill="1" applyBorder="1" applyAlignment="1">
      <alignment horizontal="center" vertical="top" wrapText="1"/>
    </xf>
    <xf numFmtId="0" fontId="1" fillId="14" borderId="34" xfId="0" applyFont="1" applyFill="1" applyBorder="1" applyAlignment="1">
      <alignment horizontal="center" vertical="top" wrapText="1"/>
    </xf>
    <xf numFmtId="49" fontId="1" fillId="14" borderId="24" xfId="0" applyNumberFormat="1" applyFont="1" applyFill="1" applyBorder="1" applyAlignment="1">
      <alignment horizontal="center" vertical="top"/>
    </xf>
    <xf numFmtId="49" fontId="1" fillId="14" borderId="62" xfId="0" applyNumberFormat="1" applyFont="1" applyFill="1" applyBorder="1" applyAlignment="1">
      <alignment horizontal="center" vertical="top"/>
    </xf>
    <xf numFmtId="49" fontId="1" fillId="14" borderId="12" xfId="0" applyNumberFormat="1" applyFont="1" applyFill="1" applyBorder="1" applyAlignment="1">
      <alignment horizontal="center" vertical="top"/>
    </xf>
    <xf numFmtId="49" fontId="1" fillId="14" borderId="32" xfId="0" applyNumberFormat="1" applyFont="1" applyFill="1" applyBorder="1" applyAlignment="1">
      <alignment horizontal="center" vertical="top"/>
    </xf>
    <xf numFmtId="49" fontId="1" fillId="14" borderId="181" xfId="0" applyNumberFormat="1" applyFont="1" applyFill="1" applyBorder="1" applyAlignment="1">
      <alignment horizontal="center" vertical="top" wrapText="1"/>
    </xf>
    <xf numFmtId="49" fontId="1" fillId="14" borderId="60" xfId="0" applyNumberFormat="1" applyFont="1" applyFill="1" applyBorder="1" applyAlignment="1">
      <alignment horizontal="center" vertical="top" wrapText="1"/>
    </xf>
    <xf numFmtId="49" fontId="1" fillId="14" borderId="70" xfId="0" applyNumberFormat="1" applyFont="1" applyFill="1" applyBorder="1" applyAlignment="1">
      <alignment horizontal="center" vertical="top" wrapText="1"/>
    </xf>
    <xf numFmtId="49" fontId="2" fillId="20" borderId="37" xfId="0" applyNumberFormat="1" applyFont="1" applyFill="1" applyBorder="1" applyAlignment="1">
      <alignment horizontal="center" vertical="top"/>
    </xf>
    <xf numFmtId="49" fontId="2" fillId="20" borderId="48" xfId="0" applyNumberFormat="1" applyFont="1" applyFill="1" applyBorder="1" applyAlignment="1">
      <alignment horizontal="center" vertical="top"/>
    </xf>
    <xf numFmtId="49" fontId="2" fillId="5" borderId="14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34" xfId="0" applyNumberFormat="1" applyFont="1" applyFill="1" applyBorder="1" applyAlignment="1">
      <alignment horizontal="center" vertical="top"/>
    </xf>
    <xf numFmtId="49" fontId="2" fillId="14" borderId="14" xfId="0" applyNumberFormat="1" applyFont="1" applyFill="1" applyBorder="1" applyAlignment="1">
      <alignment horizontal="center" vertical="top" textRotation="90" wrapText="1"/>
    </xf>
    <xf numFmtId="49" fontId="2" fillId="14" borderId="34" xfId="0" applyNumberFormat="1" applyFont="1" applyFill="1" applyBorder="1" applyAlignment="1">
      <alignment horizontal="center" vertical="top" textRotation="90" wrapText="1"/>
    </xf>
    <xf numFmtId="0" fontId="1" fillId="14" borderId="14" xfId="1" applyFont="1" applyFill="1" applyBorder="1" applyAlignment="1" applyProtection="1">
      <alignment horizontal="left" vertical="top" wrapText="1"/>
    </xf>
    <xf numFmtId="0" fontId="1" fillId="14" borderId="34" xfId="1" applyFont="1" applyFill="1" applyBorder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left"/>
      <protection locked="0"/>
    </xf>
    <xf numFmtId="49" fontId="1" fillId="0" borderId="61" xfId="0" applyNumberFormat="1" applyFont="1" applyBorder="1" applyAlignment="1">
      <alignment horizontal="center" vertical="top" wrapText="1"/>
    </xf>
    <xf numFmtId="49" fontId="1" fillId="0" borderId="57" xfId="0" applyNumberFormat="1" applyFont="1" applyBorder="1" applyAlignment="1">
      <alignment horizontal="center" vertical="top" wrapText="1"/>
    </xf>
    <xf numFmtId="49" fontId="1" fillId="0" borderId="70" xfId="0" applyNumberFormat="1" applyFont="1" applyBorder="1" applyAlignment="1">
      <alignment horizontal="center" vertical="top" wrapText="1"/>
    </xf>
    <xf numFmtId="49" fontId="1" fillId="14" borderId="61" xfId="0" applyNumberFormat="1" applyFont="1" applyFill="1" applyBorder="1" applyAlignment="1">
      <alignment horizontal="center" vertical="top" wrapText="1"/>
    </xf>
    <xf numFmtId="49" fontId="1" fillId="14" borderId="57" xfId="0" applyNumberFormat="1" applyFont="1" applyFill="1" applyBorder="1" applyAlignment="1">
      <alignment horizontal="center" vertical="top" wrapText="1"/>
    </xf>
    <xf numFmtId="49" fontId="1" fillId="0" borderId="31" xfId="0" applyNumberFormat="1" applyFont="1" applyBorder="1" applyAlignment="1">
      <alignment horizontal="center" vertical="top"/>
    </xf>
    <xf numFmtId="49" fontId="1" fillId="0" borderId="49" xfId="0" applyNumberFormat="1" applyFont="1" applyBorder="1" applyAlignment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49" fontId="1" fillId="0" borderId="74" xfId="0" applyNumberFormat="1" applyFont="1" applyBorder="1" applyAlignment="1">
      <alignment horizontal="center" vertical="top"/>
    </xf>
    <xf numFmtId="49" fontId="1" fillId="0" borderId="29" xfId="0" applyNumberFormat="1" applyFont="1" applyBorder="1" applyAlignment="1">
      <alignment horizontal="center" vertical="top"/>
    </xf>
    <xf numFmtId="49" fontId="1" fillId="0" borderId="62" xfId="0" applyNumberFormat="1" applyFont="1" applyBorder="1" applyAlignment="1">
      <alignment horizontal="center" vertical="top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2" fillId="0" borderId="99" xfId="0" applyFont="1" applyBorder="1" applyAlignment="1" applyProtection="1">
      <alignment horizontal="center" vertical="top" wrapText="1"/>
      <protection locked="0"/>
    </xf>
    <xf numFmtId="0" fontId="1" fillId="0" borderId="100" xfId="0" applyFont="1" applyBorder="1" applyAlignment="1" applyProtection="1">
      <alignment horizontal="center" vertical="center" textRotation="90" wrapText="1"/>
      <protection locked="0"/>
    </xf>
    <xf numFmtId="0" fontId="1" fillId="0" borderId="48" xfId="0" applyFont="1" applyBorder="1" applyAlignment="1" applyProtection="1">
      <alignment horizontal="center" vertical="center" textRotation="90" wrapText="1"/>
      <protection locked="0"/>
    </xf>
    <xf numFmtId="0" fontId="1" fillId="0" borderId="101" xfId="0" applyFont="1" applyBorder="1" applyAlignment="1" applyProtection="1">
      <alignment horizontal="center" vertical="center" textRotation="90" wrapText="1"/>
      <protection locked="0"/>
    </xf>
    <xf numFmtId="0" fontId="1" fillId="0" borderId="64" xfId="0" applyFont="1" applyBorder="1" applyAlignment="1" applyProtection="1">
      <alignment horizontal="center" vertical="center" textRotation="90" wrapText="1"/>
      <protection locked="0"/>
    </xf>
    <xf numFmtId="0" fontId="1" fillId="3" borderId="89" xfId="0" applyFont="1" applyFill="1" applyBorder="1" applyAlignment="1" applyProtection="1">
      <alignment horizontal="center" vertical="center" textRotation="90" wrapText="1"/>
      <protection locked="0"/>
    </xf>
    <xf numFmtId="0" fontId="1" fillId="3" borderId="91" xfId="0" applyFont="1" applyFill="1" applyBorder="1" applyAlignment="1" applyProtection="1">
      <alignment horizontal="center" vertical="center" textRotation="90" wrapText="1"/>
      <protection locked="0"/>
    </xf>
    <xf numFmtId="0" fontId="1" fillId="3" borderId="93" xfId="0" applyFont="1" applyFill="1" applyBorder="1" applyAlignment="1" applyProtection="1">
      <alignment horizontal="center" vertical="center" textRotation="90" wrapText="1"/>
      <protection locked="0"/>
    </xf>
    <xf numFmtId="0" fontId="1" fillId="3" borderId="96" xfId="0" applyFont="1" applyFill="1" applyBorder="1" applyAlignment="1" applyProtection="1">
      <alignment horizontal="center" vertical="center" textRotation="90" wrapText="1"/>
      <protection locked="0"/>
    </xf>
    <xf numFmtId="0" fontId="1" fillId="3" borderId="97" xfId="0" applyFont="1" applyFill="1" applyBorder="1" applyAlignment="1" applyProtection="1">
      <alignment horizontal="center" vertical="center" textRotation="90" wrapText="1"/>
      <protection locked="0"/>
    </xf>
    <xf numFmtId="0" fontId="1" fillId="3" borderId="98" xfId="0" applyFont="1" applyFill="1" applyBorder="1" applyAlignment="1" applyProtection="1">
      <alignment horizontal="center" vertical="center" textRotation="90" wrapText="1"/>
      <protection locked="0"/>
    </xf>
    <xf numFmtId="49" fontId="1" fillId="0" borderId="86" xfId="0" applyNumberFormat="1" applyFont="1" applyBorder="1" applyAlignment="1">
      <alignment horizontal="center" vertical="top"/>
    </xf>
    <xf numFmtId="49" fontId="1" fillId="0" borderId="61" xfId="0" applyNumberFormat="1" applyFont="1" applyBorder="1" applyAlignment="1">
      <alignment horizontal="center" vertical="top"/>
    </xf>
    <xf numFmtId="49" fontId="1" fillId="0" borderId="68" xfId="0" applyNumberFormat="1" applyFont="1" applyBorder="1" applyAlignment="1">
      <alignment horizontal="center" vertical="top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01" xfId="0" applyFont="1" applyFill="1" applyBorder="1" applyAlignment="1" applyProtection="1">
      <alignment horizontal="center" vertical="center" textRotation="90" wrapText="1"/>
      <protection locked="0"/>
    </xf>
    <xf numFmtId="0" fontId="1" fillId="3" borderId="64" xfId="0" applyFont="1" applyFill="1" applyBorder="1" applyAlignment="1" applyProtection="1">
      <alignment horizontal="center" vertical="center" textRotation="90" wrapText="1"/>
      <protection locked="0"/>
    </xf>
    <xf numFmtId="49" fontId="1" fillId="0" borderId="57" xfId="0" applyNumberFormat="1" applyFont="1" applyBorder="1" applyAlignment="1">
      <alignment horizontal="center" vertical="top"/>
    </xf>
    <xf numFmtId="49" fontId="1" fillId="0" borderId="70" xfId="0" applyNumberFormat="1" applyFont="1" applyBorder="1" applyAlignment="1">
      <alignment horizontal="center" vertical="top"/>
    </xf>
    <xf numFmtId="0" fontId="2" fillId="12" borderId="42" xfId="0" applyFont="1" applyFill="1" applyBorder="1" applyAlignment="1" applyProtection="1">
      <alignment horizontal="center" vertical="top" wrapText="1"/>
      <protection locked="0"/>
    </xf>
    <xf numFmtId="0" fontId="2" fillId="12" borderId="38" xfId="0" applyFont="1" applyFill="1" applyBorder="1" applyAlignment="1" applyProtection="1">
      <alignment horizontal="center" vertical="top" wrapText="1"/>
      <protection locked="0"/>
    </xf>
    <xf numFmtId="0" fontId="2" fillId="12" borderId="99" xfId="0" applyFont="1" applyFill="1" applyBorder="1" applyAlignment="1" applyProtection="1">
      <alignment horizontal="center" vertical="top" wrapText="1"/>
      <protection locked="0"/>
    </xf>
    <xf numFmtId="0" fontId="1" fillId="12" borderId="100" xfId="0" applyFont="1" applyFill="1" applyBorder="1" applyAlignment="1" applyProtection="1">
      <alignment horizontal="center" vertical="center" textRotation="90" wrapText="1"/>
      <protection locked="0"/>
    </xf>
    <xf numFmtId="0" fontId="1" fillId="12" borderId="48" xfId="0" applyFont="1" applyFill="1" applyBorder="1" applyAlignment="1" applyProtection="1">
      <alignment horizontal="center" vertical="center" textRotation="90" wrapText="1"/>
      <protection locked="0"/>
    </xf>
    <xf numFmtId="49" fontId="1" fillId="14" borderId="57" xfId="0" applyNumberFormat="1" applyFont="1" applyFill="1" applyBorder="1" applyAlignment="1">
      <alignment horizontal="center" vertical="top"/>
    </xf>
    <xf numFmtId="49" fontId="1" fillId="14" borderId="70" xfId="0" applyNumberFormat="1" applyFont="1" applyFill="1" applyBorder="1" applyAlignment="1">
      <alignment horizontal="center" vertical="top"/>
    </xf>
    <xf numFmtId="49" fontId="1" fillId="14" borderId="31" xfId="0" applyNumberFormat="1" applyFont="1" applyFill="1" applyBorder="1" applyAlignment="1">
      <alignment horizontal="center" vertical="top"/>
    </xf>
    <xf numFmtId="49" fontId="1" fillId="14" borderId="49" xfId="0" applyNumberFormat="1" applyFont="1" applyFill="1" applyBorder="1" applyAlignment="1">
      <alignment horizontal="center" vertical="top"/>
    </xf>
    <xf numFmtId="49" fontId="1" fillId="0" borderId="77" xfId="0" applyNumberFormat="1" applyFont="1" applyBorder="1" applyAlignment="1">
      <alignment horizontal="center" vertical="top"/>
    </xf>
    <xf numFmtId="49" fontId="1" fillId="0" borderId="109" xfId="0" applyNumberFormat="1" applyFont="1" applyBorder="1" applyAlignment="1">
      <alignment horizontal="center" vertical="top"/>
    </xf>
    <xf numFmtId="49" fontId="1" fillId="3" borderId="31" xfId="0" applyNumberFormat="1" applyFont="1" applyFill="1" applyBorder="1" applyAlignment="1">
      <alignment horizontal="center" vertical="top"/>
    </xf>
    <xf numFmtId="49" fontId="1" fillId="3" borderId="49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49" fontId="1" fillId="14" borderId="61" xfId="0" applyNumberFormat="1" applyFont="1" applyFill="1" applyBorder="1" applyAlignment="1">
      <alignment horizontal="center" vertical="top"/>
    </xf>
    <xf numFmtId="49" fontId="1" fillId="3" borderId="61" xfId="0" applyNumberFormat="1" applyFont="1" applyFill="1" applyBorder="1" applyAlignment="1">
      <alignment horizontal="center" vertical="top"/>
    </xf>
    <xf numFmtId="49" fontId="1" fillId="3" borderId="57" xfId="0" applyNumberFormat="1" applyFont="1" applyFill="1" applyBorder="1" applyAlignment="1">
      <alignment horizontal="center" vertical="top"/>
    </xf>
    <xf numFmtId="49" fontId="1" fillId="3" borderId="70" xfId="0" applyNumberFormat="1" applyFont="1" applyFill="1" applyBorder="1" applyAlignment="1">
      <alignment horizontal="center" vertical="top"/>
    </xf>
    <xf numFmtId="0" fontId="1" fillId="3" borderId="30" xfId="0" applyFont="1" applyFill="1" applyBorder="1" applyAlignment="1">
      <alignment horizontal="left" vertical="top" wrapText="1"/>
    </xf>
    <xf numFmtId="0" fontId="1" fillId="3" borderId="34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49" fontId="1" fillId="0" borderId="81" xfId="0" applyNumberFormat="1" applyFont="1" applyBorder="1" applyAlignment="1">
      <alignment horizontal="center" vertical="top"/>
    </xf>
    <xf numFmtId="49" fontId="2" fillId="20" borderId="71" xfId="0" applyNumberFormat="1" applyFont="1" applyFill="1" applyBorder="1" applyAlignment="1">
      <alignment horizontal="center" vertical="top"/>
    </xf>
    <xf numFmtId="49" fontId="2" fillId="20" borderId="41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0" fontId="1" fillId="3" borderId="21" xfId="0" applyFont="1" applyFill="1" applyBorder="1" applyAlignment="1">
      <alignment horizontal="left" vertical="top" wrapText="1"/>
    </xf>
    <xf numFmtId="49" fontId="2" fillId="3" borderId="21" xfId="0" applyNumberFormat="1" applyFont="1" applyFill="1" applyBorder="1" applyAlignment="1">
      <alignment horizontal="center" vertical="top"/>
    </xf>
    <xf numFmtId="49" fontId="2" fillId="3" borderId="19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20" borderId="45" xfId="0" applyNumberFormat="1" applyFont="1" applyFill="1" applyBorder="1" applyAlignment="1">
      <alignment horizontal="center" vertical="top"/>
    </xf>
    <xf numFmtId="49" fontId="2" fillId="20" borderId="47" xfId="0" applyNumberFormat="1" applyFont="1" applyFill="1" applyBorder="1" applyAlignment="1">
      <alignment horizontal="center" vertical="top"/>
    </xf>
    <xf numFmtId="49" fontId="2" fillId="20" borderId="69" xfId="0" applyNumberFormat="1" applyFont="1" applyFill="1" applyBorder="1" applyAlignment="1">
      <alignment horizontal="center" vertical="top"/>
    </xf>
    <xf numFmtId="49" fontId="2" fillId="6" borderId="21" xfId="0" applyNumberFormat="1" applyFont="1" applyFill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/>
    </xf>
    <xf numFmtId="49" fontId="2" fillId="5" borderId="22" xfId="0" applyNumberFormat="1" applyFont="1" applyFill="1" applyBorder="1" applyAlignment="1">
      <alignment horizontal="center" vertical="top"/>
    </xf>
    <xf numFmtId="0" fontId="1" fillId="14" borderId="21" xfId="0" applyFont="1" applyFill="1" applyBorder="1" applyAlignment="1">
      <alignment horizontal="left" vertical="top" wrapText="1"/>
    </xf>
    <xf numFmtId="0" fontId="1" fillId="14" borderId="34" xfId="0" applyFont="1" applyFill="1" applyBorder="1" applyAlignment="1">
      <alignment horizontal="left" vertical="top" wrapText="1"/>
    </xf>
    <xf numFmtId="0" fontId="2" fillId="6" borderId="171" xfId="0" applyFont="1" applyFill="1" applyBorder="1" applyAlignment="1">
      <alignment horizontal="left" vertical="top" wrapText="1"/>
    </xf>
    <xf numFmtId="0" fontId="2" fillId="6" borderId="173" xfId="0" applyFont="1" applyFill="1" applyBorder="1" applyAlignment="1">
      <alignment horizontal="left" vertical="top" wrapText="1"/>
    </xf>
    <xf numFmtId="0" fontId="2" fillId="6" borderId="174" xfId="0" applyFont="1" applyFill="1" applyBorder="1" applyAlignment="1">
      <alignment horizontal="left" vertical="top" wrapText="1"/>
    </xf>
    <xf numFmtId="0" fontId="1" fillId="14" borderId="21" xfId="0" applyFont="1" applyFill="1" applyBorder="1" applyAlignment="1">
      <alignment horizontal="center" vertical="top" wrapText="1"/>
    </xf>
    <xf numFmtId="49" fontId="1" fillId="14" borderId="74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49" fontId="2" fillId="6" borderId="30" xfId="0" applyNumberFormat="1" applyFont="1" applyFill="1" applyBorder="1" applyAlignment="1">
      <alignment horizontal="center" vertical="top"/>
    </xf>
    <xf numFmtId="49" fontId="2" fillId="6" borderId="83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/>
    </xf>
    <xf numFmtId="49" fontId="2" fillId="0" borderId="83" xfId="0" applyNumberFormat="1" applyFont="1" applyBorder="1" applyAlignment="1">
      <alignment horizontal="center" vertical="top"/>
    </xf>
    <xf numFmtId="49" fontId="2" fillId="6" borderId="18" xfId="0" applyNumberFormat="1" applyFont="1" applyFill="1" applyBorder="1" applyAlignment="1">
      <alignment horizontal="left" vertical="top"/>
    </xf>
    <xf numFmtId="49" fontId="2" fillId="6" borderId="20" xfId="0" applyNumberFormat="1" applyFont="1" applyFill="1" applyBorder="1" applyAlignment="1">
      <alignment horizontal="left" vertical="top"/>
    </xf>
    <xf numFmtId="49" fontId="7" fillId="3" borderId="36" xfId="0" applyNumberFormat="1" applyFont="1" applyFill="1" applyBorder="1" applyAlignment="1">
      <alignment horizontal="left" vertical="top"/>
    </xf>
    <xf numFmtId="49" fontId="1" fillId="0" borderId="74" xfId="0" applyNumberFormat="1" applyFont="1" applyBorder="1" applyAlignment="1">
      <alignment horizontal="center" vertical="top" wrapText="1"/>
    </xf>
    <xf numFmtId="49" fontId="1" fillId="0" borderId="62" xfId="0" applyNumberFormat="1" applyFont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right" vertical="top"/>
    </xf>
    <xf numFmtId="49" fontId="2" fillId="6" borderId="20" xfId="0" applyNumberFormat="1" applyFont="1" applyFill="1" applyBorder="1" applyAlignment="1">
      <alignment horizontal="right" vertical="top"/>
    </xf>
    <xf numFmtId="49" fontId="2" fillId="6" borderId="24" xfId="0" applyNumberFormat="1" applyFont="1" applyFill="1" applyBorder="1" applyAlignment="1">
      <alignment horizontal="right" vertical="top"/>
    </xf>
    <xf numFmtId="49" fontId="1" fillId="3" borderId="61" xfId="0" applyNumberFormat="1" applyFont="1" applyFill="1" applyBorder="1" applyAlignment="1">
      <alignment horizontal="center" vertical="top" wrapText="1"/>
    </xf>
    <xf numFmtId="49" fontId="1" fillId="3" borderId="70" xfId="0" applyNumberFormat="1" applyFont="1" applyFill="1" applyBorder="1" applyAlignment="1">
      <alignment horizontal="center" vertical="top" wrapText="1"/>
    </xf>
    <xf numFmtId="49" fontId="2" fillId="6" borderId="30" xfId="0" applyNumberFormat="1" applyFont="1" applyFill="1" applyBorder="1" applyAlignment="1">
      <alignment horizontal="center" vertical="top" wrapText="1"/>
    </xf>
    <xf numFmtId="49" fontId="2" fillId="6" borderId="34" xfId="0" applyNumberFormat="1" applyFont="1" applyFill="1" applyBorder="1" applyAlignment="1">
      <alignment horizontal="center" vertical="top" wrapText="1"/>
    </xf>
    <xf numFmtId="49" fontId="2" fillId="3" borderId="21" xfId="0" applyNumberFormat="1" applyFont="1" applyFill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49" fontId="1" fillId="3" borderId="82" xfId="0" applyNumberFormat="1" applyFont="1" applyFill="1" applyBorder="1" applyAlignment="1">
      <alignment horizontal="center" vertical="top"/>
    </xf>
    <xf numFmtId="49" fontId="1" fillId="3" borderId="62" xfId="0" applyNumberFormat="1" applyFont="1" applyFill="1" applyBorder="1" applyAlignment="1">
      <alignment horizontal="center" vertical="top"/>
    </xf>
    <xf numFmtId="164" fontId="2" fillId="22" borderId="20" xfId="0" applyNumberFormat="1" applyFont="1" applyFill="1" applyBorder="1" applyAlignment="1">
      <alignment horizontal="right" vertical="top"/>
    </xf>
    <xf numFmtId="164" fontId="2" fillId="22" borderId="24" xfId="0" applyNumberFormat="1" applyFont="1" applyFill="1" applyBorder="1" applyAlignment="1">
      <alignment horizontal="right" vertical="top"/>
    </xf>
    <xf numFmtId="164" fontId="2" fillId="5" borderId="36" xfId="0" applyNumberFormat="1" applyFont="1" applyFill="1" applyBorder="1" applyAlignment="1">
      <alignment horizontal="right" vertical="top" wrapText="1"/>
    </xf>
    <xf numFmtId="49" fontId="2" fillId="5" borderId="19" xfId="0" applyNumberFormat="1" applyFont="1" applyFill="1" applyBorder="1" applyAlignment="1">
      <alignment horizontal="center" vertical="top"/>
    </xf>
    <xf numFmtId="49" fontId="2" fillId="6" borderId="83" xfId="0" applyNumberFormat="1" applyFont="1" applyFill="1" applyBorder="1" applyAlignment="1">
      <alignment horizontal="center" vertical="top" wrapText="1"/>
    </xf>
    <xf numFmtId="49" fontId="2" fillId="0" borderId="30" xfId="0" applyNumberFormat="1" applyFont="1" applyBorder="1" applyAlignment="1">
      <alignment horizontal="center" vertical="top" wrapText="1"/>
    </xf>
    <xf numFmtId="49" fontId="2" fillId="0" borderId="83" xfId="0" applyNumberFormat="1" applyFont="1" applyBorder="1" applyAlignment="1">
      <alignment horizontal="center" vertical="top" wrapText="1"/>
    </xf>
    <xf numFmtId="49" fontId="1" fillId="0" borderId="31" xfId="0" applyNumberFormat="1" applyFont="1" applyBorder="1" applyAlignment="1">
      <alignment horizontal="center" vertical="top" wrapText="1"/>
    </xf>
    <xf numFmtId="49" fontId="1" fillId="0" borderId="32" xfId="0" applyNumberFormat="1" applyFont="1" applyBorder="1" applyAlignment="1">
      <alignment horizontal="center" vertical="top" wrapText="1"/>
    </xf>
    <xf numFmtId="0" fontId="1" fillId="3" borderId="83" xfId="0" applyFont="1" applyFill="1" applyBorder="1" applyAlignment="1">
      <alignment horizontal="left" vertical="top" wrapText="1"/>
    </xf>
    <xf numFmtId="0" fontId="1" fillId="0" borderId="83" xfId="0" applyFont="1" applyBorder="1" applyAlignment="1">
      <alignment horizontal="center" vertical="top" wrapText="1"/>
    </xf>
    <xf numFmtId="49" fontId="1" fillId="0" borderId="77" xfId="0" applyNumberFormat="1" applyFont="1" applyBorder="1" applyAlignment="1">
      <alignment horizontal="center" vertical="top" wrapText="1"/>
    </xf>
    <xf numFmtId="49" fontId="1" fillId="0" borderId="86" xfId="0" applyNumberFormat="1" applyFont="1" applyBorder="1" applyAlignment="1">
      <alignment horizontal="center" vertical="top" wrapText="1"/>
    </xf>
    <xf numFmtId="49" fontId="1" fillId="0" borderId="31" xfId="0" applyNumberFormat="1" applyFont="1" applyBorder="1" applyAlignment="1">
      <alignment horizontal="left" vertical="top"/>
    </xf>
    <xf numFmtId="49" fontId="1" fillId="0" borderId="70" xfId="0" applyNumberFormat="1" applyFont="1" applyBorder="1" applyAlignment="1">
      <alignment horizontal="left" vertical="top"/>
    </xf>
    <xf numFmtId="0" fontId="1" fillId="0" borderId="21" xfId="0" applyFont="1" applyBorder="1" applyAlignment="1">
      <alignment horizontal="center" vertical="top" wrapText="1"/>
    </xf>
    <xf numFmtId="49" fontId="2" fillId="20" borderId="80" xfId="0" applyNumberFormat="1" applyFont="1" applyFill="1" applyBorder="1" applyAlignment="1">
      <alignment horizontal="center" vertical="top"/>
    </xf>
    <xf numFmtId="49" fontId="2" fillId="6" borderId="19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7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49" fontId="1" fillId="0" borderId="21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2" fillId="14" borderId="21" xfId="0" applyNumberFormat="1" applyFont="1" applyFill="1" applyBorder="1" applyAlignment="1">
      <alignment horizontal="center" vertical="top"/>
    </xf>
    <xf numFmtId="49" fontId="2" fillId="14" borderId="19" xfId="0" applyNumberFormat="1" applyFont="1" applyFill="1" applyBorder="1" applyAlignment="1">
      <alignment horizontal="center" vertical="top"/>
    </xf>
    <xf numFmtId="49" fontId="2" fillId="14" borderId="22" xfId="0" applyNumberFormat="1" applyFont="1" applyFill="1" applyBorder="1" applyAlignment="1">
      <alignment horizontal="center" vertical="top"/>
    </xf>
    <xf numFmtId="49" fontId="2" fillId="14" borderId="21" xfId="0" applyNumberFormat="1" applyFont="1" applyFill="1" applyBorder="1" applyAlignment="1">
      <alignment horizontal="center" vertical="top" wrapText="1"/>
    </xf>
    <xf numFmtId="49" fontId="2" fillId="14" borderId="3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2" fillId="14" borderId="19" xfId="0" applyNumberFormat="1" applyFont="1" applyFill="1" applyBorder="1" applyAlignment="1">
      <alignment horizontal="center" vertical="top" wrapText="1"/>
    </xf>
    <xf numFmtId="0" fontId="1" fillId="14" borderId="19" xfId="0" applyFont="1" applyFill="1" applyBorder="1" applyAlignment="1">
      <alignment horizontal="left" vertical="top" wrapText="1"/>
    </xf>
    <xf numFmtId="49" fontId="2" fillId="6" borderId="3" xfId="0" applyNumberFormat="1" applyFont="1" applyFill="1" applyBorder="1" applyAlignment="1">
      <alignment horizontal="center" vertical="top"/>
    </xf>
    <xf numFmtId="49" fontId="2" fillId="3" borderId="30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34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4" xfId="0" applyFont="1" applyFill="1" applyBorder="1" applyAlignment="1">
      <alignment horizontal="center" vertical="top" wrapText="1"/>
    </xf>
    <xf numFmtId="49" fontId="1" fillId="3" borderId="74" xfId="0" applyNumberFormat="1" applyFont="1" applyFill="1" applyBorder="1" applyAlignment="1">
      <alignment horizontal="center" vertical="top"/>
    </xf>
    <xf numFmtId="49" fontId="1" fillId="3" borderId="29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49" xfId="0" applyNumberFormat="1" applyFont="1" applyBorder="1" applyAlignment="1">
      <alignment horizontal="center" vertical="top" wrapText="1"/>
    </xf>
    <xf numFmtId="164" fontId="2" fillId="6" borderId="11" xfId="0" applyNumberFormat="1" applyFont="1" applyFill="1" applyBorder="1" applyAlignment="1">
      <alignment horizontal="right" vertical="center" wrapText="1"/>
    </xf>
    <xf numFmtId="164" fontId="2" fillId="6" borderId="20" xfId="0" applyNumberFormat="1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center" vertical="top" wrapText="1"/>
    </xf>
    <xf numFmtId="49" fontId="1" fillId="14" borderId="55" xfId="0" applyNumberFormat="1" applyFont="1" applyFill="1" applyBorder="1" applyAlignment="1">
      <alignment horizontal="center" vertical="top"/>
    </xf>
    <xf numFmtId="49" fontId="2" fillId="14" borderId="22" xfId="0" applyNumberFormat="1" applyFont="1" applyFill="1" applyBorder="1" applyAlignment="1">
      <alignment horizontal="center" vertical="top" textRotation="90" wrapText="1"/>
    </xf>
    <xf numFmtId="49" fontId="2" fillId="6" borderId="15" xfId="0" applyNumberFormat="1" applyFont="1" applyFill="1" applyBorder="1" applyAlignment="1">
      <alignment horizontal="left" vertical="top"/>
    </xf>
    <xf numFmtId="49" fontId="2" fillId="6" borderId="23" xfId="0" applyNumberFormat="1" applyFont="1" applyFill="1" applyBorder="1" applyAlignment="1">
      <alignment horizontal="left" vertical="top"/>
    </xf>
    <xf numFmtId="0" fontId="1" fillId="14" borderId="22" xfId="1" applyFont="1" applyFill="1" applyBorder="1" applyAlignment="1" applyProtection="1">
      <alignment horizontal="left" vertical="top" wrapText="1"/>
    </xf>
    <xf numFmtId="0" fontId="1" fillId="14" borderId="2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49" fontId="2" fillId="20" borderId="58" xfId="0" applyNumberFormat="1" applyFont="1" applyFill="1" applyBorder="1" applyAlignment="1">
      <alignment horizontal="center" vertical="top"/>
    </xf>
    <xf numFmtId="49" fontId="2" fillId="20" borderId="65" xfId="0" applyNumberFormat="1" applyFont="1" applyFill="1" applyBorder="1" applyAlignment="1">
      <alignment horizontal="center" vertical="top"/>
    </xf>
    <xf numFmtId="49" fontId="2" fillId="6" borderId="4" xfId="0" applyNumberFormat="1" applyFont="1" applyFill="1" applyBorder="1" applyAlignment="1">
      <alignment horizontal="center" vertical="top"/>
    </xf>
    <xf numFmtId="49" fontId="2" fillId="5" borderId="30" xfId="0" applyNumberFormat="1" applyFont="1" applyFill="1" applyBorder="1" applyAlignment="1">
      <alignment horizontal="center" vertical="top"/>
    </xf>
    <xf numFmtId="49" fontId="2" fillId="5" borderId="3" xfId="0" applyNumberFormat="1" applyFont="1" applyFill="1" applyBorder="1" applyAlignment="1">
      <alignment horizontal="center" vertical="top"/>
    </xf>
    <xf numFmtId="49" fontId="2" fillId="18" borderId="21" xfId="0" applyNumberFormat="1" applyFont="1" applyFill="1" applyBorder="1" applyAlignment="1">
      <alignment horizontal="center" vertical="top"/>
    </xf>
    <xf numFmtId="49" fontId="2" fillId="18" borderId="19" xfId="0" applyNumberFormat="1" applyFont="1" applyFill="1" applyBorder="1" applyAlignment="1">
      <alignment horizontal="center" vertical="top"/>
    </xf>
    <xf numFmtId="49" fontId="2" fillId="18" borderId="22" xfId="0" applyNumberFormat="1" applyFont="1" applyFill="1" applyBorder="1" applyAlignment="1">
      <alignment horizontal="center" vertical="top"/>
    </xf>
    <xf numFmtId="49" fontId="2" fillId="21" borderId="71" xfId="0" applyNumberFormat="1" applyFont="1" applyFill="1" applyBorder="1" applyAlignment="1">
      <alignment horizontal="center" vertical="top"/>
    </xf>
    <xf numFmtId="49" fontId="2" fillId="21" borderId="69" xfId="0" applyNumberFormat="1" applyFont="1" applyFill="1" applyBorder="1" applyAlignment="1">
      <alignment horizontal="center" vertical="top"/>
    </xf>
    <xf numFmtId="49" fontId="2" fillId="21" borderId="41" xfId="0" applyNumberFormat="1" applyFont="1" applyFill="1" applyBorder="1" applyAlignment="1">
      <alignment horizontal="center" vertical="top"/>
    </xf>
    <xf numFmtId="49" fontId="2" fillId="18" borderId="4" xfId="0" applyNumberFormat="1" applyFont="1" applyFill="1" applyBorder="1" applyAlignment="1">
      <alignment horizontal="center" vertical="top"/>
    </xf>
    <xf numFmtId="49" fontId="2" fillId="18" borderId="34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 wrapText="1"/>
    </xf>
    <xf numFmtId="0" fontId="1" fillId="14" borderId="30" xfId="0" applyFont="1" applyFill="1" applyBorder="1" applyAlignment="1">
      <alignment horizontal="left" vertical="top" wrapText="1"/>
    </xf>
    <xf numFmtId="0" fontId="1" fillId="14" borderId="3" xfId="0" applyFont="1" applyFill="1" applyBorder="1" applyAlignment="1">
      <alignment horizontal="left" vertical="top" wrapText="1"/>
    </xf>
    <xf numFmtId="49" fontId="1" fillId="14" borderId="29" xfId="0" applyNumberFormat="1" applyFont="1" applyFill="1" applyBorder="1" applyAlignment="1">
      <alignment horizontal="center" vertical="top"/>
    </xf>
    <xf numFmtId="49" fontId="2" fillId="6" borderId="25" xfId="0" applyNumberFormat="1" applyFont="1" applyFill="1" applyBorder="1" applyAlignment="1">
      <alignment horizontal="center" vertical="top"/>
    </xf>
    <xf numFmtId="49" fontId="2" fillId="6" borderId="16" xfId="0" applyNumberFormat="1" applyFont="1" applyFill="1" applyBorder="1" applyAlignment="1">
      <alignment horizontal="center" vertical="top"/>
    </xf>
    <xf numFmtId="49" fontId="2" fillId="6" borderId="33" xfId="0" applyNumberFormat="1" applyFont="1" applyFill="1" applyBorder="1" applyAlignment="1">
      <alignment horizontal="center" vertical="top"/>
    </xf>
    <xf numFmtId="49" fontId="2" fillId="3" borderId="44" xfId="0" applyNumberFormat="1" applyFont="1" applyFill="1" applyBorder="1" applyAlignment="1">
      <alignment horizontal="center" vertical="top" wrapText="1"/>
    </xf>
    <xf numFmtId="49" fontId="2" fillId="3" borderId="28" xfId="0" applyNumberFormat="1" applyFont="1" applyFill="1" applyBorder="1" applyAlignment="1">
      <alignment horizontal="center" vertical="top" wrapText="1"/>
    </xf>
    <xf numFmtId="49" fontId="2" fillId="3" borderId="63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49" fontId="2" fillId="5" borderId="4" xfId="0" applyNumberFormat="1" applyFont="1" applyFill="1" applyBorder="1" applyAlignment="1">
      <alignment horizontal="center" vertical="top"/>
    </xf>
    <xf numFmtId="49" fontId="1" fillId="0" borderId="82" xfId="0" applyNumberFormat="1" applyFont="1" applyBorder="1" applyAlignment="1">
      <alignment horizontal="center" vertical="top"/>
    </xf>
    <xf numFmtId="49" fontId="1" fillId="0" borderId="66" xfId="0" applyNumberFormat="1" applyFont="1" applyBorder="1" applyAlignment="1">
      <alignment horizontal="center" vertical="top"/>
    </xf>
    <xf numFmtId="0" fontId="1" fillId="13" borderId="30" xfId="0" applyFont="1" applyFill="1" applyBorder="1" applyAlignment="1">
      <alignment horizontal="left" vertical="top" wrapText="1"/>
    </xf>
    <xf numFmtId="0" fontId="1" fillId="13" borderId="3" xfId="0" applyFont="1" applyFill="1" applyBorder="1" applyAlignment="1">
      <alignment horizontal="left" vertical="top" wrapText="1"/>
    </xf>
    <xf numFmtId="0" fontId="1" fillId="13" borderId="34" xfId="0" applyFont="1" applyFill="1" applyBorder="1" applyAlignment="1">
      <alignment horizontal="left" vertical="top" wrapText="1"/>
    </xf>
    <xf numFmtId="49" fontId="2" fillId="15" borderId="14" xfId="0" applyNumberFormat="1" applyFont="1" applyFill="1" applyBorder="1" applyAlignment="1">
      <alignment horizontal="center" vertical="top" wrapText="1"/>
    </xf>
    <xf numFmtId="49" fontId="2" fillId="15" borderId="34" xfId="0" applyNumberFormat="1" applyFont="1" applyFill="1" applyBorder="1" applyAlignment="1">
      <alignment horizontal="center" vertical="top" wrapText="1"/>
    </xf>
    <xf numFmtId="0" fontId="1" fillId="13" borderId="21" xfId="1" applyFont="1" applyFill="1" applyBorder="1" applyAlignment="1" applyProtection="1">
      <alignment horizontal="left" vertical="top" wrapText="1"/>
    </xf>
    <xf numFmtId="0" fontId="1" fillId="13" borderId="4" xfId="1" applyFont="1" applyFill="1" applyBorder="1" applyAlignment="1" applyProtection="1">
      <alignment horizontal="left" vertical="top" wrapText="1"/>
    </xf>
    <xf numFmtId="0" fontId="1" fillId="13" borderId="34" xfId="1" applyFont="1" applyFill="1" applyBorder="1" applyAlignment="1" applyProtection="1">
      <alignment horizontal="left" vertical="top" wrapText="1"/>
    </xf>
    <xf numFmtId="49" fontId="1" fillId="0" borderId="61" xfId="0" applyNumberFormat="1" applyFont="1" applyBorder="1" applyAlignment="1">
      <alignment horizontal="left" vertical="top"/>
    </xf>
    <xf numFmtId="49" fontId="1" fillId="0" borderId="32" xfId="0" applyNumberFormat="1" applyFont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center" vertical="top"/>
    </xf>
    <xf numFmtId="49" fontId="1" fillId="0" borderId="24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0" fontId="1" fillId="15" borderId="78" xfId="0" applyFont="1" applyFill="1" applyBorder="1" applyAlignment="1">
      <alignment horizontal="left" vertical="top" wrapText="1"/>
    </xf>
    <xf numFmtId="0" fontId="1" fillId="15" borderId="76" xfId="0" applyFont="1" applyFill="1" applyBorder="1" applyAlignment="1">
      <alignment horizontal="left" vertical="top" wrapText="1"/>
    </xf>
    <xf numFmtId="0" fontId="1" fillId="15" borderId="26" xfId="0" applyFont="1" applyFill="1" applyBorder="1" applyAlignment="1">
      <alignment horizontal="left" vertical="top" wrapText="1"/>
    </xf>
    <xf numFmtId="0" fontId="1" fillId="3" borderId="78" xfId="0" applyFont="1" applyFill="1" applyBorder="1" applyAlignment="1">
      <alignment horizontal="left" vertical="top" wrapText="1"/>
    </xf>
    <xf numFmtId="0" fontId="1" fillId="3" borderId="76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0" fontId="2" fillId="6" borderId="172" xfId="0" applyFont="1" applyFill="1" applyBorder="1" applyAlignment="1">
      <alignment horizontal="left" vertical="top" wrapText="1"/>
    </xf>
    <xf numFmtId="165" fontId="2" fillId="6" borderId="172" xfId="0" applyNumberFormat="1" applyFont="1" applyFill="1" applyBorder="1" applyAlignment="1">
      <alignment horizontal="right" vertical="center" wrapText="1"/>
    </xf>
    <xf numFmtId="165" fontId="2" fillId="6" borderId="173" xfId="0" applyNumberFormat="1" applyFont="1" applyFill="1" applyBorder="1" applyAlignment="1">
      <alignment horizontal="right" vertical="center" wrapText="1"/>
    </xf>
    <xf numFmtId="165" fontId="2" fillId="6" borderId="174" xfId="0" applyNumberFormat="1" applyFont="1" applyFill="1" applyBorder="1" applyAlignment="1">
      <alignment horizontal="right" vertical="center" wrapText="1"/>
    </xf>
    <xf numFmtId="49" fontId="1" fillId="14" borderId="21" xfId="0" applyNumberFormat="1" applyFont="1" applyFill="1" applyBorder="1" applyAlignment="1">
      <alignment horizontal="center" vertical="top" wrapText="1"/>
    </xf>
    <xf numFmtId="49" fontId="1" fillId="14" borderId="22" xfId="0" applyNumberFormat="1" applyFont="1" applyFill="1" applyBorder="1" applyAlignment="1">
      <alignment horizontal="center" vertical="top" wrapText="1"/>
    </xf>
    <xf numFmtId="49" fontId="1" fillId="14" borderId="19" xfId="0" applyNumberFormat="1" applyFont="1" applyFill="1" applyBorder="1" applyAlignment="1">
      <alignment horizontal="center" vertical="top" wrapText="1"/>
    </xf>
    <xf numFmtId="49" fontId="2" fillId="6" borderId="172" xfId="0" applyNumberFormat="1" applyFont="1" applyFill="1" applyBorder="1" applyAlignment="1">
      <alignment horizontal="left" vertical="top"/>
    </xf>
    <xf numFmtId="49" fontId="2" fillId="6" borderId="173" xfId="0" applyNumberFormat="1" applyFont="1" applyFill="1" applyBorder="1" applyAlignment="1">
      <alignment horizontal="left" vertical="top"/>
    </xf>
    <xf numFmtId="49" fontId="2" fillId="6" borderId="174" xfId="0" applyNumberFormat="1" applyFont="1" applyFill="1" applyBorder="1" applyAlignment="1">
      <alignment horizontal="left" vertical="top"/>
    </xf>
    <xf numFmtId="0" fontId="2" fillId="6" borderId="18" xfId="0" applyFont="1" applyFill="1" applyBorder="1" applyAlignment="1">
      <alignment horizontal="right" vertical="top" wrapText="1"/>
    </xf>
    <xf numFmtId="0" fontId="2" fillId="6" borderId="20" xfId="0" applyFont="1" applyFill="1" applyBorder="1" applyAlignment="1">
      <alignment horizontal="right" vertical="top" wrapText="1"/>
    </xf>
    <xf numFmtId="0" fontId="2" fillId="6" borderId="173" xfId="0" applyFont="1" applyFill="1" applyBorder="1" applyAlignment="1">
      <alignment horizontal="right" vertical="top" wrapText="1"/>
    </xf>
    <xf numFmtId="49" fontId="1" fillId="0" borderId="12" xfId="0" applyNumberFormat="1" applyFont="1" applyBorder="1" applyAlignment="1">
      <alignment horizontal="left" vertical="top"/>
    </xf>
    <xf numFmtId="49" fontId="1" fillId="0" borderId="86" xfId="0" applyNumberFormat="1" applyFont="1" applyBorder="1" applyAlignment="1">
      <alignment horizontal="left" vertical="top"/>
    </xf>
    <xf numFmtId="0" fontId="1" fillId="0" borderId="14" xfId="0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/>
    </xf>
    <xf numFmtId="49" fontId="2" fillId="0" borderId="173" xfId="0" applyNumberFormat="1" applyFont="1" applyBorder="1" applyAlignment="1">
      <alignment horizontal="left" vertical="top"/>
    </xf>
    <xf numFmtId="49" fontId="2" fillId="0" borderId="174" xfId="0" applyNumberFormat="1" applyFont="1" applyBorder="1" applyAlignment="1">
      <alignment horizontal="left" vertical="top"/>
    </xf>
    <xf numFmtId="49" fontId="1" fillId="0" borderId="31" xfId="0" applyNumberFormat="1" applyFont="1" applyBorder="1" applyAlignment="1">
      <alignment horizontal="center" vertical="top" wrapText="1" shrinkToFit="1"/>
    </xf>
    <xf numFmtId="49" fontId="1" fillId="0" borderId="32" xfId="0" applyNumberFormat="1" applyFont="1" applyBorder="1" applyAlignment="1">
      <alignment horizontal="center" vertical="top" wrapText="1" shrinkToFi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49" fontId="1" fillId="14" borderId="81" xfId="0" applyNumberFormat="1" applyFont="1" applyFill="1" applyBorder="1" applyAlignment="1">
      <alignment horizontal="center" vertical="top"/>
    </xf>
    <xf numFmtId="49" fontId="2" fillId="3" borderId="44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63" xfId="0" applyNumberFormat="1" applyFont="1" applyFill="1" applyBorder="1" applyAlignment="1">
      <alignment horizontal="center" vertical="top"/>
    </xf>
    <xf numFmtId="49" fontId="2" fillId="6" borderId="43" xfId="0" applyNumberFormat="1" applyFont="1" applyFill="1" applyBorder="1" applyAlignment="1">
      <alignment horizontal="center" vertical="top"/>
    </xf>
    <xf numFmtId="49" fontId="2" fillId="6" borderId="63" xfId="0" applyNumberFormat="1" applyFont="1" applyFill="1" applyBorder="1" applyAlignment="1">
      <alignment horizontal="center" vertical="top"/>
    </xf>
    <xf numFmtId="49" fontId="2" fillId="3" borderId="43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0" fontId="1" fillId="3" borderId="30" xfId="1" applyFont="1" applyFill="1" applyBorder="1" applyAlignment="1" applyProtection="1">
      <alignment horizontal="left" vertical="top" wrapText="1"/>
    </xf>
    <xf numFmtId="0" fontId="1" fillId="3" borderId="3" xfId="1" applyFont="1" applyFill="1" applyBorder="1" applyAlignment="1" applyProtection="1">
      <alignment horizontal="left" vertical="top" wrapText="1"/>
    </xf>
    <xf numFmtId="0" fontId="1" fillId="3" borderId="34" xfId="1" applyFont="1" applyFill="1" applyBorder="1" applyAlignment="1" applyProtection="1">
      <alignment horizontal="left" vertical="top" wrapText="1"/>
    </xf>
    <xf numFmtId="49" fontId="2" fillId="3" borderId="30" xfId="0" applyNumberFormat="1" applyFont="1" applyFill="1" applyBorder="1" applyAlignment="1">
      <alignment horizontal="center" vertical="top"/>
    </xf>
    <xf numFmtId="49" fontId="2" fillId="3" borderId="34" xfId="0" applyNumberFormat="1" applyFont="1" applyFill="1" applyBorder="1" applyAlignment="1">
      <alignment horizontal="center" vertical="top"/>
    </xf>
    <xf numFmtId="49" fontId="2" fillId="20" borderId="59" xfId="0" applyNumberFormat="1" applyFont="1" applyFill="1" applyBorder="1" applyAlignment="1">
      <alignment horizontal="center" vertical="top"/>
    </xf>
    <xf numFmtId="49" fontId="2" fillId="6" borderId="44" xfId="0" applyNumberFormat="1" applyFont="1" applyFill="1" applyBorder="1" applyAlignment="1">
      <alignment horizontal="center" vertical="top"/>
    </xf>
    <xf numFmtId="49" fontId="2" fillId="6" borderId="6" xfId="0" applyNumberFormat="1" applyFont="1" applyFill="1" applyBorder="1" applyAlignment="1">
      <alignment horizontal="center" vertical="top"/>
    </xf>
    <xf numFmtId="0" fontId="1" fillId="14" borderId="31" xfId="0" applyFont="1" applyFill="1" applyBorder="1" applyAlignment="1">
      <alignment horizontal="center" vertical="top" wrapText="1"/>
    </xf>
    <xf numFmtId="0" fontId="1" fillId="14" borderId="49" xfId="0" applyFont="1" applyFill="1" applyBorder="1" applyAlignment="1">
      <alignment horizontal="center" vertical="top" wrapText="1"/>
    </xf>
    <xf numFmtId="0" fontId="1" fillId="14" borderId="32" xfId="0" applyFont="1" applyFill="1" applyBorder="1" applyAlignment="1">
      <alignment horizontal="center" vertical="top" wrapText="1"/>
    </xf>
    <xf numFmtId="49" fontId="1" fillId="15" borderId="74" xfId="0" applyNumberFormat="1" applyFont="1" applyFill="1" applyBorder="1" applyAlignment="1">
      <alignment horizontal="center" vertical="top"/>
    </xf>
    <xf numFmtId="49" fontId="1" fillId="15" borderId="29" xfId="0" applyNumberFormat="1" applyFont="1" applyFill="1" applyBorder="1" applyAlignment="1">
      <alignment horizontal="center" vertical="top"/>
    </xf>
    <xf numFmtId="49" fontId="1" fillId="15" borderId="62" xfId="0" applyNumberFormat="1" applyFont="1" applyFill="1" applyBorder="1" applyAlignment="1">
      <alignment horizontal="center" vertical="top"/>
    </xf>
    <xf numFmtId="49" fontId="2" fillId="15" borderId="21" xfId="0" applyNumberFormat="1" applyFont="1" applyFill="1" applyBorder="1" applyAlignment="1">
      <alignment horizontal="center" vertical="top"/>
    </xf>
    <xf numFmtId="49" fontId="2" fillId="15" borderId="19" xfId="0" applyNumberFormat="1" applyFont="1" applyFill="1" applyBorder="1" applyAlignment="1">
      <alignment horizontal="center" vertical="top"/>
    </xf>
    <xf numFmtId="49" fontId="2" fillId="15" borderId="22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 wrapText="1"/>
    </xf>
    <xf numFmtId="0" fontId="1" fillId="0" borderId="61" xfId="0" applyFont="1" applyBorder="1" applyAlignment="1">
      <alignment horizontal="center" vertical="top" wrapText="1"/>
    </xf>
    <xf numFmtId="0" fontId="1" fillId="0" borderId="68" xfId="0" applyFont="1" applyBorder="1" applyAlignment="1">
      <alignment horizontal="center" vertical="top" wrapText="1"/>
    </xf>
    <xf numFmtId="49" fontId="2" fillId="0" borderId="171" xfId="0" applyNumberFormat="1" applyFont="1" applyBorder="1" applyAlignment="1">
      <alignment horizontal="left" vertical="top"/>
    </xf>
    <xf numFmtId="49" fontId="2" fillId="0" borderId="39" xfId="0" applyNumberFormat="1" applyFont="1" applyBorder="1" applyAlignment="1">
      <alignment horizontal="left" vertical="top"/>
    </xf>
    <xf numFmtId="49" fontId="2" fillId="0" borderId="81" xfId="0" applyNumberFormat="1" applyFont="1" applyBorder="1" applyAlignment="1">
      <alignment horizontal="left" vertical="top"/>
    </xf>
    <xf numFmtId="0" fontId="1" fillId="0" borderId="2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14" borderId="4" xfId="0" applyFont="1" applyFill="1" applyBorder="1" applyAlignment="1">
      <alignment horizontal="left" vertical="top" wrapText="1"/>
    </xf>
    <xf numFmtId="0" fontId="2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61" xfId="0" applyFont="1" applyFill="1" applyBorder="1" applyAlignment="1" applyProtection="1">
      <alignment horizontal="center" vertical="center" textRotation="90" wrapText="1"/>
      <protection locked="0"/>
    </xf>
    <xf numFmtId="0" fontId="1" fillId="3" borderId="57" xfId="0" applyFont="1" applyFill="1" applyBorder="1" applyAlignment="1" applyProtection="1">
      <alignment horizontal="center" vertical="center" textRotation="90" wrapText="1"/>
      <protection locked="0"/>
    </xf>
    <xf numFmtId="0" fontId="1" fillId="3" borderId="70" xfId="0" applyFont="1" applyFill="1" applyBorder="1" applyAlignment="1" applyProtection="1">
      <alignment horizontal="center" vertical="center" textRotation="90" wrapText="1"/>
      <protection locked="0"/>
    </xf>
    <xf numFmtId="49" fontId="2" fillId="5" borderId="15" xfId="0" applyNumberFormat="1" applyFont="1" applyFill="1" applyBorder="1" applyAlignment="1" applyProtection="1">
      <alignment horizontal="left" vertical="top"/>
      <protection locked="0"/>
    </xf>
    <xf numFmtId="49" fontId="2" fillId="5" borderId="40" xfId="0" applyNumberFormat="1" applyFont="1" applyFill="1" applyBorder="1" applyAlignment="1" applyProtection="1">
      <alignment horizontal="left" vertical="top"/>
      <protection locked="0"/>
    </xf>
    <xf numFmtId="49" fontId="2" fillId="6" borderId="15" xfId="0" applyNumberFormat="1" applyFont="1" applyFill="1" applyBorder="1" applyAlignment="1" applyProtection="1">
      <alignment horizontal="left" vertical="top"/>
      <protection locked="0"/>
    </xf>
    <xf numFmtId="49" fontId="2" fillId="6" borderId="40" xfId="0" applyNumberFormat="1" applyFont="1" applyFill="1" applyBorder="1" applyAlignment="1" applyProtection="1">
      <alignment horizontal="left" vertical="top"/>
      <protection locked="0"/>
    </xf>
    <xf numFmtId="0" fontId="2" fillId="3" borderId="42" xfId="0" applyFont="1" applyFill="1" applyBorder="1" applyAlignment="1" applyProtection="1">
      <alignment horizontal="center" vertical="top" wrapText="1"/>
      <protection locked="0"/>
    </xf>
    <xf numFmtId="0" fontId="2" fillId="3" borderId="38" xfId="0" applyFont="1" applyFill="1" applyBorder="1" applyAlignment="1" applyProtection="1">
      <alignment horizontal="center" vertical="top" wrapText="1"/>
      <protection locked="0"/>
    </xf>
    <xf numFmtId="0" fontId="2" fillId="3" borderId="9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20" borderId="89" xfId="0" applyFont="1" applyFill="1" applyBorder="1" applyAlignment="1" applyProtection="1">
      <alignment horizontal="center" vertical="center" textRotation="90" wrapText="1"/>
      <protection locked="0"/>
    </xf>
    <xf numFmtId="0" fontId="1" fillId="20" borderId="91" xfId="0" applyFont="1" applyFill="1" applyBorder="1" applyAlignment="1" applyProtection="1">
      <alignment horizontal="center" vertical="center" textRotation="90" wrapText="1"/>
      <protection locked="0"/>
    </xf>
    <xf numFmtId="0" fontId="1" fillId="20" borderId="93" xfId="0" applyFont="1" applyFill="1" applyBorder="1" applyAlignment="1" applyProtection="1">
      <alignment horizontal="center" vertical="center" textRotation="90" wrapText="1"/>
      <protection locked="0"/>
    </xf>
    <xf numFmtId="0" fontId="1" fillId="5" borderId="35" xfId="0" applyFont="1" applyFill="1" applyBorder="1" applyAlignment="1" applyProtection="1">
      <alignment horizontal="center" vertical="center" textRotation="90" wrapText="1"/>
      <protection locked="0"/>
    </xf>
    <xf numFmtId="0" fontId="1" fillId="5" borderId="2" xfId="0" applyFont="1" applyFill="1" applyBorder="1" applyAlignment="1" applyProtection="1">
      <alignment horizontal="center" vertical="center" textRotation="90" wrapText="1"/>
      <protection locked="0"/>
    </xf>
    <xf numFmtId="0" fontId="1" fillId="5" borderId="94" xfId="0" applyFont="1" applyFill="1" applyBorder="1" applyAlignment="1" applyProtection="1">
      <alignment horizontal="center" vertical="center" textRotation="90" wrapText="1"/>
      <protection locked="0"/>
    </xf>
    <xf numFmtId="0" fontId="1" fillId="6" borderId="35" xfId="0" applyFont="1" applyFill="1" applyBorder="1" applyAlignment="1" applyProtection="1">
      <alignment horizontal="center" vertical="center" textRotation="90" wrapText="1"/>
      <protection locked="0"/>
    </xf>
    <xf numFmtId="0" fontId="1" fillId="6" borderId="2" xfId="0" applyFont="1" applyFill="1" applyBorder="1" applyAlignment="1" applyProtection="1">
      <alignment horizontal="center" vertical="center" textRotation="90" wrapText="1"/>
      <protection locked="0"/>
    </xf>
    <xf numFmtId="0" fontId="1" fillId="6" borderId="94" xfId="0" applyFont="1" applyFill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1" fillId="0" borderId="94" xfId="0" applyFont="1" applyBorder="1" applyAlignment="1" applyProtection="1">
      <alignment horizontal="center" vertical="center" textRotation="90" wrapText="1"/>
      <protection locked="0"/>
    </xf>
    <xf numFmtId="0" fontId="1" fillId="3" borderId="90" xfId="0" applyFont="1" applyFill="1" applyBorder="1" applyAlignment="1" applyProtection="1">
      <alignment horizontal="center" vertical="center" wrapText="1"/>
      <protection locked="0"/>
    </xf>
    <xf numFmtId="0" fontId="1" fillId="3" borderId="92" xfId="0" applyFont="1" applyFill="1" applyBorder="1" applyAlignment="1" applyProtection="1">
      <alignment horizontal="center" vertical="center" wrapText="1"/>
      <protection locked="0"/>
    </xf>
    <xf numFmtId="0" fontId="1" fillId="3" borderId="95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left" vertical="top" wrapText="1"/>
      <protection locked="0"/>
    </xf>
    <xf numFmtId="49" fontId="2" fillId="0" borderId="20" xfId="0" applyNumberFormat="1" applyFont="1" applyBorder="1" applyAlignment="1" applyProtection="1">
      <alignment horizontal="left" vertical="top" wrapText="1"/>
      <protection locked="0"/>
    </xf>
    <xf numFmtId="49" fontId="2" fillId="0" borderId="24" xfId="0" applyNumberFormat="1" applyFont="1" applyBorder="1" applyAlignment="1" applyProtection="1">
      <alignment horizontal="left" vertical="top" wrapText="1"/>
      <protection locked="0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101" xfId="0" applyFont="1" applyFill="1" applyBorder="1" applyAlignment="1" applyProtection="1">
      <alignment horizontal="center" vertical="center" textRotation="90" wrapText="1"/>
      <protection locked="0"/>
    </xf>
    <xf numFmtId="0" fontId="1" fillId="12" borderId="64" xfId="0" applyFont="1" applyFill="1" applyBorder="1" applyAlignment="1" applyProtection="1">
      <alignment horizontal="center" vertical="center" textRotation="90" wrapText="1"/>
      <protection locked="0"/>
    </xf>
    <xf numFmtId="0" fontId="1" fillId="3" borderId="100" xfId="0" applyFont="1" applyFill="1" applyBorder="1" applyAlignment="1" applyProtection="1">
      <alignment horizontal="center" vertical="center" textRotation="90" wrapText="1"/>
      <protection locked="0"/>
    </xf>
    <xf numFmtId="0" fontId="1" fillId="3" borderId="48" xfId="0" applyFont="1" applyFill="1" applyBorder="1" applyAlignment="1" applyProtection="1">
      <alignment horizontal="center" vertical="center" textRotation="90" wrapText="1"/>
      <protection locked="0"/>
    </xf>
    <xf numFmtId="49" fontId="2" fillId="20" borderId="51" xfId="0" applyNumberFormat="1" applyFont="1" applyFill="1" applyBorder="1" applyAlignment="1" applyProtection="1">
      <alignment horizontal="left" vertical="top" wrapText="1"/>
      <protection locked="0"/>
    </xf>
    <xf numFmtId="49" fontId="2" fillId="20" borderId="20" xfId="0" applyNumberFormat="1" applyFont="1" applyFill="1" applyBorder="1" applyAlignment="1" applyProtection="1">
      <alignment horizontal="left" vertical="top" wrapText="1"/>
      <protection locked="0"/>
    </xf>
    <xf numFmtId="49" fontId="2" fillId="20" borderId="24" xfId="0" applyNumberFormat="1" applyFont="1" applyFill="1" applyBorder="1" applyAlignment="1" applyProtection="1">
      <alignment horizontal="left" vertical="top" wrapText="1"/>
      <protection locked="0"/>
    </xf>
    <xf numFmtId="0" fontId="1" fillId="0" borderId="83" xfId="0" applyFont="1" applyBorder="1" applyAlignment="1">
      <alignment horizontal="left" vertical="top" wrapText="1"/>
    </xf>
    <xf numFmtId="49" fontId="2" fillId="17" borderId="21" xfId="0" applyNumberFormat="1" applyFont="1" applyFill="1" applyBorder="1" applyAlignment="1">
      <alignment horizontal="center" vertical="top"/>
    </xf>
    <xf numFmtId="49" fontId="2" fillId="17" borderId="4" xfId="0" applyNumberFormat="1" applyFont="1" applyFill="1" applyBorder="1" applyAlignment="1">
      <alignment horizontal="center" vertical="top"/>
    </xf>
    <xf numFmtId="49" fontId="2" fillId="17" borderId="34" xfId="0" applyNumberFormat="1" applyFont="1" applyFill="1" applyBorder="1" applyAlignment="1">
      <alignment horizontal="center" vertical="top"/>
    </xf>
    <xf numFmtId="49" fontId="1" fillId="0" borderId="55" xfId="0" applyNumberFormat="1" applyFont="1" applyBorder="1" applyAlignment="1">
      <alignment horizontal="center" vertical="top"/>
    </xf>
    <xf numFmtId="0" fontId="1" fillId="15" borderId="21" xfId="0" applyFont="1" applyFill="1" applyBorder="1" applyAlignment="1">
      <alignment horizontal="left" vertical="top" wrapText="1"/>
    </xf>
    <xf numFmtId="0" fontId="1" fillId="15" borderId="4" xfId="0" applyFont="1" applyFill="1" applyBorder="1" applyAlignment="1">
      <alignment horizontal="left" vertical="top" wrapText="1"/>
    </xf>
    <xf numFmtId="0" fontId="1" fillId="15" borderId="34" xfId="0" applyFont="1" applyFill="1" applyBorder="1" applyAlignment="1">
      <alignment horizontal="left" vertical="top" wrapText="1"/>
    </xf>
    <xf numFmtId="0" fontId="1" fillId="3" borderId="30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34" xfId="0" applyFont="1" applyFill="1" applyBorder="1" applyAlignment="1">
      <alignment vertical="top" wrapText="1"/>
    </xf>
    <xf numFmtId="0" fontId="1" fillId="12" borderId="21" xfId="1" applyFont="1" applyFill="1" applyBorder="1" applyAlignment="1" applyProtection="1">
      <alignment horizontal="left" vertical="top" wrapText="1"/>
    </xf>
    <xf numFmtId="0" fontId="1" fillId="12" borderId="19" xfId="1" applyFont="1" applyFill="1" applyBorder="1" applyAlignment="1" applyProtection="1">
      <alignment horizontal="left" vertical="top" wrapText="1"/>
    </xf>
    <xf numFmtId="0" fontId="1" fillId="12" borderId="34" xfId="1" applyFont="1" applyFill="1" applyBorder="1" applyAlignment="1" applyProtection="1">
      <alignment horizontal="left" vertical="top" wrapText="1"/>
    </xf>
    <xf numFmtId="49" fontId="2" fillId="6" borderId="10" xfId="0" applyNumberFormat="1" applyFont="1" applyFill="1" applyBorder="1" applyAlignment="1">
      <alignment horizontal="center" vertical="top"/>
    </xf>
    <xf numFmtId="0" fontId="1" fillId="3" borderId="83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49" fontId="1" fillId="14" borderId="31" xfId="0" applyNumberFormat="1" applyFont="1" applyFill="1" applyBorder="1" applyAlignment="1">
      <alignment horizontal="center" vertical="top" wrapText="1"/>
    </xf>
    <xf numFmtId="49" fontId="1" fillId="14" borderId="86" xfId="0" applyNumberFormat="1" applyFont="1" applyFill="1" applyBorder="1" applyAlignment="1">
      <alignment horizontal="center" vertical="top" wrapText="1"/>
    </xf>
    <xf numFmtId="164" fontId="2" fillId="6" borderId="18" xfId="0" applyNumberFormat="1" applyFont="1" applyFill="1" applyBorder="1" applyAlignment="1">
      <alignment horizontal="right" vertical="center" wrapText="1"/>
    </xf>
    <xf numFmtId="49" fontId="1" fillId="0" borderId="81" xfId="0" applyNumberFormat="1" applyFont="1" applyBorder="1" applyAlignment="1">
      <alignment horizontal="center" vertical="top" wrapText="1"/>
    </xf>
    <xf numFmtId="0" fontId="1" fillId="15" borderId="30" xfId="0" applyFont="1" applyFill="1" applyBorder="1" applyAlignment="1">
      <alignment horizontal="left" vertical="top" wrapText="1"/>
    </xf>
    <xf numFmtId="0" fontId="1" fillId="15" borderId="3" xfId="0" applyFont="1" applyFill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49" fontId="1" fillId="0" borderId="49" xfId="0" applyNumberFormat="1" applyFont="1" applyBorder="1" applyAlignment="1">
      <alignment horizontal="center" vertical="top" wrapText="1" shrinkToFit="1"/>
    </xf>
    <xf numFmtId="49" fontId="1" fillId="0" borderId="61" xfId="0" applyNumberFormat="1" applyFont="1" applyBorder="1" applyAlignment="1">
      <alignment horizontal="center" vertical="top" wrapText="1" shrinkToFit="1"/>
    </xf>
    <xf numFmtId="49" fontId="1" fillId="0" borderId="57" xfId="0" applyNumberFormat="1" applyFont="1" applyBorder="1" applyAlignment="1">
      <alignment horizontal="center" vertical="top" wrapText="1" shrinkToFit="1"/>
    </xf>
    <xf numFmtId="0" fontId="1" fillId="14" borderId="30" xfId="0" applyFont="1" applyFill="1" applyBorder="1" applyAlignment="1">
      <alignment horizontal="center" vertical="top" wrapText="1"/>
    </xf>
    <xf numFmtId="0" fontId="1" fillId="14" borderId="3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/>
      <protection locked="0"/>
    </xf>
    <xf numFmtId="0" fontId="2" fillId="9" borderId="171" xfId="0" applyFont="1" applyFill="1" applyBorder="1" applyAlignment="1">
      <alignment horizontal="right" vertical="top"/>
    </xf>
    <xf numFmtId="0" fontId="2" fillId="9" borderId="173" xfId="0" applyFont="1" applyFill="1" applyBorder="1" applyAlignment="1">
      <alignment horizontal="right" vertical="top"/>
    </xf>
    <xf numFmtId="0" fontId="2" fillId="9" borderId="174" xfId="0" applyFont="1" applyFill="1" applyBorder="1" applyAlignment="1">
      <alignment horizontal="right" vertical="top"/>
    </xf>
    <xf numFmtId="0" fontId="2" fillId="0" borderId="148" xfId="0" applyFont="1" applyBorder="1" applyAlignment="1" applyProtection="1">
      <alignment horizontal="center" vertical="center" wrapText="1"/>
      <protection locked="0"/>
    </xf>
    <xf numFmtId="0" fontId="2" fillId="0" borderId="161" xfId="0" applyFont="1" applyBorder="1" applyAlignment="1" applyProtection="1">
      <alignment horizontal="center" vertical="center" wrapText="1"/>
      <protection locked="0"/>
    </xf>
    <xf numFmtId="0" fontId="2" fillId="0" borderId="162" xfId="0" applyFont="1" applyBorder="1" applyAlignment="1" applyProtection="1">
      <alignment horizontal="center" vertical="center" wrapText="1"/>
      <protection locked="0"/>
    </xf>
    <xf numFmtId="0" fontId="1" fillId="0" borderId="163" xfId="0" applyFont="1" applyBorder="1" applyAlignment="1" applyProtection="1">
      <alignment horizontal="center" vertical="center" textRotation="90" wrapText="1"/>
      <protection locked="0"/>
    </xf>
    <xf numFmtId="0" fontId="1" fillId="0" borderId="41" xfId="0" applyFont="1" applyBorder="1" applyAlignment="1" applyProtection="1">
      <alignment horizontal="center" vertical="center" textRotation="90" wrapText="1"/>
      <protection locked="0"/>
    </xf>
    <xf numFmtId="0" fontId="1" fillId="0" borderId="160" xfId="0" applyFont="1" applyBorder="1" applyAlignment="1" applyProtection="1">
      <alignment horizontal="center" vertical="center"/>
      <protection locked="0"/>
    </xf>
    <xf numFmtId="0" fontId="1" fillId="0" borderId="155" xfId="0" applyFont="1" applyBorder="1" applyAlignment="1" applyProtection="1">
      <alignment horizontal="center" vertical="center"/>
      <protection locked="0"/>
    </xf>
    <xf numFmtId="0" fontId="1" fillId="0" borderId="164" xfId="0" applyFont="1" applyBorder="1" applyAlignment="1" applyProtection="1">
      <alignment horizontal="center" vertical="center" textRotation="90" wrapText="1"/>
      <protection locked="0"/>
    </xf>
    <xf numFmtId="0" fontId="1" fillId="0" borderId="75" xfId="0" applyFont="1" applyBorder="1" applyAlignment="1" applyProtection="1">
      <alignment horizontal="center" vertical="center" textRotation="90" wrapText="1"/>
      <protection locked="0"/>
    </xf>
    <xf numFmtId="0" fontId="1" fillId="0" borderId="166" xfId="0" applyFont="1" applyBorder="1" applyAlignment="1" applyProtection="1">
      <alignment horizontal="center" vertical="center" textRotation="90"/>
      <protection locked="0"/>
    </xf>
    <xf numFmtId="0" fontId="1" fillId="0" borderId="69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1" fillId="0" borderId="168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169" xfId="0" applyFont="1" applyBorder="1" applyAlignment="1" applyProtection="1">
      <alignment horizontal="center" vertical="center" textRotation="90"/>
      <protection locked="0"/>
    </xf>
    <xf numFmtId="0" fontId="1" fillId="0" borderId="53" xfId="0" applyFont="1" applyBorder="1" applyAlignment="1" applyProtection="1">
      <alignment horizontal="center" vertical="center" textRotation="90"/>
      <protection locked="0"/>
    </xf>
    <xf numFmtId="0" fontId="1" fillId="0" borderId="75" xfId="0" applyFont="1" applyBorder="1" applyAlignment="1" applyProtection="1">
      <alignment horizontal="center" vertical="center" textRotation="90"/>
      <protection locked="0"/>
    </xf>
    <xf numFmtId="0" fontId="2" fillId="0" borderId="148" xfId="0" applyFont="1" applyBorder="1" applyAlignment="1" applyProtection="1">
      <alignment horizontal="center" vertical="center"/>
      <protection locked="0"/>
    </xf>
    <xf numFmtId="0" fontId="2" fillId="0" borderId="161" xfId="0" applyFont="1" applyBorder="1" applyAlignment="1" applyProtection="1">
      <alignment horizontal="center" vertical="center"/>
      <protection locked="0"/>
    </xf>
    <xf numFmtId="0" fontId="2" fillId="0" borderId="16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29" xfId="0" applyFont="1" applyBorder="1" applyAlignment="1" applyProtection="1">
      <alignment horizontal="center" vertical="center" wrapText="1"/>
      <protection locked="0"/>
    </xf>
    <xf numFmtId="0" fontId="2" fillId="0" borderId="132" xfId="0" applyFont="1" applyBorder="1" applyAlignment="1" applyProtection="1">
      <alignment horizontal="center" vertical="center" wrapText="1"/>
      <protection locked="0"/>
    </xf>
    <xf numFmtId="0" fontId="2" fillId="0" borderId="138" xfId="0" applyFont="1" applyBorder="1" applyAlignment="1" applyProtection="1">
      <alignment horizontal="center" vertical="center" wrapText="1"/>
      <protection locked="0"/>
    </xf>
    <xf numFmtId="0" fontId="2" fillId="0" borderId="130" xfId="0" applyFont="1" applyBorder="1" applyAlignment="1" applyProtection="1">
      <alignment horizontal="center" vertical="center" wrapText="1"/>
      <protection locked="0"/>
    </xf>
    <xf numFmtId="0" fontId="2" fillId="0" borderId="131" xfId="0" applyFont="1" applyBorder="1" applyAlignment="1" applyProtection="1">
      <alignment horizontal="center" vertical="center" wrapText="1"/>
      <protection locked="0"/>
    </xf>
    <xf numFmtId="0" fontId="2" fillId="0" borderId="133" xfId="0" applyFont="1" applyBorder="1" applyAlignment="1" applyProtection="1">
      <alignment horizontal="center" vertical="center" wrapText="1"/>
      <protection locked="0"/>
    </xf>
    <xf numFmtId="0" fontId="2" fillId="0" borderId="88" xfId="0" applyFont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 applyProtection="1">
      <alignment horizontal="center" vertical="center" textRotation="90" wrapText="1"/>
      <protection locked="0"/>
    </xf>
    <xf numFmtId="0" fontId="2" fillId="0" borderId="57" xfId="0" applyFont="1" applyBorder="1" applyAlignment="1" applyProtection="1">
      <alignment horizontal="center" vertical="center" textRotation="90" wrapText="1"/>
      <protection locked="0"/>
    </xf>
    <xf numFmtId="0" fontId="2" fillId="0" borderId="142" xfId="0" applyFont="1" applyBorder="1" applyAlignment="1" applyProtection="1">
      <alignment horizontal="center" vertical="center" textRotation="90" wrapText="1"/>
      <protection locked="0"/>
    </xf>
    <xf numFmtId="0" fontId="4" fillId="0" borderId="134" xfId="0" applyFont="1" applyBorder="1" applyAlignment="1" applyProtection="1">
      <alignment horizontal="center" vertical="top" wrapText="1"/>
      <protection locked="0"/>
    </xf>
    <xf numFmtId="0" fontId="4" fillId="0" borderId="137" xfId="0" applyFont="1" applyBorder="1" applyAlignment="1" applyProtection="1">
      <alignment horizontal="center" vertical="top" wrapText="1"/>
      <protection locked="0"/>
    </xf>
    <xf numFmtId="0" fontId="4" fillId="0" borderId="139" xfId="0" applyFont="1" applyBorder="1" applyAlignment="1" applyProtection="1">
      <alignment horizontal="center" vertical="top" wrapText="1"/>
      <protection locked="0"/>
    </xf>
    <xf numFmtId="0" fontId="4" fillId="0" borderId="135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140" xfId="0" applyFont="1" applyBorder="1" applyAlignment="1" applyProtection="1">
      <alignment horizontal="center" vertical="top" wrapText="1"/>
      <protection locked="0"/>
    </xf>
    <xf numFmtId="0" fontId="4" fillId="0" borderId="13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141" xfId="0" applyFont="1" applyBorder="1" applyAlignment="1" applyProtection="1">
      <alignment horizontal="center" vertical="top" wrapText="1"/>
      <protection locked="0"/>
    </xf>
    <xf numFmtId="49" fontId="2" fillId="23" borderId="14" xfId="0" applyNumberFormat="1" applyFont="1" applyFill="1" applyBorder="1" applyAlignment="1">
      <alignment horizontal="center" vertical="top" textRotation="90" wrapText="1"/>
    </xf>
    <xf numFmtId="0" fontId="1" fillId="23" borderId="14" xfId="1" applyFont="1" applyFill="1" applyBorder="1" applyAlignment="1" applyProtection="1">
      <alignment horizontal="left" vertical="top" wrapText="1"/>
    </xf>
    <xf numFmtId="0" fontId="1" fillId="23" borderId="14" xfId="0" applyFont="1" applyFill="1" applyBorder="1" applyAlignment="1">
      <alignment horizontal="center" vertical="top" wrapText="1"/>
    </xf>
    <xf numFmtId="49" fontId="1" fillId="23" borderId="24" xfId="0" applyNumberFormat="1" applyFont="1" applyFill="1" applyBorder="1" applyAlignment="1">
      <alignment horizontal="center" vertical="top"/>
    </xf>
    <xf numFmtId="49" fontId="1" fillId="23" borderId="12" xfId="0" applyNumberFormat="1" applyFont="1" applyFill="1" applyBorder="1" applyAlignment="1">
      <alignment horizontal="center" vertical="top"/>
    </xf>
    <xf numFmtId="49" fontId="1" fillId="23" borderId="181" xfId="0" applyNumberFormat="1" applyFont="1" applyFill="1" applyBorder="1" applyAlignment="1">
      <alignment horizontal="center" vertical="top" wrapText="1"/>
    </xf>
    <xf numFmtId="0" fontId="1" fillId="23" borderId="104" xfId="0" applyFont="1" applyFill="1" applyBorder="1" applyAlignment="1">
      <alignment horizontal="center" vertical="center" wrapText="1"/>
    </xf>
    <xf numFmtId="164" fontId="1" fillId="23" borderId="185" xfId="0" applyNumberFormat="1" applyFont="1" applyFill="1" applyBorder="1" applyAlignment="1">
      <alignment horizontal="center" vertical="center"/>
    </xf>
    <xf numFmtId="164" fontId="1" fillId="23" borderId="159" xfId="0" applyNumberFormat="1" applyFont="1" applyFill="1" applyBorder="1" applyAlignment="1" applyProtection="1">
      <alignment horizontal="center" vertical="center"/>
      <protection locked="0"/>
    </xf>
    <xf numFmtId="164" fontId="1" fillId="23" borderId="179" xfId="0" applyNumberFormat="1" applyFont="1" applyFill="1" applyBorder="1" applyAlignment="1" applyProtection="1">
      <alignment horizontal="center" vertical="center"/>
      <protection locked="0"/>
    </xf>
    <xf numFmtId="164" fontId="1" fillId="23" borderId="158" xfId="0" applyNumberFormat="1" applyFont="1" applyFill="1" applyBorder="1" applyAlignment="1">
      <alignment horizontal="center" vertical="center"/>
    </xf>
    <xf numFmtId="164" fontId="1" fillId="23" borderId="186" xfId="0" applyNumberFormat="1" applyFont="1" applyFill="1" applyBorder="1" applyAlignment="1" applyProtection="1">
      <alignment horizontal="center" vertical="center"/>
      <protection locked="0"/>
    </xf>
    <xf numFmtId="49" fontId="2" fillId="23" borderId="34" xfId="0" applyNumberFormat="1" applyFont="1" applyFill="1" applyBorder="1" applyAlignment="1">
      <alignment horizontal="center" vertical="top" textRotation="90" wrapText="1"/>
    </xf>
    <xf numFmtId="0" fontId="1" fillId="23" borderId="34" xfId="1" applyFont="1" applyFill="1" applyBorder="1" applyAlignment="1" applyProtection="1">
      <alignment horizontal="left" vertical="top" wrapText="1"/>
    </xf>
    <xf numFmtId="0" fontId="1" fillId="23" borderId="34" xfId="0" applyFont="1" applyFill="1" applyBorder="1" applyAlignment="1">
      <alignment horizontal="center" vertical="top" wrapText="1"/>
    </xf>
    <xf numFmtId="49" fontId="1" fillId="23" borderId="62" xfId="0" applyNumberFormat="1" applyFont="1" applyFill="1" applyBorder="1" applyAlignment="1">
      <alignment horizontal="center" vertical="top"/>
    </xf>
    <xf numFmtId="49" fontId="1" fillId="23" borderId="32" xfId="0" applyNumberFormat="1" applyFont="1" applyFill="1" applyBorder="1" applyAlignment="1">
      <alignment horizontal="center" vertical="top"/>
    </xf>
    <xf numFmtId="49" fontId="1" fillId="23" borderId="60" xfId="0" applyNumberFormat="1" applyFont="1" applyFill="1" applyBorder="1" applyAlignment="1">
      <alignment horizontal="center" vertical="top" wrapText="1"/>
    </xf>
    <xf numFmtId="0" fontId="1" fillId="23" borderId="70" xfId="0" applyFont="1" applyFill="1" applyBorder="1" applyAlignment="1">
      <alignment horizontal="center" vertical="center" wrapText="1"/>
    </xf>
    <xf numFmtId="164" fontId="1" fillId="23" borderId="9" xfId="0" applyNumberFormat="1" applyFont="1" applyFill="1" applyBorder="1" applyAlignment="1">
      <alignment horizontal="center" vertical="center"/>
    </xf>
    <xf numFmtId="164" fontId="1" fillId="23" borderId="19" xfId="0" applyNumberFormat="1" applyFont="1" applyFill="1" applyBorder="1" applyAlignment="1" applyProtection="1">
      <alignment horizontal="center" vertical="center"/>
      <protection locked="0"/>
    </xf>
    <xf numFmtId="164" fontId="1" fillId="23" borderId="0" xfId="0" applyNumberFormat="1" applyFont="1" applyFill="1" applyAlignment="1" applyProtection="1">
      <alignment horizontal="center" vertical="center"/>
      <protection locked="0"/>
    </xf>
    <xf numFmtId="164" fontId="1" fillId="23" borderId="41" xfId="0" applyNumberFormat="1" applyFont="1" applyFill="1" applyBorder="1" applyAlignment="1">
      <alignment horizontal="center" vertical="center"/>
    </xf>
    <xf numFmtId="164" fontId="1" fillId="23" borderId="22" xfId="0" applyNumberFormat="1" applyFont="1" applyFill="1" applyBorder="1" applyAlignment="1" applyProtection="1">
      <alignment horizontal="center" vertical="center"/>
      <protection locked="0"/>
    </xf>
    <xf numFmtId="164" fontId="1" fillId="23" borderId="81" xfId="0" applyNumberFormat="1" applyFont="1" applyFill="1" applyBorder="1" applyAlignment="1" applyProtection="1">
      <alignment horizontal="center" vertical="center"/>
      <protection locked="0"/>
    </xf>
    <xf numFmtId="49" fontId="1" fillId="23" borderId="70" xfId="0" applyNumberFormat="1" applyFont="1" applyFill="1" applyBorder="1" applyAlignment="1">
      <alignment horizontal="center" vertical="top" wrapText="1"/>
    </xf>
    <xf numFmtId="0" fontId="2" fillId="23" borderId="171" xfId="0" applyFont="1" applyFill="1" applyBorder="1" applyAlignment="1">
      <alignment horizontal="center" vertical="top" wrapText="1"/>
    </xf>
    <xf numFmtId="164" fontId="2" fillId="23" borderId="37" xfId="0" applyNumberFormat="1" applyFont="1" applyFill="1" applyBorder="1" applyAlignment="1">
      <alignment horizontal="center" vertical="top"/>
    </xf>
    <xf numFmtId="164" fontId="2" fillId="23" borderId="176" xfId="0" applyNumberFormat="1" applyFont="1" applyFill="1" applyBorder="1" applyAlignment="1">
      <alignment horizontal="center" vertical="top"/>
    </xf>
    <xf numFmtId="164" fontId="2" fillId="23" borderId="40" xfId="0" applyNumberFormat="1" applyFont="1" applyFill="1" applyBorder="1" applyAlignment="1">
      <alignment horizontal="center" vertical="top"/>
    </xf>
    <xf numFmtId="0" fontId="2" fillId="23" borderId="51" xfId="0" applyFont="1" applyFill="1" applyBorder="1" applyAlignment="1">
      <alignment horizontal="center" vertical="top" wrapText="1"/>
    </xf>
    <xf numFmtId="164" fontId="2" fillId="23" borderId="71" xfId="0" applyNumberFormat="1" applyFont="1" applyFill="1" applyBorder="1" applyAlignment="1">
      <alignment horizontal="center" vertical="top"/>
    </xf>
    <xf numFmtId="164" fontId="2" fillId="23" borderId="21" xfId="0" applyNumberFormat="1" applyFont="1" applyFill="1" applyBorder="1" applyAlignment="1">
      <alignment horizontal="center" vertical="top"/>
    </xf>
    <xf numFmtId="164" fontId="2" fillId="23" borderId="56" xfId="0" applyNumberFormat="1" applyFont="1" applyFill="1" applyBorder="1" applyAlignment="1">
      <alignment horizontal="center" vertical="top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66CC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2024%20SVP/01%20programa%20(2024%20m.%20poreikis).xlsx" TargetMode="External"/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S460"/>
  <sheetViews>
    <sheetView tabSelected="1" zoomScale="85" zoomScaleNormal="85" zoomScaleSheetLayoutView="85" zoomScalePageLayoutView="85" workbookViewId="0">
      <pane ySplit="13" topLeftCell="A206" activePane="bottomLeft" state="frozen"/>
      <selection pane="bottomLeft" activeCell="E212" sqref="E212:E214"/>
    </sheetView>
  </sheetViews>
  <sheetFormatPr defaultRowHeight="12.75" x14ac:dyDescent="0.2"/>
  <cols>
    <col min="1" max="1" width="3.28515625" style="28"/>
    <col min="2" max="4" width="3.42578125" style="28" customWidth="1"/>
    <col min="5" max="5" width="35.28515625" style="28" customWidth="1"/>
    <col min="6" max="6" width="5.28515625" style="28" customWidth="1"/>
    <col min="7" max="7" width="11.140625" style="28" customWidth="1"/>
    <col min="8" max="8" width="11" style="28" customWidth="1"/>
    <col min="9" max="9" width="4.28515625" style="28" customWidth="1"/>
    <col min="10" max="10" width="11.28515625" style="28" customWidth="1"/>
    <col min="11" max="11" width="8.42578125" style="28" customWidth="1"/>
    <col min="12" max="12" width="8.85546875" style="27" customWidth="1"/>
    <col min="13" max="14" width="8.7109375" style="27" customWidth="1"/>
    <col min="15" max="15" width="9.28515625" style="27" customWidth="1"/>
    <col min="16" max="16" width="9.140625" style="28" customWidth="1"/>
    <col min="17" max="18" width="9" style="28" customWidth="1"/>
    <col min="19" max="19" width="9.7109375" style="28" customWidth="1"/>
    <col min="20" max="20" width="8.85546875" style="28" customWidth="1"/>
    <col min="21" max="21" width="9" style="28" customWidth="1"/>
    <col min="22" max="22" width="9.7109375" style="28" customWidth="1"/>
    <col min="23" max="23" width="10.140625" style="28" customWidth="1"/>
    <col min="24" max="29" width="0" style="28" hidden="1" customWidth="1"/>
    <col min="30" max="1007" width="9" style="28"/>
    <col min="1008" max="16384" width="9.140625" style="27"/>
  </cols>
  <sheetData>
    <row r="1" spans="1:47" s="31" customFormat="1" ht="11.25" customHeight="1" x14ac:dyDescent="0.2">
      <c r="A1" s="29"/>
      <c r="B1" s="29"/>
      <c r="C1" s="30"/>
      <c r="D1" s="30"/>
      <c r="E1" s="30"/>
      <c r="F1" s="30"/>
      <c r="G1" s="30"/>
      <c r="H1" s="30"/>
      <c r="I1" s="30"/>
      <c r="J1" s="30"/>
      <c r="K1" s="856"/>
      <c r="L1" s="856"/>
      <c r="M1" s="856"/>
      <c r="N1" s="856"/>
      <c r="O1" s="856"/>
      <c r="P1" s="856"/>
      <c r="Q1" s="30"/>
      <c r="S1" s="588" t="s">
        <v>139</v>
      </c>
      <c r="T1" s="588"/>
      <c r="U1" s="588"/>
      <c r="V1" s="588"/>
      <c r="W1" s="588"/>
    </row>
    <row r="2" spans="1:47" s="31" customFormat="1" ht="15" customHeight="1" x14ac:dyDescent="0.2">
      <c r="A2" s="29"/>
      <c r="B2" s="29"/>
      <c r="C2" s="30"/>
      <c r="D2" s="30"/>
      <c r="E2" s="30"/>
      <c r="F2" s="30"/>
      <c r="G2" s="30"/>
      <c r="H2" s="30"/>
      <c r="I2" s="30"/>
      <c r="J2" s="30"/>
      <c r="K2" s="856"/>
      <c r="L2" s="856"/>
      <c r="M2" s="856"/>
      <c r="N2" s="856"/>
      <c r="O2" s="856"/>
      <c r="P2" s="856"/>
      <c r="Q2" s="30"/>
      <c r="S2" s="588" t="s">
        <v>548</v>
      </c>
      <c r="T2" s="588"/>
      <c r="U2" s="588"/>
      <c r="V2" s="588"/>
      <c r="W2" s="588"/>
    </row>
    <row r="3" spans="1:47" s="31" customFormat="1" ht="12.75" customHeight="1" x14ac:dyDescent="0.2">
      <c r="A3" s="29"/>
      <c r="B3" s="29"/>
      <c r="C3" s="30"/>
      <c r="D3" s="30"/>
      <c r="E3" s="30"/>
      <c r="F3" s="30"/>
      <c r="G3" s="30"/>
      <c r="H3" s="30"/>
      <c r="I3" s="30"/>
      <c r="J3" s="30"/>
      <c r="K3" s="856"/>
      <c r="L3" s="856"/>
      <c r="M3" s="856"/>
      <c r="N3" s="856"/>
      <c r="O3" s="856"/>
      <c r="P3" s="856"/>
      <c r="Q3" s="30"/>
      <c r="S3" s="588" t="s">
        <v>550</v>
      </c>
      <c r="T3" s="588"/>
      <c r="U3" s="588"/>
      <c r="V3" s="588"/>
      <c r="W3" s="588"/>
    </row>
    <row r="4" spans="1:47" s="31" customFormat="1" ht="12.75" customHeight="1" x14ac:dyDescent="0.2">
      <c r="A4" s="29"/>
      <c r="B4" s="29"/>
      <c r="C4" s="30"/>
      <c r="D4" s="30"/>
      <c r="E4" s="30"/>
      <c r="F4" s="30"/>
      <c r="G4" s="30"/>
      <c r="H4" s="30"/>
      <c r="I4" s="30"/>
      <c r="J4" s="30"/>
      <c r="K4" s="534"/>
      <c r="L4" s="534"/>
      <c r="M4" s="534"/>
      <c r="N4" s="534"/>
      <c r="O4" s="534"/>
      <c r="P4" s="534"/>
      <c r="Q4" s="30"/>
      <c r="S4" s="588" t="s">
        <v>551</v>
      </c>
      <c r="T4" s="588"/>
      <c r="U4" s="588"/>
      <c r="V4" s="588"/>
      <c r="W4" s="588"/>
    </row>
    <row r="5" spans="1:47" s="31" customFormat="1" ht="12.75" customHeight="1" x14ac:dyDescent="0.2">
      <c r="A5" s="29"/>
      <c r="B5" s="29"/>
      <c r="C5" s="30"/>
      <c r="D5" s="30"/>
      <c r="E5" s="30"/>
      <c r="F5" s="30"/>
      <c r="G5" s="30"/>
      <c r="H5" s="30"/>
      <c r="I5" s="30"/>
      <c r="J5" s="30"/>
      <c r="K5" s="534"/>
      <c r="L5" s="534"/>
      <c r="M5" s="534"/>
      <c r="N5" s="534"/>
      <c r="O5" s="534"/>
      <c r="P5" s="534"/>
      <c r="Q5" s="30"/>
      <c r="S5" s="588" t="s">
        <v>552</v>
      </c>
      <c r="T5" s="588"/>
      <c r="U5" s="588"/>
      <c r="V5" s="588"/>
      <c r="W5" s="588"/>
    </row>
    <row r="6" spans="1:47" s="31" customFormat="1" ht="12.75" customHeight="1" x14ac:dyDescent="0.2">
      <c r="A6" s="29"/>
      <c r="B6" s="29"/>
      <c r="C6" s="30"/>
      <c r="D6" s="30"/>
      <c r="E6" s="30"/>
      <c r="F6" s="30"/>
      <c r="G6" s="30"/>
      <c r="H6" s="30"/>
      <c r="I6" s="30"/>
      <c r="J6" s="30"/>
      <c r="K6" s="534"/>
      <c r="L6" s="534"/>
      <c r="M6" s="534"/>
      <c r="N6" s="534"/>
      <c r="O6" s="534"/>
      <c r="P6" s="534"/>
      <c r="Q6" s="30"/>
      <c r="S6" s="588" t="s">
        <v>549</v>
      </c>
      <c r="T6" s="588"/>
      <c r="U6" s="588"/>
      <c r="V6" s="588"/>
      <c r="W6" s="588"/>
    </row>
    <row r="7" spans="1:47" ht="15.75" customHeight="1" x14ac:dyDescent="0.2">
      <c r="A7" s="867" t="s">
        <v>525</v>
      </c>
      <c r="B7" s="867"/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7"/>
      <c r="Q7" s="867"/>
      <c r="R7" s="867"/>
      <c r="S7" s="867"/>
      <c r="T7" s="867"/>
      <c r="U7" s="867"/>
      <c r="V7" s="867"/>
      <c r="W7" s="867"/>
    </row>
    <row r="8" spans="1:47" ht="13.5" customHeight="1" x14ac:dyDescent="0.2">
      <c r="A8" s="868" t="s">
        <v>0</v>
      </c>
      <c r="B8" s="868"/>
      <c r="C8" s="868"/>
      <c r="D8" s="868"/>
      <c r="E8" s="868"/>
      <c r="F8" s="868"/>
      <c r="G8" s="868"/>
      <c r="H8" s="868"/>
      <c r="I8" s="868"/>
      <c r="J8" s="868"/>
      <c r="K8" s="868"/>
      <c r="L8" s="868"/>
      <c r="M8" s="868"/>
      <c r="N8" s="868"/>
      <c r="O8" s="868"/>
      <c r="P8" s="868"/>
      <c r="Q8" s="868"/>
      <c r="R8" s="868"/>
      <c r="S8" s="868"/>
      <c r="T8" s="868"/>
      <c r="U8" s="868"/>
      <c r="V8" s="868"/>
      <c r="W8" s="868"/>
    </row>
    <row r="9" spans="1:47" ht="13.5" customHeight="1" x14ac:dyDescent="0.2">
      <c r="A9" s="869" t="s">
        <v>410</v>
      </c>
      <c r="B9" s="869"/>
      <c r="C9" s="869"/>
      <c r="D9" s="869"/>
      <c r="E9" s="869"/>
      <c r="F9" s="869"/>
      <c r="G9" s="869"/>
      <c r="H9" s="869"/>
      <c r="I9" s="869"/>
      <c r="J9" s="869"/>
      <c r="K9" s="869"/>
      <c r="L9" s="869"/>
      <c r="M9" s="869"/>
      <c r="N9" s="869"/>
      <c r="O9" s="869"/>
      <c r="P9" s="869"/>
      <c r="Q9" s="869"/>
      <c r="R9" s="869"/>
      <c r="S9" s="869"/>
      <c r="T9" s="869"/>
      <c r="U9" s="869"/>
      <c r="V9" s="869"/>
      <c r="W9" s="869"/>
    </row>
    <row r="10" spans="1:47" ht="14.25" customHeight="1" thickBot="1" x14ac:dyDescent="0.25">
      <c r="A10" s="855" t="s">
        <v>124</v>
      </c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5"/>
      <c r="S10" s="855"/>
      <c r="T10" s="855"/>
      <c r="U10" s="855"/>
      <c r="V10" s="855"/>
      <c r="W10" s="855"/>
    </row>
    <row r="11" spans="1:47" ht="21" customHeight="1" thickBot="1" x14ac:dyDescent="0.25">
      <c r="A11" s="870" t="s">
        <v>1</v>
      </c>
      <c r="B11" s="873" t="s">
        <v>2</v>
      </c>
      <c r="C11" s="876" t="s">
        <v>3</v>
      </c>
      <c r="D11" s="879" t="s">
        <v>4</v>
      </c>
      <c r="E11" s="882" t="s">
        <v>5</v>
      </c>
      <c r="F11" s="610" t="s">
        <v>6</v>
      </c>
      <c r="G11" s="610" t="s">
        <v>7</v>
      </c>
      <c r="H11" s="610" t="s">
        <v>8</v>
      </c>
      <c r="I11" s="607" t="s">
        <v>9</v>
      </c>
      <c r="J11" s="857" t="s">
        <v>431</v>
      </c>
      <c r="K11" s="610" t="s">
        <v>10</v>
      </c>
      <c r="L11" s="622" t="s">
        <v>412</v>
      </c>
      <c r="M11" s="623"/>
      <c r="N11" s="623"/>
      <c r="O11" s="624"/>
      <c r="P11" s="864" t="s">
        <v>413</v>
      </c>
      <c r="Q11" s="865"/>
      <c r="R11" s="865"/>
      <c r="S11" s="866"/>
      <c r="T11" s="600" t="s">
        <v>526</v>
      </c>
      <c r="U11" s="601"/>
      <c r="V11" s="601"/>
      <c r="W11" s="602"/>
    </row>
    <row r="12" spans="1:47" ht="18" customHeight="1" thickTop="1" thickBot="1" x14ac:dyDescent="0.25">
      <c r="A12" s="871"/>
      <c r="B12" s="874"/>
      <c r="C12" s="877"/>
      <c r="D12" s="880"/>
      <c r="E12" s="883"/>
      <c r="F12" s="611"/>
      <c r="G12" s="611"/>
      <c r="H12" s="611"/>
      <c r="I12" s="608"/>
      <c r="J12" s="858"/>
      <c r="K12" s="611"/>
      <c r="L12" s="625" t="s">
        <v>11</v>
      </c>
      <c r="M12" s="888" t="s">
        <v>12</v>
      </c>
      <c r="N12" s="888"/>
      <c r="O12" s="889" t="s">
        <v>123</v>
      </c>
      <c r="P12" s="891" t="s">
        <v>11</v>
      </c>
      <c r="Q12" s="617" t="s">
        <v>12</v>
      </c>
      <c r="R12" s="617"/>
      <c r="S12" s="618" t="s">
        <v>123</v>
      </c>
      <c r="T12" s="603" t="s">
        <v>11</v>
      </c>
      <c r="U12" s="616" t="s">
        <v>12</v>
      </c>
      <c r="V12" s="616"/>
      <c r="W12" s="605" t="s">
        <v>123</v>
      </c>
    </row>
    <row r="13" spans="1:47" ht="114" customHeight="1" thickTop="1" thickBot="1" x14ac:dyDescent="0.25">
      <c r="A13" s="872"/>
      <c r="B13" s="875"/>
      <c r="C13" s="878"/>
      <c r="D13" s="881"/>
      <c r="E13" s="884"/>
      <c r="F13" s="612"/>
      <c r="G13" s="612"/>
      <c r="H13" s="612"/>
      <c r="I13" s="609"/>
      <c r="J13" s="859"/>
      <c r="K13" s="612"/>
      <c r="L13" s="626"/>
      <c r="M13" s="129" t="s">
        <v>11</v>
      </c>
      <c r="N13" s="129" t="s">
        <v>87</v>
      </c>
      <c r="O13" s="890"/>
      <c r="P13" s="892"/>
      <c r="Q13" s="130" t="s">
        <v>11</v>
      </c>
      <c r="R13" s="130" t="s">
        <v>87</v>
      </c>
      <c r="S13" s="619"/>
      <c r="T13" s="604"/>
      <c r="U13" s="131" t="s">
        <v>11</v>
      </c>
      <c r="V13" s="131" t="s">
        <v>87</v>
      </c>
      <c r="W13" s="606"/>
    </row>
    <row r="14" spans="1:47" s="32" customFormat="1" ht="17.25" customHeight="1" thickBot="1" x14ac:dyDescent="0.25">
      <c r="A14" s="885" t="s">
        <v>487</v>
      </c>
      <c r="B14" s="886"/>
      <c r="C14" s="886"/>
      <c r="D14" s="886"/>
      <c r="E14" s="886"/>
      <c r="F14" s="886"/>
      <c r="G14" s="886"/>
      <c r="H14" s="886"/>
      <c r="I14" s="886"/>
      <c r="J14" s="886"/>
      <c r="K14" s="886"/>
      <c r="L14" s="886"/>
      <c r="M14" s="886"/>
      <c r="N14" s="886"/>
      <c r="O14" s="886"/>
      <c r="P14" s="886"/>
      <c r="Q14" s="886"/>
      <c r="R14" s="886"/>
      <c r="S14" s="886"/>
      <c r="T14" s="886"/>
      <c r="U14" s="886"/>
      <c r="V14" s="886"/>
      <c r="W14" s="887"/>
    </row>
    <row r="15" spans="1:47" ht="20.25" customHeight="1" thickBot="1" x14ac:dyDescent="0.25">
      <c r="A15" s="893" t="s">
        <v>13</v>
      </c>
      <c r="B15" s="894"/>
      <c r="C15" s="894"/>
      <c r="D15" s="894"/>
      <c r="E15" s="894"/>
      <c r="F15" s="894"/>
      <c r="G15" s="894"/>
      <c r="H15" s="894"/>
      <c r="I15" s="894"/>
      <c r="J15" s="894"/>
      <c r="K15" s="894"/>
      <c r="L15" s="894"/>
      <c r="M15" s="894"/>
      <c r="N15" s="894"/>
      <c r="O15" s="894"/>
      <c r="P15" s="894"/>
      <c r="Q15" s="894"/>
      <c r="R15" s="894"/>
      <c r="S15" s="894"/>
      <c r="T15" s="894"/>
      <c r="U15" s="894"/>
      <c r="V15" s="894"/>
      <c r="W15" s="895"/>
      <c r="AD15" s="32"/>
      <c r="AU15" s="33"/>
    </row>
    <row r="16" spans="1:47" s="32" customFormat="1" ht="20.25" customHeight="1" thickBot="1" x14ac:dyDescent="0.25">
      <c r="A16" s="186" t="s">
        <v>14</v>
      </c>
      <c r="B16" s="132" t="s">
        <v>15</v>
      </c>
      <c r="C16" s="860" t="s">
        <v>16</v>
      </c>
      <c r="D16" s="860"/>
      <c r="E16" s="860"/>
      <c r="F16" s="860"/>
      <c r="G16" s="860"/>
      <c r="H16" s="860"/>
      <c r="I16" s="860"/>
      <c r="J16" s="860"/>
      <c r="K16" s="860"/>
      <c r="L16" s="860"/>
      <c r="M16" s="860"/>
      <c r="N16" s="860"/>
      <c r="O16" s="860"/>
      <c r="P16" s="860"/>
      <c r="Q16" s="860"/>
      <c r="R16" s="860"/>
      <c r="S16" s="860"/>
      <c r="T16" s="860"/>
      <c r="U16" s="860"/>
      <c r="V16" s="860"/>
      <c r="W16" s="861"/>
      <c r="X16" s="34"/>
      <c r="Y16" s="34"/>
      <c r="Z16" s="34"/>
      <c r="AA16" s="34"/>
      <c r="AB16" s="34"/>
      <c r="AC16" s="34"/>
      <c r="AU16" s="33"/>
    </row>
    <row r="17" spans="1:47" ht="20.25" customHeight="1" thickBot="1" x14ac:dyDescent="0.25">
      <c r="A17" s="186" t="s">
        <v>14</v>
      </c>
      <c r="B17" s="133" t="s">
        <v>15</v>
      </c>
      <c r="C17" s="134" t="s">
        <v>15</v>
      </c>
      <c r="D17" s="862" t="s">
        <v>17</v>
      </c>
      <c r="E17" s="862"/>
      <c r="F17" s="862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2"/>
      <c r="U17" s="862"/>
      <c r="V17" s="862"/>
      <c r="W17" s="863"/>
      <c r="X17" s="32"/>
      <c r="Y17" s="32"/>
      <c r="Z17" s="32"/>
      <c r="AA17" s="32"/>
      <c r="AB17" s="32"/>
      <c r="AC17" s="32"/>
      <c r="AD17" s="32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U17" s="33"/>
    </row>
    <row r="18" spans="1:47" ht="19.5" customHeight="1" x14ac:dyDescent="0.2">
      <c r="A18" s="653" t="s">
        <v>14</v>
      </c>
      <c r="B18" s="657" t="s">
        <v>15</v>
      </c>
      <c r="C18" s="668" t="s">
        <v>15</v>
      </c>
      <c r="D18" s="696" t="s">
        <v>33</v>
      </c>
      <c r="E18" s="772" t="s">
        <v>144</v>
      </c>
      <c r="F18" s="642" t="s">
        <v>184</v>
      </c>
      <c r="G18" s="597" t="s">
        <v>128</v>
      </c>
      <c r="H18" s="594" t="s">
        <v>18</v>
      </c>
      <c r="I18" s="594" t="s">
        <v>19</v>
      </c>
      <c r="J18" s="614" t="s">
        <v>432</v>
      </c>
      <c r="K18" s="120" t="s">
        <v>25</v>
      </c>
      <c r="L18" s="94">
        <f>+M18+O18</f>
        <v>12</v>
      </c>
      <c r="M18" s="483">
        <v>12</v>
      </c>
      <c r="N18" s="122">
        <v>0</v>
      </c>
      <c r="O18" s="69">
        <v>0</v>
      </c>
      <c r="P18" s="94">
        <f>+Q18+S18</f>
        <v>12</v>
      </c>
      <c r="Q18" s="11">
        <v>12</v>
      </c>
      <c r="R18" s="11">
        <v>0</v>
      </c>
      <c r="S18" s="69">
        <v>0</v>
      </c>
      <c r="T18" s="94">
        <f>+U18+W18</f>
        <v>12</v>
      </c>
      <c r="U18" s="11">
        <v>12</v>
      </c>
      <c r="V18" s="11">
        <v>0</v>
      </c>
      <c r="W18" s="69">
        <v>0</v>
      </c>
      <c r="X18" s="32"/>
      <c r="Y18" s="32"/>
      <c r="Z18" s="32"/>
      <c r="AA18" s="32"/>
      <c r="AB18" s="32"/>
      <c r="AC18" s="32"/>
      <c r="AD18" s="32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U18" s="33"/>
    </row>
    <row r="19" spans="1:47" ht="20.25" customHeight="1" thickBot="1" x14ac:dyDescent="0.25">
      <c r="A19" s="654"/>
      <c r="B19" s="694"/>
      <c r="C19" s="724"/>
      <c r="D19" s="729"/>
      <c r="E19" s="773"/>
      <c r="F19" s="709"/>
      <c r="G19" s="598"/>
      <c r="H19" s="595"/>
      <c r="I19" s="595"/>
      <c r="J19" s="620"/>
      <c r="K19" s="142" t="s">
        <v>22</v>
      </c>
      <c r="L19" s="358">
        <f>M19+O19</f>
        <v>0</v>
      </c>
      <c r="M19" s="359">
        <v>0</v>
      </c>
      <c r="N19" s="360">
        <v>0</v>
      </c>
      <c r="O19" s="71">
        <v>0</v>
      </c>
      <c r="P19" s="107">
        <f>+Q19+S19</f>
        <v>0</v>
      </c>
      <c r="Q19" s="70">
        <v>0</v>
      </c>
      <c r="R19" s="70">
        <v>0</v>
      </c>
      <c r="S19" s="71">
        <v>0</v>
      </c>
      <c r="T19" s="107">
        <f>+U19+W19</f>
        <v>0</v>
      </c>
      <c r="U19" s="70">
        <v>0</v>
      </c>
      <c r="V19" s="70">
        <v>0</v>
      </c>
      <c r="W19" s="71">
        <v>0</v>
      </c>
      <c r="X19" s="32"/>
      <c r="Y19" s="32"/>
      <c r="Z19" s="32"/>
      <c r="AA19" s="32"/>
      <c r="AB19" s="32"/>
      <c r="AC19" s="32"/>
      <c r="AD19" s="32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U19" s="33"/>
    </row>
    <row r="20" spans="1:47" ht="20.25" customHeight="1" thickBot="1" x14ac:dyDescent="0.25">
      <c r="A20" s="579"/>
      <c r="B20" s="658"/>
      <c r="C20" s="583"/>
      <c r="D20" s="667"/>
      <c r="E20" s="774"/>
      <c r="F20" s="643"/>
      <c r="G20" s="599"/>
      <c r="H20" s="596"/>
      <c r="I20" s="596"/>
      <c r="J20" s="621"/>
      <c r="K20" s="83" t="s">
        <v>11</v>
      </c>
      <c r="L20" s="67">
        <f t="shared" ref="L20:W20" si="0">SUM(L18:L19)</f>
        <v>12</v>
      </c>
      <c r="M20" s="3">
        <f t="shared" si="0"/>
        <v>12</v>
      </c>
      <c r="N20" s="3">
        <f t="shared" si="0"/>
        <v>0</v>
      </c>
      <c r="O20" s="16">
        <f t="shared" si="0"/>
        <v>0</v>
      </c>
      <c r="P20" s="15">
        <f t="shared" si="0"/>
        <v>12</v>
      </c>
      <c r="Q20" s="3">
        <f t="shared" si="0"/>
        <v>12</v>
      </c>
      <c r="R20" s="3">
        <f t="shared" si="0"/>
        <v>0</v>
      </c>
      <c r="S20" s="16">
        <f t="shared" si="0"/>
        <v>0</v>
      </c>
      <c r="T20" s="15">
        <f t="shared" si="0"/>
        <v>12</v>
      </c>
      <c r="U20" s="3">
        <f t="shared" si="0"/>
        <v>12</v>
      </c>
      <c r="V20" s="3">
        <f t="shared" si="0"/>
        <v>0</v>
      </c>
      <c r="W20" s="16">
        <f t="shared" si="0"/>
        <v>0</v>
      </c>
      <c r="X20" s="32"/>
      <c r="Y20" s="32"/>
      <c r="Z20" s="32"/>
      <c r="AA20" s="32"/>
      <c r="AB20" s="32"/>
      <c r="AC20" s="32"/>
      <c r="AD20" s="32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U20" s="33"/>
    </row>
    <row r="21" spans="1:47" ht="15.75" customHeight="1" x14ac:dyDescent="0.2">
      <c r="A21" s="653" t="s">
        <v>14</v>
      </c>
      <c r="B21" s="657" t="s">
        <v>15</v>
      </c>
      <c r="C21" s="668" t="s">
        <v>15</v>
      </c>
      <c r="D21" s="696" t="s">
        <v>143</v>
      </c>
      <c r="E21" s="852" t="s">
        <v>145</v>
      </c>
      <c r="F21" s="642" t="s">
        <v>184</v>
      </c>
      <c r="G21" s="597" t="s">
        <v>107</v>
      </c>
      <c r="H21" s="594" t="s">
        <v>18</v>
      </c>
      <c r="I21" s="594" t="s">
        <v>19</v>
      </c>
      <c r="J21" s="589" t="s">
        <v>433</v>
      </c>
      <c r="K21" s="120" t="s">
        <v>25</v>
      </c>
      <c r="L21" s="94">
        <f>+M21+O21</f>
        <v>3</v>
      </c>
      <c r="M21" s="483">
        <v>3</v>
      </c>
      <c r="N21" s="122">
        <v>0</v>
      </c>
      <c r="O21" s="69">
        <v>0</v>
      </c>
      <c r="P21" s="94">
        <f>+Q21+S21</f>
        <v>5.4</v>
      </c>
      <c r="Q21" s="11">
        <v>5.4</v>
      </c>
      <c r="R21" s="11">
        <v>0</v>
      </c>
      <c r="S21" s="69">
        <v>0</v>
      </c>
      <c r="T21" s="94">
        <f>+U21+W21</f>
        <v>0</v>
      </c>
      <c r="U21" s="11">
        <v>0</v>
      </c>
      <c r="V21" s="11">
        <v>0</v>
      </c>
      <c r="W21" s="69">
        <v>0</v>
      </c>
      <c r="X21" s="32"/>
      <c r="Y21" s="32"/>
      <c r="Z21" s="32"/>
      <c r="AA21" s="32"/>
      <c r="AB21" s="32"/>
      <c r="AC21" s="32"/>
      <c r="AD21" s="32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U21" s="33"/>
    </row>
    <row r="22" spans="1:47" ht="17.25" customHeight="1" x14ac:dyDescent="0.2">
      <c r="A22" s="707"/>
      <c r="B22" s="694"/>
      <c r="C22" s="669"/>
      <c r="D22" s="697"/>
      <c r="E22" s="925"/>
      <c r="F22" s="701"/>
      <c r="G22" s="631"/>
      <c r="H22" s="613"/>
      <c r="I22" s="613"/>
      <c r="J22" s="620"/>
      <c r="K22" s="187" t="s">
        <v>20</v>
      </c>
      <c r="L22" s="361">
        <f>M22+O22</f>
        <v>0</v>
      </c>
      <c r="M22" s="362">
        <v>0</v>
      </c>
      <c r="N22" s="125">
        <v>0</v>
      </c>
      <c r="O22" s="138">
        <v>0</v>
      </c>
      <c r="P22" s="106">
        <f>Q22+S22</f>
        <v>0</v>
      </c>
      <c r="Q22" s="63">
        <v>0</v>
      </c>
      <c r="R22" s="63">
        <v>0</v>
      </c>
      <c r="S22" s="138">
        <v>0</v>
      </c>
      <c r="T22" s="106">
        <f>U22+W22</f>
        <v>0</v>
      </c>
      <c r="U22" s="63">
        <v>0</v>
      </c>
      <c r="V22" s="63">
        <v>0</v>
      </c>
      <c r="W22" s="138">
        <v>0</v>
      </c>
      <c r="X22" s="32"/>
      <c r="Y22" s="32"/>
      <c r="Z22" s="32"/>
      <c r="AA22" s="32"/>
      <c r="AB22" s="32"/>
      <c r="AC22" s="32"/>
      <c r="AD22" s="32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U22" s="33"/>
    </row>
    <row r="23" spans="1:47" ht="17.25" customHeight="1" thickBot="1" x14ac:dyDescent="0.25">
      <c r="A23" s="654"/>
      <c r="B23" s="694"/>
      <c r="C23" s="724"/>
      <c r="D23" s="729"/>
      <c r="E23" s="925"/>
      <c r="F23" s="709"/>
      <c r="G23" s="598"/>
      <c r="H23" s="595"/>
      <c r="I23" s="595"/>
      <c r="J23" s="620"/>
      <c r="K23" s="142" t="s">
        <v>22</v>
      </c>
      <c r="L23" s="358">
        <f>M23+O23</f>
        <v>50</v>
      </c>
      <c r="M23" s="363">
        <v>50</v>
      </c>
      <c r="N23" s="143">
        <v>0</v>
      </c>
      <c r="O23" s="144">
        <v>0</v>
      </c>
      <c r="P23" s="358">
        <f>+Q23+S23</f>
        <v>35.1</v>
      </c>
      <c r="Q23" s="103">
        <v>35.1</v>
      </c>
      <c r="R23" s="103">
        <v>0</v>
      </c>
      <c r="S23" s="144">
        <v>0</v>
      </c>
      <c r="T23" s="358">
        <f>+U23+W23</f>
        <v>0</v>
      </c>
      <c r="U23" s="103">
        <v>0</v>
      </c>
      <c r="V23" s="103">
        <v>0</v>
      </c>
      <c r="W23" s="144">
        <v>0</v>
      </c>
      <c r="X23" s="32"/>
      <c r="Y23" s="32"/>
      <c r="Z23" s="32"/>
      <c r="AA23" s="32"/>
      <c r="AB23" s="32"/>
      <c r="AC23" s="32"/>
      <c r="AD23" s="32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U23" s="33"/>
    </row>
    <row r="24" spans="1:47" ht="22.5" customHeight="1" thickBot="1" x14ac:dyDescent="0.25">
      <c r="A24" s="579"/>
      <c r="B24" s="658"/>
      <c r="C24" s="583"/>
      <c r="D24" s="667"/>
      <c r="E24" s="926"/>
      <c r="F24" s="643"/>
      <c r="G24" s="599"/>
      <c r="H24" s="596"/>
      <c r="I24" s="596"/>
      <c r="J24" s="621"/>
      <c r="K24" s="83" t="s">
        <v>11</v>
      </c>
      <c r="L24" s="67">
        <f t="shared" ref="L24:W24" si="1">SUM(L21:L23)</f>
        <v>53</v>
      </c>
      <c r="M24" s="3">
        <f t="shared" si="1"/>
        <v>53</v>
      </c>
      <c r="N24" s="3">
        <f t="shared" si="1"/>
        <v>0</v>
      </c>
      <c r="O24" s="16">
        <f t="shared" si="1"/>
        <v>0</v>
      </c>
      <c r="P24" s="15">
        <f t="shared" si="1"/>
        <v>40.5</v>
      </c>
      <c r="Q24" s="3">
        <f t="shared" si="1"/>
        <v>40.5</v>
      </c>
      <c r="R24" s="3">
        <f t="shared" si="1"/>
        <v>0</v>
      </c>
      <c r="S24" s="16">
        <f t="shared" si="1"/>
        <v>0</v>
      </c>
      <c r="T24" s="15">
        <f t="shared" si="1"/>
        <v>0</v>
      </c>
      <c r="U24" s="3">
        <f t="shared" si="1"/>
        <v>0</v>
      </c>
      <c r="V24" s="3">
        <f t="shared" si="1"/>
        <v>0</v>
      </c>
      <c r="W24" s="16">
        <f t="shared" si="1"/>
        <v>0</v>
      </c>
      <c r="X24" s="32"/>
      <c r="Y24" s="32"/>
      <c r="Z24" s="32"/>
      <c r="AA24" s="32"/>
      <c r="AB24" s="32"/>
      <c r="AC24" s="32"/>
      <c r="AD24" s="32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U24" s="33"/>
    </row>
    <row r="25" spans="1:47" ht="18" customHeight="1" x14ac:dyDescent="0.2">
      <c r="A25" s="653" t="s">
        <v>14</v>
      </c>
      <c r="B25" s="657" t="s">
        <v>15</v>
      </c>
      <c r="C25" s="668" t="s">
        <v>15</v>
      </c>
      <c r="D25" s="696" t="s">
        <v>30</v>
      </c>
      <c r="E25" s="772" t="s">
        <v>146</v>
      </c>
      <c r="F25" s="642" t="s">
        <v>184</v>
      </c>
      <c r="G25" s="597" t="s">
        <v>107</v>
      </c>
      <c r="H25" s="594" t="s">
        <v>18</v>
      </c>
      <c r="I25" s="594" t="s">
        <v>19</v>
      </c>
      <c r="J25" s="589" t="s">
        <v>433</v>
      </c>
      <c r="K25" s="120" t="s">
        <v>25</v>
      </c>
      <c r="L25" s="94">
        <f>+M25+O25</f>
        <v>3</v>
      </c>
      <c r="M25" s="483">
        <v>3</v>
      </c>
      <c r="N25" s="122">
        <v>0</v>
      </c>
      <c r="O25" s="69">
        <v>0</v>
      </c>
      <c r="P25" s="94">
        <f>+Q25+S25</f>
        <v>5.2</v>
      </c>
      <c r="Q25" s="11">
        <v>5.2</v>
      </c>
      <c r="R25" s="11">
        <v>0</v>
      </c>
      <c r="S25" s="69">
        <v>0</v>
      </c>
      <c r="T25" s="94">
        <f>+U25+W25</f>
        <v>0</v>
      </c>
      <c r="U25" s="11">
        <v>0</v>
      </c>
      <c r="V25" s="11">
        <v>0</v>
      </c>
      <c r="W25" s="69">
        <v>0</v>
      </c>
      <c r="X25" s="32"/>
      <c r="Y25" s="32"/>
      <c r="Z25" s="32"/>
      <c r="AA25" s="32"/>
      <c r="AB25" s="32"/>
      <c r="AC25" s="32"/>
      <c r="AD25" s="32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U25" s="33"/>
    </row>
    <row r="26" spans="1:47" ht="15.75" customHeight="1" x14ac:dyDescent="0.2">
      <c r="A26" s="707"/>
      <c r="B26" s="694"/>
      <c r="C26" s="669"/>
      <c r="D26" s="697"/>
      <c r="E26" s="896"/>
      <c r="F26" s="701"/>
      <c r="G26" s="631"/>
      <c r="H26" s="613"/>
      <c r="I26" s="613"/>
      <c r="J26" s="590"/>
      <c r="K26" s="162" t="s">
        <v>20</v>
      </c>
      <c r="L26" s="106">
        <f>M26+O26</f>
        <v>0</v>
      </c>
      <c r="M26" s="362">
        <v>0</v>
      </c>
      <c r="N26" s="125">
        <v>0</v>
      </c>
      <c r="O26" s="138">
        <v>0</v>
      </c>
      <c r="P26" s="106">
        <f>Q26+S26</f>
        <v>0</v>
      </c>
      <c r="Q26" s="63">
        <v>0</v>
      </c>
      <c r="R26" s="63">
        <v>0</v>
      </c>
      <c r="S26" s="138">
        <v>0</v>
      </c>
      <c r="T26" s="106">
        <f>U26+W26</f>
        <v>0</v>
      </c>
      <c r="U26" s="63">
        <v>0</v>
      </c>
      <c r="V26" s="63">
        <v>0</v>
      </c>
      <c r="W26" s="138">
        <v>0</v>
      </c>
      <c r="X26" s="32"/>
      <c r="Y26" s="32"/>
      <c r="Z26" s="32"/>
      <c r="AA26" s="32"/>
      <c r="AB26" s="32"/>
      <c r="AC26" s="32"/>
      <c r="AD26" s="32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U26" s="33"/>
    </row>
    <row r="27" spans="1:47" ht="16.5" customHeight="1" thickBot="1" x14ac:dyDescent="0.25">
      <c r="A27" s="654"/>
      <c r="B27" s="694"/>
      <c r="C27" s="724"/>
      <c r="D27" s="729"/>
      <c r="E27" s="773"/>
      <c r="F27" s="709"/>
      <c r="G27" s="598"/>
      <c r="H27" s="595"/>
      <c r="I27" s="595"/>
      <c r="J27" s="590"/>
      <c r="K27" s="142" t="s">
        <v>22</v>
      </c>
      <c r="L27" s="358">
        <f>M27+O27</f>
        <v>30</v>
      </c>
      <c r="M27" s="363">
        <v>30</v>
      </c>
      <c r="N27" s="143">
        <v>0</v>
      </c>
      <c r="O27" s="144">
        <v>0</v>
      </c>
      <c r="P27" s="358">
        <f>+Q27+S27</f>
        <v>35.1</v>
      </c>
      <c r="Q27" s="103">
        <v>35.1</v>
      </c>
      <c r="R27" s="103">
        <v>0</v>
      </c>
      <c r="S27" s="144">
        <v>0</v>
      </c>
      <c r="T27" s="358">
        <f>+U27+W27</f>
        <v>0</v>
      </c>
      <c r="U27" s="103">
        <v>0</v>
      </c>
      <c r="V27" s="103">
        <v>0</v>
      </c>
      <c r="W27" s="144">
        <v>0</v>
      </c>
      <c r="X27" s="32"/>
      <c r="Y27" s="32"/>
      <c r="Z27" s="32"/>
      <c r="AA27" s="32"/>
      <c r="AB27" s="32"/>
      <c r="AC27" s="32"/>
      <c r="AD27" s="32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U27" s="33"/>
    </row>
    <row r="28" spans="1:47" ht="22.5" customHeight="1" thickBot="1" x14ac:dyDescent="0.25">
      <c r="A28" s="579"/>
      <c r="B28" s="658"/>
      <c r="C28" s="583"/>
      <c r="D28" s="667"/>
      <c r="E28" s="774"/>
      <c r="F28" s="643"/>
      <c r="G28" s="599"/>
      <c r="H28" s="596"/>
      <c r="I28" s="596"/>
      <c r="J28" s="591"/>
      <c r="K28" s="83" t="s">
        <v>11</v>
      </c>
      <c r="L28" s="67">
        <f t="shared" ref="L28:W28" si="2">SUM(L25:L27)</f>
        <v>33</v>
      </c>
      <c r="M28" s="3">
        <f t="shared" si="2"/>
        <v>33</v>
      </c>
      <c r="N28" s="3">
        <f t="shared" si="2"/>
        <v>0</v>
      </c>
      <c r="O28" s="16">
        <f t="shared" si="2"/>
        <v>0</v>
      </c>
      <c r="P28" s="15">
        <f t="shared" si="2"/>
        <v>40.300000000000004</v>
      </c>
      <c r="Q28" s="3">
        <f t="shared" si="2"/>
        <v>40.300000000000004</v>
      </c>
      <c r="R28" s="3">
        <f t="shared" si="2"/>
        <v>0</v>
      </c>
      <c r="S28" s="16">
        <f t="shared" si="2"/>
        <v>0</v>
      </c>
      <c r="T28" s="15">
        <f t="shared" si="2"/>
        <v>0</v>
      </c>
      <c r="U28" s="3">
        <f t="shared" si="2"/>
        <v>0</v>
      </c>
      <c r="V28" s="3">
        <f t="shared" si="2"/>
        <v>0</v>
      </c>
      <c r="W28" s="16">
        <f t="shared" si="2"/>
        <v>0</v>
      </c>
      <c r="X28" s="32"/>
      <c r="Y28" s="32"/>
      <c r="Z28" s="32"/>
      <c r="AA28" s="32"/>
      <c r="AB28" s="32"/>
      <c r="AC28" s="32"/>
      <c r="AD28" s="32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U28" s="33"/>
    </row>
    <row r="29" spans="1:47" ht="17.25" customHeight="1" x14ac:dyDescent="0.2">
      <c r="A29" s="645" t="s">
        <v>14</v>
      </c>
      <c r="B29" s="657" t="s">
        <v>15</v>
      </c>
      <c r="C29" s="656" t="s">
        <v>15</v>
      </c>
      <c r="D29" s="666" t="s">
        <v>37</v>
      </c>
      <c r="E29" s="852" t="s">
        <v>38</v>
      </c>
      <c r="F29" s="706" t="s">
        <v>185</v>
      </c>
      <c r="G29" s="597" t="s">
        <v>66</v>
      </c>
      <c r="H29" s="594" t="s">
        <v>18</v>
      </c>
      <c r="I29" s="594" t="s">
        <v>19</v>
      </c>
      <c r="J29" s="614" t="s">
        <v>186</v>
      </c>
      <c r="K29" s="120" t="s">
        <v>22</v>
      </c>
      <c r="L29" s="94">
        <f>+M29+O29</f>
        <v>0</v>
      </c>
      <c r="M29" s="11">
        <v>0</v>
      </c>
      <c r="N29" s="121">
        <v>0</v>
      </c>
      <c r="O29" s="69">
        <v>0</v>
      </c>
      <c r="P29" s="96">
        <f>+Q29+S29</f>
        <v>0</v>
      </c>
      <c r="Q29" s="11">
        <v>0</v>
      </c>
      <c r="R29" s="121">
        <v>0</v>
      </c>
      <c r="S29" s="69">
        <v>0</v>
      </c>
      <c r="T29" s="96">
        <f>+U29+W29</f>
        <v>0</v>
      </c>
      <c r="U29" s="122">
        <v>0</v>
      </c>
      <c r="V29" s="122">
        <v>0</v>
      </c>
      <c r="W29" s="69">
        <v>0</v>
      </c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36"/>
    </row>
    <row r="30" spans="1:47" ht="17.25" customHeight="1" thickBot="1" x14ac:dyDescent="0.25">
      <c r="A30" s="655"/>
      <c r="B30" s="694"/>
      <c r="C30" s="750"/>
      <c r="D30" s="771"/>
      <c r="E30" s="853"/>
      <c r="F30" s="721"/>
      <c r="G30" s="598"/>
      <c r="H30" s="595"/>
      <c r="I30" s="595"/>
      <c r="J30" s="620"/>
      <c r="K30" s="136" t="s">
        <v>25</v>
      </c>
      <c r="L30" s="107">
        <f>+M30+O30</f>
        <v>20</v>
      </c>
      <c r="M30" s="70">
        <v>20</v>
      </c>
      <c r="N30" s="145">
        <v>0</v>
      </c>
      <c r="O30" s="144">
        <v>0</v>
      </c>
      <c r="P30" s="141">
        <f>+Q30+S30</f>
        <v>17</v>
      </c>
      <c r="Q30" s="364">
        <v>17</v>
      </c>
      <c r="R30" s="143">
        <v>0</v>
      </c>
      <c r="S30" s="144">
        <v>0</v>
      </c>
      <c r="T30" s="141">
        <f>+U30+W30</f>
        <v>6</v>
      </c>
      <c r="U30" s="143">
        <v>6</v>
      </c>
      <c r="V30" s="143">
        <v>0</v>
      </c>
      <c r="W30" s="144">
        <v>0</v>
      </c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36"/>
    </row>
    <row r="31" spans="1:47" ht="30" customHeight="1" thickBot="1" x14ac:dyDescent="0.25">
      <c r="A31" s="646"/>
      <c r="B31" s="658"/>
      <c r="C31" s="583"/>
      <c r="D31" s="667"/>
      <c r="E31" s="774"/>
      <c r="F31" s="643"/>
      <c r="G31" s="599"/>
      <c r="H31" s="596"/>
      <c r="I31" s="596"/>
      <c r="J31" s="621"/>
      <c r="K31" s="81" t="s">
        <v>11</v>
      </c>
      <c r="L31" s="112">
        <f t="shared" ref="L31:W31" si="3">SUM(L29:L30)</f>
        <v>20</v>
      </c>
      <c r="M31" s="100">
        <f t="shared" si="3"/>
        <v>20</v>
      </c>
      <c r="N31" s="102">
        <f t="shared" si="3"/>
        <v>0</v>
      </c>
      <c r="O31" s="113">
        <f t="shared" si="3"/>
        <v>0</v>
      </c>
      <c r="P31" s="6">
        <f t="shared" si="3"/>
        <v>17</v>
      </c>
      <c r="Q31" s="5">
        <f t="shared" si="3"/>
        <v>17</v>
      </c>
      <c r="R31" s="5">
        <f t="shared" si="3"/>
        <v>0</v>
      </c>
      <c r="S31" s="7">
        <f t="shared" si="3"/>
        <v>0</v>
      </c>
      <c r="T31" s="6">
        <f t="shared" si="3"/>
        <v>6</v>
      </c>
      <c r="U31" s="5">
        <f t="shared" si="3"/>
        <v>6</v>
      </c>
      <c r="V31" s="5">
        <f t="shared" si="3"/>
        <v>0</v>
      </c>
      <c r="W31" s="7">
        <f t="shared" si="3"/>
        <v>0</v>
      </c>
      <c r="AU31" s="37"/>
    </row>
    <row r="32" spans="1:47" ht="19.5" customHeight="1" x14ac:dyDescent="0.2">
      <c r="A32" s="645" t="s">
        <v>14</v>
      </c>
      <c r="B32" s="657" t="s">
        <v>15</v>
      </c>
      <c r="C32" s="668" t="s">
        <v>15</v>
      </c>
      <c r="D32" s="696" t="s">
        <v>42</v>
      </c>
      <c r="E32" s="772" t="s">
        <v>43</v>
      </c>
      <c r="F32" s="706" t="s">
        <v>185</v>
      </c>
      <c r="G32" s="597" t="s">
        <v>66</v>
      </c>
      <c r="H32" s="594" t="s">
        <v>18</v>
      </c>
      <c r="I32" s="594" t="s">
        <v>19</v>
      </c>
      <c r="J32" s="614" t="s">
        <v>186</v>
      </c>
      <c r="K32" s="120" t="s">
        <v>22</v>
      </c>
      <c r="L32" s="94">
        <f>+M32+O32</f>
        <v>0</v>
      </c>
      <c r="M32" s="11">
        <v>0</v>
      </c>
      <c r="N32" s="121">
        <v>0</v>
      </c>
      <c r="O32" s="69">
        <v>0</v>
      </c>
      <c r="P32" s="94">
        <f>+Q32+S32</f>
        <v>0</v>
      </c>
      <c r="Q32" s="11">
        <v>0</v>
      </c>
      <c r="R32" s="121">
        <v>0</v>
      </c>
      <c r="S32" s="69">
        <v>0</v>
      </c>
      <c r="T32" s="96">
        <f>+U32+W32</f>
        <v>0</v>
      </c>
      <c r="U32" s="122">
        <v>0</v>
      </c>
      <c r="V32" s="122">
        <v>0</v>
      </c>
      <c r="W32" s="69">
        <v>0</v>
      </c>
      <c r="AU32" s="37"/>
    </row>
    <row r="33" spans="1:47" ht="20.25" customHeight="1" thickBot="1" x14ac:dyDescent="0.25">
      <c r="A33" s="655"/>
      <c r="B33" s="694"/>
      <c r="C33" s="724"/>
      <c r="D33" s="729"/>
      <c r="E33" s="773"/>
      <c r="F33" s="721"/>
      <c r="G33" s="598"/>
      <c r="H33" s="595"/>
      <c r="I33" s="595"/>
      <c r="J33" s="620"/>
      <c r="K33" s="76" t="s">
        <v>25</v>
      </c>
      <c r="L33" s="80">
        <f>+M33+O33</f>
        <v>200</v>
      </c>
      <c r="M33" s="64">
        <v>0</v>
      </c>
      <c r="N33" s="484">
        <v>0</v>
      </c>
      <c r="O33" s="124">
        <v>200</v>
      </c>
      <c r="P33" s="80">
        <f>+Q33+S33</f>
        <v>200</v>
      </c>
      <c r="Q33" s="64">
        <v>0</v>
      </c>
      <c r="R33" s="14">
        <v>0</v>
      </c>
      <c r="S33" s="66">
        <v>200</v>
      </c>
      <c r="T33" s="108">
        <f>+U33+W33</f>
        <v>200</v>
      </c>
      <c r="U33" s="12">
        <v>0</v>
      </c>
      <c r="V33" s="12">
        <v>0</v>
      </c>
      <c r="W33" s="66">
        <v>200</v>
      </c>
      <c r="AU33" s="37"/>
    </row>
    <row r="34" spans="1:47" ht="21.75" customHeight="1" thickBot="1" x14ac:dyDescent="0.25">
      <c r="A34" s="646"/>
      <c r="B34" s="658"/>
      <c r="C34" s="583"/>
      <c r="D34" s="667"/>
      <c r="E34" s="774"/>
      <c r="F34" s="643"/>
      <c r="G34" s="599"/>
      <c r="H34" s="596"/>
      <c r="I34" s="596"/>
      <c r="J34" s="621"/>
      <c r="K34" s="81" t="s">
        <v>11</v>
      </c>
      <c r="L34" s="67">
        <f t="shared" ref="L34:W34" si="4">SUM(L32:L33)</f>
        <v>200</v>
      </c>
      <c r="M34" s="3">
        <f t="shared" si="4"/>
        <v>0</v>
      </c>
      <c r="N34" s="3">
        <f t="shared" si="4"/>
        <v>0</v>
      </c>
      <c r="O34" s="16">
        <f t="shared" si="4"/>
        <v>200</v>
      </c>
      <c r="P34" s="6">
        <f t="shared" si="4"/>
        <v>200</v>
      </c>
      <c r="Q34" s="5">
        <f t="shared" si="4"/>
        <v>0</v>
      </c>
      <c r="R34" s="5">
        <f t="shared" si="4"/>
        <v>0</v>
      </c>
      <c r="S34" s="7">
        <f t="shared" si="4"/>
        <v>200</v>
      </c>
      <c r="T34" s="6">
        <f t="shared" si="4"/>
        <v>200</v>
      </c>
      <c r="U34" s="5">
        <f t="shared" si="4"/>
        <v>0</v>
      </c>
      <c r="V34" s="5">
        <f t="shared" si="4"/>
        <v>0</v>
      </c>
      <c r="W34" s="7">
        <f t="shared" si="4"/>
        <v>200</v>
      </c>
      <c r="AU34" s="37"/>
    </row>
    <row r="35" spans="1:47" ht="15" customHeight="1" x14ac:dyDescent="0.2">
      <c r="A35" s="645" t="s">
        <v>14</v>
      </c>
      <c r="B35" s="657" t="s">
        <v>15</v>
      </c>
      <c r="C35" s="656" t="s">
        <v>15</v>
      </c>
      <c r="D35" s="666" t="s">
        <v>44</v>
      </c>
      <c r="E35" s="852" t="s">
        <v>110</v>
      </c>
      <c r="F35" s="706" t="s">
        <v>184</v>
      </c>
      <c r="G35" s="597" t="s">
        <v>83</v>
      </c>
      <c r="H35" s="594" t="s">
        <v>18</v>
      </c>
      <c r="I35" s="594" t="s">
        <v>19</v>
      </c>
      <c r="J35" s="589" t="s">
        <v>435</v>
      </c>
      <c r="K35" s="120" t="s">
        <v>22</v>
      </c>
      <c r="L35" s="94">
        <f>+M35+O35</f>
        <v>0</v>
      </c>
      <c r="M35" s="11">
        <v>0</v>
      </c>
      <c r="N35" s="121">
        <v>0</v>
      </c>
      <c r="O35" s="69">
        <v>0</v>
      </c>
      <c r="P35" s="96">
        <f>+Q35+S35</f>
        <v>0</v>
      </c>
      <c r="Q35" s="11">
        <v>0</v>
      </c>
      <c r="R35" s="121">
        <v>0</v>
      </c>
      <c r="S35" s="69">
        <v>0</v>
      </c>
      <c r="T35" s="96">
        <f>+U35+W35</f>
        <v>0</v>
      </c>
      <c r="U35" s="122">
        <v>0</v>
      </c>
      <c r="V35" s="122">
        <v>0</v>
      </c>
      <c r="W35" s="69">
        <v>0</v>
      </c>
      <c r="AU35" s="37"/>
    </row>
    <row r="36" spans="1:47" ht="15" customHeight="1" x14ac:dyDescent="0.2">
      <c r="A36" s="655"/>
      <c r="B36" s="694"/>
      <c r="C36" s="750"/>
      <c r="D36" s="771"/>
      <c r="E36" s="853"/>
      <c r="F36" s="721"/>
      <c r="G36" s="598"/>
      <c r="H36" s="595"/>
      <c r="I36" s="595"/>
      <c r="J36" s="620"/>
      <c r="K36" s="135" t="s">
        <v>20</v>
      </c>
      <c r="L36" s="106">
        <f>+M36+O36</f>
        <v>0</v>
      </c>
      <c r="M36" s="367">
        <v>0</v>
      </c>
      <c r="N36" s="365">
        <v>0</v>
      </c>
      <c r="O36" s="366">
        <v>0</v>
      </c>
      <c r="P36" s="111">
        <f>+Q36+S36</f>
        <v>0</v>
      </c>
      <c r="Q36" s="63">
        <v>0</v>
      </c>
      <c r="R36" s="365">
        <v>0</v>
      </c>
      <c r="S36" s="366">
        <v>0</v>
      </c>
      <c r="T36" s="111">
        <f>+U36+W36</f>
        <v>0</v>
      </c>
      <c r="U36" s="367">
        <v>0</v>
      </c>
      <c r="V36" s="365">
        <v>0</v>
      </c>
      <c r="W36" s="366">
        <v>0</v>
      </c>
      <c r="AU36" s="37"/>
    </row>
    <row r="37" spans="1:47" ht="14.25" customHeight="1" x14ac:dyDescent="0.2">
      <c r="A37" s="655"/>
      <c r="B37" s="694"/>
      <c r="C37" s="750"/>
      <c r="D37" s="771"/>
      <c r="E37" s="853"/>
      <c r="F37" s="721"/>
      <c r="G37" s="598"/>
      <c r="H37" s="595"/>
      <c r="I37" s="595"/>
      <c r="J37" s="620"/>
      <c r="K37" s="135" t="s">
        <v>21</v>
      </c>
      <c r="L37" s="106">
        <f>+M37+O37</f>
        <v>0</v>
      </c>
      <c r="M37" s="367">
        <v>0</v>
      </c>
      <c r="N37" s="365">
        <v>0</v>
      </c>
      <c r="O37" s="366">
        <v>0</v>
      </c>
      <c r="P37" s="111">
        <f>+Q37+S37</f>
        <v>0</v>
      </c>
      <c r="Q37" s="367">
        <v>0</v>
      </c>
      <c r="R37" s="365">
        <v>0</v>
      </c>
      <c r="S37" s="366">
        <v>0</v>
      </c>
      <c r="T37" s="111">
        <f>+U37+W37</f>
        <v>0</v>
      </c>
      <c r="U37" s="368">
        <v>0</v>
      </c>
      <c r="V37" s="368">
        <v>0</v>
      </c>
      <c r="W37" s="366">
        <v>0</v>
      </c>
      <c r="AU37" s="37"/>
    </row>
    <row r="38" spans="1:47" ht="14.25" customHeight="1" x14ac:dyDescent="0.2">
      <c r="A38" s="655"/>
      <c r="B38" s="694"/>
      <c r="C38" s="750"/>
      <c r="D38" s="771"/>
      <c r="E38" s="853"/>
      <c r="F38" s="721"/>
      <c r="G38" s="598"/>
      <c r="H38" s="595"/>
      <c r="I38" s="595"/>
      <c r="J38" s="620"/>
      <c r="K38" s="137" t="s">
        <v>484</v>
      </c>
      <c r="L38" s="106">
        <f>M38+O38</f>
        <v>17.2</v>
      </c>
      <c r="M38" s="63">
        <v>0</v>
      </c>
      <c r="N38" s="126">
        <v>0</v>
      </c>
      <c r="O38" s="138">
        <v>17.2</v>
      </c>
      <c r="P38" s="111">
        <f>Q38+S38</f>
        <v>17.2</v>
      </c>
      <c r="Q38" s="63">
        <v>0</v>
      </c>
      <c r="R38" s="126">
        <v>0</v>
      </c>
      <c r="S38" s="138">
        <v>17.2</v>
      </c>
      <c r="T38" s="111">
        <f>U38+W38</f>
        <v>17.2</v>
      </c>
      <c r="U38" s="125">
        <v>0</v>
      </c>
      <c r="V38" s="125">
        <v>0</v>
      </c>
      <c r="W38" s="138">
        <v>17.2</v>
      </c>
      <c r="AU38" s="37"/>
    </row>
    <row r="39" spans="1:47" ht="16.5" customHeight="1" thickBot="1" x14ac:dyDescent="0.25">
      <c r="A39" s="655"/>
      <c r="B39" s="694"/>
      <c r="C39" s="750"/>
      <c r="D39" s="771"/>
      <c r="E39" s="853"/>
      <c r="F39" s="721"/>
      <c r="G39" s="598"/>
      <c r="H39" s="595"/>
      <c r="I39" s="595"/>
      <c r="J39" s="620"/>
      <c r="K39" s="136" t="s">
        <v>25</v>
      </c>
      <c r="L39" s="358">
        <f>+M39+O39</f>
        <v>0</v>
      </c>
      <c r="M39" s="103">
        <v>0</v>
      </c>
      <c r="N39" s="145">
        <v>0</v>
      </c>
      <c r="O39" s="144">
        <v>0</v>
      </c>
      <c r="P39" s="97">
        <f>+Q39+S39</f>
        <v>0</v>
      </c>
      <c r="Q39" s="103">
        <v>0</v>
      </c>
      <c r="R39" s="145">
        <v>0</v>
      </c>
      <c r="S39" s="144">
        <v>0</v>
      </c>
      <c r="T39" s="97">
        <f>+U39+W39</f>
        <v>0</v>
      </c>
      <c r="U39" s="143">
        <v>0</v>
      </c>
      <c r="V39" s="143">
        <v>0</v>
      </c>
      <c r="W39" s="144">
        <v>0</v>
      </c>
      <c r="AU39" s="37"/>
    </row>
    <row r="40" spans="1:47" ht="21.75" customHeight="1" thickBot="1" x14ac:dyDescent="0.25">
      <c r="A40" s="646"/>
      <c r="B40" s="658"/>
      <c r="C40" s="583"/>
      <c r="D40" s="667"/>
      <c r="E40" s="774"/>
      <c r="F40" s="643"/>
      <c r="G40" s="599"/>
      <c r="H40" s="596"/>
      <c r="I40" s="596"/>
      <c r="J40" s="621"/>
      <c r="K40" s="81" t="s">
        <v>23</v>
      </c>
      <c r="L40" s="67">
        <f t="shared" ref="L40:W40" si="5">SUM(L35:L39)</f>
        <v>17.2</v>
      </c>
      <c r="M40" s="3">
        <f t="shared" si="5"/>
        <v>0</v>
      </c>
      <c r="N40" s="3">
        <f t="shared" si="5"/>
        <v>0</v>
      </c>
      <c r="O40" s="16">
        <f t="shared" si="5"/>
        <v>17.2</v>
      </c>
      <c r="P40" s="6">
        <f t="shared" si="5"/>
        <v>17.2</v>
      </c>
      <c r="Q40" s="2">
        <f t="shared" si="5"/>
        <v>0</v>
      </c>
      <c r="R40" s="4">
        <f t="shared" si="5"/>
        <v>0</v>
      </c>
      <c r="S40" s="7">
        <f t="shared" si="5"/>
        <v>17.2</v>
      </c>
      <c r="T40" s="6">
        <f t="shared" si="5"/>
        <v>17.2</v>
      </c>
      <c r="U40" s="2">
        <f t="shared" si="5"/>
        <v>0</v>
      </c>
      <c r="V40" s="2">
        <f t="shared" si="5"/>
        <v>0</v>
      </c>
      <c r="W40" s="7">
        <f t="shared" si="5"/>
        <v>17.2</v>
      </c>
      <c r="AU40" s="37"/>
    </row>
    <row r="41" spans="1:47" ht="18" customHeight="1" x14ac:dyDescent="0.2">
      <c r="A41" s="645" t="s">
        <v>14</v>
      </c>
      <c r="B41" s="657" t="s">
        <v>15</v>
      </c>
      <c r="C41" s="656" t="s">
        <v>15</v>
      </c>
      <c r="D41" s="666" t="s">
        <v>32</v>
      </c>
      <c r="E41" s="852" t="s">
        <v>204</v>
      </c>
      <c r="F41" s="706" t="s">
        <v>184</v>
      </c>
      <c r="G41" s="597" t="s">
        <v>83</v>
      </c>
      <c r="H41" s="594" t="s">
        <v>18</v>
      </c>
      <c r="I41" s="594" t="s">
        <v>19</v>
      </c>
      <c r="J41" s="589" t="s">
        <v>436</v>
      </c>
      <c r="K41" s="120" t="s">
        <v>22</v>
      </c>
      <c r="L41" s="94">
        <f>+M41+O41</f>
        <v>0</v>
      </c>
      <c r="M41" s="11">
        <v>0</v>
      </c>
      <c r="N41" s="121">
        <v>0</v>
      </c>
      <c r="O41" s="69">
        <v>0</v>
      </c>
      <c r="P41" s="96">
        <f>+Q41+S41</f>
        <v>0</v>
      </c>
      <c r="Q41" s="11">
        <v>0</v>
      </c>
      <c r="R41" s="121">
        <v>0</v>
      </c>
      <c r="S41" s="69">
        <v>0</v>
      </c>
      <c r="T41" s="96">
        <f>+U41+W41</f>
        <v>0</v>
      </c>
      <c r="U41" s="122">
        <v>0</v>
      </c>
      <c r="V41" s="122">
        <v>0</v>
      </c>
      <c r="W41" s="69">
        <v>0</v>
      </c>
      <c r="AU41" s="37"/>
    </row>
    <row r="42" spans="1:47" ht="18" customHeight="1" x14ac:dyDescent="0.2">
      <c r="A42" s="655"/>
      <c r="B42" s="694"/>
      <c r="C42" s="750"/>
      <c r="D42" s="771"/>
      <c r="E42" s="853"/>
      <c r="F42" s="721"/>
      <c r="G42" s="598"/>
      <c r="H42" s="595"/>
      <c r="I42" s="595"/>
      <c r="J42" s="590"/>
      <c r="K42" s="135" t="s">
        <v>20</v>
      </c>
      <c r="L42" s="104">
        <f>+M42+O42</f>
        <v>0</v>
      </c>
      <c r="M42" s="367">
        <v>0</v>
      </c>
      <c r="N42" s="365">
        <v>0</v>
      </c>
      <c r="O42" s="366">
        <v>0</v>
      </c>
      <c r="P42" s="111">
        <f>+Q42+S42</f>
        <v>0</v>
      </c>
      <c r="Q42" s="367">
        <v>0</v>
      </c>
      <c r="R42" s="365">
        <v>0</v>
      </c>
      <c r="S42" s="366">
        <v>0</v>
      </c>
      <c r="T42" s="111">
        <f>+U42+W42</f>
        <v>0</v>
      </c>
      <c r="U42" s="368">
        <v>0</v>
      </c>
      <c r="V42" s="368">
        <v>0</v>
      </c>
      <c r="W42" s="366">
        <v>0</v>
      </c>
      <c r="AU42" s="37"/>
    </row>
    <row r="43" spans="1:47" ht="18" customHeight="1" x14ac:dyDescent="0.2">
      <c r="A43" s="655"/>
      <c r="B43" s="694"/>
      <c r="C43" s="750"/>
      <c r="D43" s="771"/>
      <c r="E43" s="853"/>
      <c r="F43" s="721"/>
      <c r="G43" s="598"/>
      <c r="H43" s="632"/>
      <c r="I43" s="632"/>
      <c r="J43" s="590"/>
      <c r="K43" s="198" t="s">
        <v>21</v>
      </c>
      <c r="L43" s="104">
        <f>M43+O43</f>
        <v>0</v>
      </c>
      <c r="M43" s="367">
        <v>0</v>
      </c>
      <c r="N43" s="365">
        <v>0</v>
      </c>
      <c r="O43" s="366">
        <v>0</v>
      </c>
      <c r="P43" s="111">
        <f>Q43+S43</f>
        <v>0</v>
      </c>
      <c r="Q43" s="367">
        <v>0</v>
      </c>
      <c r="R43" s="365">
        <v>0</v>
      </c>
      <c r="S43" s="366">
        <v>0</v>
      </c>
      <c r="T43" s="111">
        <f>U43+W43</f>
        <v>0</v>
      </c>
      <c r="U43" s="368">
        <v>0</v>
      </c>
      <c r="V43" s="368">
        <v>0</v>
      </c>
      <c r="W43" s="366">
        <v>0</v>
      </c>
      <c r="AU43" s="37"/>
    </row>
    <row r="44" spans="1:47" ht="18" customHeight="1" x14ac:dyDescent="0.2">
      <c r="A44" s="655"/>
      <c r="B44" s="694"/>
      <c r="C44" s="750"/>
      <c r="D44" s="771"/>
      <c r="E44" s="853"/>
      <c r="F44" s="721"/>
      <c r="G44" s="598"/>
      <c r="H44" s="595"/>
      <c r="I44" s="595"/>
      <c r="J44" s="590"/>
      <c r="K44" s="135" t="s">
        <v>484</v>
      </c>
      <c r="L44" s="104">
        <f>+M44+O44</f>
        <v>2.5</v>
      </c>
      <c r="M44" s="367">
        <v>0</v>
      </c>
      <c r="N44" s="365">
        <v>0</v>
      </c>
      <c r="O44" s="366">
        <v>2.5</v>
      </c>
      <c r="P44" s="111">
        <f>+Q44+S44</f>
        <v>2.5</v>
      </c>
      <c r="Q44" s="367">
        <v>0</v>
      </c>
      <c r="R44" s="365">
        <v>0</v>
      </c>
      <c r="S44" s="366">
        <v>2.5</v>
      </c>
      <c r="T44" s="111">
        <f>+U44+W44</f>
        <v>2.5</v>
      </c>
      <c r="U44" s="368">
        <v>0</v>
      </c>
      <c r="V44" s="368">
        <v>0</v>
      </c>
      <c r="W44" s="366">
        <v>2.5</v>
      </c>
      <c r="AU44" s="37"/>
    </row>
    <row r="45" spans="1:47" ht="18" customHeight="1" thickBot="1" x14ac:dyDescent="0.25">
      <c r="A45" s="655"/>
      <c r="B45" s="694"/>
      <c r="C45" s="750"/>
      <c r="D45" s="771"/>
      <c r="E45" s="853"/>
      <c r="F45" s="721"/>
      <c r="G45" s="598"/>
      <c r="H45" s="595"/>
      <c r="I45" s="595"/>
      <c r="J45" s="590"/>
      <c r="K45" s="76" t="s">
        <v>25</v>
      </c>
      <c r="L45" s="105">
        <f>+M45+O45</f>
        <v>0</v>
      </c>
      <c r="M45" s="13">
        <v>0</v>
      </c>
      <c r="N45" s="14">
        <v>0</v>
      </c>
      <c r="O45" s="124">
        <v>0</v>
      </c>
      <c r="P45" s="108">
        <f>+Q45+S45</f>
        <v>0</v>
      </c>
      <c r="Q45" s="13">
        <v>0</v>
      </c>
      <c r="R45" s="14">
        <v>0</v>
      </c>
      <c r="S45" s="66">
        <v>0</v>
      </c>
      <c r="T45" s="108">
        <f>+U45+W45</f>
        <v>0</v>
      </c>
      <c r="U45" s="12">
        <v>0</v>
      </c>
      <c r="V45" s="12">
        <v>0</v>
      </c>
      <c r="W45" s="66">
        <v>0</v>
      </c>
      <c r="AU45" s="37"/>
    </row>
    <row r="46" spans="1:47" ht="18" customHeight="1" thickBot="1" x14ac:dyDescent="0.25">
      <c r="A46" s="646"/>
      <c r="B46" s="658"/>
      <c r="C46" s="583"/>
      <c r="D46" s="667"/>
      <c r="E46" s="774"/>
      <c r="F46" s="643"/>
      <c r="G46" s="599"/>
      <c r="H46" s="596"/>
      <c r="I46" s="596"/>
      <c r="J46" s="591"/>
      <c r="K46" s="182" t="s">
        <v>11</v>
      </c>
      <c r="L46" s="8">
        <f t="shared" ref="L46:W46" si="6">SUM(L41:L45)</f>
        <v>2.5</v>
      </c>
      <c r="M46" s="2">
        <f t="shared" si="6"/>
        <v>0</v>
      </c>
      <c r="N46" s="2">
        <f t="shared" si="6"/>
        <v>0</v>
      </c>
      <c r="O46" s="7">
        <f t="shared" si="6"/>
        <v>2.5</v>
      </c>
      <c r="P46" s="8">
        <f t="shared" si="6"/>
        <v>2.5</v>
      </c>
      <c r="Q46" s="2">
        <f t="shared" si="6"/>
        <v>0</v>
      </c>
      <c r="R46" s="2">
        <f t="shared" si="6"/>
        <v>0</v>
      </c>
      <c r="S46" s="7">
        <f t="shared" si="6"/>
        <v>2.5</v>
      </c>
      <c r="T46" s="8">
        <f t="shared" si="6"/>
        <v>2.5</v>
      </c>
      <c r="U46" s="2">
        <f t="shared" si="6"/>
        <v>0</v>
      </c>
      <c r="V46" s="2">
        <f t="shared" si="6"/>
        <v>0</v>
      </c>
      <c r="W46" s="7">
        <f t="shared" si="6"/>
        <v>2.5</v>
      </c>
      <c r="AU46" s="37"/>
    </row>
    <row r="47" spans="1:47" ht="15.75" customHeight="1" x14ac:dyDescent="0.2">
      <c r="A47" s="645" t="s">
        <v>14</v>
      </c>
      <c r="B47" s="657" t="s">
        <v>15</v>
      </c>
      <c r="C47" s="656" t="s">
        <v>15</v>
      </c>
      <c r="D47" s="666" t="s">
        <v>45</v>
      </c>
      <c r="E47" s="852" t="s">
        <v>111</v>
      </c>
      <c r="F47" s="706" t="s">
        <v>184</v>
      </c>
      <c r="G47" s="597" t="s">
        <v>106</v>
      </c>
      <c r="H47" s="594" t="s">
        <v>18</v>
      </c>
      <c r="I47" s="594" t="s">
        <v>19</v>
      </c>
      <c r="J47" s="589" t="s">
        <v>437</v>
      </c>
      <c r="K47" s="120" t="s">
        <v>22</v>
      </c>
      <c r="L47" s="94">
        <f>+M47+O47</f>
        <v>0</v>
      </c>
      <c r="M47" s="11">
        <v>0</v>
      </c>
      <c r="N47" s="121">
        <v>0</v>
      </c>
      <c r="O47" s="69">
        <v>0</v>
      </c>
      <c r="P47" s="96">
        <f>+Q47+S47</f>
        <v>0</v>
      </c>
      <c r="Q47" s="11">
        <v>0</v>
      </c>
      <c r="R47" s="121">
        <v>0</v>
      </c>
      <c r="S47" s="69">
        <v>0</v>
      </c>
      <c r="T47" s="96">
        <f>+U47+W47</f>
        <v>0</v>
      </c>
      <c r="U47" s="122">
        <v>0</v>
      </c>
      <c r="V47" s="122">
        <v>0</v>
      </c>
      <c r="W47" s="69">
        <v>0</v>
      </c>
      <c r="AU47" s="37"/>
    </row>
    <row r="48" spans="1:47" ht="15" customHeight="1" x14ac:dyDescent="0.2">
      <c r="A48" s="655"/>
      <c r="B48" s="694"/>
      <c r="C48" s="750"/>
      <c r="D48" s="771"/>
      <c r="E48" s="853"/>
      <c r="F48" s="721"/>
      <c r="G48" s="598"/>
      <c r="H48" s="595"/>
      <c r="I48" s="595"/>
      <c r="J48" s="590"/>
      <c r="K48" s="135" t="s">
        <v>20</v>
      </c>
      <c r="L48" s="104">
        <f>+M48+O48</f>
        <v>0</v>
      </c>
      <c r="M48" s="367">
        <v>0</v>
      </c>
      <c r="N48" s="365">
        <v>0</v>
      </c>
      <c r="O48" s="366">
        <v>0</v>
      </c>
      <c r="P48" s="111">
        <f>+Q48+S48</f>
        <v>0</v>
      </c>
      <c r="Q48" s="367">
        <v>0</v>
      </c>
      <c r="R48" s="365">
        <v>0</v>
      </c>
      <c r="S48" s="366">
        <v>0</v>
      </c>
      <c r="T48" s="111">
        <f>+U48+W48</f>
        <v>0</v>
      </c>
      <c r="U48" s="368">
        <v>0</v>
      </c>
      <c r="V48" s="368">
        <v>0</v>
      </c>
      <c r="W48" s="366">
        <v>0</v>
      </c>
      <c r="AU48" s="37"/>
    </row>
    <row r="49" spans="1:47" ht="15" customHeight="1" x14ac:dyDescent="0.2">
      <c r="A49" s="655"/>
      <c r="B49" s="694"/>
      <c r="C49" s="750"/>
      <c r="D49" s="771"/>
      <c r="E49" s="853"/>
      <c r="F49" s="721"/>
      <c r="G49" s="598"/>
      <c r="H49" s="632"/>
      <c r="I49" s="632"/>
      <c r="J49" s="590"/>
      <c r="K49" s="198" t="s">
        <v>21</v>
      </c>
      <c r="L49" s="104">
        <f>M49+O49</f>
        <v>0</v>
      </c>
      <c r="M49" s="367">
        <v>0</v>
      </c>
      <c r="N49" s="365">
        <v>0</v>
      </c>
      <c r="O49" s="366">
        <v>0</v>
      </c>
      <c r="P49" s="111">
        <f>Q49+S49</f>
        <v>0</v>
      </c>
      <c r="Q49" s="367">
        <v>0</v>
      </c>
      <c r="R49" s="365">
        <v>0</v>
      </c>
      <c r="S49" s="366">
        <v>0</v>
      </c>
      <c r="T49" s="111">
        <f>U49+W49</f>
        <v>0</v>
      </c>
      <c r="U49" s="368">
        <v>0</v>
      </c>
      <c r="V49" s="368">
        <v>0</v>
      </c>
      <c r="W49" s="366">
        <v>0</v>
      </c>
      <c r="AU49" s="37"/>
    </row>
    <row r="50" spans="1:47" ht="15.75" customHeight="1" x14ac:dyDescent="0.2">
      <c r="A50" s="655"/>
      <c r="B50" s="694"/>
      <c r="C50" s="750"/>
      <c r="D50" s="771"/>
      <c r="E50" s="853"/>
      <c r="F50" s="721"/>
      <c r="G50" s="598"/>
      <c r="H50" s="595"/>
      <c r="I50" s="595"/>
      <c r="J50" s="590"/>
      <c r="K50" s="135" t="s">
        <v>484</v>
      </c>
      <c r="L50" s="104">
        <f>+M50+O50</f>
        <v>14.1</v>
      </c>
      <c r="M50" s="367">
        <v>0</v>
      </c>
      <c r="N50" s="365">
        <v>0</v>
      </c>
      <c r="O50" s="366">
        <v>14.1</v>
      </c>
      <c r="P50" s="111">
        <f>+Q50+S50</f>
        <v>14.1</v>
      </c>
      <c r="Q50" s="367">
        <v>0</v>
      </c>
      <c r="R50" s="365">
        <v>0</v>
      </c>
      <c r="S50" s="366">
        <v>14.1</v>
      </c>
      <c r="T50" s="111">
        <f>+U50+W50</f>
        <v>14.1</v>
      </c>
      <c r="U50" s="368">
        <v>0</v>
      </c>
      <c r="V50" s="368">
        <v>0</v>
      </c>
      <c r="W50" s="366">
        <v>14.1</v>
      </c>
      <c r="AU50" s="37"/>
    </row>
    <row r="51" spans="1:47" ht="15" customHeight="1" thickBot="1" x14ac:dyDescent="0.25">
      <c r="A51" s="655"/>
      <c r="B51" s="694"/>
      <c r="C51" s="750"/>
      <c r="D51" s="771"/>
      <c r="E51" s="853"/>
      <c r="F51" s="721"/>
      <c r="G51" s="598"/>
      <c r="H51" s="595"/>
      <c r="I51" s="595"/>
      <c r="J51" s="590"/>
      <c r="K51" s="76" t="s">
        <v>25</v>
      </c>
      <c r="L51" s="105">
        <f>+M51+O51</f>
        <v>0</v>
      </c>
      <c r="M51" s="13">
        <v>0</v>
      </c>
      <c r="N51" s="14">
        <v>0</v>
      </c>
      <c r="O51" s="124">
        <v>0</v>
      </c>
      <c r="P51" s="108">
        <f>+Q51+S51</f>
        <v>0</v>
      </c>
      <c r="Q51" s="13">
        <v>0</v>
      </c>
      <c r="R51" s="14">
        <v>0</v>
      </c>
      <c r="S51" s="66">
        <v>0</v>
      </c>
      <c r="T51" s="108">
        <f>+U51+W51</f>
        <v>0</v>
      </c>
      <c r="U51" s="12">
        <v>0</v>
      </c>
      <c r="V51" s="12">
        <v>0</v>
      </c>
      <c r="W51" s="66">
        <v>0</v>
      </c>
      <c r="AU51" s="37"/>
    </row>
    <row r="52" spans="1:47" ht="21.75" customHeight="1" thickBot="1" x14ac:dyDescent="0.25">
      <c r="A52" s="646"/>
      <c r="B52" s="658"/>
      <c r="C52" s="583"/>
      <c r="D52" s="667"/>
      <c r="E52" s="774"/>
      <c r="F52" s="643"/>
      <c r="G52" s="599"/>
      <c r="H52" s="596"/>
      <c r="I52" s="596"/>
      <c r="J52" s="591"/>
      <c r="K52" s="182" t="s">
        <v>11</v>
      </c>
      <c r="L52" s="8">
        <f t="shared" ref="L52:W52" si="7">SUM(L47:L51)</f>
        <v>14.1</v>
      </c>
      <c r="M52" s="2">
        <f t="shared" si="7"/>
        <v>0</v>
      </c>
      <c r="N52" s="2">
        <f t="shared" si="7"/>
        <v>0</v>
      </c>
      <c r="O52" s="7">
        <f t="shared" si="7"/>
        <v>14.1</v>
      </c>
      <c r="P52" s="8">
        <f t="shared" si="7"/>
        <v>14.1</v>
      </c>
      <c r="Q52" s="2">
        <f t="shared" si="7"/>
        <v>0</v>
      </c>
      <c r="R52" s="2">
        <f t="shared" si="7"/>
        <v>0</v>
      </c>
      <c r="S52" s="7">
        <f t="shared" si="7"/>
        <v>14.1</v>
      </c>
      <c r="T52" s="8">
        <f t="shared" si="7"/>
        <v>14.1</v>
      </c>
      <c r="U52" s="2">
        <f t="shared" si="7"/>
        <v>0</v>
      </c>
      <c r="V52" s="2">
        <f t="shared" si="7"/>
        <v>0</v>
      </c>
      <c r="W52" s="7">
        <f t="shared" si="7"/>
        <v>14.1</v>
      </c>
      <c r="AU52" s="37"/>
    </row>
    <row r="53" spans="1:47" ht="15.75" customHeight="1" x14ac:dyDescent="0.2">
      <c r="A53" s="645" t="s">
        <v>14</v>
      </c>
      <c r="B53" s="657" t="s">
        <v>15</v>
      </c>
      <c r="C53" s="656" t="s">
        <v>15</v>
      </c>
      <c r="D53" s="666" t="s">
        <v>35</v>
      </c>
      <c r="E53" s="659" t="s">
        <v>82</v>
      </c>
      <c r="F53" s="706" t="s">
        <v>184</v>
      </c>
      <c r="G53" s="676" t="s">
        <v>411</v>
      </c>
      <c r="H53" s="594" t="s">
        <v>18</v>
      </c>
      <c r="I53" s="594" t="s">
        <v>19</v>
      </c>
      <c r="J53" s="589" t="s">
        <v>438</v>
      </c>
      <c r="K53" s="120" t="s">
        <v>22</v>
      </c>
      <c r="L53" s="94">
        <f>+M53+O53</f>
        <v>0</v>
      </c>
      <c r="M53" s="11">
        <v>0</v>
      </c>
      <c r="N53" s="121">
        <v>0</v>
      </c>
      <c r="O53" s="69">
        <v>0</v>
      </c>
      <c r="P53" s="96">
        <f>+Q53+S53</f>
        <v>0</v>
      </c>
      <c r="Q53" s="11">
        <v>0</v>
      </c>
      <c r="R53" s="121">
        <v>0</v>
      </c>
      <c r="S53" s="69">
        <v>0</v>
      </c>
      <c r="T53" s="96">
        <f>+U53+W53</f>
        <v>0</v>
      </c>
      <c r="U53" s="122">
        <v>0</v>
      </c>
      <c r="V53" s="122">
        <v>0</v>
      </c>
      <c r="W53" s="69">
        <v>0</v>
      </c>
      <c r="AU53" s="37"/>
    </row>
    <row r="54" spans="1:47" ht="15.75" customHeight="1" x14ac:dyDescent="0.2">
      <c r="A54" s="655"/>
      <c r="B54" s="694"/>
      <c r="C54" s="750"/>
      <c r="D54" s="771"/>
      <c r="E54" s="854"/>
      <c r="F54" s="721"/>
      <c r="G54" s="736"/>
      <c r="H54" s="595"/>
      <c r="I54" s="595"/>
      <c r="J54" s="590"/>
      <c r="K54" s="135" t="s">
        <v>20</v>
      </c>
      <c r="L54" s="106">
        <f>+M54+O54</f>
        <v>0</v>
      </c>
      <c r="M54" s="367">
        <v>0</v>
      </c>
      <c r="N54" s="365">
        <v>0</v>
      </c>
      <c r="O54" s="366">
        <v>0</v>
      </c>
      <c r="P54" s="111">
        <f>+Q54+S54</f>
        <v>0</v>
      </c>
      <c r="Q54" s="367">
        <v>0</v>
      </c>
      <c r="R54" s="365">
        <v>0</v>
      </c>
      <c r="S54" s="366">
        <v>0</v>
      </c>
      <c r="T54" s="111">
        <f>+U54+W54</f>
        <v>0</v>
      </c>
      <c r="U54" s="368">
        <v>0</v>
      </c>
      <c r="V54" s="368">
        <v>0</v>
      </c>
      <c r="W54" s="366">
        <v>0</v>
      </c>
      <c r="AU54" s="37"/>
    </row>
    <row r="55" spans="1:47" ht="17.25" customHeight="1" x14ac:dyDescent="0.2">
      <c r="A55" s="655"/>
      <c r="B55" s="694"/>
      <c r="C55" s="750"/>
      <c r="D55" s="771"/>
      <c r="E55" s="854"/>
      <c r="F55" s="721"/>
      <c r="G55" s="736"/>
      <c r="H55" s="595"/>
      <c r="I55" s="595"/>
      <c r="J55" s="590"/>
      <c r="K55" s="135" t="s">
        <v>484</v>
      </c>
      <c r="L55" s="106">
        <f>M55+O55</f>
        <v>7.8</v>
      </c>
      <c r="M55" s="367">
        <v>0</v>
      </c>
      <c r="N55" s="365">
        <v>0</v>
      </c>
      <c r="O55" s="366">
        <v>7.8</v>
      </c>
      <c r="P55" s="111">
        <f>Q55+S55</f>
        <v>7.8</v>
      </c>
      <c r="Q55" s="367">
        <v>0</v>
      </c>
      <c r="R55" s="365">
        <v>0</v>
      </c>
      <c r="S55" s="366">
        <v>7.8</v>
      </c>
      <c r="T55" s="111">
        <f>U55+W55</f>
        <v>7.8</v>
      </c>
      <c r="U55" s="368">
        <v>0</v>
      </c>
      <c r="V55" s="368">
        <v>0</v>
      </c>
      <c r="W55" s="366">
        <v>7.8</v>
      </c>
      <c r="AU55" s="37"/>
    </row>
    <row r="56" spans="1:47" ht="15.75" customHeight="1" x14ac:dyDescent="0.2">
      <c r="A56" s="655"/>
      <c r="B56" s="694"/>
      <c r="C56" s="750"/>
      <c r="D56" s="771"/>
      <c r="E56" s="854"/>
      <c r="F56" s="721"/>
      <c r="G56" s="736"/>
      <c r="H56" s="595"/>
      <c r="I56" s="595"/>
      <c r="J56" s="590"/>
      <c r="K56" s="135" t="s">
        <v>21</v>
      </c>
      <c r="L56" s="106">
        <f>+M56+O56</f>
        <v>0</v>
      </c>
      <c r="M56" s="367">
        <v>0</v>
      </c>
      <c r="N56" s="365">
        <v>0</v>
      </c>
      <c r="O56" s="366">
        <v>0</v>
      </c>
      <c r="P56" s="111">
        <f>+Q56+S56</f>
        <v>0</v>
      </c>
      <c r="Q56" s="367">
        <v>0</v>
      </c>
      <c r="R56" s="365">
        <v>0</v>
      </c>
      <c r="S56" s="366">
        <v>0</v>
      </c>
      <c r="T56" s="111">
        <f>+U56+W56</f>
        <v>0</v>
      </c>
      <c r="U56" s="368">
        <v>0</v>
      </c>
      <c r="V56" s="368">
        <v>0</v>
      </c>
      <c r="W56" s="366">
        <v>0</v>
      </c>
      <c r="AU56" s="37"/>
    </row>
    <row r="57" spans="1:47" ht="17.25" customHeight="1" thickBot="1" x14ac:dyDescent="0.25">
      <c r="A57" s="655"/>
      <c r="B57" s="694"/>
      <c r="C57" s="750"/>
      <c r="D57" s="771"/>
      <c r="E57" s="854"/>
      <c r="F57" s="721"/>
      <c r="G57" s="736"/>
      <c r="H57" s="595"/>
      <c r="I57" s="595"/>
      <c r="J57" s="590"/>
      <c r="K57" s="136" t="s">
        <v>25</v>
      </c>
      <c r="L57" s="107">
        <f>+M57+O57</f>
        <v>0</v>
      </c>
      <c r="M57" s="103">
        <v>0</v>
      </c>
      <c r="N57" s="145">
        <v>0</v>
      </c>
      <c r="O57" s="144">
        <v>0</v>
      </c>
      <c r="P57" s="141">
        <f>+Q57+S57</f>
        <v>0</v>
      </c>
      <c r="Q57" s="143">
        <v>0</v>
      </c>
      <c r="R57" s="143">
        <v>0</v>
      </c>
      <c r="S57" s="144">
        <v>0</v>
      </c>
      <c r="T57" s="141">
        <f>+U57+W57</f>
        <v>0</v>
      </c>
      <c r="U57" s="143">
        <v>0</v>
      </c>
      <c r="V57" s="143">
        <v>0</v>
      </c>
      <c r="W57" s="144">
        <v>0</v>
      </c>
      <c r="AU57" s="37"/>
    </row>
    <row r="58" spans="1:47" ht="18" customHeight="1" thickBot="1" x14ac:dyDescent="0.25">
      <c r="A58" s="646"/>
      <c r="B58" s="658"/>
      <c r="C58" s="583"/>
      <c r="D58" s="667"/>
      <c r="E58" s="660"/>
      <c r="F58" s="643"/>
      <c r="G58" s="677"/>
      <c r="H58" s="596"/>
      <c r="I58" s="596"/>
      <c r="J58" s="591"/>
      <c r="K58" s="81" t="s">
        <v>11</v>
      </c>
      <c r="L58" s="112">
        <f t="shared" ref="L58:W58" si="8">SUM(L53:L57)</f>
        <v>7.8</v>
      </c>
      <c r="M58" s="100">
        <f t="shared" si="8"/>
        <v>0</v>
      </c>
      <c r="N58" s="100">
        <f t="shared" si="8"/>
        <v>0</v>
      </c>
      <c r="O58" s="113">
        <f t="shared" si="8"/>
        <v>7.8</v>
      </c>
      <c r="P58" s="6">
        <f t="shared" si="8"/>
        <v>7.8</v>
      </c>
      <c r="Q58" s="5">
        <f t="shared" si="8"/>
        <v>0</v>
      </c>
      <c r="R58" s="5">
        <f t="shared" si="8"/>
        <v>0</v>
      </c>
      <c r="S58" s="7">
        <f t="shared" si="8"/>
        <v>7.8</v>
      </c>
      <c r="T58" s="6">
        <f t="shared" si="8"/>
        <v>7.8</v>
      </c>
      <c r="U58" s="2">
        <f t="shared" si="8"/>
        <v>0</v>
      </c>
      <c r="V58" s="2">
        <f t="shared" si="8"/>
        <v>0</v>
      </c>
      <c r="W58" s="7">
        <f t="shared" si="8"/>
        <v>7.8</v>
      </c>
      <c r="AU58" s="37"/>
    </row>
    <row r="59" spans="1:47" ht="15.75" customHeight="1" x14ac:dyDescent="0.2">
      <c r="A59" s="645" t="s">
        <v>14</v>
      </c>
      <c r="B59" s="657" t="s">
        <v>15</v>
      </c>
      <c r="C59" s="656" t="s">
        <v>15</v>
      </c>
      <c r="D59" s="666" t="s">
        <v>46</v>
      </c>
      <c r="E59" s="852" t="s">
        <v>127</v>
      </c>
      <c r="F59" s="706" t="s">
        <v>184</v>
      </c>
      <c r="G59" s="597" t="s">
        <v>147</v>
      </c>
      <c r="H59" s="594" t="s">
        <v>18</v>
      </c>
      <c r="I59" s="594" t="s">
        <v>19</v>
      </c>
      <c r="J59" s="589" t="s">
        <v>438</v>
      </c>
      <c r="K59" s="120" t="s">
        <v>22</v>
      </c>
      <c r="L59" s="127">
        <f>+M59+O59</f>
        <v>0</v>
      </c>
      <c r="M59" s="11">
        <v>0</v>
      </c>
      <c r="N59" s="11">
        <v>0</v>
      </c>
      <c r="O59" s="95">
        <v>0</v>
      </c>
      <c r="P59" s="96">
        <f>+Q59+S59</f>
        <v>0</v>
      </c>
      <c r="Q59" s="11">
        <v>0</v>
      </c>
      <c r="R59" s="121">
        <v>0</v>
      </c>
      <c r="S59" s="69">
        <v>0</v>
      </c>
      <c r="T59" s="96">
        <f>+U59+W59</f>
        <v>0</v>
      </c>
      <c r="U59" s="122">
        <v>0</v>
      </c>
      <c r="V59" s="122">
        <v>0</v>
      </c>
      <c r="W59" s="69">
        <v>0</v>
      </c>
      <c r="AU59" s="37"/>
    </row>
    <row r="60" spans="1:47" ht="15.75" customHeight="1" x14ac:dyDescent="0.2">
      <c r="A60" s="655"/>
      <c r="B60" s="694"/>
      <c r="C60" s="750"/>
      <c r="D60" s="771"/>
      <c r="E60" s="853"/>
      <c r="F60" s="721"/>
      <c r="G60" s="598"/>
      <c r="H60" s="595"/>
      <c r="I60" s="595"/>
      <c r="J60" s="590"/>
      <c r="K60" s="135" t="s">
        <v>20</v>
      </c>
      <c r="L60" s="369">
        <f>+M60+O60</f>
        <v>0</v>
      </c>
      <c r="M60" s="63">
        <v>0</v>
      </c>
      <c r="N60" s="63">
        <v>0</v>
      </c>
      <c r="O60" s="370">
        <v>0</v>
      </c>
      <c r="P60" s="111">
        <f>+Q60+S60</f>
        <v>0</v>
      </c>
      <c r="Q60" s="367">
        <v>0</v>
      </c>
      <c r="R60" s="365">
        <v>0</v>
      </c>
      <c r="S60" s="366">
        <v>0</v>
      </c>
      <c r="T60" s="111">
        <f>+U60+W60</f>
        <v>0</v>
      </c>
      <c r="U60" s="368">
        <v>0</v>
      </c>
      <c r="V60" s="368">
        <v>0</v>
      </c>
      <c r="W60" s="366">
        <v>0</v>
      </c>
      <c r="AU60" s="37"/>
    </row>
    <row r="61" spans="1:47" ht="15.75" customHeight="1" x14ac:dyDescent="0.2">
      <c r="A61" s="655"/>
      <c r="B61" s="694"/>
      <c r="C61" s="750"/>
      <c r="D61" s="771"/>
      <c r="E61" s="853"/>
      <c r="F61" s="721"/>
      <c r="G61" s="598"/>
      <c r="H61" s="595"/>
      <c r="I61" s="595"/>
      <c r="J61" s="590"/>
      <c r="K61" s="135" t="s">
        <v>541</v>
      </c>
      <c r="L61" s="369">
        <f>+M61+O61</f>
        <v>4.9000000000000004</v>
      </c>
      <c r="M61" s="63">
        <v>0</v>
      </c>
      <c r="N61" s="63">
        <v>0</v>
      </c>
      <c r="O61" s="370">
        <v>4.9000000000000004</v>
      </c>
      <c r="P61" s="111">
        <f>+Q61+S61</f>
        <v>4.9000000000000004</v>
      </c>
      <c r="Q61" s="367">
        <v>0</v>
      </c>
      <c r="R61" s="365">
        <v>0</v>
      </c>
      <c r="S61" s="366">
        <v>4.9000000000000004</v>
      </c>
      <c r="T61" s="111">
        <f>+U61+W61</f>
        <v>4.9000000000000004</v>
      </c>
      <c r="U61" s="368">
        <v>0</v>
      </c>
      <c r="V61" s="368">
        <v>0</v>
      </c>
      <c r="W61" s="366">
        <v>4.9000000000000004</v>
      </c>
      <c r="AU61" s="37"/>
    </row>
    <row r="62" spans="1:47" ht="15.75" customHeight="1" thickBot="1" x14ac:dyDescent="0.25">
      <c r="A62" s="655"/>
      <c r="B62" s="694"/>
      <c r="C62" s="750"/>
      <c r="D62" s="771"/>
      <c r="E62" s="853"/>
      <c r="F62" s="721"/>
      <c r="G62" s="598"/>
      <c r="H62" s="595"/>
      <c r="I62" s="595"/>
      <c r="J62" s="590"/>
      <c r="K62" s="136" t="s">
        <v>25</v>
      </c>
      <c r="L62" s="371">
        <f>+M62+O62</f>
        <v>0</v>
      </c>
      <c r="M62" s="70">
        <v>0</v>
      </c>
      <c r="N62" s="70">
        <v>0</v>
      </c>
      <c r="O62" s="372">
        <v>0</v>
      </c>
      <c r="P62" s="141">
        <f>+Q62+S62</f>
        <v>0</v>
      </c>
      <c r="Q62" s="103">
        <v>0</v>
      </c>
      <c r="R62" s="145">
        <v>0</v>
      </c>
      <c r="S62" s="144">
        <v>0</v>
      </c>
      <c r="T62" s="141">
        <f>+U62+W62</f>
        <v>0</v>
      </c>
      <c r="U62" s="143">
        <v>0</v>
      </c>
      <c r="V62" s="143">
        <v>0</v>
      </c>
      <c r="W62" s="144">
        <v>0</v>
      </c>
      <c r="AU62" s="37"/>
    </row>
    <row r="63" spans="1:47" ht="19.5" customHeight="1" thickBot="1" x14ac:dyDescent="0.25">
      <c r="A63" s="646"/>
      <c r="B63" s="658"/>
      <c r="C63" s="583"/>
      <c r="D63" s="667"/>
      <c r="E63" s="774"/>
      <c r="F63" s="643"/>
      <c r="G63" s="599"/>
      <c r="H63" s="596"/>
      <c r="I63" s="596"/>
      <c r="J63" s="591"/>
      <c r="K63" s="81" t="s">
        <v>11</v>
      </c>
      <c r="L63" s="112">
        <f>SUM(L59:L62)</f>
        <v>4.9000000000000004</v>
      </c>
      <c r="M63" s="100">
        <f t="shared" ref="M63:N63" si="9">SUM(M59:M62)</f>
        <v>0</v>
      </c>
      <c r="N63" s="100">
        <f t="shared" si="9"/>
        <v>0</v>
      </c>
      <c r="O63" s="113">
        <f>SUM(O59:O62)</f>
        <v>4.9000000000000004</v>
      </c>
      <c r="P63" s="6">
        <f t="shared" ref="P63:W63" si="10">SUM(P59:P62)</f>
        <v>4.9000000000000004</v>
      </c>
      <c r="Q63" s="5">
        <f t="shared" si="10"/>
        <v>0</v>
      </c>
      <c r="R63" s="5">
        <f t="shared" si="10"/>
        <v>0</v>
      </c>
      <c r="S63" s="7">
        <f t="shared" si="10"/>
        <v>4.9000000000000004</v>
      </c>
      <c r="T63" s="6">
        <f t="shared" si="10"/>
        <v>4.9000000000000004</v>
      </c>
      <c r="U63" s="2">
        <f t="shared" si="10"/>
        <v>0</v>
      </c>
      <c r="V63" s="2">
        <f t="shared" si="10"/>
        <v>0</v>
      </c>
      <c r="W63" s="7">
        <f t="shared" si="10"/>
        <v>4.9000000000000004</v>
      </c>
      <c r="AU63" s="37"/>
    </row>
    <row r="64" spans="1:47" ht="15" customHeight="1" x14ac:dyDescent="0.2">
      <c r="A64" s="645" t="s">
        <v>14</v>
      </c>
      <c r="B64" s="657" t="s">
        <v>15</v>
      </c>
      <c r="C64" s="656" t="s">
        <v>15</v>
      </c>
      <c r="D64" s="666" t="s">
        <v>39</v>
      </c>
      <c r="E64" s="659" t="s">
        <v>81</v>
      </c>
      <c r="F64" s="706" t="s">
        <v>184</v>
      </c>
      <c r="G64" s="597" t="s">
        <v>148</v>
      </c>
      <c r="H64" s="594" t="s">
        <v>18</v>
      </c>
      <c r="I64" s="594" t="s">
        <v>19</v>
      </c>
      <c r="J64" s="589" t="s">
        <v>438</v>
      </c>
      <c r="K64" s="120" t="s">
        <v>22</v>
      </c>
      <c r="L64" s="94">
        <f>+M64+O64</f>
        <v>0</v>
      </c>
      <c r="M64" s="11">
        <v>0</v>
      </c>
      <c r="N64" s="121">
        <v>0</v>
      </c>
      <c r="O64" s="69">
        <v>0</v>
      </c>
      <c r="P64" s="96">
        <f>+Q64+S64</f>
        <v>0</v>
      </c>
      <c r="Q64" s="11">
        <v>0</v>
      </c>
      <c r="R64" s="121">
        <v>0</v>
      </c>
      <c r="S64" s="69">
        <v>0</v>
      </c>
      <c r="T64" s="96">
        <f>+U64+W64</f>
        <v>0</v>
      </c>
      <c r="U64" s="122">
        <v>0</v>
      </c>
      <c r="V64" s="122">
        <v>0</v>
      </c>
      <c r="W64" s="69">
        <v>0</v>
      </c>
      <c r="AU64" s="37"/>
    </row>
    <row r="65" spans="1:55" ht="14.25" customHeight="1" x14ac:dyDescent="0.2">
      <c r="A65" s="655"/>
      <c r="B65" s="694"/>
      <c r="C65" s="750"/>
      <c r="D65" s="771"/>
      <c r="E65" s="854"/>
      <c r="F65" s="721"/>
      <c r="G65" s="598"/>
      <c r="H65" s="595"/>
      <c r="I65" s="595"/>
      <c r="J65" s="590"/>
      <c r="K65" s="135" t="s">
        <v>20</v>
      </c>
      <c r="L65" s="106">
        <f>+M65+O65</f>
        <v>0</v>
      </c>
      <c r="M65" s="367">
        <v>0</v>
      </c>
      <c r="N65" s="365">
        <v>0</v>
      </c>
      <c r="O65" s="366">
        <v>0</v>
      </c>
      <c r="P65" s="111">
        <f>+Q65+S65</f>
        <v>0</v>
      </c>
      <c r="Q65" s="367">
        <v>0</v>
      </c>
      <c r="R65" s="365">
        <v>0</v>
      </c>
      <c r="S65" s="366">
        <v>0</v>
      </c>
      <c r="T65" s="111">
        <f>+U65+W65</f>
        <v>0</v>
      </c>
      <c r="U65" s="368">
        <v>0</v>
      </c>
      <c r="V65" s="368">
        <v>0</v>
      </c>
      <c r="W65" s="366">
        <v>0</v>
      </c>
      <c r="AU65" s="37"/>
    </row>
    <row r="66" spans="1:55" ht="15" customHeight="1" x14ac:dyDescent="0.2">
      <c r="A66" s="655"/>
      <c r="B66" s="694"/>
      <c r="C66" s="750"/>
      <c r="D66" s="771"/>
      <c r="E66" s="854"/>
      <c r="F66" s="721"/>
      <c r="G66" s="598"/>
      <c r="H66" s="595"/>
      <c r="I66" s="595"/>
      <c r="J66" s="590"/>
      <c r="K66" s="135" t="s">
        <v>484</v>
      </c>
      <c r="L66" s="106">
        <f>M66+O66</f>
        <v>9.8000000000000007</v>
      </c>
      <c r="M66" s="367">
        <v>0</v>
      </c>
      <c r="N66" s="365">
        <v>0</v>
      </c>
      <c r="O66" s="366">
        <v>9.8000000000000007</v>
      </c>
      <c r="P66" s="111">
        <f>Q66+S66</f>
        <v>9.8000000000000007</v>
      </c>
      <c r="Q66" s="367">
        <v>0</v>
      </c>
      <c r="R66" s="365">
        <v>0</v>
      </c>
      <c r="S66" s="366">
        <v>9.8000000000000007</v>
      </c>
      <c r="T66" s="111">
        <f>U66+W66</f>
        <v>9.8000000000000007</v>
      </c>
      <c r="U66" s="368">
        <v>0</v>
      </c>
      <c r="V66" s="368">
        <v>0</v>
      </c>
      <c r="W66" s="366">
        <v>9.8000000000000007</v>
      </c>
      <c r="AU66" s="37"/>
    </row>
    <row r="67" spans="1:55" ht="14.25" customHeight="1" x14ac:dyDescent="0.2">
      <c r="A67" s="655"/>
      <c r="B67" s="694"/>
      <c r="C67" s="750"/>
      <c r="D67" s="771"/>
      <c r="E67" s="854"/>
      <c r="F67" s="721"/>
      <c r="G67" s="598"/>
      <c r="H67" s="595"/>
      <c r="I67" s="595"/>
      <c r="J67" s="590"/>
      <c r="K67" s="135" t="s">
        <v>21</v>
      </c>
      <c r="L67" s="106">
        <f>+M67+O67</f>
        <v>0</v>
      </c>
      <c r="M67" s="367">
        <v>0</v>
      </c>
      <c r="N67" s="365">
        <v>0</v>
      </c>
      <c r="O67" s="366">
        <v>0</v>
      </c>
      <c r="P67" s="111">
        <f>+Q67+S67</f>
        <v>0</v>
      </c>
      <c r="Q67" s="367">
        <v>0</v>
      </c>
      <c r="R67" s="365">
        <v>0</v>
      </c>
      <c r="S67" s="366">
        <v>0</v>
      </c>
      <c r="T67" s="111">
        <f>+U67+W67</f>
        <v>0</v>
      </c>
      <c r="U67" s="368">
        <v>0</v>
      </c>
      <c r="V67" s="368">
        <v>0</v>
      </c>
      <c r="W67" s="366">
        <v>0</v>
      </c>
      <c r="AU67" s="37"/>
    </row>
    <row r="68" spans="1:55" ht="15.75" customHeight="1" thickBot="1" x14ac:dyDescent="0.25">
      <c r="A68" s="655"/>
      <c r="B68" s="694"/>
      <c r="C68" s="750"/>
      <c r="D68" s="771"/>
      <c r="E68" s="854"/>
      <c r="F68" s="721"/>
      <c r="G68" s="598"/>
      <c r="H68" s="595"/>
      <c r="I68" s="595"/>
      <c r="J68" s="590"/>
      <c r="K68" s="76" t="s">
        <v>25</v>
      </c>
      <c r="L68" s="80">
        <f>+M68+O68</f>
        <v>0</v>
      </c>
      <c r="M68" s="13">
        <v>0</v>
      </c>
      <c r="N68" s="14">
        <v>0</v>
      </c>
      <c r="O68" s="66">
        <v>0</v>
      </c>
      <c r="P68" s="108">
        <f>+Q68+S68</f>
        <v>0</v>
      </c>
      <c r="Q68" s="12">
        <v>0</v>
      </c>
      <c r="R68" s="12">
        <v>0</v>
      </c>
      <c r="S68" s="66">
        <v>0</v>
      </c>
      <c r="T68" s="108">
        <f>+U68+W68</f>
        <v>0</v>
      </c>
      <c r="U68" s="12">
        <v>0</v>
      </c>
      <c r="V68" s="12">
        <v>0</v>
      </c>
      <c r="W68" s="66">
        <v>0</v>
      </c>
      <c r="AU68" s="37"/>
    </row>
    <row r="69" spans="1:55" ht="21" customHeight="1" thickBot="1" x14ac:dyDescent="0.25">
      <c r="A69" s="646"/>
      <c r="B69" s="658"/>
      <c r="C69" s="583"/>
      <c r="D69" s="667"/>
      <c r="E69" s="660"/>
      <c r="F69" s="643"/>
      <c r="G69" s="599"/>
      <c r="H69" s="596"/>
      <c r="I69" s="596"/>
      <c r="J69" s="591"/>
      <c r="K69" s="81" t="s">
        <v>11</v>
      </c>
      <c r="L69" s="6">
        <f t="shared" ref="L69:W69" si="11">SUM(L64:L68)</f>
        <v>9.8000000000000007</v>
      </c>
      <c r="M69" s="2">
        <f t="shared" si="11"/>
        <v>0</v>
      </c>
      <c r="N69" s="2">
        <f t="shared" si="11"/>
        <v>0</v>
      </c>
      <c r="O69" s="7">
        <f t="shared" si="11"/>
        <v>9.8000000000000007</v>
      </c>
      <c r="P69" s="6">
        <f t="shared" si="11"/>
        <v>9.8000000000000007</v>
      </c>
      <c r="Q69" s="5">
        <f t="shared" si="11"/>
        <v>0</v>
      </c>
      <c r="R69" s="5">
        <f t="shared" si="11"/>
        <v>0</v>
      </c>
      <c r="S69" s="7">
        <f t="shared" si="11"/>
        <v>9.8000000000000007</v>
      </c>
      <c r="T69" s="6">
        <f t="shared" si="11"/>
        <v>9.8000000000000007</v>
      </c>
      <c r="U69" s="2">
        <f t="shared" si="11"/>
        <v>0</v>
      </c>
      <c r="V69" s="2">
        <f t="shared" si="11"/>
        <v>0</v>
      </c>
      <c r="W69" s="7">
        <f t="shared" si="11"/>
        <v>9.8000000000000007</v>
      </c>
      <c r="AU69" s="37"/>
    </row>
    <row r="70" spans="1:55" ht="16.5" customHeight="1" x14ac:dyDescent="0.2">
      <c r="A70" s="756" t="s">
        <v>14</v>
      </c>
      <c r="B70" s="753" t="s">
        <v>15</v>
      </c>
      <c r="C70" s="897" t="s">
        <v>15</v>
      </c>
      <c r="D70" s="666" t="s">
        <v>40</v>
      </c>
      <c r="E70" s="852" t="s">
        <v>112</v>
      </c>
      <c r="F70" s="706" t="s">
        <v>184</v>
      </c>
      <c r="G70" s="597" t="s">
        <v>76</v>
      </c>
      <c r="H70" s="594" t="s">
        <v>18</v>
      </c>
      <c r="I70" s="594" t="s">
        <v>19</v>
      </c>
      <c r="J70" s="589" t="s">
        <v>439</v>
      </c>
      <c r="K70" s="120" t="s">
        <v>22</v>
      </c>
      <c r="L70" s="94">
        <f>+M70+O70</f>
        <v>0</v>
      </c>
      <c r="M70" s="11">
        <v>0</v>
      </c>
      <c r="N70" s="121">
        <v>0</v>
      </c>
      <c r="O70" s="69">
        <v>0</v>
      </c>
      <c r="P70" s="94">
        <f>+Q70+S70</f>
        <v>0</v>
      </c>
      <c r="Q70" s="11">
        <v>0</v>
      </c>
      <c r="R70" s="121">
        <v>0</v>
      </c>
      <c r="S70" s="69">
        <v>0</v>
      </c>
      <c r="T70" s="94">
        <f>+U70+W70</f>
        <v>0</v>
      </c>
      <c r="U70" s="122">
        <v>0</v>
      </c>
      <c r="V70" s="122">
        <v>0</v>
      </c>
      <c r="W70" s="69">
        <v>0</v>
      </c>
      <c r="AU70" s="37"/>
    </row>
    <row r="71" spans="1:55" ht="18" customHeight="1" x14ac:dyDescent="0.2">
      <c r="A71" s="757"/>
      <c r="B71" s="754"/>
      <c r="C71" s="898"/>
      <c r="D71" s="771"/>
      <c r="E71" s="853"/>
      <c r="F71" s="721"/>
      <c r="G71" s="598"/>
      <c r="H71" s="595"/>
      <c r="I71" s="595"/>
      <c r="J71" s="590"/>
      <c r="K71" s="135" t="s">
        <v>484</v>
      </c>
      <c r="L71" s="106">
        <f>+M71+O71</f>
        <v>13.7</v>
      </c>
      <c r="M71" s="367">
        <v>0</v>
      </c>
      <c r="N71" s="365">
        <v>0</v>
      </c>
      <c r="O71" s="366">
        <v>13.7</v>
      </c>
      <c r="P71" s="106">
        <f>+Q71+S71</f>
        <v>13.7</v>
      </c>
      <c r="Q71" s="367">
        <v>0</v>
      </c>
      <c r="R71" s="365">
        <v>0</v>
      </c>
      <c r="S71" s="366">
        <v>13.7</v>
      </c>
      <c r="T71" s="106">
        <f>+U71+W71</f>
        <v>13.7</v>
      </c>
      <c r="U71" s="368">
        <v>0</v>
      </c>
      <c r="V71" s="368">
        <v>0</v>
      </c>
      <c r="W71" s="366">
        <v>13.7</v>
      </c>
      <c r="AU71" s="37"/>
    </row>
    <row r="72" spans="1:55" ht="16.5" customHeight="1" x14ac:dyDescent="0.2">
      <c r="A72" s="757"/>
      <c r="B72" s="754"/>
      <c r="C72" s="898"/>
      <c r="D72" s="771"/>
      <c r="E72" s="853"/>
      <c r="F72" s="721"/>
      <c r="G72" s="598"/>
      <c r="H72" s="595"/>
      <c r="I72" s="595"/>
      <c r="J72" s="590"/>
      <c r="K72" s="135" t="s">
        <v>21</v>
      </c>
      <c r="L72" s="106">
        <f>+M72+O72</f>
        <v>0</v>
      </c>
      <c r="M72" s="367">
        <v>0</v>
      </c>
      <c r="N72" s="365">
        <v>0</v>
      </c>
      <c r="O72" s="366">
        <v>0</v>
      </c>
      <c r="P72" s="106">
        <f>+Q72+S72</f>
        <v>0</v>
      </c>
      <c r="Q72" s="367">
        <v>0</v>
      </c>
      <c r="R72" s="365">
        <v>0</v>
      </c>
      <c r="S72" s="366">
        <v>0</v>
      </c>
      <c r="T72" s="106">
        <f>+U72+W72</f>
        <v>0</v>
      </c>
      <c r="U72" s="368">
        <v>0</v>
      </c>
      <c r="V72" s="368">
        <v>0</v>
      </c>
      <c r="W72" s="366">
        <v>0</v>
      </c>
      <c r="AU72" s="37"/>
    </row>
    <row r="73" spans="1:55" ht="16.5" customHeight="1" thickBot="1" x14ac:dyDescent="0.25">
      <c r="A73" s="757"/>
      <c r="B73" s="754"/>
      <c r="C73" s="898"/>
      <c r="D73" s="771"/>
      <c r="E73" s="853"/>
      <c r="F73" s="721"/>
      <c r="G73" s="598"/>
      <c r="H73" s="595"/>
      <c r="I73" s="595"/>
      <c r="J73" s="590"/>
      <c r="K73" s="136" t="s">
        <v>25</v>
      </c>
      <c r="L73" s="107">
        <f>+M73+O73</f>
        <v>0</v>
      </c>
      <c r="M73" s="103">
        <v>0</v>
      </c>
      <c r="N73" s="145">
        <v>0</v>
      </c>
      <c r="O73" s="144">
        <v>0</v>
      </c>
      <c r="P73" s="107">
        <f>+Q73+S73</f>
        <v>0</v>
      </c>
      <c r="Q73" s="143">
        <v>0</v>
      </c>
      <c r="R73" s="143">
        <v>0</v>
      </c>
      <c r="S73" s="144">
        <v>0</v>
      </c>
      <c r="T73" s="107">
        <f>+U73+W73</f>
        <v>0</v>
      </c>
      <c r="U73" s="143">
        <v>0</v>
      </c>
      <c r="V73" s="143">
        <v>0</v>
      </c>
      <c r="W73" s="144">
        <v>0</v>
      </c>
      <c r="AU73" s="37"/>
    </row>
    <row r="74" spans="1:55" ht="21" customHeight="1" thickBot="1" x14ac:dyDescent="0.25">
      <c r="A74" s="758"/>
      <c r="B74" s="755"/>
      <c r="C74" s="899"/>
      <c r="D74" s="667"/>
      <c r="E74" s="774"/>
      <c r="F74" s="643"/>
      <c r="G74" s="599"/>
      <c r="H74" s="596"/>
      <c r="I74" s="596"/>
      <c r="J74" s="591"/>
      <c r="K74" s="81" t="s">
        <v>11</v>
      </c>
      <c r="L74" s="6">
        <f t="shared" ref="L74:W74" si="12">SUM(L70:L73)</f>
        <v>13.7</v>
      </c>
      <c r="M74" s="2">
        <f t="shared" si="12"/>
        <v>0</v>
      </c>
      <c r="N74" s="2">
        <f t="shared" si="12"/>
        <v>0</v>
      </c>
      <c r="O74" s="7">
        <f t="shared" si="12"/>
        <v>13.7</v>
      </c>
      <c r="P74" s="6">
        <f t="shared" si="12"/>
        <v>13.7</v>
      </c>
      <c r="Q74" s="5">
        <f t="shared" si="12"/>
        <v>0</v>
      </c>
      <c r="R74" s="5">
        <f t="shared" si="12"/>
        <v>0</v>
      </c>
      <c r="S74" s="7">
        <f t="shared" si="12"/>
        <v>13.7</v>
      </c>
      <c r="T74" s="6">
        <f t="shared" si="12"/>
        <v>13.7</v>
      </c>
      <c r="U74" s="2">
        <f t="shared" si="12"/>
        <v>0</v>
      </c>
      <c r="V74" s="2">
        <f t="shared" si="12"/>
        <v>0</v>
      </c>
      <c r="W74" s="7">
        <f t="shared" si="12"/>
        <v>13.7</v>
      </c>
      <c r="AU74" s="37"/>
    </row>
    <row r="75" spans="1:55" ht="16.5" customHeight="1" x14ac:dyDescent="0.2">
      <c r="A75" s="645" t="s">
        <v>14</v>
      </c>
      <c r="B75" s="657" t="s">
        <v>15</v>
      </c>
      <c r="C75" s="656" t="s">
        <v>15</v>
      </c>
      <c r="D75" s="666" t="s">
        <v>348</v>
      </c>
      <c r="E75" s="852" t="s">
        <v>349</v>
      </c>
      <c r="F75" s="706" t="s">
        <v>184</v>
      </c>
      <c r="G75" s="597" t="s">
        <v>83</v>
      </c>
      <c r="H75" s="594" t="s">
        <v>18</v>
      </c>
      <c r="I75" s="594" t="s">
        <v>19</v>
      </c>
      <c r="J75" s="589" t="s">
        <v>440</v>
      </c>
      <c r="K75" s="120" t="s">
        <v>22</v>
      </c>
      <c r="L75" s="94">
        <f>+M75+O75</f>
        <v>0</v>
      </c>
      <c r="M75" s="11">
        <v>0</v>
      </c>
      <c r="N75" s="121">
        <v>0</v>
      </c>
      <c r="O75" s="69">
        <v>0</v>
      </c>
      <c r="P75" s="96">
        <f>+Q75+S75</f>
        <v>0</v>
      </c>
      <c r="Q75" s="11">
        <v>0</v>
      </c>
      <c r="R75" s="121">
        <v>0</v>
      </c>
      <c r="S75" s="69">
        <v>0</v>
      </c>
      <c r="T75" s="96">
        <f>+U75+W75</f>
        <v>0</v>
      </c>
      <c r="U75" s="122">
        <v>0</v>
      </c>
      <c r="V75" s="122">
        <v>0</v>
      </c>
      <c r="W75" s="69">
        <v>0</v>
      </c>
      <c r="AU75" s="37"/>
    </row>
    <row r="76" spans="1:55" ht="16.5" customHeight="1" x14ac:dyDescent="0.2">
      <c r="A76" s="655"/>
      <c r="B76" s="694"/>
      <c r="C76" s="750"/>
      <c r="D76" s="771"/>
      <c r="E76" s="853"/>
      <c r="F76" s="721"/>
      <c r="G76" s="598"/>
      <c r="H76" s="595"/>
      <c r="I76" s="595"/>
      <c r="J76" s="590"/>
      <c r="K76" s="146" t="s">
        <v>20</v>
      </c>
      <c r="L76" s="377">
        <f>+M76+O76</f>
        <v>0</v>
      </c>
      <c r="M76" s="374">
        <v>0</v>
      </c>
      <c r="N76" s="375">
        <v>0</v>
      </c>
      <c r="O76" s="376">
        <v>0</v>
      </c>
      <c r="P76" s="373">
        <f>+Q76+S76</f>
        <v>0</v>
      </c>
      <c r="Q76" s="374">
        <v>0</v>
      </c>
      <c r="R76" s="375">
        <v>0</v>
      </c>
      <c r="S76" s="376">
        <v>0</v>
      </c>
      <c r="T76" s="373">
        <f>+U76+W76</f>
        <v>0</v>
      </c>
      <c r="U76" s="378">
        <v>0</v>
      </c>
      <c r="V76" s="378">
        <v>0</v>
      </c>
      <c r="W76" s="376">
        <v>0</v>
      </c>
      <c r="AU76" s="37"/>
    </row>
    <row r="77" spans="1:55" ht="15" customHeight="1" x14ac:dyDescent="0.2">
      <c r="A77" s="655"/>
      <c r="B77" s="694"/>
      <c r="C77" s="750"/>
      <c r="D77" s="771"/>
      <c r="E77" s="853"/>
      <c r="F77" s="721"/>
      <c r="G77" s="598"/>
      <c r="H77" s="595"/>
      <c r="I77" s="595"/>
      <c r="J77" s="590"/>
      <c r="K77" s="135" t="s">
        <v>484</v>
      </c>
      <c r="L77" s="106">
        <f>+M77+O77</f>
        <v>5.4</v>
      </c>
      <c r="M77" s="367">
        <v>0</v>
      </c>
      <c r="N77" s="365">
        <v>0</v>
      </c>
      <c r="O77" s="366">
        <v>5.4</v>
      </c>
      <c r="P77" s="111">
        <f>+Q77+S77</f>
        <v>5.4</v>
      </c>
      <c r="Q77" s="367">
        <v>0</v>
      </c>
      <c r="R77" s="365">
        <v>0</v>
      </c>
      <c r="S77" s="366">
        <v>5.4</v>
      </c>
      <c r="T77" s="111">
        <f>+U77+W77</f>
        <v>5.4</v>
      </c>
      <c r="U77" s="368">
        <v>0</v>
      </c>
      <c r="V77" s="368">
        <v>0</v>
      </c>
      <c r="W77" s="366">
        <v>5.4</v>
      </c>
      <c r="AU77" s="37"/>
    </row>
    <row r="78" spans="1:55" ht="18" customHeight="1" thickBot="1" x14ac:dyDescent="0.25">
      <c r="A78" s="655"/>
      <c r="B78" s="694"/>
      <c r="C78" s="750"/>
      <c r="D78" s="771"/>
      <c r="E78" s="853"/>
      <c r="F78" s="721"/>
      <c r="G78" s="598"/>
      <c r="H78" s="595"/>
      <c r="I78" s="595"/>
      <c r="J78" s="590"/>
      <c r="K78" s="136" t="s">
        <v>25</v>
      </c>
      <c r="L78" s="107">
        <f>+M78+O78</f>
        <v>0</v>
      </c>
      <c r="M78" s="103">
        <v>0</v>
      </c>
      <c r="N78" s="145">
        <v>0</v>
      </c>
      <c r="O78" s="144">
        <v>0</v>
      </c>
      <c r="P78" s="141">
        <f>+Q78+S78</f>
        <v>0</v>
      </c>
      <c r="Q78" s="103">
        <v>0</v>
      </c>
      <c r="R78" s="145">
        <v>0</v>
      </c>
      <c r="S78" s="144">
        <v>0</v>
      </c>
      <c r="T78" s="141">
        <f>+U78+W78</f>
        <v>0</v>
      </c>
      <c r="U78" s="143">
        <v>0</v>
      </c>
      <c r="V78" s="143">
        <v>0</v>
      </c>
      <c r="W78" s="144">
        <v>0</v>
      </c>
      <c r="AU78" s="37"/>
    </row>
    <row r="79" spans="1:55" ht="21" customHeight="1" thickBot="1" x14ac:dyDescent="0.25">
      <c r="A79" s="646"/>
      <c r="B79" s="658"/>
      <c r="C79" s="583"/>
      <c r="D79" s="667"/>
      <c r="E79" s="774"/>
      <c r="F79" s="643"/>
      <c r="G79" s="599"/>
      <c r="H79" s="596"/>
      <c r="I79" s="596"/>
      <c r="J79" s="591"/>
      <c r="K79" s="81" t="s">
        <v>11</v>
      </c>
      <c r="L79" s="6">
        <f t="shared" ref="L79:W79" si="13">SUM(L75:L78)</f>
        <v>5.4</v>
      </c>
      <c r="M79" s="2">
        <f t="shared" si="13"/>
        <v>0</v>
      </c>
      <c r="N79" s="2">
        <f t="shared" si="13"/>
        <v>0</v>
      </c>
      <c r="O79" s="7">
        <f t="shared" si="13"/>
        <v>5.4</v>
      </c>
      <c r="P79" s="6">
        <f t="shared" si="13"/>
        <v>5.4</v>
      </c>
      <c r="Q79" s="5">
        <f t="shared" si="13"/>
        <v>0</v>
      </c>
      <c r="R79" s="5">
        <f t="shared" si="13"/>
        <v>0</v>
      </c>
      <c r="S79" s="7">
        <f t="shared" si="13"/>
        <v>5.4</v>
      </c>
      <c r="T79" s="6">
        <f t="shared" si="13"/>
        <v>5.4</v>
      </c>
      <c r="U79" s="2">
        <f t="shared" si="13"/>
        <v>0</v>
      </c>
      <c r="V79" s="2">
        <f t="shared" si="13"/>
        <v>0</v>
      </c>
      <c r="W79" s="7">
        <f t="shared" si="13"/>
        <v>5.4</v>
      </c>
      <c r="AU79" s="37"/>
    </row>
    <row r="80" spans="1:55" ht="15.75" customHeight="1" x14ac:dyDescent="0.2">
      <c r="A80" s="645" t="s">
        <v>14</v>
      </c>
      <c r="B80" s="657" t="s">
        <v>15</v>
      </c>
      <c r="C80" s="656" t="s">
        <v>15</v>
      </c>
      <c r="D80" s="666" t="s">
        <v>41</v>
      </c>
      <c r="E80" s="852" t="s">
        <v>113</v>
      </c>
      <c r="F80" s="706" t="s">
        <v>184</v>
      </c>
      <c r="G80" s="597" t="s">
        <v>83</v>
      </c>
      <c r="H80" s="594" t="s">
        <v>18</v>
      </c>
      <c r="I80" s="594" t="s">
        <v>19</v>
      </c>
      <c r="J80" s="589" t="s">
        <v>441</v>
      </c>
      <c r="K80" s="120" t="s">
        <v>22</v>
      </c>
      <c r="L80" s="94">
        <f>+M80+O80</f>
        <v>0</v>
      </c>
      <c r="M80" s="11">
        <v>0</v>
      </c>
      <c r="N80" s="121">
        <v>0</v>
      </c>
      <c r="O80" s="69">
        <v>0</v>
      </c>
      <c r="P80" s="96">
        <f>+Q80+S80</f>
        <v>0</v>
      </c>
      <c r="Q80" s="11">
        <v>0</v>
      </c>
      <c r="R80" s="121">
        <v>0</v>
      </c>
      <c r="S80" s="69">
        <v>0</v>
      </c>
      <c r="T80" s="96">
        <f>+U80+W80</f>
        <v>0</v>
      </c>
      <c r="U80" s="122">
        <v>0</v>
      </c>
      <c r="V80" s="122">
        <v>0</v>
      </c>
      <c r="W80" s="69">
        <v>0</v>
      </c>
      <c r="AD80" s="38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40"/>
      <c r="AV80" s="41"/>
      <c r="AW80" s="41"/>
      <c r="AX80" s="41"/>
      <c r="AY80" s="41"/>
      <c r="AZ80" s="41"/>
      <c r="BA80" s="41"/>
      <c r="BB80" s="41"/>
      <c r="BC80" s="41"/>
    </row>
    <row r="81" spans="1:55" s="42" customFormat="1" ht="15.75" customHeight="1" x14ac:dyDescent="0.2">
      <c r="A81" s="655"/>
      <c r="B81" s="694"/>
      <c r="C81" s="750"/>
      <c r="D81" s="771"/>
      <c r="E81" s="853"/>
      <c r="F81" s="721"/>
      <c r="G81" s="598"/>
      <c r="H81" s="595"/>
      <c r="I81" s="595"/>
      <c r="J81" s="590"/>
      <c r="K81" s="146" t="s">
        <v>20</v>
      </c>
      <c r="L81" s="377">
        <f>+M81+O81</f>
        <v>0</v>
      </c>
      <c r="M81" s="374">
        <v>0</v>
      </c>
      <c r="N81" s="375">
        <v>0</v>
      </c>
      <c r="O81" s="376">
        <v>0</v>
      </c>
      <c r="P81" s="373">
        <f>+Q81+S81</f>
        <v>0</v>
      </c>
      <c r="Q81" s="374">
        <v>0</v>
      </c>
      <c r="R81" s="375">
        <v>0</v>
      </c>
      <c r="S81" s="376">
        <v>0</v>
      </c>
      <c r="T81" s="373">
        <f>+U81+W81</f>
        <v>0</v>
      </c>
      <c r="U81" s="378">
        <v>0</v>
      </c>
      <c r="V81" s="378">
        <v>0</v>
      </c>
      <c r="W81" s="376">
        <v>0</v>
      </c>
      <c r="AU81" s="43"/>
    </row>
    <row r="82" spans="1:55" ht="15.75" customHeight="1" x14ac:dyDescent="0.2">
      <c r="A82" s="655"/>
      <c r="B82" s="694"/>
      <c r="C82" s="750"/>
      <c r="D82" s="771"/>
      <c r="E82" s="853"/>
      <c r="F82" s="721"/>
      <c r="G82" s="598"/>
      <c r="H82" s="595"/>
      <c r="I82" s="595"/>
      <c r="J82" s="590"/>
      <c r="K82" s="135" t="s">
        <v>484</v>
      </c>
      <c r="L82" s="106">
        <f>+M82+O82</f>
        <v>7</v>
      </c>
      <c r="M82" s="367">
        <v>0</v>
      </c>
      <c r="N82" s="365">
        <v>0</v>
      </c>
      <c r="O82" s="366">
        <v>7</v>
      </c>
      <c r="P82" s="111">
        <f>+Q82+S82</f>
        <v>7</v>
      </c>
      <c r="Q82" s="367">
        <v>0</v>
      </c>
      <c r="R82" s="365">
        <v>0</v>
      </c>
      <c r="S82" s="366">
        <v>7</v>
      </c>
      <c r="T82" s="111">
        <f>+U82+W82</f>
        <v>7</v>
      </c>
      <c r="U82" s="368">
        <v>0</v>
      </c>
      <c r="V82" s="368">
        <v>0</v>
      </c>
      <c r="W82" s="366">
        <v>7</v>
      </c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4"/>
      <c r="AV82" s="41"/>
      <c r="AW82" s="41"/>
      <c r="AX82" s="41"/>
      <c r="AY82" s="41"/>
      <c r="AZ82" s="41"/>
      <c r="BA82" s="41"/>
      <c r="BB82" s="41"/>
      <c r="BC82" s="41"/>
    </row>
    <row r="83" spans="1:55" ht="15.75" customHeight="1" thickBot="1" x14ac:dyDescent="0.25">
      <c r="A83" s="655"/>
      <c r="B83" s="694"/>
      <c r="C83" s="750"/>
      <c r="D83" s="771"/>
      <c r="E83" s="853"/>
      <c r="F83" s="721"/>
      <c r="G83" s="598"/>
      <c r="H83" s="595"/>
      <c r="I83" s="595"/>
      <c r="J83" s="590"/>
      <c r="K83" s="136" t="s">
        <v>25</v>
      </c>
      <c r="L83" s="107">
        <f>+M83+O83</f>
        <v>0</v>
      </c>
      <c r="M83" s="103">
        <v>0</v>
      </c>
      <c r="N83" s="145">
        <v>0</v>
      </c>
      <c r="O83" s="144">
        <v>0</v>
      </c>
      <c r="P83" s="141">
        <f>+Q83+S83</f>
        <v>0</v>
      </c>
      <c r="Q83" s="103">
        <v>0</v>
      </c>
      <c r="R83" s="145">
        <v>0</v>
      </c>
      <c r="S83" s="144">
        <v>0</v>
      </c>
      <c r="T83" s="141">
        <f>+U83+W83</f>
        <v>0</v>
      </c>
      <c r="U83" s="143">
        <v>0</v>
      </c>
      <c r="V83" s="143">
        <v>0</v>
      </c>
      <c r="W83" s="144">
        <v>0</v>
      </c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4"/>
      <c r="AV83" s="41"/>
      <c r="AW83" s="41"/>
      <c r="AX83" s="41"/>
      <c r="AY83" s="41"/>
      <c r="AZ83" s="41"/>
      <c r="BA83" s="41"/>
      <c r="BB83" s="41"/>
      <c r="BC83" s="41"/>
    </row>
    <row r="84" spans="1:55" s="45" customFormat="1" ht="21" customHeight="1" thickBot="1" x14ac:dyDescent="0.25">
      <c r="A84" s="646"/>
      <c r="B84" s="658"/>
      <c r="C84" s="583"/>
      <c r="D84" s="667"/>
      <c r="E84" s="774"/>
      <c r="F84" s="643"/>
      <c r="G84" s="599"/>
      <c r="H84" s="596"/>
      <c r="I84" s="596"/>
      <c r="J84" s="591"/>
      <c r="K84" s="81" t="s">
        <v>11</v>
      </c>
      <c r="L84" s="6">
        <f t="shared" ref="L84:W84" si="14">SUM(L80:L83)</f>
        <v>7</v>
      </c>
      <c r="M84" s="2">
        <f t="shared" si="14"/>
        <v>0</v>
      </c>
      <c r="N84" s="2">
        <f t="shared" si="14"/>
        <v>0</v>
      </c>
      <c r="O84" s="7">
        <f t="shared" si="14"/>
        <v>7</v>
      </c>
      <c r="P84" s="6">
        <f t="shared" si="14"/>
        <v>7</v>
      </c>
      <c r="Q84" s="5">
        <f t="shared" si="14"/>
        <v>0</v>
      </c>
      <c r="R84" s="5">
        <f t="shared" si="14"/>
        <v>0</v>
      </c>
      <c r="S84" s="7">
        <f t="shared" si="14"/>
        <v>7</v>
      </c>
      <c r="T84" s="6">
        <f t="shared" si="14"/>
        <v>7</v>
      </c>
      <c r="U84" s="2">
        <f t="shared" si="14"/>
        <v>0</v>
      </c>
      <c r="V84" s="2">
        <f t="shared" si="14"/>
        <v>0</v>
      </c>
      <c r="W84" s="7">
        <f t="shared" si="14"/>
        <v>7</v>
      </c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3"/>
      <c r="AV84" s="42"/>
      <c r="AW84" s="42"/>
      <c r="AX84" s="42"/>
      <c r="AY84" s="42"/>
      <c r="AZ84" s="42"/>
      <c r="BA84" s="42"/>
      <c r="BB84" s="42"/>
      <c r="BC84" s="42"/>
    </row>
    <row r="85" spans="1:55" ht="16.5" customHeight="1" x14ac:dyDescent="0.2">
      <c r="A85" s="756" t="s">
        <v>14</v>
      </c>
      <c r="B85" s="753" t="s">
        <v>15</v>
      </c>
      <c r="C85" s="753" t="s">
        <v>15</v>
      </c>
      <c r="D85" s="666" t="s">
        <v>47</v>
      </c>
      <c r="E85" s="852" t="s">
        <v>114</v>
      </c>
      <c r="F85" s="706" t="s">
        <v>184</v>
      </c>
      <c r="G85" s="597" t="s">
        <v>149</v>
      </c>
      <c r="H85" s="594" t="s">
        <v>18</v>
      </c>
      <c r="I85" s="594" t="s">
        <v>19</v>
      </c>
      <c r="J85" s="614" t="s">
        <v>442</v>
      </c>
      <c r="K85" s="120" t="s">
        <v>22</v>
      </c>
      <c r="L85" s="94">
        <f>+M85+O85</f>
        <v>0</v>
      </c>
      <c r="M85" s="11">
        <v>0</v>
      </c>
      <c r="N85" s="121">
        <v>0</v>
      </c>
      <c r="O85" s="69">
        <v>0</v>
      </c>
      <c r="P85" s="94">
        <f>+Q85+S85</f>
        <v>0</v>
      </c>
      <c r="Q85" s="11">
        <v>0</v>
      </c>
      <c r="R85" s="121">
        <v>0</v>
      </c>
      <c r="S85" s="69">
        <v>0</v>
      </c>
      <c r="T85" s="94">
        <f>+U85+W85</f>
        <v>0</v>
      </c>
      <c r="U85" s="122">
        <v>0</v>
      </c>
      <c r="V85" s="122">
        <v>0</v>
      </c>
      <c r="W85" s="69">
        <v>0</v>
      </c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36"/>
    </row>
    <row r="86" spans="1:55" ht="15.75" customHeight="1" x14ac:dyDescent="0.2">
      <c r="A86" s="757"/>
      <c r="B86" s="754"/>
      <c r="C86" s="759"/>
      <c r="D86" s="771"/>
      <c r="E86" s="853"/>
      <c r="F86" s="721"/>
      <c r="G86" s="598"/>
      <c r="H86" s="595"/>
      <c r="I86" s="595"/>
      <c r="J86" s="620"/>
      <c r="K86" s="135" t="s">
        <v>20</v>
      </c>
      <c r="L86" s="106">
        <f>+M86+O86</f>
        <v>0</v>
      </c>
      <c r="M86" s="367">
        <v>0</v>
      </c>
      <c r="N86" s="365">
        <v>0</v>
      </c>
      <c r="O86" s="366">
        <v>0</v>
      </c>
      <c r="P86" s="106">
        <f>+Q86+S86</f>
        <v>0</v>
      </c>
      <c r="Q86" s="367">
        <v>0</v>
      </c>
      <c r="R86" s="365">
        <v>0</v>
      </c>
      <c r="S86" s="366">
        <v>0</v>
      </c>
      <c r="T86" s="106">
        <f>+U86+W86</f>
        <v>0</v>
      </c>
      <c r="U86" s="368">
        <v>0</v>
      </c>
      <c r="V86" s="368">
        <v>0</v>
      </c>
      <c r="W86" s="366">
        <v>0</v>
      </c>
      <c r="AU86" s="37"/>
    </row>
    <row r="87" spans="1:55" ht="15.75" customHeight="1" x14ac:dyDescent="0.2">
      <c r="A87" s="757"/>
      <c r="B87" s="754"/>
      <c r="C87" s="759"/>
      <c r="D87" s="771"/>
      <c r="E87" s="853"/>
      <c r="F87" s="721"/>
      <c r="G87" s="598"/>
      <c r="H87" s="595"/>
      <c r="I87" s="595"/>
      <c r="J87" s="620"/>
      <c r="K87" s="135" t="s">
        <v>484</v>
      </c>
      <c r="L87" s="106">
        <f>+M87+O87</f>
        <v>8.6999999999999993</v>
      </c>
      <c r="M87" s="367">
        <v>0</v>
      </c>
      <c r="N87" s="365">
        <v>0</v>
      </c>
      <c r="O87" s="366">
        <v>8.6999999999999993</v>
      </c>
      <c r="P87" s="106">
        <f>+Q87+S87</f>
        <v>8.6999999999999993</v>
      </c>
      <c r="Q87" s="367">
        <v>0</v>
      </c>
      <c r="R87" s="365">
        <v>0</v>
      </c>
      <c r="S87" s="366">
        <v>8.6999999999999993</v>
      </c>
      <c r="T87" s="106">
        <f>+U87+W87</f>
        <v>8.6999999999999993</v>
      </c>
      <c r="U87" s="368">
        <v>0</v>
      </c>
      <c r="V87" s="368">
        <v>0</v>
      </c>
      <c r="W87" s="366">
        <v>8.6999999999999993</v>
      </c>
      <c r="AU87" s="37"/>
    </row>
    <row r="88" spans="1:55" ht="16.5" customHeight="1" thickBot="1" x14ac:dyDescent="0.25">
      <c r="A88" s="757"/>
      <c r="B88" s="754"/>
      <c r="C88" s="759"/>
      <c r="D88" s="771"/>
      <c r="E88" s="853"/>
      <c r="F88" s="721"/>
      <c r="G88" s="598"/>
      <c r="H88" s="595"/>
      <c r="I88" s="595"/>
      <c r="J88" s="620"/>
      <c r="K88" s="136" t="s">
        <v>25</v>
      </c>
      <c r="L88" s="107">
        <f>+M88+O88</f>
        <v>0</v>
      </c>
      <c r="M88" s="103">
        <v>0</v>
      </c>
      <c r="N88" s="145">
        <v>0</v>
      </c>
      <c r="O88" s="144">
        <v>0</v>
      </c>
      <c r="P88" s="107">
        <f>+Q88+S88</f>
        <v>0</v>
      </c>
      <c r="Q88" s="103">
        <v>0</v>
      </c>
      <c r="R88" s="145">
        <v>0</v>
      </c>
      <c r="S88" s="144">
        <v>0</v>
      </c>
      <c r="T88" s="107">
        <f>+U88+W88</f>
        <v>0</v>
      </c>
      <c r="U88" s="143">
        <v>0</v>
      </c>
      <c r="V88" s="143">
        <v>0</v>
      </c>
      <c r="W88" s="144">
        <v>0</v>
      </c>
      <c r="AU88" s="37"/>
    </row>
    <row r="89" spans="1:55" ht="21.75" customHeight="1" thickBot="1" x14ac:dyDescent="0.25">
      <c r="A89" s="758"/>
      <c r="B89" s="755"/>
      <c r="C89" s="760"/>
      <c r="D89" s="667"/>
      <c r="E89" s="774"/>
      <c r="F89" s="643"/>
      <c r="G89" s="599"/>
      <c r="H89" s="596"/>
      <c r="I89" s="596"/>
      <c r="J89" s="621"/>
      <c r="K89" s="83" t="s">
        <v>11</v>
      </c>
      <c r="L89" s="6">
        <f t="shared" ref="L89:W89" si="15">SUM(L85:L88)</f>
        <v>8.6999999999999993</v>
      </c>
      <c r="M89" s="2">
        <f t="shared" si="15"/>
        <v>0</v>
      </c>
      <c r="N89" s="2">
        <f t="shared" si="15"/>
        <v>0</v>
      </c>
      <c r="O89" s="7">
        <f t="shared" si="15"/>
        <v>8.6999999999999993</v>
      </c>
      <c r="P89" s="67">
        <f t="shared" si="15"/>
        <v>8.6999999999999993</v>
      </c>
      <c r="Q89" s="101">
        <f t="shared" si="15"/>
        <v>0</v>
      </c>
      <c r="R89" s="101">
        <f t="shared" si="15"/>
        <v>0</v>
      </c>
      <c r="S89" s="16">
        <f t="shared" si="15"/>
        <v>8.6999999999999993</v>
      </c>
      <c r="T89" s="67">
        <f t="shared" si="15"/>
        <v>8.6999999999999993</v>
      </c>
      <c r="U89" s="3">
        <f t="shared" si="15"/>
        <v>0</v>
      </c>
      <c r="V89" s="3">
        <f t="shared" si="15"/>
        <v>0</v>
      </c>
      <c r="W89" s="16">
        <f t="shared" si="15"/>
        <v>8.6999999999999993</v>
      </c>
      <c r="AU89" s="37"/>
    </row>
    <row r="90" spans="1:55" ht="14.25" customHeight="1" x14ac:dyDescent="0.2">
      <c r="A90" s="645" t="s">
        <v>14</v>
      </c>
      <c r="B90" s="657" t="s">
        <v>15</v>
      </c>
      <c r="C90" s="656" t="s">
        <v>15</v>
      </c>
      <c r="D90" s="666" t="s">
        <v>48</v>
      </c>
      <c r="E90" s="852" t="s">
        <v>115</v>
      </c>
      <c r="F90" s="706" t="s">
        <v>184</v>
      </c>
      <c r="G90" s="597" t="s">
        <v>108</v>
      </c>
      <c r="H90" s="594" t="s">
        <v>18</v>
      </c>
      <c r="I90" s="594" t="s">
        <v>19</v>
      </c>
      <c r="J90" s="614" t="s">
        <v>443</v>
      </c>
      <c r="K90" s="120" t="s">
        <v>22</v>
      </c>
      <c r="L90" s="94">
        <f>+M90+O90</f>
        <v>0</v>
      </c>
      <c r="M90" s="11">
        <v>0</v>
      </c>
      <c r="N90" s="121">
        <v>0</v>
      </c>
      <c r="O90" s="69">
        <v>0</v>
      </c>
      <c r="P90" s="96">
        <f>+Q90+S90</f>
        <v>0</v>
      </c>
      <c r="Q90" s="11">
        <v>0</v>
      </c>
      <c r="R90" s="121">
        <v>0</v>
      </c>
      <c r="S90" s="69">
        <v>0</v>
      </c>
      <c r="T90" s="96">
        <f>+U90+W90</f>
        <v>0</v>
      </c>
      <c r="U90" s="122">
        <v>0</v>
      </c>
      <c r="V90" s="122">
        <v>0</v>
      </c>
      <c r="W90" s="69">
        <v>0</v>
      </c>
      <c r="AU90" s="37"/>
    </row>
    <row r="91" spans="1:55" ht="12.75" customHeight="1" x14ac:dyDescent="0.2">
      <c r="A91" s="655"/>
      <c r="B91" s="694"/>
      <c r="C91" s="750"/>
      <c r="D91" s="771"/>
      <c r="E91" s="853"/>
      <c r="F91" s="721"/>
      <c r="G91" s="598"/>
      <c r="H91" s="595"/>
      <c r="I91" s="595"/>
      <c r="J91" s="620"/>
      <c r="K91" s="135" t="s">
        <v>20</v>
      </c>
      <c r="L91" s="106">
        <f>+M91+O91</f>
        <v>0</v>
      </c>
      <c r="M91" s="367">
        <v>0</v>
      </c>
      <c r="N91" s="365">
        <v>0</v>
      </c>
      <c r="O91" s="366">
        <v>0</v>
      </c>
      <c r="P91" s="111">
        <f>+Q91+S91</f>
        <v>0</v>
      </c>
      <c r="Q91" s="367">
        <v>0</v>
      </c>
      <c r="R91" s="365">
        <v>0</v>
      </c>
      <c r="S91" s="366">
        <v>0</v>
      </c>
      <c r="T91" s="111">
        <f>+U91+W91</f>
        <v>0</v>
      </c>
      <c r="U91" s="368">
        <v>0</v>
      </c>
      <c r="V91" s="368">
        <v>0</v>
      </c>
      <c r="W91" s="366">
        <v>0</v>
      </c>
      <c r="AU91" s="37"/>
    </row>
    <row r="92" spans="1:55" ht="14.25" customHeight="1" x14ac:dyDescent="0.2">
      <c r="A92" s="655"/>
      <c r="B92" s="694"/>
      <c r="C92" s="750"/>
      <c r="D92" s="771"/>
      <c r="E92" s="853"/>
      <c r="F92" s="721"/>
      <c r="G92" s="598"/>
      <c r="H92" s="595"/>
      <c r="I92" s="595"/>
      <c r="J92" s="620"/>
      <c r="K92" s="135" t="s">
        <v>484</v>
      </c>
      <c r="L92" s="106">
        <f>+M92+O92</f>
        <v>15.7</v>
      </c>
      <c r="M92" s="367">
        <v>0</v>
      </c>
      <c r="N92" s="365">
        <v>0</v>
      </c>
      <c r="O92" s="366">
        <v>15.7</v>
      </c>
      <c r="P92" s="111">
        <f>+Q92+S92</f>
        <v>15.7</v>
      </c>
      <c r="Q92" s="367">
        <v>0</v>
      </c>
      <c r="R92" s="365">
        <v>0</v>
      </c>
      <c r="S92" s="366">
        <v>15.7</v>
      </c>
      <c r="T92" s="111">
        <f>+U92+W92</f>
        <v>15.7</v>
      </c>
      <c r="U92" s="368">
        <v>0</v>
      </c>
      <c r="V92" s="368">
        <v>0</v>
      </c>
      <c r="W92" s="366">
        <v>15.7</v>
      </c>
      <c r="AU92" s="37"/>
    </row>
    <row r="93" spans="1:55" ht="14.25" customHeight="1" thickBot="1" x14ac:dyDescent="0.25">
      <c r="A93" s="655"/>
      <c r="B93" s="694"/>
      <c r="C93" s="750"/>
      <c r="D93" s="771"/>
      <c r="E93" s="853"/>
      <c r="F93" s="721"/>
      <c r="G93" s="598"/>
      <c r="H93" s="595"/>
      <c r="I93" s="595"/>
      <c r="J93" s="620"/>
      <c r="K93" s="136" t="s">
        <v>25</v>
      </c>
      <c r="L93" s="107">
        <f>+M93+O93</f>
        <v>0</v>
      </c>
      <c r="M93" s="103">
        <v>0</v>
      </c>
      <c r="N93" s="145">
        <v>0</v>
      </c>
      <c r="O93" s="144">
        <v>0</v>
      </c>
      <c r="P93" s="141">
        <f>+Q93+S93</f>
        <v>0</v>
      </c>
      <c r="Q93" s="103">
        <v>0</v>
      </c>
      <c r="R93" s="145">
        <v>0</v>
      </c>
      <c r="S93" s="144">
        <v>0</v>
      </c>
      <c r="T93" s="141">
        <f>+U93+W93</f>
        <v>0</v>
      </c>
      <c r="U93" s="143">
        <v>0</v>
      </c>
      <c r="V93" s="143">
        <v>0</v>
      </c>
      <c r="W93" s="144">
        <v>0</v>
      </c>
      <c r="AU93" s="37"/>
    </row>
    <row r="94" spans="1:55" ht="20.25" customHeight="1" thickBot="1" x14ac:dyDescent="0.25">
      <c r="A94" s="646"/>
      <c r="B94" s="658"/>
      <c r="C94" s="583"/>
      <c r="D94" s="667"/>
      <c r="E94" s="774"/>
      <c r="F94" s="643"/>
      <c r="G94" s="599"/>
      <c r="H94" s="596"/>
      <c r="I94" s="596"/>
      <c r="J94" s="621"/>
      <c r="K94" s="81" t="s">
        <v>11</v>
      </c>
      <c r="L94" s="6">
        <f t="shared" ref="L94:W94" si="16">SUM(L90:L93)</f>
        <v>15.7</v>
      </c>
      <c r="M94" s="2">
        <f t="shared" si="16"/>
        <v>0</v>
      </c>
      <c r="N94" s="2">
        <f t="shared" si="16"/>
        <v>0</v>
      </c>
      <c r="O94" s="7">
        <f t="shared" si="16"/>
        <v>15.7</v>
      </c>
      <c r="P94" s="6">
        <f t="shared" si="16"/>
        <v>15.7</v>
      </c>
      <c r="Q94" s="5">
        <f t="shared" si="16"/>
        <v>0</v>
      </c>
      <c r="R94" s="5">
        <f t="shared" si="16"/>
        <v>0</v>
      </c>
      <c r="S94" s="7">
        <f t="shared" si="16"/>
        <v>15.7</v>
      </c>
      <c r="T94" s="6">
        <f t="shared" si="16"/>
        <v>15.7</v>
      </c>
      <c r="U94" s="2">
        <f t="shared" si="16"/>
        <v>0</v>
      </c>
      <c r="V94" s="2">
        <f t="shared" si="16"/>
        <v>0</v>
      </c>
      <c r="W94" s="7">
        <f t="shared" si="16"/>
        <v>15.7</v>
      </c>
      <c r="AU94" s="37"/>
    </row>
    <row r="95" spans="1:55" ht="14.25" customHeight="1" x14ac:dyDescent="0.2">
      <c r="A95" s="645" t="s">
        <v>14</v>
      </c>
      <c r="B95" s="751" t="s">
        <v>15</v>
      </c>
      <c r="C95" s="765" t="s">
        <v>15</v>
      </c>
      <c r="D95" s="666" t="s">
        <v>54</v>
      </c>
      <c r="E95" s="772" t="s">
        <v>116</v>
      </c>
      <c r="F95" s="642" t="s">
        <v>184</v>
      </c>
      <c r="G95" s="597" t="s">
        <v>107</v>
      </c>
      <c r="H95" s="594" t="s">
        <v>18</v>
      </c>
      <c r="I95" s="594" t="s">
        <v>19</v>
      </c>
      <c r="J95" s="589" t="s">
        <v>445</v>
      </c>
      <c r="K95" s="120" t="s">
        <v>22</v>
      </c>
      <c r="L95" s="94">
        <f>M95+O95</f>
        <v>0</v>
      </c>
      <c r="M95" s="11">
        <v>0</v>
      </c>
      <c r="N95" s="121">
        <v>0</v>
      </c>
      <c r="O95" s="69">
        <v>0</v>
      </c>
      <c r="P95" s="94">
        <f>+Q95+S95</f>
        <v>0</v>
      </c>
      <c r="Q95" s="11">
        <v>0</v>
      </c>
      <c r="R95" s="379">
        <v>0</v>
      </c>
      <c r="S95" s="69">
        <v>0</v>
      </c>
      <c r="T95" s="94">
        <f>+U95+W95</f>
        <v>0</v>
      </c>
      <c r="U95" s="122">
        <v>0</v>
      </c>
      <c r="V95" s="122">
        <v>0</v>
      </c>
      <c r="W95" s="69">
        <v>0</v>
      </c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36"/>
    </row>
    <row r="96" spans="1:55" ht="13.5" customHeight="1" x14ac:dyDescent="0.2">
      <c r="A96" s="655"/>
      <c r="B96" s="752"/>
      <c r="C96" s="766"/>
      <c r="D96" s="771"/>
      <c r="E96" s="773"/>
      <c r="F96" s="709"/>
      <c r="G96" s="598"/>
      <c r="H96" s="595"/>
      <c r="I96" s="595"/>
      <c r="J96" s="590"/>
      <c r="K96" s="135" t="s">
        <v>20</v>
      </c>
      <c r="L96" s="106">
        <f>+M96+O96</f>
        <v>0</v>
      </c>
      <c r="M96" s="367">
        <v>0</v>
      </c>
      <c r="N96" s="365">
        <v>0</v>
      </c>
      <c r="O96" s="366">
        <v>0</v>
      </c>
      <c r="P96" s="106">
        <f>+Q96+S96</f>
        <v>0</v>
      </c>
      <c r="Q96" s="368">
        <v>0</v>
      </c>
      <c r="R96" s="63">
        <v>0</v>
      </c>
      <c r="S96" s="380">
        <v>0</v>
      </c>
      <c r="T96" s="106">
        <f>+U96+W96</f>
        <v>0</v>
      </c>
      <c r="U96" s="368">
        <v>0</v>
      </c>
      <c r="V96" s="368">
        <v>0</v>
      </c>
      <c r="W96" s="366">
        <v>0</v>
      </c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36"/>
    </row>
    <row r="97" spans="1:47" ht="14.25" customHeight="1" x14ac:dyDescent="0.2">
      <c r="A97" s="655"/>
      <c r="B97" s="752"/>
      <c r="C97" s="766"/>
      <c r="D97" s="771"/>
      <c r="E97" s="773"/>
      <c r="F97" s="709"/>
      <c r="G97" s="598"/>
      <c r="H97" s="595"/>
      <c r="I97" s="595"/>
      <c r="J97" s="590"/>
      <c r="K97" s="135" t="s">
        <v>484</v>
      </c>
      <c r="L97" s="106">
        <f>M97+O97</f>
        <v>5.3</v>
      </c>
      <c r="M97" s="367">
        <v>5.3</v>
      </c>
      <c r="N97" s="365">
        <v>0</v>
      </c>
      <c r="O97" s="366">
        <v>0</v>
      </c>
      <c r="P97" s="106">
        <f>+Q97+S97</f>
        <v>5.3</v>
      </c>
      <c r="Q97" s="368">
        <v>5.3</v>
      </c>
      <c r="R97" s="63">
        <v>0</v>
      </c>
      <c r="S97" s="380">
        <v>0</v>
      </c>
      <c r="T97" s="106">
        <f>+U97+W97</f>
        <v>5.3</v>
      </c>
      <c r="U97" s="368">
        <v>5.3</v>
      </c>
      <c r="V97" s="368">
        <v>0</v>
      </c>
      <c r="W97" s="366">
        <v>0</v>
      </c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36"/>
    </row>
    <row r="98" spans="1:47" ht="15" customHeight="1" thickBot="1" x14ac:dyDescent="0.25">
      <c r="A98" s="655"/>
      <c r="B98" s="752"/>
      <c r="C98" s="766"/>
      <c r="D98" s="771"/>
      <c r="E98" s="773"/>
      <c r="F98" s="709"/>
      <c r="G98" s="598"/>
      <c r="H98" s="595"/>
      <c r="I98" s="595"/>
      <c r="J98" s="590"/>
      <c r="K98" s="76" t="s">
        <v>25</v>
      </c>
      <c r="L98" s="80">
        <f>+M98+O98</f>
        <v>0</v>
      </c>
      <c r="M98" s="13">
        <v>0</v>
      </c>
      <c r="N98" s="14">
        <v>0</v>
      </c>
      <c r="O98" s="66">
        <v>0</v>
      </c>
      <c r="P98" s="80">
        <f>+Q98+S98</f>
        <v>0</v>
      </c>
      <c r="Q98" s="12">
        <v>0</v>
      </c>
      <c r="R98" s="12">
        <v>0</v>
      </c>
      <c r="S98" s="66">
        <v>0</v>
      </c>
      <c r="T98" s="80">
        <f>+U98+W98</f>
        <v>0</v>
      </c>
      <c r="U98" s="12">
        <v>0</v>
      </c>
      <c r="V98" s="12">
        <v>0</v>
      </c>
      <c r="W98" s="66">
        <v>0</v>
      </c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36"/>
    </row>
    <row r="99" spans="1:47" ht="20.25" customHeight="1" thickBot="1" x14ac:dyDescent="0.25">
      <c r="A99" s="646"/>
      <c r="B99" s="581"/>
      <c r="C99" s="767"/>
      <c r="D99" s="667"/>
      <c r="E99" s="774"/>
      <c r="F99" s="643"/>
      <c r="G99" s="599"/>
      <c r="H99" s="596"/>
      <c r="I99" s="596"/>
      <c r="J99" s="591"/>
      <c r="K99" s="83" t="s">
        <v>11</v>
      </c>
      <c r="L99" s="67">
        <f t="shared" ref="L99:W99" si="17">SUM(L95:L98)</f>
        <v>5.3</v>
      </c>
      <c r="M99" s="3">
        <f t="shared" si="17"/>
        <v>5.3</v>
      </c>
      <c r="N99" s="3">
        <f t="shared" si="17"/>
        <v>0</v>
      </c>
      <c r="O99" s="16">
        <f t="shared" si="17"/>
        <v>0</v>
      </c>
      <c r="P99" s="67">
        <f t="shared" si="17"/>
        <v>5.3</v>
      </c>
      <c r="Q99" s="101">
        <f t="shared" si="17"/>
        <v>5.3</v>
      </c>
      <c r="R99" s="3">
        <f t="shared" si="17"/>
        <v>0</v>
      </c>
      <c r="S99" s="18">
        <f t="shared" si="17"/>
        <v>0</v>
      </c>
      <c r="T99" s="67">
        <f t="shared" si="17"/>
        <v>5.3</v>
      </c>
      <c r="U99" s="3">
        <f t="shared" si="17"/>
        <v>5.3</v>
      </c>
      <c r="V99" s="3">
        <f t="shared" si="17"/>
        <v>0</v>
      </c>
      <c r="W99" s="16">
        <f t="shared" si="17"/>
        <v>0</v>
      </c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36"/>
    </row>
    <row r="100" spans="1:47" ht="16.5" customHeight="1" x14ac:dyDescent="0.2">
      <c r="A100" s="645" t="s">
        <v>14</v>
      </c>
      <c r="B100" s="751" t="s">
        <v>15</v>
      </c>
      <c r="C100" s="765" t="s">
        <v>15</v>
      </c>
      <c r="D100" s="685" t="s">
        <v>99</v>
      </c>
      <c r="E100" s="762" t="s">
        <v>150</v>
      </c>
      <c r="F100" s="923" t="s">
        <v>184</v>
      </c>
      <c r="G100" s="665" t="s">
        <v>105</v>
      </c>
      <c r="H100" s="629" t="s">
        <v>18</v>
      </c>
      <c r="I100" s="629" t="s">
        <v>19</v>
      </c>
      <c r="J100" s="636" t="s">
        <v>444</v>
      </c>
      <c r="K100" s="148" t="s">
        <v>205</v>
      </c>
      <c r="L100" s="381">
        <f>+M100+O100</f>
        <v>95.3</v>
      </c>
      <c r="M100" s="383">
        <v>0</v>
      </c>
      <c r="N100" s="383">
        <v>0</v>
      </c>
      <c r="O100" s="385">
        <v>95.3</v>
      </c>
      <c r="P100" s="381">
        <f>+Q100+S100</f>
        <v>0</v>
      </c>
      <c r="Q100" s="382">
        <v>0</v>
      </c>
      <c r="R100" s="383">
        <v>0</v>
      </c>
      <c r="S100" s="384">
        <v>0</v>
      </c>
      <c r="T100" s="381">
        <f>+U100+W100</f>
        <v>0</v>
      </c>
      <c r="U100" s="382">
        <v>0</v>
      </c>
      <c r="V100" s="382">
        <v>0</v>
      </c>
      <c r="W100" s="385">
        <v>0</v>
      </c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36"/>
    </row>
    <row r="101" spans="1:47" ht="14.25" customHeight="1" x14ac:dyDescent="0.2">
      <c r="A101" s="655"/>
      <c r="B101" s="752"/>
      <c r="C101" s="766"/>
      <c r="D101" s="761"/>
      <c r="E101" s="763"/>
      <c r="F101" s="924"/>
      <c r="G101" s="764"/>
      <c r="H101" s="630"/>
      <c r="I101" s="630"/>
      <c r="J101" s="627"/>
      <c r="K101" s="146" t="s">
        <v>20</v>
      </c>
      <c r="L101" s="377">
        <f>+M101+O101</f>
        <v>0</v>
      </c>
      <c r="M101" s="378">
        <v>0</v>
      </c>
      <c r="N101" s="386">
        <v>0</v>
      </c>
      <c r="O101" s="387">
        <v>0</v>
      </c>
      <c r="P101" s="377">
        <f>+Q101+S101</f>
        <v>0</v>
      </c>
      <c r="Q101" s="378">
        <v>0</v>
      </c>
      <c r="R101" s="386">
        <v>0</v>
      </c>
      <c r="S101" s="387">
        <v>0</v>
      </c>
      <c r="T101" s="377">
        <f>+U101+W101</f>
        <v>0</v>
      </c>
      <c r="U101" s="378">
        <v>0</v>
      </c>
      <c r="V101" s="378">
        <v>0</v>
      </c>
      <c r="W101" s="376">
        <v>0</v>
      </c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36"/>
    </row>
    <row r="102" spans="1:47" ht="16.5" customHeight="1" x14ac:dyDescent="0.2">
      <c r="A102" s="655"/>
      <c r="B102" s="752"/>
      <c r="C102" s="766"/>
      <c r="D102" s="761"/>
      <c r="E102" s="763"/>
      <c r="F102" s="924"/>
      <c r="G102" s="764"/>
      <c r="H102" s="630"/>
      <c r="I102" s="630"/>
      <c r="J102" s="627"/>
      <c r="K102" s="146" t="s">
        <v>21</v>
      </c>
      <c r="L102" s="377">
        <f>+M102+O102</f>
        <v>0</v>
      </c>
      <c r="M102" s="378">
        <v>0</v>
      </c>
      <c r="N102" s="386">
        <v>0</v>
      </c>
      <c r="O102" s="387">
        <v>0</v>
      </c>
      <c r="P102" s="377">
        <f>+Q102+S102</f>
        <v>0</v>
      </c>
      <c r="Q102" s="378">
        <v>0</v>
      </c>
      <c r="R102" s="386">
        <v>0</v>
      </c>
      <c r="S102" s="387">
        <v>0</v>
      </c>
      <c r="T102" s="377">
        <f>+U102+W102</f>
        <v>0</v>
      </c>
      <c r="U102" s="378">
        <v>0</v>
      </c>
      <c r="V102" s="378">
        <v>0</v>
      </c>
      <c r="W102" s="376">
        <v>0</v>
      </c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36"/>
    </row>
    <row r="103" spans="1:47" ht="18" customHeight="1" thickBot="1" x14ac:dyDescent="0.25">
      <c r="A103" s="655"/>
      <c r="B103" s="752"/>
      <c r="C103" s="766"/>
      <c r="D103" s="761"/>
      <c r="E103" s="763"/>
      <c r="F103" s="924"/>
      <c r="G103" s="764"/>
      <c r="H103" s="630"/>
      <c r="I103" s="630"/>
      <c r="J103" s="627"/>
      <c r="K103" s="149" t="s">
        <v>25</v>
      </c>
      <c r="L103" s="388">
        <f>+M103+O103</f>
        <v>3</v>
      </c>
      <c r="M103" s="485">
        <v>3</v>
      </c>
      <c r="N103" s="486">
        <v>0</v>
      </c>
      <c r="O103" s="389">
        <v>0</v>
      </c>
      <c r="P103" s="388">
        <f>+Q103+S103</f>
        <v>3</v>
      </c>
      <c r="Q103" s="485">
        <v>3</v>
      </c>
      <c r="R103" s="486">
        <v>0</v>
      </c>
      <c r="S103" s="389">
        <v>0</v>
      </c>
      <c r="T103" s="388">
        <f>+U103+W103</f>
        <v>3</v>
      </c>
      <c r="U103" s="485">
        <v>3</v>
      </c>
      <c r="V103" s="485">
        <v>0</v>
      </c>
      <c r="W103" s="487">
        <v>0</v>
      </c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36"/>
    </row>
    <row r="104" spans="1:47" ht="22.5" customHeight="1" thickBot="1" x14ac:dyDescent="0.25">
      <c r="A104" s="646"/>
      <c r="B104" s="581"/>
      <c r="C104" s="767"/>
      <c r="D104" s="727"/>
      <c r="E104" s="660"/>
      <c r="F104" s="570"/>
      <c r="G104" s="572"/>
      <c r="H104" s="574"/>
      <c r="I104" s="574"/>
      <c r="J104" s="628"/>
      <c r="K104" s="81" t="s">
        <v>11</v>
      </c>
      <c r="L104" s="67">
        <f t="shared" ref="L104:W104" si="18">SUM(L100:L103)</f>
        <v>98.3</v>
      </c>
      <c r="M104" s="3">
        <f t="shared" si="18"/>
        <v>3</v>
      </c>
      <c r="N104" s="3">
        <f t="shared" si="18"/>
        <v>0</v>
      </c>
      <c r="O104" s="16">
        <f t="shared" si="18"/>
        <v>95.3</v>
      </c>
      <c r="P104" s="6">
        <f t="shared" si="18"/>
        <v>3</v>
      </c>
      <c r="Q104" s="5">
        <f t="shared" si="18"/>
        <v>3</v>
      </c>
      <c r="R104" s="2">
        <f t="shared" si="18"/>
        <v>0</v>
      </c>
      <c r="S104" s="10">
        <f t="shared" si="18"/>
        <v>0</v>
      </c>
      <c r="T104" s="6">
        <f t="shared" si="18"/>
        <v>3</v>
      </c>
      <c r="U104" s="2">
        <f t="shared" si="18"/>
        <v>3</v>
      </c>
      <c r="V104" s="2">
        <f t="shared" si="18"/>
        <v>0</v>
      </c>
      <c r="W104" s="7">
        <f t="shared" si="18"/>
        <v>0</v>
      </c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36"/>
    </row>
    <row r="105" spans="1:47" ht="15" customHeight="1" x14ac:dyDescent="0.2">
      <c r="A105" s="645" t="s">
        <v>14</v>
      </c>
      <c r="B105" s="751" t="s">
        <v>15</v>
      </c>
      <c r="C105" s="765" t="s">
        <v>15</v>
      </c>
      <c r="D105" s="685" t="s">
        <v>55</v>
      </c>
      <c r="E105" s="778" t="s">
        <v>117</v>
      </c>
      <c r="F105" s="642" t="s">
        <v>184</v>
      </c>
      <c r="G105" s="597" t="s">
        <v>152</v>
      </c>
      <c r="H105" s="594" t="s">
        <v>18</v>
      </c>
      <c r="I105" s="594" t="s">
        <v>19</v>
      </c>
      <c r="J105" s="614" t="s">
        <v>446</v>
      </c>
      <c r="K105" s="120" t="s">
        <v>22</v>
      </c>
      <c r="L105" s="94">
        <f>+M105+O105</f>
        <v>0</v>
      </c>
      <c r="M105" s="11">
        <v>0</v>
      </c>
      <c r="N105" s="11">
        <v>0</v>
      </c>
      <c r="O105" s="69">
        <v>0</v>
      </c>
      <c r="P105" s="94">
        <f>+Q105+S105</f>
        <v>0</v>
      </c>
      <c r="Q105" s="122">
        <v>0</v>
      </c>
      <c r="R105" s="11">
        <v>0</v>
      </c>
      <c r="S105" s="390">
        <v>0</v>
      </c>
      <c r="T105" s="94">
        <f>+U105+W105</f>
        <v>0</v>
      </c>
      <c r="U105" s="122">
        <v>0</v>
      </c>
      <c r="V105" s="122">
        <v>0</v>
      </c>
      <c r="W105" s="69">
        <v>0</v>
      </c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36"/>
    </row>
    <row r="106" spans="1:47" ht="15.75" customHeight="1" x14ac:dyDescent="0.2">
      <c r="A106" s="655"/>
      <c r="B106" s="752"/>
      <c r="C106" s="766"/>
      <c r="D106" s="761"/>
      <c r="E106" s="779"/>
      <c r="F106" s="709"/>
      <c r="G106" s="598"/>
      <c r="H106" s="595"/>
      <c r="I106" s="595"/>
      <c r="J106" s="620"/>
      <c r="K106" s="135" t="s">
        <v>20</v>
      </c>
      <c r="L106" s="106">
        <f>+M106+O106</f>
        <v>0</v>
      </c>
      <c r="M106" s="368">
        <v>0</v>
      </c>
      <c r="N106" s="63">
        <v>0</v>
      </c>
      <c r="O106" s="380">
        <v>0</v>
      </c>
      <c r="P106" s="106">
        <f>+Q106+S106</f>
        <v>0</v>
      </c>
      <c r="Q106" s="368">
        <v>0</v>
      </c>
      <c r="R106" s="63">
        <v>0</v>
      </c>
      <c r="S106" s="380">
        <v>0</v>
      </c>
      <c r="T106" s="106">
        <f>+U106+W106</f>
        <v>0</v>
      </c>
      <c r="U106" s="368">
        <v>0</v>
      </c>
      <c r="V106" s="368">
        <v>0</v>
      </c>
      <c r="W106" s="366">
        <v>0</v>
      </c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36"/>
    </row>
    <row r="107" spans="1:47" ht="15.75" customHeight="1" x14ac:dyDescent="0.2">
      <c r="A107" s="655"/>
      <c r="B107" s="752"/>
      <c r="C107" s="766"/>
      <c r="D107" s="761"/>
      <c r="E107" s="779"/>
      <c r="F107" s="709"/>
      <c r="G107" s="598"/>
      <c r="H107" s="595"/>
      <c r="I107" s="595"/>
      <c r="J107" s="620"/>
      <c r="K107" s="135" t="s">
        <v>484</v>
      </c>
      <c r="L107" s="106">
        <f>+M107+O107</f>
        <v>1.6</v>
      </c>
      <c r="M107" s="368">
        <v>0</v>
      </c>
      <c r="N107" s="63">
        <v>0</v>
      </c>
      <c r="O107" s="380">
        <v>1.6</v>
      </c>
      <c r="P107" s="106">
        <f>+Q107+S107</f>
        <v>1.6</v>
      </c>
      <c r="Q107" s="368">
        <v>0</v>
      </c>
      <c r="R107" s="63">
        <v>0</v>
      </c>
      <c r="S107" s="380">
        <v>1.6</v>
      </c>
      <c r="T107" s="106">
        <f>+U107+W107</f>
        <v>1.6</v>
      </c>
      <c r="U107" s="368">
        <v>0</v>
      </c>
      <c r="V107" s="368">
        <v>0</v>
      </c>
      <c r="W107" s="366">
        <v>1.6</v>
      </c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36"/>
    </row>
    <row r="108" spans="1:47" ht="15.75" customHeight="1" thickBot="1" x14ac:dyDescent="0.25">
      <c r="A108" s="655"/>
      <c r="B108" s="752"/>
      <c r="C108" s="766"/>
      <c r="D108" s="761"/>
      <c r="E108" s="779"/>
      <c r="F108" s="709"/>
      <c r="G108" s="598"/>
      <c r="H108" s="595"/>
      <c r="I108" s="595"/>
      <c r="J108" s="620"/>
      <c r="K108" s="136" t="s">
        <v>25</v>
      </c>
      <c r="L108" s="107">
        <f>+M108+O108</f>
        <v>0</v>
      </c>
      <c r="M108" s="143">
        <v>0</v>
      </c>
      <c r="N108" s="70">
        <v>0</v>
      </c>
      <c r="O108" s="391">
        <v>0</v>
      </c>
      <c r="P108" s="107">
        <f>+Q108+S108</f>
        <v>0</v>
      </c>
      <c r="Q108" s="143">
        <v>0</v>
      </c>
      <c r="R108" s="70">
        <v>0</v>
      </c>
      <c r="S108" s="391">
        <v>0</v>
      </c>
      <c r="T108" s="107">
        <f>+U108+W108</f>
        <v>0</v>
      </c>
      <c r="U108" s="143">
        <v>0</v>
      </c>
      <c r="V108" s="143">
        <v>0</v>
      </c>
      <c r="W108" s="144">
        <v>0</v>
      </c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36"/>
    </row>
    <row r="109" spans="1:47" ht="22.5" customHeight="1" thickBot="1" x14ac:dyDescent="0.25">
      <c r="A109" s="646"/>
      <c r="B109" s="581"/>
      <c r="C109" s="767"/>
      <c r="D109" s="727"/>
      <c r="E109" s="780"/>
      <c r="F109" s="643"/>
      <c r="G109" s="599"/>
      <c r="H109" s="596"/>
      <c r="I109" s="596"/>
      <c r="J109" s="621"/>
      <c r="K109" s="81" t="s">
        <v>11</v>
      </c>
      <c r="L109" s="67">
        <f t="shared" ref="L109:W109" si="19">SUM(L105:L108)</f>
        <v>1.6</v>
      </c>
      <c r="M109" s="3">
        <f t="shared" si="19"/>
        <v>0</v>
      </c>
      <c r="N109" s="3">
        <f t="shared" si="19"/>
        <v>0</v>
      </c>
      <c r="O109" s="16">
        <f t="shared" si="19"/>
        <v>1.6</v>
      </c>
      <c r="P109" s="6">
        <f t="shared" si="19"/>
        <v>1.6</v>
      </c>
      <c r="Q109" s="5">
        <f t="shared" si="19"/>
        <v>0</v>
      </c>
      <c r="R109" s="2">
        <f t="shared" si="19"/>
        <v>0</v>
      </c>
      <c r="S109" s="10">
        <f t="shared" si="19"/>
        <v>1.6</v>
      </c>
      <c r="T109" s="6">
        <f t="shared" si="19"/>
        <v>1.6</v>
      </c>
      <c r="U109" s="2">
        <f t="shared" si="19"/>
        <v>0</v>
      </c>
      <c r="V109" s="2">
        <f t="shared" si="19"/>
        <v>0</v>
      </c>
      <c r="W109" s="7">
        <f t="shared" si="19"/>
        <v>1.6</v>
      </c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36"/>
    </row>
    <row r="110" spans="1:47" ht="14.25" customHeight="1" x14ac:dyDescent="0.2">
      <c r="A110" s="645" t="s">
        <v>14</v>
      </c>
      <c r="B110" s="751" t="s">
        <v>15</v>
      </c>
      <c r="C110" s="765" t="s">
        <v>15</v>
      </c>
      <c r="D110" s="685" t="s">
        <v>56</v>
      </c>
      <c r="E110" s="640" t="s">
        <v>142</v>
      </c>
      <c r="F110" s="730" t="s">
        <v>185</v>
      </c>
      <c r="G110" s="733" t="s">
        <v>83</v>
      </c>
      <c r="H110" s="633" t="s">
        <v>18</v>
      </c>
      <c r="I110" s="633" t="s">
        <v>19</v>
      </c>
      <c r="J110" s="637" t="s">
        <v>447</v>
      </c>
      <c r="K110" s="150" t="s">
        <v>22</v>
      </c>
      <c r="L110" s="94">
        <f>+M110+O110</f>
        <v>0</v>
      </c>
      <c r="M110" s="11">
        <v>0</v>
      </c>
      <c r="N110" s="11">
        <v>0</v>
      </c>
      <c r="O110" s="69">
        <v>0</v>
      </c>
      <c r="P110" s="96">
        <f>+Q110+S110</f>
        <v>0</v>
      </c>
      <c r="Q110" s="392">
        <v>0</v>
      </c>
      <c r="R110" s="153">
        <v>0</v>
      </c>
      <c r="S110" s="393">
        <v>0</v>
      </c>
      <c r="T110" s="96">
        <f>+U110+W110</f>
        <v>0</v>
      </c>
      <c r="U110" s="392">
        <v>0</v>
      </c>
      <c r="V110" s="392">
        <v>0</v>
      </c>
      <c r="W110" s="123">
        <v>0</v>
      </c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36"/>
    </row>
    <row r="111" spans="1:47" ht="15" customHeight="1" x14ac:dyDescent="0.2">
      <c r="A111" s="655"/>
      <c r="B111" s="752"/>
      <c r="C111" s="766"/>
      <c r="D111" s="761"/>
      <c r="E111" s="735"/>
      <c r="F111" s="731"/>
      <c r="G111" s="734"/>
      <c r="H111" s="634"/>
      <c r="I111" s="634"/>
      <c r="J111" s="638"/>
      <c r="K111" s="151" t="s">
        <v>20</v>
      </c>
      <c r="L111" s="106">
        <f>+M111+O111</f>
        <v>0</v>
      </c>
      <c r="M111" s="368">
        <v>0</v>
      </c>
      <c r="N111" s="63">
        <v>0</v>
      </c>
      <c r="O111" s="380">
        <v>0</v>
      </c>
      <c r="P111" s="111">
        <f>+Q111+S111</f>
        <v>0</v>
      </c>
      <c r="Q111" s="394">
        <v>0</v>
      </c>
      <c r="R111" s="62">
        <v>0</v>
      </c>
      <c r="S111" s="395">
        <v>0</v>
      </c>
      <c r="T111" s="111">
        <f>+U111+W111</f>
        <v>0</v>
      </c>
      <c r="U111" s="394">
        <v>0</v>
      </c>
      <c r="V111" s="394">
        <v>0</v>
      </c>
      <c r="W111" s="396">
        <v>0</v>
      </c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36"/>
    </row>
    <row r="112" spans="1:47" ht="15" customHeight="1" x14ac:dyDescent="0.2">
      <c r="A112" s="655"/>
      <c r="B112" s="752"/>
      <c r="C112" s="766"/>
      <c r="D112" s="761"/>
      <c r="E112" s="735"/>
      <c r="F112" s="731"/>
      <c r="G112" s="734"/>
      <c r="H112" s="634"/>
      <c r="I112" s="634"/>
      <c r="J112" s="638"/>
      <c r="K112" s="151" t="s">
        <v>21</v>
      </c>
      <c r="L112" s="106">
        <f>+M112+O112</f>
        <v>0</v>
      </c>
      <c r="M112" s="368">
        <v>0</v>
      </c>
      <c r="N112" s="63">
        <v>0</v>
      </c>
      <c r="O112" s="380">
        <v>0</v>
      </c>
      <c r="P112" s="111">
        <f>+Q112+S112</f>
        <v>0</v>
      </c>
      <c r="Q112" s="394">
        <v>0</v>
      </c>
      <c r="R112" s="62">
        <v>0</v>
      </c>
      <c r="S112" s="395">
        <v>0</v>
      </c>
      <c r="T112" s="111">
        <f>+U112+W112</f>
        <v>0</v>
      </c>
      <c r="U112" s="394">
        <v>0</v>
      </c>
      <c r="V112" s="394">
        <v>0</v>
      </c>
      <c r="W112" s="396">
        <v>0</v>
      </c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36"/>
    </row>
    <row r="113" spans="1:1007" ht="17.25" customHeight="1" thickBot="1" x14ac:dyDescent="0.25">
      <c r="A113" s="655"/>
      <c r="B113" s="752"/>
      <c r="C113" s="766"/>
      <c r="D113" s="761"/>
      <c r="E113" s="735"/>
      <c r="F113" s="731"/>
      <c r="G113" s="734"/>
      <c r="H113" s="634"/>
      <c r="I113" s="634"/>
      <c r="J113" s="638"/>
      <c r="K113" s="152" t="s">
        <v>25</v>
      </c>
      <c r="L113" s="80">
        <f>+M113+O113</f>
        <v>50</v>
      </c>
      <c r="M113" s="12">
        <v>50</v>
      </c>
      <c r="N113" s="64">
        <v>0</v>
      </c>
      <c r="O113" s="488">
        <v>0</v>
      </c>
      <c r="P113" s="108">
        <f>+Q113+S113</f>
        <v>50</v>
      </c>
      <c r="Q113" s="489">
        <v>50</v>
      </c>
      <c r="R113" s="65">
        <v>0</v>
      </c>
      <c r="S113" s="490">
        <v>0</v>
      </c>
      <c r="T113" s="108">
        <f>+U113+W113</f>
        <v>50</v>
      </c>
      <c r="U113" s="489">
        <v>50</v>
      </c>
      <c r="V113" s="489">
        <v>0</v>
      </c>
      <c r="W113" s="491">
        <v>0</v>
      </c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36"/>
    </row>
    <row r="114" spans="1:1007" ht="21" customHeight="1" thickBot="1" x14ac:dyDescent="0.25">
      <c r="A114" s="646"/>
      <c r="B114" s="581"/>
      <c r="C114" s="767"/>
      <c r="D114" s="727"/>
      <c r="E114" s="641"/>
      <c r="F114" s="732"/>
      <c r="G114" s="690"/>
      <c r="H114" s="635"/>
      <c r="I114" s="635"/>
      <c r="J114" s="639"/>
      <c r="K114" s="81" t="s">
        <v>11</v>
      </c>
      <c r="L114" s="67">
        <f t="shared" ref="L114:W114" si="20">SUM(L110:L113)</f>
        <v>50</v>
      </c>
      <c r="M114" s="3">
        <f t="shared" si="20"/>
        <v>50</v>
      </c>
      <c r="N114" s="3">
        <f t="shared" si="20"/>
        <v>0</v>
      </c>
      <c r="O114" s="16">
        <f t="shared" si="20"/>
        <v>0</v>
      </c>
      <c r="P114" s="6">
        <f t="shared" si="20"/>
        <v>50</v>
      </c>
      <c r="Q114" s="5">
        <f t="shared" si="20"/>
        <v>50</v>
      </c>
      <c r="R114" s="2">
        <f t="shared" si="20"/>
        <v>0</v>
      </c>
      <c r="S114" s="10">
        <f t="shared" si="20"/>
        <v>0</v>
      </c>
      <c r="T114" s="6">
        <f t="shared" si="20"/>
        <v>50</v>
      </c>
      <c r="U114" s="2">
        <f t="shared" si="20"/>
        <v>50</v>
      </c>
      <c r="V114" s="2">
        <f t="shared" si="20"/>
        <v>0</v>
      </c>
      <c r="W114" s="7">
        <f t="shared" si="20"/>
        <v>0</v>
      </c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36"/>
    </row>
    <row r="115" spans="1:1007" ht="15.75" customHeight="1" x14ac:dyDescent="0.2">
      <c r="A115" s="645" t="s">
        <v>14</v>
      </c>
      <c r="B115" s="657" t="s">
        <v>15</v>
      </c>
      <c r="C115" s="765" t="s">
        <v>15</v>
      </c>
      <c r="D115" s="768" t="s">
        <v>57</v>
      </c>
      <c r="E115" s="783" t="s">
        <v>118</v>
      </c>
      <c r="F115" s="706" t="s">
        <v>184</v>
      </c>
      <c r="G115" s="776" t="s">
        <v>100</v>
      </c>
      <c r="H115" s="614" t="s">
        <v>18</v>
      </c>
      <c r="I115" s="614" t="s">
        <v>19</v>
      </c>
      <c r="J115" s="614" t="s">
        <v>446</v>
      </c>
      <c r="K115" s="120" t="s">
        <v>22</v>
      </c>
      <c r="L115" s="94">
        <f>+M115+O115</f>
        <v>0</v>
      </c>
      <c r="M115" s="11">
        <v>0</v>
      </c>
      <c r="N115" s="11">
        <v>0</v>
      </c>
      <c r="O115" s="390">
        <v>0</v>
      </c>
      <c r="P115" s="94">
        <f>+Q115+S115</f>
        <v>0</v>
      </c>
      <c r="Q115" s="11">
        <v>0</v>
      </c>
      <c r="R115" s="11">
        <v>0</v>
      </c>
      <c r="S115" s="390">
        <v>0</v>
      </c>
      <c r="T115" s="94">
        <f>+U115+W115</f>
        <v>0</v>
      </c>
      <c r="U115" s="11">
        <v>0</v>
      </c>
      <c r="V115" s="11">
        <v>0</v>
      </c>
      <c r="W115" s="390">
        <v>0</v>
      </c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36"/>
    </row>
    <row r="116" spans="1:1007" ht="15.75" customHeight="1" x14ac:dyDescent="0.2">
      <c r="A116" s="655"/>
      <c r="B116" s="775"/>
      <c r="C116" s="766"/>
      <c r="D116" s="769"/>
      <c r="E116" s="784"/>
      <c r="F116" s="721"/>
      <c r="G116" s="777"/>
      <c r="H116" s="615"/>
      <c r="I116" s="615"/>
      <c r="J116" s="620"/>
      <c r="K116" s="135" t="s">
        <v>20</v>
      </c>
      <c r="L116" s="106">
        <f>+M116+O116</f>
        <v>0</v>
      </c>
      <c r="M116" s="367">
        <v>0</v>
      </c>
      <c r="N116" s="63">
        <v>0</v>
      </c>
      <c r="O116" s="380">
        <v>0</v>
      </c>
      <c r="P116" s="106">
        <f>+Q116+S116</f>
        <v>0</v>
      </c>
      <c r="Q116" s="367">
        <v>0</v>
      </c>
      <c r="R116" s="63">
        <v>0</v>
      </c>
      <c r="S116" s="380">
        <v>0</v>
      </c>
      <c r="T116" s="106">
        <f>+U116+W116</f>
        <v>0</v>
      </c>
      <c r="U116" s="367">
        <v>0</v>
      </c>
      <c r="V116" s="367">
        <v>0</v>
      </c>
      <c r="W116" s="380">
        <v>0</v>
      </c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36"/>
    </row>
    <row r="117" spans="1:1007" ht="17.25" customHeight="1" x14ac:dyDescent="0.2">
      <c r="A117" s="655"/>
      <c r="B117" s="775"/>
      <c r="C117" s="766"/>
      <c r="D117" s="769"/>
      <c r="E117" s="784"/>
      <c r="F117" s="721"/>
      <c r="G117" s="777"/>
      <c r="H117" s="615"/>
      <c r="I117" s="615"/>
      <c r="J117" s="620"/>
      <c r="K117" s="135" t="s">
        <v>484</v>
      </c>
      <c r="L117" s="106">
        <f>+M117+O117</f>
        <v>1.7</v>
      </c>
      <c r="M117" s="367">
        <v>0</v>
      </c>
      <c r="N117" s="63">
        <v>0</v>
      </c>
      <c r="O117" s="380">
        <v>1.7</v>
      </c>
      <c r="P117" s="106">
        <f>+Q117+S117</f>
        <v>1.7</v>
      </c>
      <c r="Q117" s="367">
        <v>0</v>
      </c>
      <c r="R117" s="63">
        <v>0</v>
      </c>
      <c r="S117" s="380">
        <v>1.7</v>
      </c>
      <c r="T117" s="106">
        <f>+U117+W117</f>
        <v>1.7</v>
      </c>
      <c r="U117" s="367">
        <v>0</v>
      </c>
      <c r="V117" s="367">
        <v>0</v>
      </c>
      <c r="W117" s="380">
        <v>1.7</v>
      </c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36"/>
    </row>
    <row r="118" spans="1:1007" ht="15.75" customHeight="1" thickBot="1" x14ac:dyDescent="0.25">
      <c r="A118" s="655"/>
      <c r="B118" s="775"/>
      <c r="C118" s="766"/>
      <c r="D118" s="769"/>
      <c r="E118" s="784"/>
      <c r="F118" s="721"/>
      <c r="G118" s="777"/>
      <c r="H118" s="615"/>
      <c r="I118" s="615"/>
      <c r="J118" s="620"/>
      <c r="K118" s="136" t="s">
        <v>25</v>
      </c>
      <c r="L118" s="107">
        <f>+M118+O118</f>
        <v>0</v>
      </c>
      <c r="M118" s="103">
        <v>0</v>
      </c>
      <c r="N118" s="70">
        <v>0</v>
      </c>
      <c r="O118" s="391">
        <v>0</v>
      </c>
      <c r="P118" s="107">
        <f>+Q118+S118</f>
        <v>0</v>
      </c>
      <c r="Q118" s="103">
        <v>0</v>
      </c>
      <c r="R118" s="70">
        <v>0</v>
      </c>
      <c r="S118" s="391">
        <v>0</v>
      </c>
      <c r="T118" s="107">
        <f>+U118+W118</f>
        <v>0</v>
      </c>
      <c r="U118" s="103">
        <v>0</v>
      </c>
      <c r="V118" s="103">
        <v>0</v>
      </c>
      <c r="W118" s="391">
        <v>0</v>
      </c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36"/>
    </row>
    <row r="119" spans="1:1007" ht="22.5" customHeight="1" thickBot="1" x14ac:dyDescent="0.25">
      <c r="A119" s="646"/>
      <c r="B119" s="581"/>
      <c r="C119" s="767"/>
      <c r="D119" s="770"/>
      <c r="E119" s="785"/>
      <c r="F119" s="643"/>
      <c r="G119" s="599"/>
      <c r="H119" s="596"/>
      <c r="I119" s="596"/>
      <c r="J119" s="621"/>
      <c r="K119" s="154" t="s">
        <v>11</v>
      </c>
      <c r="L119" s="155">
        <f t="shared" ref="L119:W119" si="21">SUM(L115:L118)</f>
        <v>1.7</v>
      </c>
      <c r="M119" s="85">
        <f t="shared" si="21"/>
        <v>0</v>
      </c>
      <c r="N119" s="85">
        <f t="shared" si="21"/>
        <v>0</v>
      </c>
      <c r="O119" s="156">
        <f t="shared" si="21"/>
        <v>1.7</v>
      </c>
      <c r="P119" s="116">
        <f t="shared" si="21"/>
        <v>1.7</v>
      </c>
      <c r="Q119" s="114">
        <f t="shared" si="21"/>
        <v>0</v>
      </c>
      <c r="R119" s="114">
        <f t="shared" si="21"/>
        <v>0</v>
      </c>
      <c r="S119" s="115">
        <f t="shared" si="21"/>
        <v>1.7</v>
      </c>
      <c r="T119" s="116">
        <f t="shared" si="21"/>
        <v>1.7</v>
      </c>
      <c r="U119" s="114">
        <f t="shared" si="21"/>
        <v>0</v>
      </c>
      <c r="V119" s="114">
        <f t="shared" si="21"/>
        <v>0</v>
      </c>
      <c r="W119" s="115">
        <f t="shared" si="21"/>
        <v>1.7</v>
      </c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36"/>
    </row>
    <row r="120" spans="1:1007" ht="13.5" customHeight="1" thickBot="1" x14ac:dyDescent="0.25">
      <c r="A120" s="578" t="s">
        <v>14</v>
      </c>
      <c r="B120" s="580" t="s">
        <v>15</v>
      </c>
      <c r="C120" s="582" t="s">
        <v>15</v>
      </c>
      <c r="D120" s="781" t="s">
        <v>137</v>
      </c>
      <c r="E120" s="586" t="s">
        <v>138</v>
      </c>
      <c r="F120" s="569" t="s">
        <v>184</v>
      </c>
      <c r="G120" s="571" t="s">
        <v>100</v>
      </c>
      <c r="H120" s="573" t="s">
        <v>18</v>
      </c>
      <c r="I120" s="573" t="s">
        <v>19</v>
      </c>
      <c r="J120" s="636" t="s">
        <v>446</v>
      </c>
      <c r="K120" s="148" t="s">
        <v>22</v>
      </c>
      <c r="L120" s="381">
        <f>+M120+O120</f>
        <v>0</v>
      </c>
      <c r="M120" s="383">
        <v>0</v>
      </c>
      <c r="N120" s="383">
        <v>0</v>
      </c>
      <c r="O120" s="384">
        <v>0</v>
      </c>
      <c r="P120" s="381">
        <f>+Q120+S120</f>
        <v>0</v>
      </c>
      <c r="Q120" s="383">
        <v>0</v>
      </c>
      <c r="R120" s="383">
        <v>0</v>
      </c>
      <c r="S120" s="384">
        <v>0</v>
      </c>
      <c r="T120" s="381">
        <f>+U120+W120</f>
        <v>0</v>
      </c>
      <c r="U120" s="383">
        <v>0</v>
      </c>
      <c r="V120" s="383">
        <v>0</v>
      </c>
      <c r="W120" s="384">
        <v>0</v>
      </c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36"/>
    </row>
    <row r="121" spans="1:1007" ht="13.5" customHeight="1" thickBot="1" x14ac:dyDescent="0.25">
      <c r="A121" s="579"/>
      <c r="B121" s="581"/>
      <c r="C121" s="583"/>
      <c r="D121" s="782"/>
      <c r="E121" s="587"/>
      <c r="F121" s="570"/>
      <c r="G121" s="572"/>
      <c r="H121" s="574"/>
      <c r="I121" s="574"/>
      <c r="J121" s="627"/>
      <c r="K121" s="160" t="s">
        <v>484</v>
      </c>
      <c r="L121" s="147">
        <f>+M121+O121</f>
        <v>1.2</v>
      </c>
      <c r="M121" s="386">
        <v>0</v>
      </c>
      <c r="N121" s="386">
        <v>0</v>
      </c>
      <c r="O121" s="492">
        <v>1.2</v>
      </c>
      <c r="P121" s="147">
        <f>+Q121+S121</f>
        <v>2</v>
      </c>
      <c r="Q121" s="386">
        <v>0</v>
      </c>
      <c r="R121" s="386">
        <v>0</v>
      </c>
      <c r="S121" s="492">
        <v>2</v>
      </c>
      <c r="T121" s="147">
        <f>+U121+W121</f>
        <v>0</v>
      </c>
      <c r="U121" s="386">
        <v>0</v>
      </c>
      <c r="V121" s="386">
        <v>0</v>
      </c>
      <c r="W121" s="492">
        <v>0</v>
      </c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36"/>
    </row>
    <row r="122" spans="1:1007" ht="14.25" customHeight="1" thickBot="1" x14ac:dyDescent="0.25">
      <c r="A122" s="579"/>
      <c r="B122" s="581"/>
      <c r="C122" s="583"/>
      <c r="D122" s="782"/>
      <c r="E122" s="587"/>
      <c r="F122" s="570"/>
      <c r="G122" s="572"/>
      <c r="H122" s="574"/>
      <c r="I122" s="574"/>
      <c r="J122" s="627"/>
      <c r="K122" s="292" t="s">
        <v>25</v>
      </c>
      <c r="L122" s="397">
        <f>+M122+O122</f>
        <v>0</v>
      </c>
      <c r="M122" s="398">
        <v>0</v>
      </c>
      <c r="N122" s="398">
        <v>0</v>
      </c>
      <c r="O122" s="389">
        <v>0</v>
      </c>
      <c r="P122" s="397">
        <f>+Q122+S122</f>
        <v>0</v>
      </c>
      <c r="Q122" s="398">
        <v>0</v>
      </c>
      <c r="R122" s="398">
        <v>0</v>
      </c>
      <c r="S122" s="389">
        <v>0</v>
      </c>
      <c r="T122" s="397">
        <f>+U122+W122</f>
        <v>0</v>
      </c>
      <c r="U122" s="398">
        <v>0</v>
      </c>
      <c r="V122" s="398">
        <v>0</v>
      </c>
      <c r="W122" s="389">
        <v>0</v>
      </c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36"/>
    </row>
    <row r="123" spans="1:1007" ht="20.25" customHeight="1" thickBot="1" x14ac:dyDescent="0.25">
      <c r="A123" s="579"/>
      <c r="B123" s="581"/>
      <c r="C123" s="583"/>
      <c r="D123" s="782"/>
      <c r="E123" s="587"/>
      <c r="F123" s="570"/>
      <c r="G123" s="572"/>
      <c r="H123" s="574"/>
      <c r="I123" s="574"/>
      <c r="J123" s="628"/>
      <c r="K123" s="81" t="s">
        <v>11</v>
      </c>
      <c r="L123" s="15">
        <f t="shared" ref="L123:W123" si="22">SUM(L120:L122)</f>
        <v>1.2</v>
      </c>
      <c r="M123" s="3">
        <f t="shared" si="22"/>
        <v>0</v>
      </c>
      <c r="N123" s="3">
        <f t="shared" si="22"/>
        <v>0</v>
      </c>
      <c r="O123" s="16">
        <f t="shared" si="22"/>
        <v>1.2</v>
      </c>
      <c r="P123" s="8">
        <f t="shared" si="22"/>
        <v>2</v>
      </c>
      <c r="Q123" s="2">
        <f t="shared" si="22"/>
        <v>0</v>
      </c>
      <c r="R123" s="2">
        <f t="shared" si="22"/>
        <v>0</v>
      </c>
      <c r="S123" s="7">
        <f t="shared" si="22"/>
        <v>2</v>
      </c>
      <c r="T123" s="8">
        <f t="shared" si="22"/>
        <v>0</v>
      </c>
      <c r="U123" s="2">
        <f t="shared" si="22"/>
        <v>0</v>
      </c>
      <c r="V123" s="2">
        <f t="shared" si="22"/>
        <v>0</v>
      </c>
      <c r="W123" s="7">
        <f t="shared" si="22"/>
        <v>0</v>
      </c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36"/>
    </row>
    <row r="124" spans="1:1007" s="46" customFormat="1" ht="21.75" customHeight="1" thickBot="1" x14ac:dyDescent="0.25">
      <c r="A124" s="748" t="s">
        <v>14</v>
      </c>
      <c r="B124" s="657" t="s">
        <v>15</v>
      </c>
      <c r="C124" s="656" t="s">
        <v>15</v>
      </c>
      <c r="D124" s="647" t="s">
        <v>101</v>
      </c>
      <c r="E124" s="640" t="s">
        <v>102</v>
      </c>
      <c r="F124" s="713" t="s">
        <v>185</v>
      </c>
      <c r="G124" s="597" t="s">
        <v>103</v>
      </c>
      <c r="H124" s="819">
        <v>188723322</v>
      </c>
      <c r="I124" s="614" t="s">
        <v>19</v>
      </c>
      <c r="J124" s="614" t="s">
        <v>432</v>
      </c>
      <c r="K124" s="75" t="s">
        <v>25</v>
      </c>
      <c r="L124" s="493">
        <f>+M124+O124</f>
        <v>2</v>
      </c>
      <c r="M124" s="494">
        <v>2</v>
      </c>
      <c r="N124" s="494">
        <v>0</v>
      </c>
      <c r="O124" s="495">
        <v>0</v>
      </c>
      <c r="P124" s="493">
        <f>+Q124+S124</f>
        <v>0</v>
      </c>
      <c r="Q124" s="496">
        <v>0</v>
      </c>
      <c r="R124" s="494">
        <v>0</v>
      </c>
      <c r="S124" s="497">
        <v>0</v>
      </c>
      <c r="T124" s="399">
        <f>+U124+W124</f>
        <v>0</v>
      </c>
      <c r="U124" s="494">
        <v>0</v>
      </c>
      <c r="V124" s="494">
        <v>0</v>
      </c>
      <c r="W124" s="495">
        <v>0</v>
      </c>
      <c r="AD124" s="41"/>
      <c r="AE124" s="41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8"/>
      <c r="AV124" s="47"/>
      <c r="AW124" s="47"/>
      <c r="AX124" s="47"/>
      <c r="AY124" s="47"/>
      <c r="AZ124" s="47"/>
      <c r="BA124" s="47"/>
      <c r="BB124" s="47"/>
      <c r="BC124" s="47"/>
    </row>
    <row r="125" spans="1:1007" s="46" customFormat="1" ht="22.5" customHeight="1" thickBot="1" x14ac:dyDescent="0.25">
      <c r="A125" s="749"/>
      <c r="B125" s="658"/>
      <c r="C125" s="670"/>
      <c r="D125" s="648"/>
      <c r="E125" s="641"/>
      <c r="F125" s="715"/>
      <c r="G125" s="599"/>
      <c r="H125" s="820"/>
      <c r="I125" s="621"/>
      <c r="J125" s="621"/>
      <c r="K125" s="81" t="s">
        <v>11</v>
      </c>
      <c r="L125" s="15">
        <f>SUM(L124)</f>
        <v>2</v>
      </c>
      <c r="M125" s="3">
        <f>+M124</f>
        <v>2</v>
      </c>
      <c r="N125" s="3">
        <v>0</v>
      </c>
      <c r="O125" s="16">
        <f t="shared" ref="O125:W125" si="23">SUM(O124)</f>
        <v>0</v>
      </c>
      <c r="P125" s="8">
        <f t="shared" si="23"/>
        <v>0</v>
      </c>
      <c r="Q125" s="2">
        <f t="shared" si="23"/>
        <v>0</v>
      </c>
      <c r="R125" s="2">
        <f t="shared" si="23"/>
        <v>0</v>
      </c>
      <c r="S125" s="10">
        <f t="shared" si="23"/>
        <v>0</v>
      </c>
      <c r="T125" s="8">
        <f t="shared" si="23"/>
        <v>0</v>
      </c>
      <c r="U125" s="2">
        <f t="shared" si="23"/>
        <v>0</v>
      </c>
      <c r="V125" s="2">
        <f t="shared" si="23"/>
        <v>0</v>
      </c>
      <c r="W125" s="10">
        <f t="shared" si="23"/>
        <v>0</v>
      </c>
      <c r="AD125" s="41"/>
      <c r="AE125" s="41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8"/>
      <c r="AV125" s="47"/>
      <c r="AW125" s="47"/>
      <c r="AX125" s="47"/>
      <c r="AY125" s="47"/>
      <c r="AZ125" s="47"/>
      <c r="BA125" s="47"/>
      <c r="BB125" s="47"/>
      <c r="BC125" s="47"/>
    </row>
    <row r="126" spans="1:1007" ht="19.5" customHeight="1" thickBot="1" x14ac:dyDescent="0.25">
      <c r="A126" s="578" t="s">
        <v>14</v>
      </c>
      <c r="B126" s="580" t="s">
        <v>15</v>
      </c>
      <c r="C126" s="582" t="s">
        <v>15</v>
      </c>
      <c r="D126" s="584" t="s">
        <v>157</v>
      </c>
      <c r="E126" s="586" t="s">
        <v>158</v>
      </c>
      <c r="F126" s="569" t="s">
        <v>187</v>
      </c>
      <c r="G126" s="571" t="s">
        <v>149</v>
      </c>
      <c r="H126" s="573" t="s">
        <v>18</v>
      </c>
      <c r="I126" s="573" t="s">
        <v>19</v>
      </c>
      <c r="J126" s="592" t="s">
        <v>448</v>
      </c>
      <c r="K126" s="146" t="s">
        <v>25</v>
      </c>
      <c r="L126" s="147">
        <f>+M126+O126</f>
        <v>70</v>
      </c>
      <c r="M126" s="374">
        <v>0</v>
      </c>
      <c r="N126" s="374">
        <v>0</v>
      </c>
      <c r="O126" s="387">
        <v>70</v>
      </c>
      <c r="P126" s="147">
        <f>+Q126+S126</f>
        <v>130</v>
      </c>
      <c r="Q126" s="374">
        <v>0</v>
      </c>
      <c r="R126" s="374">
        <v>0</v>
      </c>
      <c r="S126" s="387">
        <v>130</v>
      </c>
      <c r="T126" s="147">
        <f>+U126+W126</f>
        <v>70</v>
      </c>
      <c r="U126" s="374">
        <v>0</v>
      </c>
      <c r="V126" s="374">
        <v>0</v>
      </c>
      <c r="W126" s="387">
        <v>70</v>
      </c>
      <c r="X126" s="27"/>
      <c r="Y126" s="27"/>
      <c r="Z126" s="27"/>
      <c r="AA126" s="27"/>
      <c r="AB126" s="27"/>
      <c r="AC126" s="27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40"/>
      <c r="AV126" s="39"/>
      <c r="AW126" s="39"/>
      <c r="AX126" s="39"/>
      <c r="AY126" s="39"/>
      <c r="AZ126" s="39"/>
      <c r="BA126" s="39"/>
      <c r="BB126" s="39"/>
      <c r="BC126" s="39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  <c r="IX126" s="27"/>
      <c r="IY126" s="27"/>
      <c r="IZ126" s="27"/>
      <c r="JA126" s="27"/>
      <c r="JB126" s="27"/>
      <c r="JC126" s="27"/>
      <c r="JD126" s="27"/>
      <c r="JE126" s="27"/>
      <c r="JF126" s="27"/>
      <c r="JG126" s="27"/>
      <c r="JH126" s="27"/>
      <c r="JI126" s="27"/>
      <c r="JJ126" s="27"/>
      <c r="JK126" s="27"/>
      <c r="JL126" s="27"/>
      <c r="JM126" s="27"/>
      <c r="JN126" s="27"/>
      <c r="JO126" s="27"/>
      <c r="JP126" s="27"/>
      <c r="JQ126" s="27"/>
      <c r="JR126" s="27"/>
      <c r="JS126" s="27"/>
      <c r="JT126" s="27"/>
      <c r="JU126" s="27"/>
      <c r="JV126" s="27"/>
      <c r="JW126" s="27"/>
      <c r="JX126" s="27"/>
      <c r="JY126" s="27"/>
      <c r="JZ126" s="27"/>
      <c r="KA126" s="27"/>
      <c r="KB126" s="27"/>
      <c r="KC126" s="27"/>
      <c r="KD126" s="27"/>
      <c r="KE126" s="27"/>
      <c r="KF126" s="27"/>
      <c r="KG126" s="27"/>
      <c r="KH126" s="27"/>
      <c r="KI126" s="27"/>
      <c r="KJ126" s="27"/>
      <c r="KK126" s="27"/>
      <c r="KL126" s="27"/>
      <c r="KM126" s="27"/>
      <c r="KN126" s="27"/>
      <c r="KO126" s="27"/>
      <c r="KP126" s="27"/>
      <c r="KQ126" s="27"/>
      <c r="KR126" s="27"/>
      <c r="KS126" s="27"/>
      <c r="KT126" s="27"/>
      <c r="KU126" s="27"/>
      <c r="KV126" s="27"/>
      <c r="KW126" s="27"/>
      <c r="KX126" s="27"/>
      <c r="KY126" s="27"/>
      <c r="KZ126" s="27"/>
      <c r="LA126" s="27"/>
      <c r="LB126" s="27"/>
      <c r="LC126" s="27"/>
      <c r="LD126" s="27"/>
      <c r="LE126" s="27"/>
      <c r="LF126" s="27"/>
      <c r="LG126" s="27"/>
      <c r="LH126" s="27"/>
      <c r="LI126" s="27"/>
      <c r="LJ126" s="27"/>
      <c r="LK126" s="27"/>
      <c r="LL126" s="27"/>
      <c r="LM126" s="27"/>
      <c r="LN126" s="27"/>
      <c r="LO126" s="27"/>
      <c r="LP126" s="27"/>
      <c r="LQ126" s="27"/>
      <c r="LR126" s="27"/>
      <c r="LS126" s="27"/>
      <c r="LT126" s="27"/>
      <c r="LU126" s="27"/>
      <c r="LV126" s="27"/>
      <c r="LW126" s="27"/>
      <c r="LX126" s="27"/>
      <c r="LY126" s="27"/>
      <c r="LZ126" s="27"/>
      <c r="MA126" s="27"/>
      <c r="MB126" s="27"/>
      <c r="MC126" s="27"/>
      <c r="MD126" s="27"/>
      <c r="ME126" s="27"/>
      <c r="MF126" s="27"/>
      <c r="MG126" s="27"/>
      <c r="MH126" s="27"/>
      <c r="MI126" s="27"/>
      <c r="MJ126" s="27"/>
      <c r="MK126" s="27"/>
      <c r="ML126" s="27"/>
      <c r="MM126" s="27"/>
      <c r="MN126" s="27"/>
      <c r="MO126" s="27"/>
      <c r="MP126" s="27"/>
      <c r="MQ126" s="27"/>
      <c r="MR126" s="27"/>
      <c r="MS126" s="27"/>
      <c r="MT126" s="27"/>
      <c r="MU126" s="27"/>
      <c r="MV126" s="27"/>
      <c r="MW126" s="27"/>
      <c r="MX126" s="27"/>
      <c r="MY126" s="27"/>
      <c r="MZ126" s="27"/>
      <c r="NA126" s="27"/>
      <c r="NB126" s="27"/>
      <c r="NC126" s="27"/>
      <c r="ND126" s="27"/>
      <c r="NE126" s="27"/>
      <c r="NF126" s="27"/>
      <c r="NG126" s="27"/>
      <c r="NH126" s="27"/>
      <c r="NI126" s="27"/>
      <c r="NJ126" s="27"/>
      <c r="NK126" s="27"/>
      <c r="NL126" s="27"/>
      <c r="NM126" s="27"/>
      <c r="NN126" s="27"/>
      <c r="NO126" s="27"/>
      <c r="NP126" s="27"/>
      <c r="NQ126" s="27"/>
      <c r="NR126" s="27"/>
      <c r="NS126" s="27"/>
      <c r="NT126" s="27"/>
      <c r="NU126" s="27"/>
      <c r="NV126" s="27"/>
      <c r="NW126" s="27"/>
      <c r="NX126" s="27"/>
      <c r="NY126" s="27"/>
      <c r="NZ126" s="27"/>
      <c r="OA126" s="27"/>
      <c r="OB126" s="27"/>
      <c r="OC126" s="27"/>
      <c r="OD126" s="27"/>
      <c r="OE126" s="27"/>
      <c r="OF126" s="27"/>
      <c r="OG126" s="27"/>
      <c r="OH126" s="27"/>
      <c r="OI126" s="27"/>
      <c r="OJ126" s="27"/>
      <c r="OK126" s="27"/>
      <c r="OL126" s="27"/>
      <c r="OM126" s="27"/>
      <c r="ON126" s="27"/>
      <c r="OO126" s="27"/>
      <c r="OP126" s="27"/>
      <c r="OQ126" s="27"/>
      <c r="OR126" s="27"/>
      <c r="OS126" s="27"/>
      <c r="OT126" s="27"/>
      <c r="OU126" s="27"/>
      <c r="OV126" s="27"/>
      <c r="OW126" s="27"/>
      <c r="OX126" s="27"/>
      <c r="OY126" s="27"/>
      <c r="OZ126" s="27"/>
      <c r="PA126" s="27"/>
      <c r="PB126" s="27"/>
      <c r="PC126" s="27"/>
      <c r="PD126" s="27"/>
      <c r="PE126" s="27"/>
      <c r="PF126" s="27"/>
      <c r="PG126" s="27"/>
      <c r="PH126" s="27"/>
      <c r="PI126" s="27"/>
      <c r="PJ126" s="27"/>
      <c r="PK126" s="27"/>
      <c r="PL126" s="27"/>
      <c r="PM126" s="27"/>
      <c r="PN126" s="27"/>
      <c r="PO126" s="27"/>
      <c r="PP126" s="27"/>
      <c r="PQ126" s="27"/>
      <c r="PR126" s="27"/>
      <c r="PS126" s="27"/>
      <c r="PT126" s="27"/>
      <c r="PU126" s="27"/>
      <c r="PV126" s="27"/>
      <c r="PW126" s="27"/>
      <c r="PX126" s="27"/>
      <c r="PY126" s="27"/>
      <c r="PZ126" s="27"/>
      <c r="QA126" s="27"/>
      <c r="QB126" s="27"/>
      <c r="QC126" s="27"/>
      <c r="QD126" s="27"/>
      <c r="QE126" s="27"/>
      <c r="QF126" s="27"/>
      <c r="QG126" s="27"/>
      <c r="QH126" s="27"/>
      <c r="QI126" s="27"/>
      <c r="QJ126" s="27"/>
      <c r="QK126" s="27"/>
      <c r="QL126" s="27"/>
      <c r="QM126" s="27"/>
      <c r="QN126" s="27"/>
      <c r="QO126" s="27"/>
      <c r="QP126" s="27"/>
      <c r="QQ126" s="27"/>
      <c r="QR126" s="27"/>
      <c r="QS126" s="27"/>
      <c r="QT126" s="27"/>
      <c r="QU126" s="27"/>
      <c r="QV126" s="27"/>
      <c r="QW126" s="27"/>
      <c r="QX126" s="27"/>
      <c r="QY126" s="27"/>
      <c r="QZ126" s="27"/>
      <c r="RA126" s="27"/>
      <c r="RB126" s="27"/>
      <c r="RC126" s="27"/>
      <c r="RD126" s="27"/>
      <c r="RE126" s="27"/>
      <c r="RF126" s="27"/>
      <c r="RG126" s="27"/>
      <c r="RH126" s="27"/>
      <c r="RI126" s="27"/>
      <c r="RJ126" s="27"/>
      <c r="RK126" s="27"/>
      <c r="RL126" s="27"/>
      <c r="RM126" s="27"/>
      <c r="RN126" s="27"/>
      <c r="RO126" s="27"/>
      <c r="RP126" s="27"/>
      <c r="RQ126" s="27"/>
      <c r="RR126" s="27"/>
      <c r="RS126" s="27"/>
      <c r="RT126" s="27"/>
      <c r="RU126" s="27"/>
      <c r="RV126" s="27"/>
      <c r="RW126" s="27"/>
      <c r="RX126" s="27"/>
      <c r="RY126" s="27"/>
      <c r="RZ126" s="27"/>
      <c r="SA126" s="27"/>
      <c r="SB126" s="27"/>
      <c r="SC126" s="27"/>
      <c r="SD126" s="27"/>
      <c r="SE126" s="27"/>
      <c r="SF126" s="27"/>
      <c r="SG126" s="27"/>
      <c r="SH126" s="27"/>
      <c r="SI126" s="27"/>
      <c r="SJ126" s="27"/>
      <c r="SK126" s="27"/>
      <c r="SL126" s="27"/>
      <c r="SM126" s="27"/>
      <c r="SN126" s="27"/>
      <c r="SO126" s="27"/>
      <c r="SP126" s="27"/>
      <c r="SQ126" s="27"/>
      <c r="SR126" s="27"/>
      <c r="SS126" s="27"/>
      <c r="ST126" s="27"/>
      <c r="SU126" s="27"/>
      <c r="SV126" s="27"/>
      <c r="SW126" s="27"/>
      <c r="SX126" s="27"/>
      <c r="SY126" s="27"/>
      <c r="SZ126" s="27"/>
      <c r="TA126" s="27"/>
      <c r="TB126" s="27"/>
      <c r="TC126" s="27"/>
      <c r="TD126" s="27"/>
      <c r="TE126" s="27"/>
      <c r="TF126" s="27"/>
      <c r="TG126" s="27"/>
      <c r="TH126" s="27"/>
      <c r="TI126" s="27"/>
      <c r="TJ126" s="27"/>
      <c r="TK126" s="27"/>
      <c r="TL126" s="27"/>
      <c r="TM126" s="27"/>
      <c r="TN126" s="27"/>
      <c r="TO126" s="27"/>
      <c r="TP126" s="27"/>
      <c r="TQ126" s="27"/>
      <c r="TR126" s="27"/>
      <c r="TS126" s="27"/>
      <c r="TT126" s="27"/>
      <c r="TU126" s="27"/>
      <c r="TV126" s="27"/>
      <c r="TW126" s="27"/>
      <c r="TX126" s="27"/>
      <c r="TY126" s="27"/>
      <c r="TZ126" s="27"/>
      <c r="UA126" s="27"/>
      <c r="UB126" s="27"/>
      <c r="UC126" s="27"/>
      <c r="UD126" s="27"/>
      <c r="UE126" s="27"/>
      <c r="UF126" s="27"/>
      <c r="UG126" s="27"/>
      <c r="UH126" s="27"/>
      <c r="UI126" s="27"/>
      <c r="UJ126" s="27"/>
      <c r="UK126" s="27"/>
      <c r="UL126" s="27"/>
      <c r="UM126" s="27"/>
      <c r="UN126" s="27"/>
      <c r="UO126" s="27"/>
      <c r="UP126" s="27"/>
      <c r="UQ126" s="27"/>
      <c r="UR126" s="27"/>
      <c r="US126" s="27"/>
      <c r="UT126" s="27"/>
      <c r="UU126" s="27"/>
      <c r="UV126" s="27"/>
      <c r="UW126" s="27"/>
      <c r="UX126" s="27"/>
      <c r="UY126" s="27"/>
      <c r="UZ126" s="27"/>
      <c r="VA126" s="27"/>
      <c r="VB126" s="27"/>
      <c r="VC126" s="27"/>
      <c r="VD126" s="27"/>
      <c r="VE126" s="27"/>
      <c r="VF126" s="27"/>
      <c r="VG126" s="27"/>
      <c r="VH126" s="27"/>
      <c r="VI126" s="27"/>
      <c r="VJ126" s="27"/>
      <c r="VK126" s="27"/>
      <c r="VL126" s="27"/>
      <c r="VM126" s="27"/>
      <c r="VN126" s="27"/>
      <c r="VO126" s="27"/>
      <c r="VP126" s="27"/>
      <c r="VQ126" s="27"/>
      <c r="VR126" s="27"/>
      <c r="VS126" s="27"/>
      <c r="VT126" s="27"/>
      <c r="VU126" s="27"/>
      <c r="VV126" s="27"/>
      <c r="VW126" s="27"/>
      <c r="VX126" s="27"/>
      <c r="VY126" s="27"/>
      <c r="VZ126" s="27"/>
      <c r="WA126" s="27"/>
      <c r="WB126" s="27"/>
      <c r="WC126" s="27"/>
      <c r="WD126" s="27"/>
      <c r="WE126" s="27"/>
      <c r="WF126" s="27"/>
      <c r="WG126" s="27"/>
      <c r="WH126" s="27"/>
      <c r="WI126" s="27"/>
      <c r="WJ126" s="27"/>
      <c r="WK126" s="27"/>
      <c r="WL126" s="27"/>
      <c r="WM126" s="27"/>
      <c r="WN126" s="27"/>
      <c r="WO126" s="27"/>
      <c r="WP126" s="27"/>
      <c r="WQ126" s="27"/>
      <c r="WR126" s="27"/>
      <c r="WS126" s="27"/>
      <c r="WT126" s="27"/>
      <c r="WU126" s="27"/>
      <c r="WV126" s="27"/>
      <c r="WW126" s="27"/>
      <c r="WX126" s="27"/>
      <c r="WY126" s="27"/>
      <c r="WZ126" s="27"/>
      <c r="XA126" s="27"/>
      <c r="XB126" s="27"/>
      <c r="XC126" s="27"/>
      <c r="XD126" s="27"/>
      <c r="XE126" s="27"/>
      <c r="XF126" s="27"/>
      <c r="XG126" s="27"/>
      <c r="XH126" s="27"/>
      <c r="XI126" s="27"/>
      <c r="XJ126" s="27"/>
      <c r="XK126" s="27"/>
      <c r="XL126" s="27"/>
      <c r="XM126" s="27"/>
      <c r="XN126" s="27"/>
      <c r="XO126" s="27"/>
      <c r="XP126" s="27"/>
      <c r="XQ126" s="27"/>
      <c r="XR126" s="27"/>
      <c r="XS126" s="27"/>
      <c r="XT126" s="27"/>
      <c r="XU126" s="27"/>
      <c r="XV126" s="27"/>
      <c r="XW126" s="27"/>
      <c r="XX126" s="27"/>
      <c r="XY126" s="27"/>
      <c r="XZ126" s="27"/>
      <c r="YA126" s="27"/>
      <c r="YB126" s="27"/>
      <c r="YC126" s="27"/>
      <c r="YD126" s="27"/>
      <c r="YE126" s="27"/>
      <c r="YF126" s="27"/>
      <c r="YG126" s="27"/>
      <c r="YH126" s="27"/>
      <c r="YI126" s="27"/>
      <c r="YJ126" s="27"/>
      <c r="YK126" s="27"/>
      <c r="YL126" s="27"/>
      <c r="YM126" s="27"/>
      <c r="YN126" s="27"/>
      <c r="YO126" s="27"/>
      <c r="YP126" s="27"/>
      <c r="YQ126" s="27"/>
      <c r="YR126" s="27"/>
      <c r="YS126" s="27"/>
      <c r="YT126" s="27"/>
      <c r="YU126" s="27"/>
      <c r="YV126" s="27"/>
      <c r="YW126" s="27"/>
      <c r="YX126" s="27"/>
      <c r="YY126" s="27"/>
      <c r="YZ126" s="27"/>
      <c r="ZA126" s="27"/>
      <c r="ZB126" s="27"/>
      <c r="ZC126" s="27"/>
      <c r="ZD126" s="27"/>
      <c r="ZE126" s="27"/>
      <c r="ZF126" s="27"/>
      <c r="ZG126" s="27"/>
      <c r="ZH126" s="27"/>
      <c r="ZI126" s="27"/>
      <c r="ZJ126" s="27"/>
      <c r="ZK126" s="27"/>
      <c r="ZL126" s="27"/>
      <c r="ZM126" s="27"/>
      <c r="ZN126" s="27"/>
      <c r="ZO126" s="27"/>
      <c r="ZP126" s="27"/>
      <c r="ZQ126" s="27"/>
      <c r="ZR126" s="27"/>
      <c r="ZS126" s="27"/>
      <c r="ZT126" s="27"/>
      <c r="ZU126" s="27"/>
      <c r="ZV126" s="27"/>
      <c r="ZW126" s="27"/>
      <c r="ZX126" s="27"/>
      <c r="ZY126" s="27"/>
      <c r="ZZ126" s="27"/>
      <c r="AAA126" s="27"/>
      <c r="AAB126" s="27"/>
      <c r="AAC126" s="27"/>
      <c r="AAD126" s="27"/>
      <c r="AAE126" s="27"/>
      <c r="AAF126" s="27"/>
      <c r="AAG126" s="27"/>
      <c r="AAH126" s="27"/>
      <c r="AAI126" s="27"/>
      <c r="AAJ126" s="27"/>
      <c r="AAK126" s="27"/>
      <c r="AAL126" s="27"/>
      <c r="AAM126" s="27"/>
      <c r="AAN126" s="27"/>
      <c r="AAO126" s="27"/>
      <c r="AAP126" s="27"/>
      <c r="AAQ126" s="27"/>
      <c r="AAR126" s="27"/>
      <c r="AAS126" s="27"/>
      <c r="AAT126" s="27"/>
      <c r="AAU126" s="27"/>
      <c r="AAV126" s="27"/>
      <c r="AAW126" s="27"/>
      <c r="AAX126" s="27"/>
      <c r="AAY126" s="27"/>
      <c r="AAZ126" s="27"/>
      <c r="ABA126" s="27"/>
      <c r="ABB126" s="27"/>
      <c r="ABC126" s="27"/>
      <c r="ABD126" s="27"/>
      <c r="ABE126" s="27"/>
      <c r="ABF126" s="27"/>
      <c r="ABG126" s="27"/>
      <c r="ABH126" s="27"/>
      <c r="ABI126" s="27"/>
      <c r="ABJ126" s="27"/>
      <c r="ABK126" s="27"/>
      <c r="ABL126" s="27"/>
      <c r="ABM126" s="27"/>
      <c r="ABN126" s="27"/>
      <c r="ABO126" s="27"/>
      <c r="ABP126" s="27"/>
      <c r="ABQ126" s="27"/>
      <c r="ABR126" s="27"/>
      <c r="ABS126" s="27"/>
      <c r="ABT126" s="27"/>
      <c r="ABU126" s="27"/>
      <c r="ABV126" s="27"/>
      <c r="ABW126" s="27"/>
      <c r="ABX126" s="27"/>
      <c r="ABY126" s="27"/>
      <c r="ABZ126" s="27"/>
      <c r="ACA126" s="27"/>
      <c r="ACB126" s="27"/>
      <c r="ACC126" s="27"/>
      <c r="ACD126" s="27"/>
      <c r="ACE126" s="27"/>
      <c r="ACF126" s="27"/>
      <c r="ACG126" s="27"/>
      <c r="ACH126" s="27"/>
      <c r="ACI126" s="27"/>
      <c r="ACJ126" s="27"/>
      <c r="ACK126" s="27"/>
      <c r="ACL126" s="27"/>
      <c r="ACM126" s="27"/>
      <c r="ACN126" s="27"/>
      <c r="ACO126" s="27"/>
      <c r="ACP126" s="27"/>
      <c r="ACQ126" s="27"/>
      <c r="ACR126" s="27"/>
      <c r="ACS126" s="27"/>
      <c r="ACT126" s="27"/>
      <c r="ACU126" s="27"/>
      <c r="ACV126" s="27"/>
      <c r="ACW126" s="27"/>
      <c r="ACX126" s="27"/>
      <c r="ACY126" s="27"/>
      <c r="ACZ126" s="27"/>
      <c r="ADA126" s="27"/>
      <c r="ADB126" s="27"/>
      <c r="ADC126" s="27"/>
      <c r="ADD126" s="27"/>
      <c r="ADE126" s="27"/>
      <c r="ADF126" s="27"/>
      <c r="ADG126" s="27"/>
      <c r="ADH126" s="27"/>
      <c r="ADI126" s="27"/>
      <c r="ADJ126" s="27"/>
      <c r="ADK126" s="27"/>
      <c r="ADL126" s="27"/>
      <c r="ADM126" s="27"/>
      <c r="ADN126" s="27"/>
      <c r="ADO126" s="27"/>
      <c r="ADP126" s="27"/>
      <c r="ADQ126" s="27"/>
      <c r="ADR126" s="27"/>
      <c r="ADS126" s="27"/>
      <c r="ADT126" s="27"/>
      <c r="ADU126" s="27"/>
      <c r="ADV126" s="27"/>
      <c r="ADW126" s="27"/>
      <c r="ADX126" s="27"/>
      <c r="ADY126" s="27"/>
      <c r="ADZ126" s="27"/>
      <c r="AEA126" s="27"/>
      <c r="AEB126" s="27"/>
      <c r="AEC126" s="27"/>
      <c r="AED126" s="27"/>
      <c r="AEE126" s="27"/>
      <c r="AEF126" s="27"/>
      <c r="AEG126" s="27"/>
      <c r="AEH126" s="27"/>
      <c r="AEI126" s="27"/>
      <c r="AEJ126" s="27"/>
      <c r="AEK126" s="27"/>
      <c r="AEL126" s="27"/>
      <c r="AEM126" s="27"/>
      <c r="AEN126" s="27"/>
      <c r="AEO126" s="27"/>
      <c r="AEP126" s="27"/>
      <c r="AEQ126" s="27"/>
      <c r="AER126" s="27"/>
      <c r="AES126" s="27"/>
      <c r="AET126" s="27"/>
      <c r="AEU126" s="27"/>
      <c r="AEV126" s="27"/>
      <c r="AEW126" s="27"/>
      <c r="AEX126" s="27"/>
      <c r="AEY126" s="27"/>
      <c r="AEZ126" s="27"/>
      <c r="AFA126" s="27"/>
      <c r="AFB126" s="27"/>
      <c r="AFC126" s="27"/>
      <c r="AFD126" s="27"/>
      <c r="AFE126" s="27"/>
      <c r="AFF126" s="27"/>
      <c r="AFG126" s="27"/>
      <c r="AFH126" s="27"/>
      <c r="AFI126" s="27"/>
      <c r="AFJ126" s="27"/>
      <c r="AFK126" s="27"/>
      <c r="AFL126" s="27"/>
      <c r="AFM126" s="27"/>
      <c r="AFN126" s="27"/>
      <c r="AFO126" s="27"/>
      <c r="AFP126" s="27"/>
      <c r="AFQ126" s="27"/>
      <c r="AFR126" s="27"/>
      <c r="AFS126" s="27"/>
      <c r="AFT126" s="27"/>
      <c r="AFU126" s="27"/>
      <c r="AFV126" s="27"/>
      <c r="AFW126" s="27"/>
      <c r="AFX126" s="27"/>
      <c r="AFY126" s="27"/>
      <c r="AFZ126" s="27"/>
      <c r="AGA126" s="27"/>
      <c r="AGB126" s="27"/>
      <c r="AGC126" s="27"/>
      <c r="AGD126" s="27"/>
      <c r="AGE126" s="27"/>
      <c r="AGF126" s="27"/>
      <c r="AGG126" s="27"/>
      <c r="AGH126" s="27"/>
      <c r="AGI126" s="27"/>
      <c r="AGJ126" s="27"/>
      <c r="AGK126" s="27"/>
      <c r="AGL126" s="27"/>
      <c r="AGM126" s="27"/>
      <c r="AGN126" s="27"/>
      <c r="AGO126" s="27"/>
      <c r="AGP126" s="27"/>
      <c r="AGQ126" s="27"/>
      <c r="AGR126" s="27"/>
      <c r="AGS126" s="27"/>
      <c r="AGT126" s="27"/>
      <c r="AGU126" s="27"/>
      <c r="AGV126" s="27"/>
      <c r="AGW126" s="27"/>
      <c r="AGX126" s="27"/>
      <c r="AGY126" s="27"/>
      <c r="AGZ126" s="27"/>
      <c r="AHA126" s="27"/>
      <c r="AHB126" s="27"/>
      <c r="AHC126" s="27"/>
      <c r="AHD126" s="27"/>
      <c r="AHE126" s="27"/>
      <c r="AHF126" s="27"/>
      <c r="AHG126" s="27"/>
      <c r="AHH126" s="27"/>
      <c r="AHI126" s="27"/>
      <c r="AHJ126" s="27"/>
      <c r="AHK126" s="27"/>
      <c r="AHL126" s="27"/>
      <c r="AHM126" s="27"/>
      <c r="AHN126" s="27"/>
      <c r="AHO126" s="27"/>
      <c r="AHP126" s="27"/>
      <c r="AHQ126" s="27"/>
      <c r="AHR126" s="27"/>
      <c r="AHS126" s="27"/>
      <c r="AHT126" s="27"/>
      <c r="AHU126" s="27"/>
      <c r="AHV126" s="27"/>
      <c r="AHW126" s="27"/>
      <c r="AHX126" s="27"/>
      <c r="AHY126" s="27"/>
      <c r="AHZ126" s="27"/>
      <c r="AIA126" s="27"/>
      <c r="AIB126" s="27"/>
      <c r="AIC126" s="27"/>
      <c r="AID126" s="27"/>
      <c r="AIE126" s="27"/>
      <c r="AIF126" s="27"/>
      <c r="AIG126" s="27"/>
      <c r="AIH126" s="27"/>
      <c r="AII126" s="27"/>
      <c r="AIJ126" s="27"/>
      <c r="AIK126" s="27"/>
      <c r="AIL126" s="27"/>
      <c r="AIM126" s="27"/>
      <c r="AIN126" s="27"/>
      <c r="AIO126" s="27"/>
      <c r="AIP126" s="27"/>
      <c r="AIQ126" s="27"/>
      <c r="AIR126" s="27"/>
      <c r="AIS126" s="27"/>
      <c r="AIT126" s="27"/>
      <c r="AIU126" s="27"/>
      <c r="AIV126" s="27"/>
      <c r="AIW126" s="27"/>
      <c r="AIX126" s="27"/>
      <c r="AIY126" s="27"/>
      <c r="AIZ126" s="27"/>
      <c r="AJA126" s="27"/>
      <c r="AJB126" s="27"/>
      <c r="AJC126" s="27"/>
      <c r="AJD126" s="27"/>
      <c r="AJE126" s="27"/>
      <c r="AJF126" s="27"/>
      <c r="AJG126" s="27"/>
      <c r="AJH126" s="27"/>
      <c r="AJI126" s="27"/>
      <c r="AJJ126" s="27"/>
      <c r="AJK126" s="27"/>
      <c r="AJL126" s="27"/>
      <c r="AJM126" s="27"/>
      <c r="AJN126" s="27"/>
      <c r="AJO126" s="27"/>
      <c r="AJP126" s="27"/>
      <c r="AJQ126" s="27"/>
      <c r="AJR126" s="27"/>
      <c r="AJS126" s="27"/>
      <c r="AJT126" s="27"/>
      <c r="AJU126" s="27"/>
      <c r="AJV126" s="27"/>
      <c r="AJW126" s="27"/>
      <c r="AJX126" s="27"/>
      <c r="AJY126" s="27"/>
      <c r="AJZ126" s="27"/>
      <c r="AKA126" s="27"/>
      <c r="AKB126" s="27"/>
      <c r="AKC126" s="27"/>
      <c r="AKD126" s="27"/>
      <c r="AKE126" s="27"/>
      <c r="AKF126" s="27"/>
      <c r="AKG126" s="27"/>
      <c r="AKH126" s="27"/>
      <c r="AKI126" s="27"/>
      <c r="AKJ126" s="27"/>
      <c r="AKK126" s="27"/>
      <c r="AKL126" s="27"/>
      <c r="AKM126" s="27"/>
      <c r="AKN126" s="27"/>
      <c r="AKO126" s="27"/>
      <c r="AKP126" s="27"/>
      <c r="AKQ126" s="27"/>
      <c r="AKR126" s="27"/>
      <c r="AKS126" s="27"/>
      <c r="AKT126" s="27"/>
      <c r="AKU126" s="27"/>
      <c r="AKV126" s="27"/>
      <c r="AKW126" s="27"/>
      <c r="AKX126" s="27"/>
      <c r="AKY126" s="27"/>
      <c r="AKZ126" s="27"/>
      <c r="ALA126" s="27"/>
      <c r="ALB126" s="27"/>
      <c r="ALC126" s="27"/>
      <c r="ALD126" s="27"/>
      <c r="ALE126" s="27"/>
      <c r="ALF126" s="27"/>
      <c r="ALG126" s="27"/>
      <c r="ALH126" s="27"/>
      <c r="ALI126" s="27"/>
      <c r="ALJ126" s="27"/>
      <c r="ALK126" s="27"/>
      <c r="ALL126" s="27"/>
      <c r="ALM126" s="27"/>
      <c r="ALN126" s="27"/>
      <c r="ALO126" s="27"/>
      <c r="ALP126" s="27"/>
      <c r="ALQ126" s="27"/>
      <c r="ALR126" s="27"/>
      <c r="ALS126" s="27"/>
    </row>
    <row r="127" spans="1:1007" ht="20.25" customHeight="1" thickBot="1" x14ac:dyDescent="0.25">
      <c r="A127" s="579"/>
      <c r="B127" s="581"/>
      <c r="C127" s="583"/>
      <c r="D127" s="585"/>
      <c r="E127" s="587"/>
      <c r="F127" s="570"/>
      <c r="G127" s="572"/>
      <c r="H127" s="574"/>
      <c r="I127" s="574"/>
      <c r="J127" s="593"/>
      <c r="K127" s="161" t="s">
        <v>22</v>
      </c>
      <c r="L127" s="400">
        <f>M127+O127</f>
        <v>0</v>
      </c>
      <c r="M127" s="401">
        <v>0</v>
      </c>
      <c r="N127" s="401">
        <v>0</v>
      </c>
      <c r="O127" s="402">
        <v>0</v>
      </c>
      <c r="P127" s="400">
        <f>Q127+S127</f>
        <v>850</v>
      </c>
      <c r="Q127" s="401">
        <v>0</v>
      </c>
      <c r="R127" s="401">
        <v>0</v>
      </c>
      <c r="S127" s="402">
        <v>850</v>
      </c>
      <c r="T127" s="400">
        <f>U127+W127</f>
        <v>566.70000000000005</v>
      </c>
      <c r="U127" s="401">
        <v>0</v>
      </c>
      <c r="V127" s="401">
        <v>0</v>
      </c>
      <c r="W127" s="402">
        <v>566.70000000000005</v>
      </c>
      <c r="X127" s="27"/>
      <c r="Y127" s="27"/>
      <c r="Z127" s="27"/>
      <c r="AA127" s="27"/>
      <c r="AB127" s="27"/>
      <c r="AC127" s="27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40"/>
      <c r="AV127" s="39"/>
      <c r="AW127" s="39"/>
      <c r="AX127" s="39"/>
      <c r="AY127" s="39"/>
      <c r="AZ127" s="39"/>
      <c r="BA127" s="39"/>
      <c r="BB127" s="39"/>
      <c r="BC127" s="39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27"/>
      <c r="HZ127" s="27"/>
      <c r="IA127" s="27"/>
      <c r="IB127" s="27"/>
      <c r="IC127" s="27"/>
      <c r="ID127" s="27"/>
      <c r="IE127" s="27"/>
      <c r="IF127" s="27"/>
      <c r="IG127" s="27"/>
      <c r="IH127" s="27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7"/>
      <c r="JA127" s="27"/>
      <c r="JB127" s="27"/>
      <c r="JC127" s="27"/>
      <c r="JD127" s="27"/>
      <c r="JE127" s="27"/>
      <c r="JF127" s="27"/>
      <c r="JG127" s="27"/>
      <c r="JH127" s="27"/>
      <c r="JI127" s="27"/>
      <c r="JJ127" s="27"/>
      <c r="JK127" s="27"/>
      <c r="JL127" s="27"/>
      <c r="JM127" s="27"/>
      <c r="JN127" s="27"/>
      <c r="JO127" s="27"/>
      <c r="JP127" s="27"/>
      <c r="JQ127" s="27"/>
      <c r="JR127" s="27"/>
      <c r="JS127" s="27"/>
      <c r="JT127" s="27"/>
      <c r="JU127" s="27"/>
      <c r="JV127" s="27"/>
      <c r="JW127" s="27"/>
      <c r="JX127" s="27"/>
      <c r="JY127" s="27"/>
      <c r="JZ127" s="27"/>
      <c r="KA127" s="27"/>
      <c r="KB127" s="27"/>
      <c r="KC127" s="27"/>
      <c r="KD127" s="27"/>
      <c r="KE127" s="27"/>
      <c r="KF127" s="27"/>
      <c r="KG127" s="27"/>
      <c r="KH127" s="27"/>
      <c r="KI127" s="27"/>
      <c r="KJ127" s="27"/>
      <c r="KK127" s="27"/>
      <c r="KL127" s="27"/>
      <c r="KM127" s="27"/>
      <c r="KN127" s="27"/>
      <c r="KO127" s="27"/>
      <c r="KP127" s="27"/>
      <c r="KQ127" s="27"/>
      <c r="KR127" s="27"/>
      <c r="KS127" s="27"/>
      <c r="KT127" s="27"/>
      <c r="KU127" s="27"/>
      <c r="KV127" s="27"/>
      <c r="KW127" s="27"/>
      <c r="KX127" s="27"/>
      <c r="KY127" s="27"/>
      <c r="KZ127" s="27"/>
      <c r="LA127" s="27"/>
      <c r="LB127" s="27"/>
      <c r="LC127" s="27"/>
      <c r="LD127" s="27"/>
      <c r="LE127" s="27"/>
      <c r="LF127" s="27"/>
      <c r="LG127" s="27"/>
      <c r="LH127" s="27"/>
      <c r="LI127" s="27"/>
      <c r="LJ127" s="27"/>
      <c r="LK127" s="27"/>
      <c r="LL127" s="27"/>
      <c r="LM127" s="27"/>
      <c r="LN127" s="27"/>
      <c r="LO127" s="27"/>
      <c r="LP127" s="27"/>
      <c r="LQ127" s="27"/>
      <c r="LR127" s="27"/>
      <c r="LS127" s="27"/>
      <c r="LT127" s="27"/>
      <c r="LU127" s="27"/>
      <c r="LV127" s="27"/>
      <c r="LW127" s="27"/>
      <c r="LX127" s="27"/>
      <c r="LY127" s="27"/>
      <c r="LZ127" s="27"/>
      <c r="MA127" s="27"/>
      <c r="MB127" s="27"/>
      <c r="MC127" s="27"/>
      <c r="MD127" s="27"/>
      <c r="ME127" s="27"/>
      <c r="MF127" s="27"/>
      <c r="MG127" s="27"/>
      <c r="MH127" s="27"/>
      <c r="MI127" s="27"/>
      <c r="MJ127" s="27"/>
      <c r="MK127" s="27"/>
      <c r="ML127" s="27"/>
      <c r="MM127" s="27"/>
      <c r="MN127" s="27"/>
      <c r="MO127" s="27"/>
      <c r="MP127" s="27"/>
      <c r="MQ127" s="27"/>
      <c r="MR127" s="27"/>
      <c r="MS127" s="27"/>
      <c r="MT127" s="27"/>
      <c r="MU127" s="27"/>
      <c r="MV127" s="27"/>
      <c r="MW127" s="27"/>
      <c r="MX127" s="27"/>
      <c r="MY127" s="27"/>
      <c r="MZ127" s="27"/>
      <c r="NA127" s="27"/>
      <c r="NB127" s="27"/>
      <c r="NC127" s="27"/>
      <c r="ND127" s="27"/>
      <c r="NE127" s="27"/>
      <c r="NF127" s="27"/>
      <c r="NG127" s="27"/>
      <c r="NH127" s="27"/>
      <c r="NI127" s="27"/>
      <c r="NJ127" s="27"/>
      <c r="NK127" s="27"/>
      <c r="NL127" s="27"/>
      <c r="NM127" s="27"/>
      <c r="NN127" s="27"/>
      <c r="NO127" s="27"/>
      <c r="NP127" s="27"/>
      <c r="NQ127" s="27"/>
      <c r="NR127" s="27"/>
      <c r="NS127" s="27"/>
      <c r="NT127" s="27"/>
      <c r="NU127" s="27"/>
      <c r="NV127" s="27"/>
      <c r="NW127" s="27"/>
      <c r="NX127" s="27"/>
      <c r="NY127" s="27"/>
      <c r="NZ127" s="27"/>
      <c r="OA127" s="27"/>
      <c r="OB127" s="27"/>
      <c r="OC127" s="27"/>
      <c r="OD127" s="27"/>
      <c r="OE127" s="27"/>
      <c r="OF127" s="27"/>
      <c r="OG127" s="27"/>
      <c r="OH127" s="27"/>
      <c r="OI127" s="27"/>
      <c r="OJ127" s="27"/>
      <c r="OK127" s="27"/>
      <c r="OL127" s="27"/>
      <c r="OM127" s="27"/>
      <c r="ON127" s="27"/>
      <c r="OO127" s="27"/>
      <c r="OP127" s="27"/>
      <c r="OQ127" s="27"/>
      <c r="OR127" s="27"/>
      <c r="OS127" s="27"/>
      <c r="OT127" s="27"/>
      <c r="OU127" s="27"/>
      <c r="OV127" s="27"/>
      <c r="OW127" s="27"/>
      <c r="OX127" s="27"/>
      <c r="OY127" s="27"/>
      <c r="OZ127" s="27"/>
      <c r="PA127" s="27"/>
      <c r="PB127" s="27"/>
      <c r="PC127" s="27"/>
      <c r="PD127" s="27"/>
      <c r="PE127" s="27"/>
      <c r="PF127" s="27"/>
      <c r="PG127" s="27"/>
      <c r="PH127" s="27"/>
      <c r="PI127" s="27"/>
      <c r="PJ127" s="27"/>
      <c r="PK127" s="27"/>
      <c r="PL127" s="27"/>
      <c r="PM127" s="27"/>
      <c r="PN127" s="27"/>
      <c r="PO127" s="27"/>
      <c r="PP127" s="27"/>
      <c r="PQ127" s="27"/>
      <c r="PR127" s="27"/>
      <c r="PS127" s="27"/>
      <c r="PT127" s="27"/>
      <c r="PU127" s="27"/>
      <c r="PV127" s="27"/>
      <c r="PW127" s="27"/>
      <c r="PX127" s="27"/>
      <c r="PY127" s="27"/>
      <c r="PZ127" s="27"/>
      <c r="QA127" s="27"/>
      <c r="QB127" s="27"/>
      <c r="QC127" s="27"/>
      <c r="QD127" s="27"/>
      <c r="QE127" s="27"/>
      <c r="QF127" s="27"/>
      <c r="QG127" s="27"/>
      <c r="QH127" s="27"/>
      <c r="QI127" s="27"/>
      <c r="QJ127" s="27"/>
      <c r="QK127" s="27"/>
      <c r="QL127" s="27"/>
      <c r="QM127" s="27"/>
      <c r="QN127" s="27"/>
      <c r="QO127" s="27"/>
      <c r="QP127" s="27"/>
      <c r="QQ127" s="27"/>
      <c r="QR127" s="27"/>
      <c r="QS127" s="27"/>
      <c r="QT127" s="27"/>
      <c r="QU127" s="27"/>
      <c r="QV127" s="27"/>
      <c r="QW127" s="27"/>
      <c r="QX127" s="27"/>
      <c r="QY127" s="27"/>
      <c r="QZ127" s="27"/>
      <c r="RA127" s="27"/>
      <c r="RB127" s="27"/>
      <c r="RC127" s="27"/>
      <c r="RD127" s="27"/>
      <c r="RE127" s="27"/>
      <c r="RF127" s="27"/>
      <c r="RG127" s="27"/>
      <c r="RH127" s="27"/>
      <c r="RI127" s="27"/>
      <c r="RJ127" s="27"/>
      <c r="RK127" s="27"/>
      <c r="RL127" s="27"/>
      <c r="RM127" s="27"/>
      <c r="RN127" s="27"/>
      <c r="RO127" s="27"/>
      <c r="RP127" s="27"/>
      <c r="RQ127" s="27"/>
      <c r="RR127" s="27"/>
      <c r="RS127" s="27"/>
      <c r="RT127" s="27"/>
      <c r="RU127" s="27"/>
      <c r="RV127" s="27"/>
      <c r="RW127" s="27"/>
      <c r="RX127" s="27"/>
      <c r="RY127" s="27"/>
      <c r="RZ127" s="27"/>
      <c r="SA127" s="27"/>
      <c r="SB127" s="27"/>
      <c r="SC127" s="27"/>
      <c r="SD127" s="27"/>
      <c r="SE127" s="27"/>
      <c r="SF127" s="27"/>
      <c r="SG127" s="27"/>
      <c r="SH127" s="27"/>
      <c r="SI127" s="27"/>
      <c r="SJ127" s="27"/>
      <c r="SK127" s="27"/>
      <c r="SL127" s="27"/>
      <c r="SM127" s="27"/>
      <c r="SN127" s="27"/>
      <c r="SO127" s="27"/>
      <c r="SP127" s="27"/>
      <c r="SQ127" s="27"/>
      <c r="SR127" s="27"/>
      <c r="SS127" s="27"/>
      <c r="ST127" s="27"/>
      <c r="SU127" s="27"/>
      <c r="SV127" s="27"/>
      <c r="SW127" s="27"/>
      <c r="SX127" s="27"/>
      <c r="SY127" s="27"/>
      <c r="SZ127" s="27"/>
      <c r="TA127" s="27"/>
      <c r="TB127" s="27"/>
      <c r="TC127" s="27"/>
      <c r="TD127" s="27"/>
      <c r="TE127" s="27"/>
      <c r="TF127" s="27"/>
      <c r="TG127" s="27"/>
      <c r="TH127" s="27"/>
      <c r="TI127" s="27"/>
      <c r="TJ127" s="27"/>
      <c r="TK127" s="27"/>
      <c r="TL127" s="27"/>
      <c r="TM127" s="27"/>
      <c r="TN127" s="27"/>
      <c r="TO127" s="27"/>
      <c r="TP127" s="27"/>
      <c r="TQ127" s="27"/>
      <c r="TR127" s="27"/>
      <c r="TS127" s="27"/>
      <c r="TT127" s="27"/>
      <c r="TU127" s="27"/>
      <c r="TV127" s="27"/>
      <c r="TW127" s="27"/>
      <c r="TX127" s="27"/>
      <c r="TY127" s="27"/>
      <c r="TZ127" s="27"/>
      <c r="UA127" s="27"/>
      <c r="UB127" s="27"/>
      <c r="UC127" s="27"/>
      <c r="UD127" s="27"/>
      <c r="UE127" s="27"/>
      <c r="UF127" s="27"/>
      <c r="UG127" s="27"/>
      <c r="UH127" s="27"/>
      <c r="UI127" s="27"/>
      <c r="UJ127" s="27"/>
      <c r="UK127" s="27"/>
      <c r="UL127" s="27"/>
      <c r="UM127" s="27"/>
      <c r="UN127" s="27"/>
      <c r="UO127" s="27"/>
      <c r="UP127" s="27"/>
      <c r="UQ127" s="27"/>
      <c r="UR127" s="27"/>
      <c r="US127" s="27"/>
      <c r="UT127" s="27"/>
      <c r="UU127" s="27"/>
      <c r="UV127" s="27"/>
      <c r="UW127" s="27"/>
      <c r="UX127" s="27"/>
      <c r="UY127" s="27"/>
      <c r="UZ127" s="27"/>
      <c r="VA127" s="27"/>
      <c r="VB127" s="27"/>
      <c r="VC127" s="27"/>
      <c r="VD127" s="27"/>
      <c r="VE127" s="27"/>
      <c r="VF127" s="27"/>
      <c r="VG127" s="27"/>
      <c r="VH127" s="27"/>
      <c r="VI127" s="27"/>
      <c r="VJ127" s="27"/>
      <c r="VK127" s="27"/>
      <c r="VL127" s="27"/>
      <c r="VM127" s="27"/>
      <c r="VN127" s="27"/>
      <c r="VO127" s="27"/>
      <c r="VP127" s="27"/>
      <c r="VQ127" s="27"/>
      <c r="VR127" s="27"/>
      <c r="VS127" s="27"/>
      <c r="VT127" s="27"/>
      <c r="VU127" s="27"/>
      <c r="VV127" s="27"/>
      <c r="VW127" s="27"/>
      <c r="VX127" s="27"/>
      <c r="VY127" s="27"/>
      <c r="VZ127" s="27"/>
      <c r="WA127" s="27"/>
      <c r="WB127" s="27"/>
      <c r="WC127" s="27"/>
      <c r="WD127" s="27"/>
      <c r="WE127" s="27"/>
      <c r="WF127" s="27"/>
      <c r="WG127" s="27"/>
      <c r="WH127" s="27"/>
      <c r="WI127" s="27"/>
      <c r="WJ127" s="27"/>
      <c r="WK127" s="27"/>
      <c r="WL127" s="27"/>
      <c r="WM127" s="27"/>
      <c r="WN127" s="27"/>
      <c r="WO127" s="27"/>
      <c r="WP127" s="27"/>
      <c r="WQ127" s="27"/>
      <c r="WR127" s="27"/>
      <c r="WS127" s="27"/>
      <c r="WT127" s="27"/>
      <c r="WU127" s="27"/>
      <c r="WV127" s="27"/>
      <c r="WW127" s="27"/>
      <c r="WX127" s="27"/>
      <c r="WY127" s="27"/>
      <c r="WZ127" s="27"/>
      <c r="XA127" s="27"/>
      <c r="XB127" s="27"/>
      <c r="XC127" s="27"/>
      <c r="XD127" s="27"/>
      <c r="XE127" s="27"/>
      <c r="XF127" s="27"/>
      <c r="XG127" s="27"/>
      <c r="XH127" s="27"/>
      <c r="XI127" s="27"/>
      <c r="XJ127" s="27"/>
      <c r="XK127" s="27"/>
      <c r="XL127" s="27"/>
      <c r="XM127" s="27"/>
      <c r="XN127" s="27"/>
      <c r="XO127" s="27"/>
      <c r="XP127" s="27"/>
      <c r="XQ127" s="27"/>
      <c r="XR127" s="27"/>
      <c r="XS127" s="27"/>
      <c r="XT127" s="27"/>
      <c r="XU127" s="27"/>
      <c r="XV127" s="27"/>
      <c r="XW127" s="27"/>
      <c r="XX127" s="27"/>
      <c r="XY127" s="27"/>
      <c r="XZ127" s="27"/>
      <c r="YA127" s="27"/>
      <c r="YB127" s="27"/>
      <c r="YC127" s="27"/>
      <c r="YD127" s="27"/>
      <c r="YE127" s="27"/>
      <c r="YF127" s="27"/>
      <c r="YG127" s="27"/>
      <c r="YH127" s="27"/>
      <c r="YI127" s="27"/>
      <c r="YJ127" s="27"/>
      <c r="YK127" s="27"/>
      <c r="YL127" s="27"/>
      <c r="YM127" s="27"/>
      <c r="YN127" s="27"/>
      <c r="YO127" s="27"/>
      <c r="YP127" s="27"/>
      <c r="YQ127" s="27"/>
      <c r="YR127" s="27"/>
      <c r="YS127" s="27"/>
      <c r="YT127" s="27"/>
      <c r="YU127" s="27"/>
      <c r="YV127" s="27"/>
      <c r="YW127" s="27"/>
      <c r="YX127" s="27"/>
      <c r="YY127" s="27"/>
      <c r="YZ127" s="27"/>
      <c r="ZA127" s="27"/>
      <c r="ZB127" s="27"/>
      <c r="ZC127" s="27"/>
      <c r="ZD127" s="27"/>
      <c r="ZE127" s="27"/>
      <c r="ZF127" s="27"/>
      <c r="ZG127" s="27"/>
      <c r="ZH127" s="27"/>
      <c r="ZI127" s="27"/>
      <c r="ZJ127" s="27"/>
      <c r="ZK127" s="27"/>
      <c r="ZL127" s="27"/>
      <c r="ZM127" s="27"/>
      <c r="ZN127" s="27"/>
      <c r="ZO127" s="27"/>
      <c r="ZP127" s="27"/>
      <c r="ZQ127" s="27"/>
      <c r="ZR127" s="27"/>
      <c r="ZS127" s="27"/>
      <c r="ZT127" s="27"/>
      <c r="ZU127" s="27"/>
      <c r="ZV127" s="27"/>
      <c r="ZW127" s="27"/>
      <c r="ZX127" s="27"/>
      <c r="ZY127" s="27"/>
      <c r="ZZ127" s="27"/>
      <c r="AAA127" s="27"/>
      <c r="AAB127" s="27"/>
      <c r="AAC127" s="27"/>
      <c r="AAD127" s="27"/>
      <c r="AAE127" s="27"/>
      <c r="AAF127" s="27"/>
      <c r="AAG127" s="27"/>
      <c r="AAH127" s="27"/>
      <c r="AAI127" s="27"/>
      <c r="AAJ127" s="27"/>
      <c r="AAK127" s="27"/>
      <c r="AAL127" s="27"/>
      <c r="AAM127" s="27"/>
      <c r="AAN127" s="27"/>
      <c r="AAO127" s="27"/>
      <c r="AAP127" s="27"/>
      <c r="AAQ127" s="27"/>
      <c r="AAR127" s="27"/>
      <c r="AAS127" s="27"/>
      <c r="AAT127" s="27"/>
      <c r="AAU127" s="27"/>
      <c r="AAV127" s="27"/>
      <c r="AAW127" s="27"/>
      <c r="AAX127" s="27"/>
      <c r="AAY127" s="27"/>
      <c r="AAZ127" s="27"/>
      <c r="ABA127" s="27"/>
      <c r="ABB127" s="27"/>
      <c r="ABC127" s="27"/>
      <c r="ABD127" s="27"/>
      <c r="ABE127" s="27"/>
      <c r="ABF127" s="27"/>
      <c r="ABG127" s="27"/>
      <c r="ABH127" s="27"/>
      <c r="ABI127" s="27"/>
      <c r="ABJ127" s="27"/>
      <c r="ABK127" s="27"/>
      <c r="ABL127" s="27"/>
      <c r="ABM127" s="27"/>
      <c r="ABN127" s="27"/>
      <c r="ABO127" s="27"/>
      <c r="ABP127" s="27"/>
      <c r="ABQ127" s="27"/>
      <c r="ABR127" s="27"/>
      <c r="ABS127" s="27"/>
      <c r="ABT127" s="27"/>
      <c r="ABU127" s="27"/>
      <c r="ABV127" s="27"/>
      <c r="ABW127" s="27"/>
      <c r="ABX127" s="27"/>
      <c r="ABY127" s="27"/>
      <c r="ABZ127" s="27"/>
      <c r="ACA127" s="27"/>
      <c r="ACB127" s="27"/>
      <c r="ACC127" s="27"/>
      <c r="ACD127" s="27"/>
      <c r="ACE127" s="27"/>
      <c r="ACF127" s="27"/>
      <c r="ACG127" s="27"/>
      <c r="ACH127" s="27"/>
      <c r="ACI127" s="27"/>
      <c r="ACJ127" s="27"/>
      <c r="ACK127" s="27"/>
      <c r="ACL127" s="27"/>
      <c r="ACM127" s="27"/>
      <c r="ACN127" s="27"/>
      <c r="ACO127" s="27"/>
      <c r="ACP127" s="27"/>
      <c r="ACQ127" s="27"/>
      <c r="ACR127" s="27"/>
      <c r="ACS127" s="27"/>
      <c r="ACT127" s="27"/>
      <c r="ACU127" s="27"/>
      <c r="ACV127" s="27"/>
      <c r="ACW127" s="27"/>
      <c r="ACX127" s="27"/>
      <c r="ACY127" s="27"/>
      <c r="ACZ127" s="27"/>
      <c r="ADA127" s="27"/>
      <c r="ADB127" s="27"/>
      <c r="ADC127" s="27"/>
      <c r="ADD127" s="27"/>
      <c r="ADE127" s="27"/>
      <c r="ADF127" s="27"/>
      <c r="ADG127" s="27"/>
      <c r="ADH127" s="27"/>
      <c r="ADI127" s="27"/>
      <c r="ADJ127" s="27"/>
      <c r="ADK127" s="27"/>
      <c r="ADL127" s="27"/>
      <c r="ADM127" s="27"/>
      <c r="ADN127" s="27"/>
      <c r="ADO127" s="27"/>
      <c r="ADP127" s="27"/>
      <c r="ADQ127" s="27"/>
      <c r="ADR127" s="27"/>
      <c r="ADS127" s="27"/>
      <c r="ADT127" s="27"/>
      <c r="ADU127" s="27"/>
      <c r="ADV127" s="27"/>
      <c r="ADW127" s="27"/>
      <c r="ADX127" s="27"/>
      <c r="ADY127" s="27"/>
      <c r="ADZ127" s="27"/>
      <c r="AEA127" s="27"/>
      <c r="AEB127" s="27"/>
      <c r="AEC127" s="27"/>
      <c r="AED127" s="27"/>
      <c r="AEE127" s="27"/>
      <c r="AEF127" s="27"/>
      <c r="AEG127" s="27"/>
      <c r="AEH127" s="27"/>
      <c r="AEI127" s="27"/>
      <c r="AEJ127" s="27"/>
      <c r="AEK127" s="27"/>
      <c r="AEL127" s="27"/>
      <c r="AEM127" s="27"/>
      <c r="AEN127" s="27"/>
      <c r="AEO127" s="27"/>
      <c r="AEP127" s="27"/>
      <c r="AEQ127" s="27"/>
      <c r="AER127" s="27"/>
      <c r="AES127" s="27"/>
      <c r="AET127" s="27"/>
      <c r="AEU127" s="27"/>
      <c r="AEV127" s="27"/>
      <c r="AEW127" s="27"/>
      <c r="AEX127" s="27"/>
      <c r="AEY127" s="27"/>
      <c r="AEZ127" s="27"/>
      <c r="AFA127" s="27"/>
      <c r="AFB127" s="27"/>
      <c r="AFC127" s="27"/>
      <c r="AFD127" s="27"/>
      <c r="AFE127" s="27"/>
      <c r="AFF127" s="27"/>
      <c r="AFG127" s="27"/>
      <c r="AFH127" s="27"/>
      <c r="AFI127" s="27"/>
      <c r="AFJ127" s="27"/>
      <c r="AFK127" s="27"/>
      <c r="AFL127" s="27"/>
      <c r="AFM127" s="27"/>
      <c r="AFN127" s="27"/>
      <c r="AFO127" s="27"/>
      <c r="AFP127" s="27"/>
      <c r="AFQ127" s="27"/>
      <c r="AFR127" s="27"/>
      <c r="AFS127" s="27"/>
      <c r="AFT127" s="27"/>
      <c r="AFU127" s="27"/>
      <c r="AFV127" s="27"/>
      <c r="AFW127" s="27"/>
      <c r="AFX127" s="27"/>
      <c r="AFY127" s="27"/>
      <c r="AFZ127" s="27"/>
      <c r="AGA127" s="27"/>
      <c r="AGB127" s="27"/>
      <c r="AGC127" s="27"/>
      <c r="AGD127" s="27"/>
      <c r="AGE127" s="27"/>
      <c r="AGF127" s="27"/>
      <c r="AGG127" s="27"/>
      <c r="AGH127" s="27"/>
      <c r="AGI127" s="27"/>
      <c r="AGJ127" s="27"/>
      <c r="AGK127" s="27"/>
      <c r="AGL127" s="27"/>
      <c r="AGM127" s="27"/>
      <c r="AGN127" s="27"/>
      <c r="AGO127" s="27"/>
      <c r="AGP127" s="27"/>
      <c r="AGQ127" s="27"/>
      <c r="AGR127" s="27"/>
      <c r="AGS127" s="27"/>
      <c r="AGT127" s="27"/>
      <c r="AGU127" s="27"/>
      <c r="AGV127" s="27"/>
      <c r="AGW127" s="27"/>
      <c r="AGX127" s="27"/>
      <c r="AGY127" s="27"/>
      <c r="AGZ127" s="27"/>
      <c r="AHA127" s="27"/>
      <c r="AHB127" s="27"/>
      <c r="AHC127" s="27"/>
      <c r="AHD127" s="27"/>
      <c r="AHE127" s="27"/>
      <c r="AHF127" s="27"/>
      <c r="AHG127" s="27"/>
      <c r="AHH127" s="27"/>
      <c r="AHI127" s="27"/>
      <c r="AHJ127" s="27"/>
      <c r="AHK127" s="27"/>
      <c r="AHL127" s="27"/>
      <c r="AHM127" s="27"/>
      <c r="AHN127" s="27"/>
      <c r="AHO127" s="27"/>
      <c r="AHP127" s="27"/>
      <c r="AHQ127" s="27"/>
      <c r="AHR127" s="27"/>
      <c r="AHS127" s="27"/>
      <c r="AHT127" s="27"/>
      <c r="AHU127" s="27"/>
      <c r="AHV127" s="27"/>
      <c r="AHW127" s="27"/>
      <c r="AHX127" s="27"/>
      <c r="AHY127" s="27"/>
      <c r="AHZ127" s="27"/>
      <c r="AIA127" s="27"/>
      <c r="AIB127" s="27"/>
      <c r="AIC127" s="27"/>
      <c r="AID127" s="27"/>
      <c r="AIE127" s="27"/>
      <c r="AIF127" s="27"/>
      <c r="AIG127" s="27"/>
      <c r="AIH127" s="27"/>
      <c r="AII127" s="27"/>
      <c r="AIJ127" s="27"/>
      <c r="AIK127" s="27"/>
      <c r="AIL127" s="27"/>
      <c r="AIM127" s="27"/>
      <c r="AIN127" s="27"/>
      <c r="AIO127" s="27"/>
      <c r="AIP127" s="27"/>
      <c r="AIQ127" s="27"/>
      <c r="AIR127" s="27"/>
      <c r="AIS127" s="27"/>
      <c r="AIT127" s="27"/>
      <c r="AIU127" s="27"/>
      <c r="AIV127" s="27"/>
      <c r="AIW127" s="27"/>
      <c r="AIX127" s="27"/>
      <c r="AIY127" s="27"/>
      <c r="AIZ127" s="27"/>
      <c r="AJA127" s="27"/>
      <c r="AJB127" s="27"/>
      <c r="AJC127" s="27"/>
      <c r="AJD127" s="27"/>
      <c r="AJE127" s="27"/>
      <c r="AJF127" s="27"/>
      <c r="AJG127" s="27"/>
      <c r="AJH127" s="27"/>
      <c r="AJI127" s="27"/>
      <c r="AJJ127" s="27"/>
      <c r="AJK127" s="27"/>
      <c r="AJL127" s="27"/>
      <c r="AJM127" s="27"/>
      <c r="AJN127" s="27"/>
      <c r="AJO127" s="27"/>
      <c r="AJP127" s="27"/>
      <c r="AJQ127" s="27"/>
      <c r="AJR127" s="27"/>
      <c r="AJS127" s="27"/>
      <c r="AJT127" s="27"/>
      <c r="AJU127" s="27"/>
      <c r="AJV127" s="27"/>
      <c r="AJW127" s="27"/>
      <c r="AJX127" s="27"/>
      <c r="AJY127" s="27"/>
      <c r="AJZ127" s="27"/>
      <c r="AKA127" s="27"/>
      <c r="AKB127" s="27"/>
      <c r="AKC127" s="27"/>
      <c r="AKD127" s="27"/>
      <c r="AKE127" s="27"/>
      <c r="AKF127" s="27"/>
      <c r="AKG127" s="27"/>
      <c r="AKH127" s="27"/>
      <c r="AKI127" s="27"/>
      <c r="AKJ127" s="27"/>
      <c r="AKK127" s="27"/>
      <c r="AKL127" s="27"/>
      <c r="AKM127" s="27"/>
      <c r="AKN127" s="27"/>
      <c r="AKO127" s="27"/>
      <c r="AKP127" s="27"/>
      <c r="AKQ127" s="27"/>
      <c r="AKR127" s="27"/>
      <c r="AKS127" s="27"/>
      <c r="AKT127" s="27"/>
      <c r="AKU127" s="27"/>
      <c r="AKV127" s="27"/>
      <c r="AKW127" s="27"/>
      <c r="AKX127" s="27"/>
      <c r="AKY127" s="27"/>
      <c r="AKZ127" s="27"/>
      <c r="ALA127" s="27"/>
      <c r="ALB127" s="27"/>
      <c r="ALC127" s="27"/>
      <c r="ALD127" s="27"/>
      <c r="ALE127" s="27"/>
      <c r="ALF127" s="27"/>
      <c r="ALG127" s="27"/>
      <c r="ALH127" s="27"/>
      <c r="ALI127" s="27"/>
      <c r="ALJ127" s="27"/>
      <c r="ALK127" s="27"/>
      <c r="ALL127" s="27"/>
      <c r="ALM127" s="27"/>
      <c r="ALN127" s="27"/>
      <c r="ALO127" s="27"/>
      <c r="ALP127" s="27"/>
      <c r="ALQ127" s="27"/>
      <c r="ALR127" s="27"/>
      <c r="ALS127" s="27"/>
    </row>
    <row r="128" spans="1:1007" ht="24" customHeight="1" thickBot="1" x14ac:dyDescent="0.25">
      <c r="A128" s="579"/>
      <c r="B128" s="581"/>
      <c r="C128" s="583"/>
      <c r="D128" s="585"/>
      <c r="E128" s="587"/>
      <c r="F128" s="570"/>
      <c r="G128" s="572"/>
      <c r="H128" s="574"/>
      <c r="I128" s="574"/>
      <c r="J128" s="577"/>
      <c r="K128" s="199" t="s">
        <v>11</v>
      </c>
      <c r="L128" s="15">
        <f t="shared" ref="L128:W128" si="24">SUM(L126:L127)</f>
        <v>70</v>
      </c>
      <c r="M128" s="3">
        <f t="shared" si="24"/>
        <v>0</v>
      </c>
      <c r="N128" s="3">
        <f t="shared" si="24"/>
        <v>0</v>
      </c>
      <c r="O128" s="16">
        <f t="shared" si="24"/>
        <v>70</v>
      </c>
      <c r="P128" s="15">
        <f t="shared" si="24"/>
        <v>980</v>
      </c>
      <c r="Q128" s="3">
        <f t="shared" si="24"/>
        <v>0</v>
      </c>
      <c r="R128" s="3">
        <f t="shared" si="24"/>
        <v>0</v>
      </c>
      <c r="S128" s="16">
        <f t="shared" si="24"/>
        <v>980</v>
      </c>
      <c r="T128" s="15">
        <f t="shared" si="24"/>
        <v>636.70000000000005</v>
      </c>
      <c r="U128" s="3">
        <f t="shared" si="24"/>
        <v>0</v>
      </c>
      <c r="V128" s="3">
        <f t="shared" si="24"/>
        <v>0</v>
      </c>
      <c r="W128" s="16">
        <f t="shared" si="24"/>
        <v>636.70000000000005</v>
      </c>
      <c r="X128" s="27"/>
      <c r="Y128" s="27"/>
      <c r="Z128" s="27"/>
      <c r="AA128" s="27"/>
      <c r="AB128" s="27"/>
      <c r="AC128" s="27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40"/>
      <c r="AV128" s="39"/>
      <c r="AW128" s="39"/>
      <c r="AX128" s="39"/>
      <c r="AY128" s="39"/>
      <c r="AZ128" s="39"/>
      <c r="BA128" s="39"/>
      <c r="BB128" s="39"/>
      <c r="BC128" s="39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  <c r="HX128" s="27"/>
      <c r="HY128" s="27"/>
      <c r="HZ128" s="27"/>
      <c r="IA128" s="27"/>
      <c r="IB128" s="27"/>
      <c r="IC128" s="27"/>
      <c r="ID128" s="27"/>
      <c r="IE128" s="27"/>
      <c r="IF128" s="27"/>
      <c r="IG128" s="27"/>
      <c r="IH128" s="27"/>
      <c r="II128" s="27"/>
      <c r="IJ128" s="27"/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  <c r="IX128" s="27"/>
      <c r="IY128" s="27"/>
      <c r="IZ128" s="27"/>
      <c r="JA128" s="27"/>
      <c r="JB128" s="27"/>
      <c r="JC128" s="27"/>
      <c r="JD128" s="27"/>
      <c r="JE128" s="27"/>
      <c r="JF128" s="27"/>
      <c r="JG128" s="27"/>
      <c r="JH128" s="27"/>
      <c r="JI128" s="27"/>
      <c r="JJ128" s="27"/>
      <c r="JK128" s="27"/>
      <c r="JL128" s="27"/>
      <c r="JM128" s="27"/>
      <c r="JN128" s="27"/>
      <c r="JO128" s="27"/>
      <c r="JP128" s="27"/>
      <c r="JQ128" s="27"/>
      <c r="JR128" s="27"/>
      <c r="JS128" s="27"/>
      <c r="JT128" s="27"/>
      <c r="JU128" s="27"/>
      <c r="JV128" s="27"/>
      <c r="JW128" s="27"/>
      <c r="JX128" s="27"/>
      <c r="JY128" s="27"/>
      <c r="JZ128" s="27"/>
      <c r="KA128" s="27"/>
      <c r="KB128" s="27"/>
      <c r="KC128" s="27"/>
      <c r="KD128" s="27"/>
      <c r="KE128" s="27"/>
      <c r="KF128" s="27"/>
      <c r="KG128" s="27"/>
      <c r="KH128" s="27"/>
      <c r="KI128" s="27"/>
      <c r="KJ128" s="27"/>
      <c r="KK128" s="27"/>
      <c r="KL128" s="27"/>
      <c r="KM128" s="27"/>
      <c r="KN128" s="27"/>
      <c r="KO128" s="27"/>
      <c r="KP128" s="27"/>
      <c r="KQ128" s="27"/>
      <c r="KR128" s="27"/>
      <c r="KS128" s="27"/>
      <c r="KT128" s="27"/>
      <c r="KU128" s="27"/>
      <c r="KV128" s="27"/>
      <c r="KW128" s="27"/>
      <c r="KX128" s="27"/>
      <c r="KY128" s="27"/>
      <c r="KZ128" s="27"/>
      <c r="LA128" s="27"/>
      <c r="LB128" s="27"/>
      <c r="LC128" s="27"/>
      <c r="LD128" s="27"/>
      <c r="LE128" s="27"/>
      <c r="LF128" s="27"/>
      <c r="LG128" s="27"/>
      <c r="LH128" s="27"/>
      <c r="LI128" s="27"/>
      <c r="LJ128" s="27"/>
      <c r="LK128" s="27"/>
      <c r="LL128" s="27"/>
      <c r="LM128" s="27"/>
      <c r="LN128" s="27"/>
      <c r="LO128" s="27"/>
      <c r="LP128" s="27"/>
      <c r="LQ128" s="27"/>
      <c r="LR128" s="27"/>
      <c r="LS128" s="27"/>
      <c r="LT128" s="27"/>
      <c r="LU128" s="27"/>
      <c r="LV128" s="27"/>
      <c r="LW128" s="27"/>
      <c r="LX128" s="27"/>
      <c r="LY128" s="27"/>
      <c r="LZ128" s="27"/>
      <c r="MA128" s="27"/>
      <c r="MB128" s="27"/>
      <c r="MC128" s="27"/>
      <c r="MD128" s="27"/>
      <c r="ME128" s="27"/>
      <c r="MF128" s="27"/>
      <c r="MG128" s="27"/>
      <c r="MH128" s="27"/>
      <c r="MI128" s="27"/>
      <c r="MJ128" s="27"/>
      <c r="MK128" s="27"/>
      <c r="ML128" s="27"/>
      <c r="MM128" s="27"/>
      <c r="MN128" s="27"/>
      <c r="MO128" s="27"/>
      <c r="MP128" s="27"/>
      <c r="MQ128" s="27"/>
      <c r="MR128" s="27"/>
      <c r="MS128" s="27"/>
      <c r="MT128" s="27"/>
      <c r="MU128" s="27"/>
      <c r="MV128" s="27"/>
      <c r="MW128" s="27"/>
      <c r="MX128" s="27"/>
      <c r="MY128" s="27"/>
      <c r="MZ128" s="27"/>
      <c r="NA128" s="27"/>
      <c r="NB128" s="27"/>
      <c r="NC128" s="27"/>
      <c r="ND128" s="27"/>
      <c r="NE128" s="27"/>
      <c r="NF128" s="27"/>
      <c r="NG128" s="27"/>
      <c r="NH128" s="27"/>
      <c r="NI128" s="27"/>
      <c r="NJ128" s="27"/>
      <c r="NK128" s="27"/>
      <c r="NL128" s="27"/>
      <c r="NM128" s="27"/>
      <c r="NN128" s="27"/>
      <c r="NO128" s="27"/>
      <c r="NP128" s="27"/>
      <c r="NQ128" s="27"/>
      <c r="NR128" s="27"/>
      <c r="NS128" s="27"/>
      <c r="NT128" s="27"/>
      <c r="NU128" s="27"/>
      <c r="NV128" s="27"/>
      <c r="NW128" s="27"/>
      <c r="NX128" s="27"/>
      <c r="NY128" s="27"/>
      <c r="NZ128" s="27"/>
      <c r="OA128" s="27"/>
      <c r="OB128" s="27"/>
      <c r="OC128" s="27"/>
      <c r="OD128" s="27"/>
      <c r="OE128" s="27"/>
      <c r="OF128" s="27"/>
      <c r="OG128" s="27"/>
      <c r="OH128" s="27"/>
      <c r="OI128" s="27"/>
      <c r="OJ128" s="27"/>
      <c r="OK128" s="27"/>
      <c r="OL128" s="27"/>
      <c r="OM128" s="27"/>
      <c r="ON128" s="27"/>
      <c r="OO128" s="27"/>
      <c r="OP128" s="27"/>
      <c r="OQ128" s="27"/>
      <c r="OR128" s="27"/>
      <c r="OS128" s="27"/>
      <c r="OT128" s="27"/>
      <c r="OU128" s="27"/>
      <c r="OV128" s="27"/>
      <c r="OW128" s="27"/>
      <c r="OX128" s="27"/>
      <c r="OY128" s="27"/>
      <c r="OZ128" s="27"/>
      <c r="PA128" s="27"/>
      <c r="PB128" s="27"/>
      <c r="PC128" s="27"/>
      <c r="PD128" s="27"/>
      <c r="PE128" s="27"/>
      <c r="PF128" s="27"/>
      <c r="PG128" s="27"/>
      <c r="PH128" s="27"/>
      <c r="PI128" s="27"/>
      <c r="PJ128" s="27"/>
      <c r="PK128" s="27"/>
      <c r="PL128" s="27"/>
      <c r="PM128" s="27"/>
      <c r="PN128" s="27"/>
      <c r="PO128" s="27"/>
      <c r="PP128" s="27"/>
      <c r="PQ128" s="27"/>
      <c r="PR128" s="27"/>
      <c r="PS128" s="27"/>
      <c r="PT128" s="27"/>
      <c r="PU128" s="27"/>
      <c r="PV128" s="27"/>
      <c r="PW128" s="27"/>
      <c r="PX128" s="27"/>
      <c r="PY128" s="27"/>
      <c r="PZ128" s="27"/>
      <c r="QA128" s="27"/>
      <c r="QB128" s="27"/>
      <c r="QC128" s="27"/>
      <c r="QD128" s="27"/>
      <c r="QE128" s="27"/>
      <c r="QF128" s="27"/>
      <c r="QG128" s="27"/>
      <c r="QH128" s="27"/>
      <c r="QI128" s="27"/>
      <c r="QJ128" s="27"/>
      <c r="QK128" s="27"/>
      <c r="QL128" s="27"/>
      <c r="QM128" s="27"/>
      <c r="QN128" s="27"/>
      <c r="QO128" s="27"/>
      <c r="QP128" s="27"/>
      <c r="QQ128" s="27"/>
      <c r="QR128" s="27"/>
      <c r="QS128" s="27"/>
      <c r="QT128" s="27"/>
      <c r="QU128" s="27"/>
      <c r="QV128" s="27"/>
      <c r="QW128" s="27"/>
      <c r="QX128" s="27"/>
      <c r="QY128" s="27"/>
      <c r="QZ128" s="27"/>
      <c r="RA128" s="27"/>
      <c r="RB128" s="27"/>
      <c r="RC128" s="27"/>
      <c r="RD128" s="27"/>
      <c r="RE128" s="27"/>
      <c r="RF128" s="27"/>
      <c r="RG128" s="27"/>
      <c r="RH128" s="27"/>
      <c r="RI128" s="27"/>
      <c r="RJ128" s="27"/>
      <c r="RK128" s="27"/>
      <c r="RL128" s="27"/>
      <c r="RM128" s="27"/>
      <c r="RN128" s="27"/>
      <c r="RO128" s="27"/>
      <c r="RP128" s="27"/>
      <c r="RQ128" s="27"/>
      <c r="RR128" s="27"/>
      <c r="RS128" s="27"/>
      <c r="RT128" s="27"/>
      <c r="RU128" s="27"/>
      <c r="RV128" s="27"/>
      <c r="RW128" s="27"/>
      <c r="RX128" s="27"/>
      <c r="RY128" s="27"/>
      <c r="RZ128" s="27"/>
      <c r="SA128" s="27"/>
      <c r="SB128" s="27"/>
      <c r="SC128" s="27"/>
      <c r="SD128" s="27"/>
      <c r="SE128" s="27"/>
      <c r="SF128" s="27"/>
      <c r="SG128" s="27"/>
      <c r="SH128" s="27"/>
      <c r="SI128" s="27"/>
      <c r="SJ128" s="27"/>
      <c r="SK128" s="27"/>
      <c r="SL128" s="27"/>
      <c r="SM128" s="27"/>
      <c r="SN128" s="27"/>
      <c r="SO128" s="27"/>
      <c r="SP128" s="27"/>
      <c r="SQ128" s="27"/>
      <c r="SR128" s="27"/>
      <c r="SS128" s="27"/>
      <c r="ST128" s="27"/>
      <c r="SU128" s="27"/>
      <c r="SV128" s="27"/>
      <c r="SW128" s="27"/>
      <c r="SX128" s="27"/>
      <c r="SY128" s="27"/>
      <c r="SZ128" s="27"/>
      <c r="TA128" s="27"/>
      <c r="TB128" s="27"/>
      <c r="TC128" s="27"/>
      <c r="TD128" s="27"/>
      <c r="TE128" s="27"/>
      <c r="TF128" s="27"/>
      <c r="TG128" s="27"/>
      <c r="TH128" s="27"/>
      <c r="TI128" s="27"/>
      <c r="TJ128" s="27"/>
      <c r="TK128" s="27"/>
      <c r="TL128" s="27"/>
      <c r="TM128" s="27"/>
      <c r="TN128" s="27"/>
      <c r="TO128" s="27"/>
      <c r="TP128" s="27"/>
      <c r="TQ128" s="27"/>
      <c r="TR128" s="27"/>
      <c r="TS128" s="27"/>
      <c r="TT128" s="27"/>
      <c r="TU128" s="27"/>
      <c r="TV128" s="27"/>
      <c r="TW128" s="27"/>
      <c r="TX128" s="27"/>
      <c r="TY128" s="27"/>
      <c r="TZ128" s="27"/>
      <c r="UA128" s="27"/>
      <c r="UB128" s="27"/>
      <c r="UC128" s="27"/>
      <c r="UD128" s="27"/>
      <c r="UE128" s="27"/>
      <c r="UF128" s="27"/>
      <c r="UG128" s="27"/>
      <c r="UH128" s="27"/>
      <c r="UI128" s="27"/>
      <c r="UJ128" s="27"/>
      <c r="UK128" s="27"/>
      <c r="UL128" s="27"/>
      <c r="UM128" s="27"/>
      <c r="UN128" s="27"/>
      <c r="UO128" s="27"/>
      <c r="UP128" s="27"/>
      <c r="UQ128" s="27"/>
      <c r="UR128" s="27"/>
      <c r="US128" s="27"/>
      <c r="UT128" s="27"/>
      <c r="UU128" s="27"/>
      <c r="UV128" s="27"/>
      <c r="UW128" s="27"/>
      <c r="UX128" s="27"/>
      <c r="UY128" s="27"/>
      <c r="UZ128" s="27"/>
      <c r="VA128" s="27"/>
      <c r="VB128" s="27"/>
      <c r="VC128" s="27"/>
      <c r="VD128" s="27"/>
      <c r="VE128" s="27"/>
      <c r="VF128" s="27"/>
      <c r="VG128" s="27"/>
      <c r="VH128" s="27"/>
      <c r="VI128" s="27"/>
      <c r="VJ128" s="27"/>
      <c r="VK128" s="27"/>
      <c r="VL128" s="27"/>
      <c r="VM128" s="27"/>
      <c r="VN128" s="27"/>
      <c r="VO128" s="27"/>
      <c r="VP128" s="27"/>
      <c r="VQ128" s="27"/>
      <c r="VR128" s="27"/>
      <c r="VS128" s="27"/>
      <c r="VT128" s="27"/>
      <c r="VU128" s="27"/>
      <c r="VV128" s="27"/>
      <c r="VW128" s="27"/>
      <c r="VX128" s="27"/>
      <c r="VY128" s="27"/>
      <c r="VZ128" s="27"/>
      <c r="WA128" s="27"/>
      <c r="WB128" s="27"/>
      <c r="WC128" s="27"/>
      <c r="WD128" s="27"/>
      <c r="WE128" s="27"/>
      <c r="WF128" s="27"/>
      <c r="WG128" s="27"/>
      <c r="WH128" s="27"/>
      <c r="WI128" s="27"/>
      <c r="WJ128" s="27"/>
      <c r="WK128" s="27"/>
      <c r="WL128" s="27"/>
      <c r="WM128" s="27"/>
      <c r="WN128" s="27"/>
      <c r="WO128" s="27"/>
      <c r="WP128" s="27"/>
      <c r="WQ128" s="27"/>
      <c r="WR128" s="27"/>
      <c r="WS128" s="27"/>
      <c r="WT128" s="27"/>
      <c r="WU128" s="27"/>
      <c r="WV128" s="27"/>
      <c r="WW128" s="27"/>
      <c r="WX128" s="27"/>
      <c r="WY128" s="27"/>
      <c r="WZ128" s="27"/>
      <c r="XA128" s="27"/>
      <c r="XB128" s="27"/>
      <c r="XC128" s="27"/>
      <c r="XD128" s="27"/>
      <c r="XE128" s="27"/>
      <c r="XF128" s="27"/>
      <c r="XG128" s="27"/>
      <c r="XH128" s="27"/>
      <c r="XI128" s="27"/>
      <c r="XJ128" s="27"/>
      <c r="XK128" s="27"/>
      <c r="XL128" s="27"/>
      <c r="XM128" s="27"/>
      <c r="XN128" s="27"/>
      <c r="XO128" s="27"/>
      <c r="XP128" s="27"/>
      <c r="XQ128" s="27"/>
      <c r="XR128" s="27"/>
      <c r="XS128" s="27"/>
      <c r="XT128" s="27"/>
      <c r="XU128" s="27"/>
      <c r="XV128" s="27"/>
      <c r="XW128" s="27"/>
      <c r="XX128" s="27"/>
      <c r="XY128" s="27"/>
      <c r="XZ128" s="27"/>
      <c r="YA128" s="27"/>
      <c r="YB128" s="27"/>
      <c r="YC128" s="27"/>
      <c r="YD128" s="27"/>
      <c r="YE128" s="27"/>
      <c r="YF128" s="27"/>
      <c r="YG128" s="27"/>
      <c r="YH128" s="27"/>
      <c r="YI128" s="27"/>
      <c r="YJ128" s="27"/>
      <c r="YK128" s="27"/>
      <c r="YL128" s="27"/>
      <c r="YM128" s="27"/>
      <c r="YN128" s="27"/>
      <c r="YO128" s="27"/>
      <c r="YP128" s="27"/>
      <c r="YQ128" s="27"/>
      <c r="YR128" s="27"/>
      <c r="YS128" s="27"/>
      <c r="YT128" s="27"/>
      <c r="YU128" s="27"/>
      <c r="YV128" s="27"/>
      <c r="YW128" s="27"/>
      <c r="YX128" s="27"/>
      <c r="YY128" s="27"/>
      <c r="YZ128" s="27"/>
      <c r="ZA128" s="27"/>
      <c r="ZB128" s="27"/>
      <c r="ZC128" s="27"/>
      <c r="ZD128" s="27"/>
      <c r="ZE128" s="27"/>
      <c r="ZF128" s="27"/>
      <c r="ZG128" s="27"/>
      <c r="ZH128" s="27"/>
      <c r="ZI128" s="27"/>
      <c r="ZJ128" s="27"/>
      <c r="ZK128" s="27"/>
      <c r="ZL128" s="27"/>
      <c r="ZM128" s="27"/>
      <c r="ZN128" s="27"/>
      <c r="ZO128" s="27"/>
      <c r="ZP128" s="27"/>
      <c r="ZQ128" s="27"/>
      <c r="ZR128" s="27"/>
      <c r="ZS128" s="27"/>
      <c r="ZT128" s="27"/>
      <c r="ZU128" s="27"/>
      <c r="ZV128" s="27"/>
      <c r="ZW128" s="27"/>
      <c r="ZX128" s="27"/>
      <c r="ZY128" s="27"/>
      <c r="ZZ128" s="27"/>
      <c r="AAA128" s="27"/>
      <c r="AAB128" s="27"/>
      <c r="AAC128" s="27"/>
      <c r="AAD128" s="27"/>
      <c r="AAE128" s="27"/>
      <c r="AAF128" s="27"/>
      <c r="AAG128" s="27"/>
      <c r="AAH128" s="27"/>
      <c r="AAI128" s="27"/>
      <c r="AAJ128" s="27"/>
      <c r="AAK128" s="27"/>
      <c r="AAL128" s="27"/>
      <c r="AAM128" s="27"/>
      <c r="AAN128" s="27"/>
      <c r="AAO128" s="27"/>
      <c r="AAP128" s="27"/>
      <c r="AAQ128" s="27"/>
      <c r="AAR128" s="27"/>
      <c r="AAS128" s="27"/>
      <c r="AAT128" s="27"/>
      <c r="AAU128" s="27"/>
      <c r="AAV128" s="27"/>
      <c r="AAW128" s="27"/>
      <c r="AAX128" s="27"/>
      <c r="AAY128" s="27"/>
      <c r="AAZ128" s="27"/>
      <c r="ABA128" s="27"/>
      <c r="ABB128" s="27"/>
      <c r="ABC128" s="27"/>
      <c r="ABD128" s="27"/>
      <c r="ABE128" s="27"/>
      <c r="ABF128" s="27"/>
      <c r="ABG128" s="27"/>
      <c r="ABH128" s="27"/>
      <c r="ABI128" s="27"/>
      <c r="ABJ128" s="27"/>
      <c r="ABK128" s="27"/>
      <c r="ABL128" s="27"/>
      <c r="ABM128" s="27"/>
      <c r="ABN128" s="27"/>
      <c r="ABO128" s="27"/>
      <c r="ABP128" s="27"/>
      <c r="ABQ128" s="27"/>
      <c r="ABR128" s="27"/>
      <c r="ABS128" s="27"/>
      <c r="ABT128" s="27"/>
      <c r="ABU128" s="27"/>
      <c r="ABV128" s="27"/>
      <c r="ABW128" s="27"/>
      <c r="ABX128" s="27"/>
      <c r="ABY128" s="27"/>
      <c r="ABZ128" s="27"/>
      <c r="ACA128" s="27"/>
      <c r="ACB128" s="27"/>
      <c r="ACC128" s="27"/>
      <c r="ACD128" s="27"/>
      <c r="ACE128" s="27"/>
      <c r="ACF128" s="27"/>
      <c r="ACG128" s="27"/>
      <c r="ACH128" s="27"/>
      <c r="ACI128" s="27"/>
      <c r="ACJ128" s="27"/>
      <c r="ACK128" s="27"/>
      <c r="ACL128" s="27"/>
      <c r="ACM128" s="27"/>
      <c r="ACN128" s="27"/>
      <c r="ACO128" s="27"/>
      <c r="ACP128" s="27"/>
      <c r="ACQ128" s="27"/>
      <c r="ACR128" s="27"/>
      <c r="ACS128" s="27"/>
      <c r="ACT128" s="27"/>
      <c r="ACU128" s="27"/>
      <c r="ACV128" s="27"/>
      <c r="ACW128" s="27"/>
      <c r="ACX128" s="27"/>
      <c r="ACY128" s="27"/>
      <c r="ACZ128" s="27"/>
      <c r="ADA128" s="27"/>
      <c r="ADB128" s="27"/>
      <c r="ADC128" s="27"/>
      <c r="ADD128" s="27"/>
      <c r="ADE128" s="27"/>
      <c r="ADF128" s="27"/>
      <c r="ADG128" s="27"/>
      <c r="ADH128" s="27"/>
      <c r="ADI128" s="27"/>
      <c r="ADJ128" s="27"/>
      <c r="ADK128" s="27"/>
      <c r="ADL128" s="27"/>
      <c r="ADM128" s="27"/>
      <c r="ADN128" s="27"/>
      <c r="ADO128" s="27"/>
      <c r="ADP128" s="27"/>
      <c r="ADQ128" s="27"/>
      <c r="ADR128" s="27"/>
      <c r="ADS128" s="27"/>
      <c r="ADT128" s="27"/>
      <c r="ADU128" s="27"/>
      <c r="ADV128" s="27"/>
      <c r="ADW128" s="27"/>
      <c r="ADX128" s="27"/>
      <c r="ADY128" s="27"/>
      <c r="ADZ128" s="27"/>
      <c r="AEA128" s="27"/>
      <c r="AEB128" s="27"/>
      <c r="AEC128" s="27"/>
      <c r="AED128" s="27"/>
      <c r="AEE128" s="27"/>
      <c r="AEF128" s="27"/>
      <c r="AEG128" s="27"/>
      <c r="AEH128" s="27"/>
      <c r="AEI128" s="27"/>
      <c r="AEJ128" s="27"/>
      <c r="AEK128" s="27"/>
      <c r="AEL128" s="27"/>
      <c r="AEM128" s="27"/>
      <c r="AEN128" s="27"/>
      <c r="AEO128" s="27"/>
      <c r="AEP128" s="27"/>
      <c r="AEQ128" s="27"/>
      <c r="AER128" s="27"/>
      <c r="AES128" s="27"/>
      <c r="AET128" s="27"/>
      <c r="AEU128" s="27"/>
      <c r="AEV128" s="27"/>
      <c r="AEW128" s="27"/>
      <c r="AEX128" s="27"/>
      <c r="AEY128" s="27"/>
      <c r="AEZ128" s="27"/>
      <c r="AFA128" s="27"/>
      <c r="AFB128" s="27"/>
      <c r="AFC128" s="27"/>
      <c r="AFD128" s="27"/>
      <c r="AFE128" s="27"/>
      <c r="AFF128" s="27"/>
      <c r="AFG128" s="27"/>
      <c r="AFH128" s="27"/>
      <c r="AFI128" s="27"/>
      <c r="AFJ128" s="27"/>
      <c r="AFK128" s="27"/>
      <c r="AFL128" s="27"/>
      <c r="AFM128" s="27"/>
      <c r="AFN128" s="27"/>
      <c r="AFO128" s="27"/>
      <c r="AFP128" s="27"/>
      <c r="AFQ128" s="27"/>
      <c r="AFR128" s="27"/>
      <c r="AFS128" s="27"/>
      <c r="AFT128" s="27"/>
      <c r="AFU128" s="27"/>
      <c r="AFV128" s="27"/>
      <c r="AFW128" s="27"/>
      <c r="AFX128" s="27"/>
      <c r="AFY128" s="27"/>
      <c r="AFZ128" s="27"/>
      <c r="AGA128" s="27"/>
      <c r="AGB128" s="27"/>
      <c r="AGC128" s="27"/>
      <c r="AGD128" s="27"/>
      <c r="AGE128" s="27"/>
      <c r="AGF128" s="27"/>
      <c r="AGG128" s="27"/>
      <c r="AGH128" s="27"/>
      <c r="AGI128" s="27"/>
      <c r="AGJ128" s="27"/>
      <c r="AGK128" s="27"/>
      <c r="AGL128" s="27"/>
      <c r="AGM128" s="27"/>
      <c r="AGN128" s="27"/>
      <c r="AGO128" s="27"/>
      <c r="AGP128" s="27"/>
      <c r="AGQ128" s="27"/>
      <c r="AGR128" s="27"/>
      <c r="AGS128" s="27"/>
      <c r="AGT128" s="27"/>
      <c r="AGU128" s="27"/>
      <c r="AGV128" s="27"/>
      <c r="AGW128" s="27"/>
      <c r="AGX128" s="27"/>
      <c r="AGY128" s="27"/>
      <c r="AGZ128" s="27"/>
      <c r="AHA128" s="27"/>
      <c r="AHB128" s="27"/>
      <c r="AHC128" s="27"/>
      <c r="AHD128" s="27"/>
      <c r="AHE128" s="27"/>
      <c r="AHF128" s="27"/>
      <c r="AHG128" s="27"/>
      <c r="AHH128" s="27"/>
      <c r="AHI128" s="27"/>
      <c r="AHJ128" s="27"/>
      <c r="AHK128" s="27"/>
      <c r="AHL128" s="27"/>
      <c r="AHM128" s="27"/>
      <c r="AHN128" s="27"/>
      <c r="AHO128" s="27"/>
      <c r="AHP128" s="27"/>
      <c r="AHQ128" s="27"/>
      <c r="AHR128" s="27"/>
      <c r="AHS128" s="27"/>
      <c r="AHT128" s="27"/>
      <c r="AHU128" s="27"/>
      <c r="AHV128" s="27"/>
      <c r="AHW128" s="27"/>
      <c r="AHX128" s="27"/>
      <c r="AHY128" s="27"/>
      <c r="AHZ128" s="27"/>
      <c r="AIA128" s="27"/>
      <c r="AIB128" s="27"/>
      <c r="AIC128" s="27"/>
      <c r="AID128" s="27"/>
      <c r="AIE128" s="27"/>
      <c r="AIF128" s="27"/>
      <c r="AIG128" s="27"/>
      <c r="AIH128" s="27"/>
      <c r="AII128" s="27"/>
      <c r="AIJ128" s="27"/>
      <c r="AIK128" s="27"/>
      <c r="AIL128" s="27"/>
      <c r="AIM128" s="27"/>
      <c r="AIN128" s="27"/>
      <c r="AIO128" s="27"/>
      <c r="AIP128" s="27"/>
      <c r="AIQ128" s="27"/>
      <c r="AIR128" s="27"/>
      <c r="AIS128" s="27"/>
      <c r="AIT128" s="27"/>
      <c r="AIU128" s="27"/>
      <c r="AIV128" s="27"/>
      <c r="AIW128" s="27"/>
      <c r="AIX128" s="27"/>
      <c r="AIY128" s="27"/>
      <c r="AIZ128" s="27"/>
      <c r="AJA128" s="27"/>
      <c r="AJB128" s="27"/>
      <c r="AJC128" s="27"/>
      <c r="AJD128" s="27"/>
      <c r="AJE128" s="27"/>
      <c r="AJF128" s="27"/>
      <c r="AJG128" s="27"/>
      <c r="AJH128" s="27"/>
      <c r="AJI128" s="27"/>
      <c r="AJJ128" s="27"/>
      <c r="AJK128" s="27"/>
      <c r="AJL128" s="27"/>
      <c r="AJM128" s="27"/>
      <c r="AJN128" s="27"/>
      <c r="AJO128" s="27"/>
      <c r="AJP128" s="27"/>
      <c r="AJQ128" s="27"/>
      <c r="AJR128" s="27"/>
      <c r="AJS128" s="27"/>
      <c r="AJT128" s="27"/>
      <c r="AJU128" s="27"/>
      <c r="AJV128" s="27"/>
      <c r="AJW128" s="27"/>
      <c r="AJX128" s="27"/>
      <c r="AJY128" s="27"/>
      <c r="AJZ128" s="27"/>
      <c r="AKA128" s="27"/>
      <c r="AKB128" s="27"/>
      <c r="AKC128" s="27"/>
      <c r="AKD128" s="27"/>
      <c r="AKE128" s="27"/>
      <c r="AKF128" s="27"/>
      <c r="AKG128" s="27"/>
      <c r="AKH128" s="27"/>
      <c r="AKI128" s="27"/>
      <c r="AKJ128" s="27"/>
      <c r="AKK128" s="27"/>
      <c r="AKL128" s="27"/>
      <c r="AKM128" s="27"/>
      <c r="AKN128" s="27"/>
      <c r="AKO128" s="27"/>
      <c r="AKP128" s="27"/>
      <c r="AKQ128" s="27"/>
      <c r="AKR128" s="27"/>
      <c r="AKS128" s="27"/>
      <c r="AKT128" s="27"/>
      <c r="AKU128" s="27"/>
      <c r="AKV128" s="27"/>
      <c r="AKW128" s="27"/>
      <c r="AKX128" s="27"/>
      <c r="AKY128" s="27"/>
      <c r="AKZ128" s="27"/>
      <c r="ALA128" s="27"/>
      <c r="ALB128" s="27"/>
      <c r="ALC128" s="27"/>
      <c r="ALD128" s="27"/>
      <c r="ALE128" s="27"/>
      <c r="ALF128" s="27"/>
      <c r="ALG128" s="27"/>
      <c r="ALH128" s="27"/>
      <c r="ALI128" s="27"/>
      <c r="ALJ128" s="27"/>
      <c r="ALK128" s="27"/>
      <c r="ALL128" s="27"/>
      <c r="ALM128" s="27"/>
      <c r="ALN128" s="27"/>
      <c r="ALO128" s="27"/>
      <c r="ALP128" s="27"/>
      <c r="ALQ128" s="27"/>
      <c r="ALR128" s="27"/>
      <c r="ALS128" s="27"/>
    </row>
    <row r="129" spans="1:1007" ht="18" customHeight="1" thickBot="1" x14ac:dyDescent="0.25">
      <c r="A129" s="578" t="s">
        <v>14</v>
      </c>
      <c r="B129" s="580" t="s">
        <v>15</v>
      </c>
      <c r="C129" s="582" t="s">
        <v>15</v>
      </c>
      <c r="D129" s="584" t="s">
        <v>159</v>
      </c>
      <c r="E129" s="586" t="s">
        <v>160</v>
      </c>
      <c r="F129" s="569" t="s">
        <v>187</v>
      </c>
      <c r="G129" s="571" t="s">
        <v>128</v>
      </c>
      <c r="H129" s="573" t="s">
        <v>18</v>
      </c>
      <c r="I129" s="573" t="s">
        <v>19</v>
      </c>
      <c r="J129" s="592" t="s">
        <v>449</v>
      </c>
      <c r="K129" s="146" t="s">
        <v>25</v>
      </c>
      <c r="L129" s="147">
        <f>+M129+O129</f>
        <v>100</v>
      </c>
      <c r="M129" s="374">
        <v>0</v>
      </c>
      <c r="N129" s="374">
        <v>0</v>
      </c>
      <c r="O129" s="387">
        <v>100</v>
      </c>
      <c r="P129" s="147">
        <f>+Q129+S129</f>
        <v>40</v>
      </c>
      <c r="Q129" s="374">
        <v>0</v>
      </c>
      <c r="R129" s="374">
        <v>0</v>
      </c>
      <c r="S129" s="387">
        <v>40</v>
      </c>
      <c r="T129" s="147">
        <f>+U129+W129</f>
        <v>0</v>
      </c>
      <c r="U129" s="374">
        <v>0</v>
      </c>
      <c r="V129" s="374">
        <v>0</v>
      </c>
      <c r="W129" s="387">
        <v>0</v>
      </c>
      <c r="X129" s="27"/>
      <c r="Y129" s="27"/>
      <c r="Z129" s="27"/>
      <c r="AA129" s="27"/>
      <c r="AB129" s="27"/>
      <c r="AC129" s="27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40"/>
      <c r="AV129" s="39"/>
      <c r="AW129" s="39"/>
      <c r="AX129" s="39"/>
      <c r="AY129" s="39"/>
      <c r="AZ129" s="39"/>
      <c r="BA129" s="39"/>
      <c r="BB129" s="39"/>
      <c r="BC129" s="39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  <c r="HX129" s="27"/>
      <c r="HY129" s="27"/>
      <c r="HZ129" s="27"/>
      <c r="IA129" s="27"/>
      <c r="IB129" s="27"/>
      <c r="IC129" s="27"/>
      <c r="ID129" s="27"/>
      <c r="IE129" s="27"/>
      <c r="IF129" s="27"/>
      <c r="IG129" s="27"/>
      <c r="IH129" s="27"/>
      <c r="II129" s="27"/>
      <c r="IJ129" s="27"/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  <c r="IU129" s="27"/>
      <c r="IV129" s="27"/>
      <c r="IW129" s="27"/>
      <c r="IX129" s="27"/>
      <c r="IY129" s="27"/>
      <c r="IZ129" s="27"/>
      <c r="JA129" s="27"/>
      <c r="JB129" s="27"/>
      <c r="JC129" s="27"/>
      <c r="JD129" s="27"/>
      <c r="JE129" s="27"/>
      <c r="JF129" s="27"/>
      <c r="JG129" s="27"/>
      <c r="JH129" s="27"/>
      <c r="JI129" s="27"/>
      <c r="JJ129" s="27"/>
      <c r="JK129" s="27"/>
      <c r="JL129" s="27"/>
      <c r="JM129" s="27"/>
      <c r="JN129" s="27"/>
      <c r="JO129" s="27"/>
      <c r="JP129" s="27"/>
      <c r="JQ129" s="27"/>
      <c r="JR129" s="27"/>
      <c r="JS129" s="27"/>
      <c r="JT129" s="27"/>
      <c r="JU129" s="27"/>
      <c r="JV129" s="27"/>
      <c r="JW129" s="27"/>
      <c r="JX129" s="27"/>
      <c r="JY129" s="27"/>
      <c r="JZ129" s="27"/>
      <c r="KA129" s="27"/>
      <c r="KB129" s="27"/>
      <c r="KC129" s="27"/>
      <c r="KD129" s="27"/>
      <c r="KE129" s="27"/>
      <c r="KF129" s="27"/>
      <c r="KG129" s="27"/>
      <c r="KH129" s="27"/>
      <c r="KI129" s="27"/>
      <c r="KJ129" s="27"/>
      <c r="KK129" s="27"/>
      <c r="KL129" s="27"/>
      <c r="KM129" s="27"/>
      <c r="KN129" s="27"/>
      <c r="KO129" s="27"/>
      <c r="KP129" s="27"/>
      <c r="KQ129" s="27"/>
      <c r="KR129" s="27"/>
      <c r="KS129" s="27"/>
      <c r="KT129" s="27"/>
      <c r="KU129" s="27"/>
      <c r="KV129" s="27"/>
      <c r="KW129" s="27"/>
      <c r="KX129" s="27"/>
      <c r="KY129" s="27"/>
      <c r="KZ129" s="27"/>
      <c r="LA129" s="27"/>
      <c r="LB129" s="27"/>
      <c r="LC129" s="27"/>
      <c r="LD129" s="27"/>
      <c r="LE129" s="27"/>
      <c r="LF129" s="27"/>
      <c r="LG129" s="27"/>
      <c r="LH129" s="27"/>
      <c r="LI129" s="27"/>
      <c r="LJ129" s="27"/>
      <c r="LK129" s="27"/>
      <c r="LL129" s="27"/>
      <c r="LM129" s="27"/>
      <c r="LN129" s="27"/>
      <c r="LO129" s="27"/>
      <c r="LP129" s="27"/>
      <c r="LQ129" s="27"/>
      <c r="LR129" s="27"/>
      <c r="LS129" s="27"/>
      <c r="LT129" s="27"/>
      <c r="LU129" s="27"/>
      <c r="LV129" s="27"/>
      <c r="LW129" s="27"/>
      <c r="LX129" s="27"/>
      <c r="LY129" s="27"/>
      <c r="LZ129" s="27"/>
      <c r="MA129" s="27"/>
      <c r="MB129" s="27"/>
      <c r="MC129" s="27"/>
      <c r="MD129" s="27"/>
      <c r="ME129" s="27"/>
      <c r="MF129" s="27"/>
      <c r="MG129" s="27"/>
      <c r="MH129" s="27"/>
      <c r="MI129" s="27"/>
      <c r="MJ129" s="27"/>
      <c r="MK129" s="27"/>
      <c r="ML129" s="27"/>
      <c r="MM129" s="27"/>
      <c r="MN129" s="27"/>
      <c r="MO129" s="27"/>
      <c r="MP129" s="27"/>
      <c r="MQ129" s="27"/>
      <c r="MR129" s="27"/>
      <c r="MS129" s="27"/>
      <c r="MT129" s="27"/>
      <c r="MU129" s="27"/>
      <c r="MV129" s="27"/>
      <c r="MW129" s="27"/>
      <c r="MX129" s="27"/>
      <c r="MY129" s="27"/>
      <c r="MZ129" s="27"/>
      <c r="NA129" s="27"/>
      <c r="NB129" s="27"/>
      <c r="NC129" s="27"/>
      <c r="ND129" s="27"/>
      <c r="NE129" s="27"/>
      <c r="NF129" s="27"/>
      <c r="NG129" s="27"/>
      <c r="NH129" s="27"/>
      <c r="NI129" s="27"/>
      <c r="NJ129" s="27"/>
      <c r="NK129" s="27"/>
      <c r="NL129" s="27"/>
      <c r="NM129" s="27"/>
      <c r="NN129" s="27"/>
      <c r="NO129" s="27"/>
      <c r="NP129" s="27"/>
      <c r="NQ129" s="27"/>
      <c r="NR129" s="27"/>
      <c r="NS129" s="27"/>
      <c r="NT129" s="27"/>
      <c r="NU129" s="27"/>
      <c r="NV129" s="27"/>
      <c r="NW129" s="27"/>
      <c r="NX129" s="27"/>
      <c r="NY129" s="27"/>
      <c r="NZ129" s="27"/>
      <c r="OA129" s="27"/>
      <c r="OB129" s="27"/>
      <c r="OC129" s="27"/>
      <c r="OD129" s="27"/>
      <c r="OE129" s="27"/>
      <c r="OF129" s="27"/>
      <c r="OG129" s="27"/>
      <c r="OH129" s="27"/>
      <c r="OI129" s="27"/>
      <c r="OJ129" s="27"/>
      <c r="OK129" s="27"/>
      <c r="OL129" s="27"/>
      <c r="OM129" s="27"/>
      <c r="ON129" s="27"/>
      <c r="OO129" s="27"/>
      <c r="OP129" s="27"/>
      <c r="OQ129" s="27"/>
      <c r="OR129" s="27"/>
      <c r="OS129" s="27"/>
      <c r="OT129" s="27"/>
      <c r="OU129" s="27"/>
      <c r="OV129" s="27"/>
      <c r="OW129" s="27"/>
      <c r="OX129" s="27"/>
      <c r="OY129" s="27"/>
      <c r="OZ129" s="27"/>
      <c r="PA129" s="27"/>
      <c r="PB129" s="27"/>
      <c r="PC129" s="27"/>
      <c r="PD129" s="27"/>
      <c r="PE129" s="27"/>
      <c r="PF129" s="27"/>
      <c r="PG129" s="27"/>
      <c r="PH129" s="27"/>
      <c r="PI129" s="27"/>
      <c r="PJ129" s="27"/>
      <c r="PK129" s="27"/>
      <c r="PL129" s="27"/>
      <c r="PM129" s="27"/>
      <c r="PN129" s="27"/>
      <c r="PO129" s="27"/>
      <c r="PP129" s="27"/>
      <c r="PQ129" s="27"/>
      <c r="PR129" s="27"/>
      <c r="PS129" s="27"/>
      <c r="PT129" s="27"/>
      <c r="PU129" s="27"/>
      <c r="PV129" s="27"/>
      <c r="PW129" s="27"/>
      <c r="PX129" s="27"/>
      <c r="PY129" s="27"/>
      <c r="PZ129" s="27"/>
      <c r="QA129" s="27"/>
      <c r="QB129" s="27"/>
      <c r="QC129" s="27"/>
      <c r="QD129" s="27"/>
      <c r="QE129" s="27"/>
      <c r="QF129" s="27"/>
      <c r="QG129" s="27"/>
      <c r="QH129" s="27"/>
      <c r="QI129" s="27"/>
      <c r="QJ129" s="27"/>
      <c r="QK129" s="27"/>
      <c r="QL129" s="27"/>
      <c r="QM129" s="27"/>
      <c r="QN129" s="27"/>
      <c r="QO129" s="27"/>
      <c r="QP129" s="27"/>
      <c r="QQ129" s="27"/>
      <c r="QR129" s="27"/>
      <c r="QS129" s="27"/>
      <c r="QT129" s="27"/>
      <c r="QU129" s="27"/>
      <c r="QV129" s="27"/>
      <c r="QW129" s="27"/>
      <c r="QX129" s="27"/>
      <c r="QY129" s="27"/>
      <c r="QZ129" s="27"/>
      <c r="RA129" s="27"/>
      <c r="RB129" s="27"/>
      <c r="RC129" s="27"/>
      <c r="RD129" s="27"/>
      <c r="RE129" s="27"/>
      <c r="RF129" s="27"/>
      <c r="RG129" s="27"/>
      <c r="RH129" s="27"/>
      <c r="RI129" s="27"/>
      <c r="RJ129" s="27"/>
      <c r="RK129" s="27"/>
      <c r="RL129" s="27"/>
      <c r="RM129" s="27"/>
      <c r="RN129" s="27"/>
      <c r="RO129" s="27"/>
      <c r="RP129" s="27"/>
      <c r="RQ129" s="27"/>
      <c r="RR129" s="27"/>
      <c r="RS129" s="27"/>
      <c r="RT129" s="27"/>
      <c r="RU129" s="27"/>
      <c r="RV129" s="27"/>
      <c r="RW129" s="27"/>
      <c r="RX129" s="27"/>
      <c r="RY129" s="27"/>
      <c r="RZ129" s="27"/>
      <c r="SA129" s="27"/>
      <c r="SB129" s="27"/>
      <c r="SC129" s="27"/>
      <c r="SD129" s="27"/>
      <c r="SE129" s="27"/>
      <c r="SF129" s="27"/>
      <c r="SG129" s="27"/>
      <c r="SH129" s="27"/>
      <c r="SI129" s="27"/>
      <c r="SJ129" s="27"/>
      <c r="SK129" s="27"/>
      <c r="SL129" s="27"/>
      <c r="SM129" s="27"/>
      <c r="SN129" s="27"/>
      <c r="SO129" s="27"/>
      <c r="SP129" s="27"/>
      <c r="SQ129" s="27"/>
      <c r="SR129" s="27"/>
      <c r="SS129" s="27"/>
      <c r="ST129" s="27"/>
      <c r="SU129" s="27"/>
      <c r="SV129" s="27"/>
      <c r="SW129" s="27"/>
      <c r="SX129" s="27"/>
      <c r="SY129" s="27"/>
      <c r="SZ129" s="27"/>
      <c r="TA129" s="27"/>
      <c r="TB129" s="27"/>
      <c r="TC129" s="27"/>
      <c r="TD129" s="27"/>
      <c r="TE129" s="27"/>
      <c r="TF129" s="27"/>
      <c r="TG129" s="27"/>
      <c r="TH129" s="27"/>
      <c r="TI129" s="27"/>
      <c r="TJ129" s="27"/>
      <c r="TK129" s="27"/>
      <c r="TL129" s="27"/>
      <c r="TM129" s="27"/>
      <c r="TN129" s="27"/>
      <c r="TO129" s="27"/>
      <c r="TP129" s="27"/>
      <c r="TQ129" s="27"/>
      <c r="TR129" s="27"/>
      <c r="TS129" s="27"/>
      <c r="TT129" s="27"/>
      <c r="TU129" s="27"/>
      <c r="TV129" s="27"/>
      <c r="TW129" s="27"/>
      <c r="TX129" s="27"/>
      <c r="TY129" s="27"/>
      <c r="TZ129" s="27"/>
      <c r="UA129" s="27"/>
      <c r="UB129" s="27"/>
      <c r="UC129" s="27"/>
      <c r="UD129" s="27"/>
      <c r="UE129" s="27"/>
      <c r="UF129" s="27"/>
      <c r="UG129" s="27"/>
      <c r="UH129" s="27"/>
      <c r="UI129" s="27"/>
      <c r="UJ129" s="27"/>
      <c r="UK129" s="27"/>
      <c r="UL129" s="27"/>
      <c r="UM129" s="27"/>
      <c r="UN129" s="27"/>
      <c r="UO129" s="27"/>
      <c r="UP129" s="27"/>
      <c r="UQ129" s="27"/>
      <c r="UR129" s="27"/>
      <c r="US129" s="27"/>
      <c r="UT129" s="27"/>
      <c r="UU129" s="27"/>
      <c r="UV129" s="27"/>
      <c r="UW129" s="27"/>
      <c r="UX129" s="27"/>
      <c r="UY129" s="27"/>
      <c r="UZ129" s="27"/>
      <c r="VA129" s="27"/>
      <c r="VB129" s="27"/>
      <c r="VC129" s="27"/>
      <c r="VD129" s="27"/>
      <c r="VE129" s="27"/>
      <c r="VF129" s="27"/>
      <c r="VG129" s="27"/>
      <c r="VH129" s="27"/>
      <c r="VI129" s="27"/>
      <c r="VJ129" s="27"/>
      <c r="VK129" s="27"/>
      <c r="VL129" s="27"/>
      <c r="VM129" s="27"/>
      <c r="VN129" s="27"/>
      <c r="VO129" s="27"/>
      <c r="VP129" s="27"/>
      <c r="VQ129" s="27"/>
      <c r="VR129" s="27"/>
      <c r="VS129" s="27"/>
      <c r="VT129" s="27"/>
      <c r="VU129" s="27"/>
      <c r="VV129" s="27"/>
      <c r="VW129" s="27"/>
      <c r="VX129" s="27"/>
      <c r="VY129" s="27"/>
      <c r="VZ129" s="27"/>
      <c r="WA129" s="27"/>
      <c r="WB129" s="27"/>
      <c r="WC129" s="27"/>
      <c r="WD129" s="27"/>
      <c r="WE129" s="27"/>
      <c r="WF129" s="27"/>
      <c r="WG129" s="27"/>
      <c r="WH129" s="27"/>
      <c r="WI129" s="27"/>
      <c r="WJ129" s="27"/>
      <c r="WK129" s="27"/>
      <c r="WL129" s="27"/>
      <c r="WM129" s="27"/>
      <c r="WN129" s="27"/>
      <c r="WO129" s="27"/>
      <c r="WP129" s="27"/>
      <c r="WQ129" s="27"/>
      <c r="WR129" s="27"/>
      <c r="WS129" s="27"/>
      <c r="WT129" s="27"/>
      <c r="WU129" s="27"/>
      <c r="WV129" s="27"/>
      <c r="WW129" s="27"/>
      <c r="WX129" s="27"/>
      <c r="WY129" s="27"/>
      <c r="WZ129" s="27"/>
      <c r="XA129" s="27"/>
      <c r="XB129" s="27"/>
      <c r="XC129" s="27"/>
      <c r="XD129" s="27"/>
      <c r="XE129" s="27"/>
      <c r="XF129" s="27"/>
      <c r="XG129" s="27"/>
      <c r="XH129" s="27"/>
      <c r="XI129" s="27"/>
      <c r="XJ129" s="27"/>
      <c r="XK129" s="27"/>
      <c r="XL129" s="27"/>
      <c r="XM129" s="27"/>
      <c r="XN129" s="27"/>
      <c r="XO129" s="27"/>
      <c r="XP129" s="27"/>
      <c r="XQ129" s="27"/>
      <c r="XR129" s="27"/>
      <c r="XS129" s="27"/>
      <c r="XT129" s="27"/>
      <c r="XU129" s="27"/>
      <c r="XV129" s="27"/>
      <c r="XW129" s="27"/>
      <c r="XX129" s="27"/>
      <c r="XY129" s="27"/>
      <c r="XZ129" s="27"/>
      <c r="YA129" s="27"/>
      <c r="YB129" s="27"/>
      <c r="YC129" s="27"/>
      <c r="YD129" s="27"/>
      <c r="YE129" s="27"/>
      <c r="YF129" s="27"/>
      <c r="YG129" s="27"/>
      <c r="YH129" s="27"/>
      <c r="YI129" s="27"/>
      <c r="YJ129" s="27"/>
      <c r="YK129" s="27"/>
      <c r="YL129" s="27"/>
      <c r="YM129" s="27"/>
      <c r="YN129" s="27"/>
      <c r="YO129" s="27"/>
      <c r="YP129" s="27"/>
      <c r="YQ129" s="27"/>
      <c r="YR129" s="27"/>
      <c r="YS129" s="27"/>
      <c r="YT129" s="27"/>
      <c r="YU129" s="27"/>
      <c r="YV129" s="27"/>
      <c r="YW129" s="27"/>
      <c r="YX129" s="27"/>
      <c r="YY129" s="27"/>
      <c r="YZ129" s="27"/>
      <c r="ZA129" s="27"/>
      <c r="ZB129" s="27"/>
      <c r="ZC129" s="27"/>
      <c r="ZD129" s="27"/>
      <c r="ZE129" s="27"/>
      <c r="ZF129" s="27"/>
      <c r="ZG129" s="27"/>
      <c r="ZH129" s="27"/>
      <c r="ZI129" s="27"/>
      <c r="ZJ129" s="27"/>
      <c r="ZK129" s="27"/>
      <c r="ZL129" s="27"/>
      <c r="ZM129" s="27"/>
      <c r="ZN129" s="27"/>
      <c r="ZO129" s="27"/>
      <c r="ZP129" s="27"/>
      <c r="ZQ129" s="27"/>
      <c r="ZR129" s="27"/>
      <c r="ZS129" s="27"/>
      <c r="ZT129" s="27"/>
      <c r="ZU129" s="27"/>
      <c r="ZV129" s="27"/>
      <c r="ZW129" s="27"/>
      <c r="ZX129" s="27"/>
      <c r="ZY129" s="27"/>
      <c r="ZZ129" s="27"/>
      <c r="AAA129" s="27"/>
      <c r="AAB129" s="27"/>
      <c r="AAC129" s="27"/>
      <c r="AAD129" s="27"/>
      <c r="AAE129" s="27"/>
      <c r="AAF129" s="27"/>
      <c r="AAG129" s="27"/>
      <c r="AAH129" s="27"/>
      <c r="AAI129" s="27"/>
      <c r="AAJ129" s="27"/>
      <c r="AAK129" s="27"/>
      <c r="AAL129" s="27"/>
      <c r="AAM129" s="27"/>
      <c r="AAN129" s="27"/>
      <c r="AAO129" s="27"/>
      <c r="AAP129" s="27"/>
      <c r="AAQ129" s="27"/>
      <c r="AAR129" s="27"/>
      <c r="AAS129" s="27"/>
      <c r="AAT129" s="27"/>
      <c r="AAU129" s="27"/>
      <c r="AAV129" s="27"/>
      <c r="AAW129" s="27"/>
      <c r="AAX129" s="27"/>
      <c r="AAY129" s="27"/>
      <c r="AAZ129" s="27"/>
      <c r="ABA129" s="27"/>
      <c r="ABB129" s="27"/>
      <c r="ABC129" s="27"/>
      <c r="ABD129" s="27"/>
      <c r="ABE129" s="27"/>
      <c r="ABF129" s="27"/>
      <c r="ABG129" s="27"/>
      <c r="ABH129" s="27"/>
      <c r="ABI129" s="27"/>
      <c r="ABJ129" s="27"/>
      <c r="ABK129" s="27"/>
      <c r="ABL129" s="27"/>
      <c r="ABM129" s="27"/>
      <c r="ABN129" s="27"/>
      <c r="ABO129" s="27"/>
      <c r="ABP129" s="27"/>
      <c r="ABQ129" s="27"/>
      <c r="ABR129" s="27"/>
      <c r="ABS129" s="27"/>
      <c r="ABT129" s="27"/>
      <c r="ABU129" s="27"/>
      <c r="ABV129" s="27"/>
      <c r="ABW129" s="27"/>
      <c r="ABX129" s="27"/>
      <c r="ABY129" s="27"/>
      <c r="ABZ129" s="27"/>
      <c r="ACA129" s="27"/>
      <c r="ACB129" s="27"/>
      <c r="ACC129" s="27"/>
      <c r="ACD129" s="27"/>
      <c r="ACE129" s="27"/>
      <c r="ACF129" s="27"/>
      <c r="ACG129" s="27"/>
      <c r="ACH129" s="27"/>
      <c r="ACI129" s="27"/>
      <c r="ACJ129" s="27"/>
      <c r="ACK129" s="27"/>
      <c r="ACL129" s="27"/>
      <c r="ACM129" s="27"/>
      <c r="ACN129" s="27"/>
      <c r="ACO129" s="27"/>
      <c r="ACP129" s="27"/>
      <c r="ACQ129" s="27"/>
      <c r="ACR129" s="27"/>
      <c r="ACS129" s="27"/>
      <c r="ACT129" s="27"/>
      <c r="ACU129" s="27"/>
      <c r="ACV129" s="27"/>
      <c r="ACW129" s="27"/>
      <c r="ACX129" s="27"/>
      <c r="ACY129" s="27"/>
      <c r="ACZ129" s="27"/>
      <c r="ADA129" s="27"/>
      <c r="ADB129" s="27"/>
      <c r="ADC129" s="27"/>
      <c r="ADD129" s="27"/>
      <c r="ADE129" s="27"/>
      <c r="ADF129" s="27"/>
      <c r="ADG129" s="27"/>
      <c r="ADH129" s="27"/>
      <c r="ADI129" s="27"/>
      <c r="ADJ129" s="27"/>
      <c r="ADK129" s="27"/>
      <c r="ADL129" s="27"/>
      <c r="ADM129" s="27"/>
      <c r="ADN129" s="27"/>
      <c r="ADO129" s="27"/>
      <c r="ADP129" s="27"/>
      <c r="ADQ129" s="27"/>
      <c r="ADR129" s="27"/>
      <c r="ADS129" s="27"/>
      <c r="ADT129" s="27"/>
      <c r="ADU129" s="27"/>
      <c r="ADV129" s="27"/>
      <c r="ADW129" s="27"/>
      <c r="ADX129" s="27"/>
      <c r="ADY129" s="27"/>
      <c r="ADZ129" s="27"/>
      <c r="AEA129" s="27"/>
      <c r="AEB129" s="27"/>
      <c r="AEC129" s="27"/>
      <c r="AED129" s="27"/>
      <c r="AEE129" s="27"/>
      <c r="AEF129" s="27"/>
      <c r="AEG129" s="27"/>
      <c r="AEH129" s="27"/>
      <c r="AEI129" s="27"/>
      <c r="AEJ129" s="27"/>
      <c r="AEK129" s="27"/>
      <c r="AEL129" s="27"/>
      <c r="AEM129" s="27"/>
      <c r="AEN129" s="27"/>
      <c r="AEO129" s="27"/>
      <c r="AEP129" s="27"/>
      <c r="AEQ129" s="27"/>
      <c r="AER129" s="27"/>
      <c r="AES129" s="27"/>
      <c r="AET129" s="27"/>
      <c r="AEU129" s="27"/>
      <c r="AEV129" s="27"/>
      <c r="AEW129" s="27"/>
      <c r="AEX129" s="27"/>
      <c r="AEY129" s="27"/>
      <c r="AEZ129" s="27"/>
      <c r="AFA129" s="27"/>
      <c r="AFB129" s="27"/>
      <c r="AFC129" s="27"/>
      <c r="AFD129" s="27"/>
      <c r="AFE129" s="27"/>
      <c r="AFF129" s="27"/>
      <c r="AFG129" s="27"/>
      <c r="AFH129" s="27"/>
      <c r="AFI129" s="27"/>
      <c r="AFJ129" s="27"/>
      <c r="AFK129" s="27"/>
      <c r="AFL129" s="27"/>
      <c r="AFM129" s="27"/>
      <c r="AFN129" s="27"/>
      <c r="AFO129" s="27"/>
      <c r="AFP129" s="27"/>
      <c r="AFQ129" s="27"/>
      <c r="AFR129" s="27"/>
      <c r="AFS129" s="27"/>
      <c r="AFT129" s="27"/>
      <c r="AFU129" s="27"/>
      <c r="AFV129" s="27"/>
      <c r="AFW129" s="27"/>
      <c r="AFX129" s="27"/>
      <c r="AFY129" s="27"/>
      <c r="AFZ129" s="27"/>
      <c r="AGA129" s="27"/>
      <c r="AGB129" s="27"/>
      <c r="AGC129" s="27"/>
      <c r="AGD129" s="27"/>
      <c r="AGE129" s="27"/>
      <c r="AGF129" s="27"/>
      <c r="AGG129" s="27"/>
      <c r="AGH129" s="27"/>
      <c r="AGI129" s="27"/>
      <c r="AGJ129" s="27"/>
      <c r="AGK129" s="27"/>
      <c r="AGL129" s="27"/>
      <c r="AGM129" s="27"/>
      <c r="AGN129" s="27"/>
      <c r="AGO129" s="27"/>
      <c r="AGP129" s="27"/>
      <c r="AGQ129" s="27"/>
      <c r="AGR129" s="27"/>
      <c r="AGS129" s="27"/>
      <c r="AGT129" s="27"/>
      <c r="AGU129" s="27"/>
      <c r="AGV129" s="27"/>
      <c r="AGW129" s="27"/>
      <c r="AGX129" s="27"/>
      <c r="AGY129" s="27"/>
      <c r="AGZ129" s="27"/>
      <c r="AHA129" s="27"/>
      <c r="AHB129" s="27"/>
      <c r="AHC129" s="27"/>
      <c r="AHD129" s="27"/>
      <c r="AHE129" s="27"/>
      <c r="AHF129" s="27"/>
      <c r="AHG129" s="27"/>
      <c r="AHH129" s="27"/>
      <c r="AHI129" s="27"/>
      <c r="AHJ129" s="27"/>
      <c r="AHK129" s="27"/>
      <c r="AHL129" s="27"/>
      <c r="AHM129" s="27"/>
      <c r="AHN129" s="27"/>
      <c r="AHO129" s="27"/>
      <c r="AHP129" s="27"/>
      <c r="AHQ129" s="27"/>
      <c r="AHR129" s="27"/>
      <c r="AHS129" s="27"/>
      <c r="AHT129" s="27"/>
      <c r="AHU129" s="27"/>
      <c r="AHV129" s="27"/>
      <c r="AHW129" s="27"/>
      <c r="AHX129" s="27"/>
      <c r="AHY129" s="27"/>
      <c r="AHZ129" s="27"/>
      <c r="AIA129" s="27"/>
      <c r="AIB129" s="27"/>
      <c r="AIC129" s="27"/>
      <c r="AID129" s="27"/>
      <c r="AIE129" s="27"/>
      <c r="AIF129" s="27"/>
      <c r="AIG129" s="27"/>
      <c r="AIH129" s="27"/>
      <c r="AII129" s="27"/>
      <c r="AIJ129" s="27"/>
      <c r="AIK129" s="27"/>
      <c r="AIL129" s="27"/>
      <c r="AIM129" s="27"/>
      <c r="AIN129" s="27"/>
      <c r="AIO129" s="27"/>
      <c r="AIP129" s="27"/>
      <c r="AIQ129" s="27"/>
      <c r="AIR129" s="27"/>
      <c r="AIS129" s="27"/>
      <c r="AIT129" s="27"/>
      <c r="AIU129" s="27"/>
      <c r="AIV129" s="27"/>
      <c r="AIW129" s="27"/>
      <c r="AIX129" s="27"/>
      <c r="AIY129" s="27"/>
      <c r="AIZ129" s="27"/>
      <c r="AJA129" s="27"/>
      <c r="AJB129" s="27"/>
      <c r="AJC129" s="27"/>
      <c r="AJD129" s="27"/>
      <c r="AJE129" s="27"/>
      <c r="AJF129" s="27"/>
      <c r="AJG129" s="27"/>
      <c r="AJH129" s="27"/>
      <c r="AJI129" s="27"/>
      <c r="AJJ129" s="27"/>
      <c r="AJK129" s="27"/>
      <c r="AJL129" s="27"/>
      <c r="AJM129" s="27"/>
      <c r="AJN129" s="27"/>
      <c r="AJO129" s="27"/>
      <c r="AJP129" s="27"/>
      <c r="AJQ129" s="27"/>
      <c r="AJR129" s="27"/>
      <c r="AJS129" s="27"/>
      <c r="AJT129" s="27"/>
      <c r="AJU129" s="27"/>
      <c r="AJV129" s="27"/>
      <c r="AJW129" s="27"/>
      <c r="AJX129" s="27"/>
      <c r="AJY129" s="27"/>
      <c r="AJZ129" s="27"/>
      <c r="AKA129" s="27"/>
      <c r="AKB129" s="27"/>
      <c r="AKC129" s="27"/>
      <c r="AKD129" s="27"/>
      <c r="AKE129" s="27"/>
      <c r="AKF129" s="27"/>
      <c r="AKG129" s="27"/>
      <c r="AKH129" s="27"/>
      <c r="AKI129" s="27"/>
      <c r="AKJ129" s="27"/>
      <c r="AKK129" s="27"/>
      <c r="AKL129" s="27"/>
      <c r="AKM129" s="27"/>
      <c r="AKN129" s="27"/>
      <c r="AKO129" s="27"/>
      <c r="AKP129" s="27"/>
      <c r="AKQ129" s="27"/>
      <c r="AKR129" s="27"/>
      <c r="AKS129" s="27"/>
      <c r="AKT129" s="27"/>
      <c r="AKU129" s="27"/>
      <c r="AKV129" s="27"/>
      <c r="AKW129" s="27"/>
      <c r="AKX129" s="27"/>
      <c r="AKY129" s="27"/>
      <c r="AKZ129" s="27"/>
      <c r="ALA129" s="27"/>
      <c r="ALB129" s="27"/>
      <c r="ALC129" s="27"/>
      <c r="ALD129" s="27"/>
      <c r="ALE129" s="27"/>
      <c r="ALF129" s="27"/>
      <c r="ALG129" s="27"/>
      <c r="ALH129" s="27"/>
      <c r="ALI129" s="27"/>
      <c r="ALJ129" s="27"/>
      <c r="ALK129" s="27"/>
      <c r="ALL129" s="27"/>
      <c r="ALM129" s="27"/>
      <c r="ALN129" s="27"/>
      <c r="ALO129" s="27"/>
      <c r="ALP129" s="27"/>
      <c r="ALQ129" s="27"/>
      <c r="ALR129" s="27"/>
      <c r="ALS129" s="27"/>
    </row>
    <row r="130" spans="1:1007" ht="20.25" customHeight="1" thickBot="1" x14ac:dyDescent="0.25">
      <c r="A130" s="579"/>
      <c r="B130" s="581"/>
      <c r="C130" s="583"/>
      <c r="D130" s="585"/>
      <c r="E130" s="587"/>
      <c r="F130" s="570"/>
      <c r="G130" s="572"/>
      <c r="H130" s="574"/>
      <c r="I130" s="574"/>
      <c r="J130" s="593"/>
      <c r="K130" s="161" t="s">
        <v>22</v>
      </c>
      <c r="L130" s="400">
        <f>M130+O130</f>
        <v>166.9</v>
      </c>
      <c r="M130" s="401">
        <v>0</v>
      </c>
      <c r="N130" s="401">
        <v>0</v>
      </c>
      <c r="O130" s="402">
        <v>166.9</v>
      </c>
      <c r="P130" s="400">
        <f>Q130+S130</f>
        <v>425</v>
      </c>
      <c r="Q130" s="401">
        <v>0</v>
      </c>
      <c r="R130" s="401">
        <v>0</v>
      </c>
      <c r="S130" s="402">
        <v>425</v>
      </c>
      <c r="T130" s="400">
        <f>U130+W130</f>
        <v>0</v>
      </c>
      <c r="U130" s="401">
        <v>0</v>
      </c>
      <c r="V130" s="401">
        <v>0</v>
      </c>
      <c r="W130" s="402">
        <v>0</v>
      </c>
      <c r="X130" s="27"/>
      <c r="Y130" s="27"/>
      <c r="Z130" s="27"/>
      <c r="AA130" s="27"/>
      <c r="AB130" s="27"/>
      <c r="AC130" s="27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40"/>
      <c r="AV130" s="39"/>
      <c r="AW130" s="39"/>
      <c r="AX130" s="39"/>
      <c r="AY130" s="39"/>
      <c r="AZ130" s="39"/>
      <c r="BA130" s="39"/>
      <c r="BB130" s="39"/>
      <c r="BC130" s="39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  <c r="HX130" s="27"/>
      <c r="HY130" s="27"/>
      <c r="HZ130" s="27"/>
      <c r="IA130" s="27"/>
      <c r="IB130" s="27"/>
      <c r="IC130" s="27"/>
      <c r="ID130" s="27"/>
      <c r="IE130" s="27"/>
      <c r="IF130" s="27"/>
      <c r="IG130" s="27"/>
      <c r="IH130" s="27"/>
      <c r="II130" s="27"/>
      <c r="IJ130" s="27"/>
      <c r="IK130" s="27"/>
      <c r="IL130" s="27"/>
      <c r="IM130" s="27"/>
      <c r="IN130" s="27"/>
      <c r="IO130" s="27"/>
      <c r="IP130" s="27"/>
      <c r="IQ130" s="27"/>
      <c r="IR130" s="27"/>
      <c r="IS130" s="27"/>
      <c r="IT130" s="27"/>
      <c r="IU130" s="27"/>
      <c r="IV130" s="27"/>
      <c r="IW130" s="27"/>
      <c r="IX130" s="27"/>
      <c r="IY130" s="27"/>
      <c r="IZ130" s="27"/>
      <c r="JA130" s="27"/>
      <c r="JB130" s="27"/>
      <c r="JC130" s="27"/>
      <c r="JD130" s="27"/>
      <c r="JE130" s="27"/>
      <c r="JF130" s="27"/>
      <c r="JG130" s="27"/>
      <c r="JH130" s="27"/>
      <c r="JI130" s="27"/>
      <c r="JJ130" s="27"/>
      <c r="JK130" s="27"/>
      <c r="JL130" s="27"/>
      <c r="JM130" s="27"/>
      <c r="JN130" s="27"/>
      <c r="JO130" s="27"/>
      <c r="JP130" s="27"/>
      <c r="JQ130" s="27"/>
      <c r="JR130" s="27"/>
      <c r="JS130" s="27"/>
      <c r="JT130" s="27"/>
      <c r="JU130" s="27"/>
      <c r="JV130" s="27"/>
      <c r="JW130" s="27"/>
      <c r="JX130" s="27"/>
      <c r="JY130" s="27"/>
      <c r="JZ130" s="27"/>
      <c r="KA130" s="27"/>
      <c r="KB130" s="27"/>
      <c r="KC130" s="27"/>
      <c r="KD130" s="27"/>
      <c r="KE130" s="27"/>
      <c r="KF130" s="27"/>
      <c r="KG130" s="27"/>
      <c r="KH130" s="27"/>
      <c r="KI130" s="27"/>
      <c r="KJ130" s="27"/>
      <c r="KK130" s="27"/>
      <c r="KL130" s="27"/>
      <c r="KM130" s="27"/>
      <c r="KN130" s="27"/>
      <c r="KO130" s="27"/>
      <c r="KP130" s="27"/>
      <c r="KQ130" s="27"/>
      <c r="KR130" s="27"/>
      <c r="KS130" s="27"/>
      <c r="KT130" s="27"/>
      <c r="KU130" s="27"/>
      <c r="KV130" s="27"/>
      <c r="KW130" s="27"/>
      <c r="KX130" s="27"/>
      <c r="KY130" s="27"/>
      <c r="KZ130" s="27"/>
      <c r="LA130" s="27"/>
      <c r="LB130" s="27"/>
      <c r="LC130" s="27"/>
      <c r="LD130" s="27"/>
      <c r="LE130" s="27"/>
      <c r="LF130" s="27"/>
      <c r="LG130" s="27"/>
      <c r="LH130" s="27"/>
      <c r="LI130" s="27"/>
      <c r="LJ130" s="27"/>
      <c r="LK130" s="27"/>
      <c r="LL130" s="27"/>
      <c r="LM130" s="27"/>
      <c r="LN130" s="27"/>
      <c r="LO130" s="27"/>
      <c r="LP130" s="27"/>
      <c r="LQ130" s="27"/>
      <c r="LR130" s="27"/>
      <c r="LS130" s="27"/>
      <c r="LT130" s="27"/>
      <c r="LU130" s="27"/>
      <c r="LV130" s="27"/>
      <c r="LW130" s="27"/>
      <c r="LX130" s="27"/>
      <c r="LY130" s="27"/>
      <c r="LZ130" s="27"/>
      <c r="MA130" s="27"/>
      <c r="MB130" s="27"/>
      <c r="MC130" s="27"/>
      <c r="MD130" s="27"/>
      <c r="ME130" s="27"/>
      <c r="MF130" s="27"/>
      <c r="MG130" s="27"/>
      <c r="MH130" s="27"/>
      <c r="MI130" s="27"/>
      <c r="MJ130" s="27"/>
      <c r="MK130" s="27"/>
      <c r="ML130" s="27"/>
      <c r="MM130" s="27"/>
      <c r="MN130" s="27"/>
      <c r="MO130" s="27"/>
      <c r="MP130" s="27"/>
      <c r="MQ130" s="27"/>
      <c r="MR130" s="27"/>
      <c r="MS130" s="27"/>
      <c r="MT130" s="27"/>
      <c r="MU130" s="27"/>
      <c r="MV130" s="27"/>
      <c r="MW130" s="27"/>
      <c r="MX130" s="27"/>
      <c r="MY130" s="27"/>
      <c r="MZ130" s="27"/>
      <c r="NA130" s="27"/>
      <c r="NB130" s="27"/>
      <c r="NC130" s="27"/>
      <c r="ND130" s="27"/>
      <c r="NE130" s="27"/>
      <c r="NF130" s="27"/>
      <c r="NG130" s="27"/>
      <c r="NH130" s="27"/>
      <c r="NI130" s="27"/>
      <c r="NJ130" s="27"/>
      <c r="NK130" s="27"/>
      <c r="NL130" s="27"/>
      <c r="NM130" s="27"/>
      <c r="NN130" s="27"/>
      <c r="NO130" s="27"/>
      <c r="NP130" s="27"/>
      <c r="NQ130" s="27"/>
      <c r="NR130" s="27"/>
      <c r="NS130" s="27"/>
      <c r="NT130" s="27"/>
      <c r="NU130" s="27"/>
      <c r="NV130" s="27"/>
      <c r="NW130" s="27"/>
      <c r="NX130" s="27"/>
      <c r="NY130" s="27"/>
      <c r="NZ130" s="27"/>
      <c r="OA130" s="27"/>
      <c r="OB130" s="27"/>
      <c r="OC130" s="27"/>
      <c r="OD130" s="27"/>
      <c r="OE130" s="27"/>
      <c r="OF130" s="27"/>
      <c r="OG130" s="27"/>
      <c r="OH130" s="27"/>
      <c r="OI130" s="27"/>
      <c r="OJ130" s="27"/>
      <c r="OK130" s="27"/>
      <c r="OL130" s="27"/>
      <c r="OM130" s="27"/>
      <c r="ON130" s="27"/>
      <c r="OO130" s="27"/>
      <c r="OP130" s="27"/>
      <c r="OQ130" s="27"/>
      <c r="OR130" s="27"/>
      <c r="OS130" s="27"/>
      <c r="OT130" s="27"/>
      <c r="OU130" s="27"/>
      <c r="OV130" s="27"/>
      <c r="OW130" s="27"/>
      <c r="OX130" s="27"/>
      <c r="OY130" s="27"/>
      <c r="OZ130" s="27"/>
      <c r="PA130" s="27"/>
      <c r="PB130" s="27"/>
      <c r="PC130" s="27"/>
      <c r="PD130" s="27"/>
      <c r="PE130" s="27"/>
      <c r="PF130" s="27"/>
      <c r="PG130" s="27"/>
      <c r="PH130" s="27"/>
      <c r="PI130" s="27"/>
      <c r="PJ130" s="27"/>
      <c r="PK130" s="27"/>
      <c r="PL130" s="27"/>
      <c r="PM130" s="27"/>
      <c r="PN130" s="27"/>
      <c r="PO130" s="27"/>
      <c r="PP130" s="27"/>
      <c r="PQ130" s="27"/>
      <c r="PR130" s="27"/>
      <c r="PS130" s="27"/>
      <c r="PT130" s="27"/>
      <c r="PU130" s="27"/>
      <c r="PV130" s="27"/>
      <c r="PW130" s="27"/>
      <c r="PX130" s="27"/>
      <c r="PY130" s="27"/>
      <c r="PZ130" s="27"/>
      <c r="QA130" s="27"/>
      <c r="QB130" s="27"/>
      <c r="QC130" s="27"/>
      <c r="QD130" s="27"/>
      <c r="QE130" s="27"/>
      <c r="QF130" s="27"/>
      <c r="QG130" s="27"/>
      <c r="QH130" s="27"/>
      <c r="QI130" s="27"/>
      <c r="QJ130" s="27"/>
      <c r="QK130" s="27"/>
      <c r="QL130" s="27"/>
      <c r="QM130" s="27"/>
      <c r="QN130" s="27"/>
      <c r="QO130" s="27"/>
      <c r="QP130" s="27"/>
      <c r="QQ130" s="27"/>
      <c r="QR130" s="27"/>
      <c r="QS130" s="27"/>
      <c r="QT130" s="27"/>
      <c r="QU130" s="27"/>
      <c r="QV130" s="27"/>
      <c r="QW130" s="27"/>
      <c r="QX130" s="27"/>
      <c r="QY130" s="27"/>
      <c r="QZ130" s="27"/>
      <c r="RA130" s="27"/>
      <c r="RB130" s="27"/>
      <c r="RC130" s="27"/>
      <c r="RD130" s="27"/>
      <c r="RE130" s="27"/>
      <c r="RF130" s="27"/>
      <c r="RG130" s="27"/>
      <c r="RH130" s="27"/>
      <c r="RI130" s="27"/>
      <c r="RJ130" s="27"/>
      <c r="RK130" s="27"/>
      <c r="RL130" s="27"/>
      <c r="RM130" s="27"/>
      <c r="RN130" s="27"/>
      <c r="RO130" s="27"/>
      <c r="RP130" s="27"/>
      <c r="RQ130" s="27"/>
      <c r="RR130" s="27"/>
      <c r="RS130" s="27"/>
      <c r="RT130" s="27"/>
      <c r="RU130" s="27"/>
      <c r="RV130" s="27"/>
      <c r="RW130" s="27"/>
      <c r="RX130" s="27"/>
      <c r="RY130" s="27"/>
      <c r="RZ130" s="27"/>
      <c r="SA130" s="27"/>
      <c r="SB130" s="27"/>
      <c r="SC130" s="27"/>
      <c r="SD130" s="27"/>
      <c r="SE130" s="27"/>
      <c r="SF130" s="27"/>
      <c r="SG130" s="27"/>
      <c r="SH130" s="27"/>
      <c r="SI130" s="27"/>
      <c r="SJ130" s="27"/>
      <c r="SK130" s="27"/>
      <c r="SL130" s="27"/>
      <c r="SM130" s="27"/>
      <c r="SN130" s="27"/>
      <c r="SO130" s="27"/>
      <c r="SP130" s="27"/>
      <c r="SQ130" s="27"/>
      <c r="SR130" s="27"/>
      <c r="SS130" s="27"/>
      <c r="ST130" s="27"/>
      <c r="SU130" s="27"/>
      <c r="SV130" s="27"/>
      <c r="SW130" s="27"/>
      <c r="SX130" s="27"/>
      <c r="SY130" s="27"/>
      <c r="SZ130" s="27"/>
      <c r="TA130" s="27"/>
      <c r="TB130" s="27"/>
      <c r="TC130" s="27"/>
      <c r="TD130" s="27"/>
      <c r="TE130" s="27"/>
      <c r="TF130" s="27"/>
      <c r="TG130" s="27"/>
      <c r="TH130" s="27"/>
      <c r="TI130" s="27"/>
      <c r="TJ130" s="27"/>
      <c r="TK130" s="27"/>
      <c r="TL130" s="27"/>
      <c r="TM130" s="27"/>
      <c r="TN130" s="27"/>
      <c r="TO130" s="27"/>
      <c r="TP130" s="27"/>
      <c r="TQ130" s="27"/>
      <c r="TR130" s="27"/>
      <c r="TS130" s="27"/>
      <c r="TT130" s="27"/>
      <c r="TU130" s="27"/>
      <c r="TV130" s="27"/>
      <c r="TW130" s="27"/>
      <c r="TX130" s="27"/>
      <c r="TY130" s="27"/>
      <c r="TZ130" s="27"/>
      <c r="UA130" s="27"/>
      <c r="UB130" s="27"/>
      <c r="UC130" s="27"/>
      <c r="UD130" s="27"/>
      <c r="UE130" s="27"/>
      <c r="UF130" s="27"/>
      <c r="UG130" s="27"/>
      <c r="UH130" s="27"/>
      <c r="UI130" s="27"/>
      <c r="UJ130" s="27"/>
      <c r="UK130" s="27"/>
      <c r="UL130" s="27"/>
      <c r="UM130" s="27"/>
      <c r="UN130" s="27"/>
      <c r="UO130" s="27"/>
      <c r="UP130" s="27"/>
      <c r="UQ130" s="27"/>
      <c r="UR130" s="27"/>
      <c r="US130" s="27"/>
      <c r="UT130" s="27"/>
      <c r="UU130" s="27"/>
      <c r="UV130" s="27"/>
      <c r="UW130" s="27"/>
      <c r="UX130" s="27"/>
      <c r="UY130" s="27"/>
      <c r="UZ130" s="27"/>
      <c r="VA130" s="27"/>
      <c r="VB130" s="27"/>
      <c r="VC130" s="27"/>
      <c r="VD130" s="27"/>
      <c r="VE130" s="27"/>
      <c r="VF130" s="27"/>
      <c r="VG130" s="27"/>
      <c r="VH130" s="27"/>
      <c r="VI130" s="27"/>
      <c r="VJ130" s="27"/>
      <c r="VK130" s="27"/>
      <c r="VL130" s="27"/>
      <c r="VM130" s="27"/>
      <c r="VN130" s="27"/>
      <c r="VO130" s="27"/>
      <c r="VP130" s="27"/>
      <c r="VQ130" s="27"/>
      <c r="VR130" s="27"/>
      <c r="VS130" s="27"/>
      <c r="VT130" s="27"/>
      <c r="VU130" s="27"/>
      <c r="VV130" s="27"/>
      <c r="VW130" s="27"/>
      <c r="VX130" s="27"/>
      <c r="VY130" s="27"/>
      <c r="VZ130" s="27"/>
      <c r="WA130" s="27"/>
      <c r="WB130" s="27"/>
      <c r="WC130" s="27"/>
      <c r="WD130" s="27"/>
      <c r="WE130" s="27"/>
      <c r="WF130" s="27"/>
      <c r="WG130" s="27"/>
      <c r="WH130" s="27"/>
      <c r="WI130" s="27"/>
      <c r="WJ130" s="27"/>
      <c r="WK130" s="27"/>
      <c r="WL130" s="27"/>
      <c r="WM130" s="27"/>
      <c r="WN130" s="27"/>
      <c r="WO130" s="27"/>
      <c r="WP130" s="27"/>
      <c r="WQ130" s="27"/>
      <c r="WR130" s="27"/>
      <c r="WS130" s="27"/>
      <c r="WT130" s="27"/>
      <c r="WU130" s="27"/>
      <c r="WV130" s="27"/>
      <c r="WW130" s="27"/>
      <c r="WX130" s="27"/>
      <c r="WY130" s="27"/>
      <c r="WZ130" s="27"/>
      <c r="XA130" s="27"/>
      <c r="XB130" s="27"/>
      <c r="XC130" s="27"/>
      <c r="XD130" s="27"/>
      <c r="XE130" s="27"/>
      <c r="XF130" s="27"/>
      <c r="XG130" s="27"/>
      <c r="XH130" s="27"/>
      <c r="XI130" s="27"/>
      <c r="XJ130" s="27"/>
      <c r="XK130" s="27"/>
      <c r="XL130" s="27"/>
      <c r="XM130" s="27"/>
      <c r="XN130" s="27"/>
      <c r="XO130" s="27"/>
      <c r="XP130" s="27"/>
      <c r="XQ130" s="27"/>
      <c r="XR130" s="27"/>
      <c r="XS130" s="27"/>
      <c r="XT130" s="27"/>
      <c r="XU130" s="27"/>
      <c r="XV130" s="27"/>
      <c r="XW130" s="27"/>
      <c r="XX130" s="27"/>
      <c r="XY130" s="27"/>
      <c r="XZ130" s="27"/>
      <c r="YA130" s="27"/>
      <c r="YB130" s="27"/>
      <c r="YC130" s="27"/>
      <c r="YD130" s="27"/>
      <c r="YE130" s="27"/>
      <c r="YF130" s="27"/>
      <c r="YG130" s="27"/>
      <c r="YH130" s="27"/>
      <c r="YI130" s="27"/>
      <c r="YJ130" s="27"/>
      <c r="YK130" s="27"/>
      <c r="YL130" s="27"/>
      <c r="YM130" s="27"/>
      <c r="YN130" s="27"/>
      <c r="YO130" s="27"/>
      <c r="YP130" s="27"/>
      <c r="YQ130" s="27"/>
      <c r="YR130" s="27"/>
      <c r="YS130" s="27"/>
      <c r="YT130" s="27"/>
      <c r="YU130" s="27"/>
      <c r="YV130" s="27"/>
      <c r="YW130" s="27"/>
      <c r="YX130" s="27"/>
      <c r="YY130" s="27"/>
      <c r="YZ130" s="27"/>
      <c r="ZA130" s="27"/>
      <c r="ZB130" s="27"/>
      <c r="ZC130" s="27"/>
      <c r="ZD130" s="27"/>
      <c r="ZE130" s="27"/>
      <c r="ZF130" s="27"/>
      <c r="ZG130" s="27"/>
      <c r="ZH130" s="27"/>
      <c r="ZI130" s="27"/>
      <c r="ZJ130" s="27"/>
      <c r="ZK130" s="27"/>
      <c r="ZL130" s="27"/>
      <c r="ZM130" s="27"/>
      <c r="ZN130" s="27"/>
      <c r="ZO130" s="27"/>
      <c r="ZP130" s="27"/>
      <c r="ZQ130" s="27"/>
      <c r="ZR130" s="27"/>
      <c r="ZS130" s="27"/>
      <c r="ZT130" s="27"/>
      <c r="ZU130" s="27"/>
      <c r="ZV130" s="27"/>
      <c r="ZW130" s="27"/>
      <c r="ZX130" s="27"/>
      <c r="ZY130" s="27"/>
      <c r="ZZ130" s="27"/>
      <c r="AAA130" s="27"/>
      <c r="AAB130" s="27"/>
      <c r="AAC130" s="27"/>
      <c r="AAD130" s="27"/>
      <c r="AAE130" s="27"/>
      <c r="AAF130" s="27"/>
      <c r="AAG130" s="27"/>
      <c r="AAH130" s="27"/>
      <c r="AAI130" s="27"/>
      <c r="AAJ130" s="27"/>
      <c r="AAK130" s="27"/>
      <c r="AAL130" s="27"/>
      <c r="AAM130" s="27"/>
      <c r="AAN130" s="27"/>
      <c r="AAO130" s="27"/>
      <c r="AAP130" s="27"/>
      <c r="AAQ130" s="27"/>
      <c r="AAR130" s="27"/>
      <c r="AAS130" s="27"/>
      <c r="AAT130" s="27"/>
      <c r="AAU130" s="27"/>
      <c r="AAV130" s="27"/>
      <c r="AAW130" s="27"/>
      <c r="AAX130" s="27"/>
      <c r="AAY130" s="27"/>
      <c r="AAZ130" s="27"/>
      <c r="ABA130" s="27"/>
      <c r="ABB130" s="27"/>
      <c r="ABC130" s="27"/>
      <c r="ABD130" s="27"/>
      <c r="ABE130" s="27"/>
      <c r="ABF130" s="27"/>
      <c r="ABG130" s="27"/>
      <c r="ABH130" s="27"/>
      <c r="ABI130" s="27"/>
      <c r="ABJ130" s="27"/>
      <c r="ABK130" s="27"/>
      <c r="ABL130" s="27"/>
      <c r="ABM130" s="27"/>
      <c r="ABN130" s="27"/>
      <c r="ABO130" s="27"/>
      <c r="ABP130" s="27"/>
      <c r="ABQ130" s="27"/>
      <c r="ABR130" s="27"/>
      <c r="ABS130" s="27"/>
      <c r="ABT130" s="27"/>
      <c r="ABU130" s="27"/>
      <c r="ABV130" s="27"/>
      <c r="ABW130" s="27"/>
      <c r="ABX130" s="27"/>
      <c r="ABY130" s="27"/>
      <c r="ABZ130" s="27"/>
      <c r="ACA130" s="27"/>
      <c r="ACB130" s="27"/>
      <c r="ACC130" s="27"/>
      <c r="ACD130" s="27"/>
      <c r="ACE130" s="27"/>
      <c r="ACF130" s="27"/>
      <c r="ACG130" s="27"/>
      <c r="ACH130" s="27"/>
      <c r="ACI130" s="27"/>
      <c r="ACJ130" s="27"/>
      <c r="ACK130" s="27"/>
      <c r="ACL130" s="27"/>
      <c r="ACM130" s="27"/>
      <c r="ACN130" s="27"/>
      <c r="ACO130" s="27"/>
      <c r="ACP130" s="27"/>
      <c r="ACQ130" s="27"/>
      <c r="ACR130" s="27"/>
      <c r="ACS130" s="27"/>
      <c r="ACT130" s="27"/>
      <c r="ACU130" s="27"/>
      <c r="ACV130" s="27"/>
      <c r="ACW130" s="27"/>
      <c r="ACX130" s="27"/>
      <c r="ACY130" s="27"/>
      <c r="ACZ130" s="27"/>
      <c r="ADA130" s="27"/>
      <c r="ADB130" s="27"/>
      <c r="ADC130" s="27"/>
      <c r="ADD130" s="27"/>
      <c r="ADE130" s="27"/>
      <c r="ADF130" s="27"/>
      <c r="ADG130" s="27"/>
      <c r="ADH130" s="27"/>
      <c r="ADI130" s="27"/>
      <c r="ADJ130" s="27"/>
      <c r="ADK130" s="27"/>
      <c r="ADL130" s="27"/>
      <c r="ADM130" s="27"/>
      <c r="ADN130" s="27"/>
      <c r="ADO130" s="27"/>
      <c r="ADP130" s="27"/>
      <c r="ADQ130" s="27"/>
      <c r="ADR130" s="27"/>
      <c r="ADS130" s="27"/>
      <c r="ADT130" s="27"/>
      <c r="ADU130" s="27"/>
      <c r="ADV130" s="27"/>
      <c r="ADW130" s="27"/>
      <c r="ADX130" s="27"/>
      <c r="ADY130" s="27"/>
      <c r="ADZ130" s="27"/>
      <c r="AEA130" s="27"/>
      <c r="AEB130" s="27"/>
      <c r="AEC130" s="27"/>
      <c r="AED130" s="27"/>
      <c r="AEE130" s="27"/>
      <c r="AEF130" s="27"/>
      <c r="AEG130" s="27"/>
      <c r="AEH130" s="27"/>
      <c r="AEI130" s="27"/>
      <c r="AEJ130" s="27"/>
      <c r="AEK130" s="27"/>
      <c r="AEL130" s="27"/>
      <c r="AEM130" s="27"/>
      <c r="AEN130" s="27"/>
      <c r="AEO130" s="27"/>
      <c r="AEP130" s="27"/>
      <c r="AEQ130" s="27"/>
      <c r="AER130" s="27"/>
      <c r="AES130" s="27"/>
      <c r="AET130" s="27"/>
      <c r="AEU130" s="27"/>
      <c r="AEV130" s="27"/>
      <c r="AEW130" s="27"/>
      <c r="AEX130" s="27"/>
      <c r="AEY130" s="27"/>
      <c r="AEZ130" s="27"/>
      <c r="AFA130" s="27"/>
      <c r="AFB130" s="27"/>
      <c r="AFC130" s="27"/>
      <c r="AFD130" s="27"/>
      <c r="AFE130" s="27"/>
      <c r="AFF130" s="27"/>
      <c r="AFG130" s="27"/>
      <c r="AFH130" s="27"/>
      <c r="AFI130" s="27"/>
      <c r="AFJ130" s="27"/>
      <c r="AFK130" s="27"/>
      <c r="AFL130" s="27"/>
      <c r="AFM130" s="27"/>
      <c r="AFN130" s="27"/>
      <c r="AFO130" s="27"/>
      <c r="AFP130" s="27"/>
      <c r="AFQ130" s="27"/>
      <c r="AFR130" s="27"/>
      <c r="AFS130" s="27"/>
      <c r="AFT130" s="27"/>
      <c r="AFU130" s="27"/>
      <c r="AFV130" s="27"/>
      <c r="AFW130" s="27"/>
      <c r="AFX130" s="27"/>
      <c r="AFY130" s="27"/>
      <c r="AFZ130" s="27"/>
      <c r="AGA130" s="27"/>
      <c r="AGB130" s="27"/>
      <c r="AGC130" s="27"/>
      <c r="AGD130" s="27"/>
      <c r="AGE130" s="27"/>
      <c r="AGF130" s="27"/>
      <c r="AGG130" s="27"/>
      <c r="AGH130" s="27"/>
      <c r="AGI130" s="27"/>
      <c r="AGJ130" s="27"/>
      <c r="AGK130" s="27"/>
      <c r="AGL130" s="27"/>
      <c r="AGM130" s="27"/>
      <c r="AGN130" s="27"/>
      <c r="AGO130" s="27"/>
      <c r="AGP130" s="27"/>
      <c r="AGQ130" s="27"/>
      <c r="AGR130" s="27"/>
      <c r="AGS130" s="27"/>
      <c r="AGT130" s="27"/>
      <c r="AGU130" s="27"/>
      <c r="AGV130" s="27"/>
      <c r="AGW130" s="27"/>
      <c r="AGX130" s="27"/>
      <c r="AGY130" s="27"/>
      <c r="AGZ130" s="27"/>
      <c r="AHA130" s="27"/>
      <c r="AHB130" s="27"/>
      <c r="AHC130" s="27"/>
      <c r="AHD130" s="27"/>
      <c r="AHE130" s="27"/>
      <c r="AHF130" s="27"/>
      <c r="AHG130" s="27"/>
      <c r="AHH130" s="27"/>
      <c r="AHI130" s="27"/>
      <c r="AHJ130" s="27"/>
      <c r="AHK130" s="27"/>
      <c r="AHL130" s="27"/>
      <c r="AHM130" s="27"/>
      <c r="AHN130" s="27"/>
      <c r="AHO130" s="27"/>
      <c r="AHP130" s="27"/>
      <c r="AHQ130" s="27"/>
      <c r="AHR130" s="27"/>
      <c r="AHS130" s="27"/>
      <c r="AHT130" s="27"/>
      <c r="AHU130" s="27"/>
      <c r="AHV130" s="27"/>
      <c r="AHW130" s="27"/>
      <c r="AHX130" s="27"/>
      <c r="AHY130" s="27"/>
      <c r="AHZ130" s="27"/>
      <c r="AIA130" s="27"/>
      <c r="AIB130" s="27"/>
      <c r="AIC130" s="27"/>
      <c r="AID130" s="27"/>
      <c r="AIE130" s="27"/>
      <c r="AIF130" s="27"/>
      <c r="AIG130" s="27"/>
      <c r="AIH130" s="27"/>
      <c r="AII130" s="27"/>
      <c r="AIJ130" s="27"/>
      <c r="AIK130" s="27"/>
      <c r="AIL130" s="27"/>
      <c r="AIM130" s="27"/>
      <c r="AIN130" s="27"/>
      <c r="AIO130" s="27"/>
      <c r="AIP130" s="27"/>
      <c r="AIQ130" s="27"/>
      <c r="AIR130" s="27"/>
      <c r="AIS130" s="27"/>
      <c r="AIT130" s="27"/>
      <c r="AIU130" s="27"/>
      <c r="AIV130" s="27"/>
      <c r="AIW130" s="27"/>
      <c r="AIX130" s="27"/>
      <c r="AIY130" s="27"/>
      <c r="AIZ130" s="27"/>
      <c r="AJA130" s="27"/>
      <c r="AJB130" s="27"/>
      <c r="AJC130" s="27"/>
      <c r="AJD130" s="27"/>
      <c r="AJE130" s="27"/>
      <c r="AJF130" s="27"/>
      <c r="AJG130" s="27"/>
      <c r="AJH130" s="27"/>
      <c r="AJI130" s="27"/>
      <c r="AJJ130" s="27"/>
      <c r="AJK130" s="27"/>
      <c r="AJL130" s="27"/>
      <c r="AJM130" s="27"/>
      <c r="AJN130" s="27"/>
      <c r="AJO130" s="27"/>
      <c r="AJP130" s="27"/>
      <c r="AJQ130" s="27"/>
      <c r="AJR130" s="27"/>
      <c r="AJS130" s="27"/>
      <c r="AJT130" s="27"/>
      <c r="AJU130" s="27"/>
      <c r="AJV130" s="27"/>
      <c r="AJW130" s="27"/>
      <c r="AJX130" s="27"/>
      <c r="AJY130" s="27"/>
      <c r="AJZ130" s="27"/>
      <c r="AKA130" s="27"/>
      <c r="AKB130" s="27"/>
      <c r="AKC130" s="27"/>
      <c r="AKD130" s="27"/>
      <c r="AKE130" s="27"/>
      <c r="AKF130" s="27"/>
      <c r="AKG130" s="27"/>
      <c r="AKH130" s="27"/>
      <c r="AKI130" s="27"/>
      <c r="AKJ130" s="27"/>
      <c r="AKK130" s="27"/>
      <c r="AKL130" s="27"/>
      <c r="AKM130" s="27"/>
      <c r="AKN130" s="27"/>
      <c r="AKO130" s="27"/>
      <c r="AKP130" s="27"/>
      <c r="AKQ130" s="27"/>
      <c r="AKR130" s="27"/>
      <c r="AKS130" s="27"/>
      <c r="AKT130" s="27"/>
      <c r="AKU130" s="27"/>
      <c r="AKV130" s="27"/>
      <c r="AKW130" s="27"/>
      <c r="AKX130" s="27"/>
      <c r="AKY130" s="27"/>
      <c r="AKZ130" s="27"/>
      <c r="ALA130" s="27"/>
      <c r="ALB130" s="27"/>
      <c r="ALC130" s="27"/>
      <c r="ALD130" s="27"/>
      <c r="ALE130" s="27"/>
      <c r="ALF130" s="27"/>
      <c r="ALG130" s="27"/>
      <c r="ALH130" s="27"/>
      <c r="ALI130" s="27"/>
      <c r="ALJ130" s="27"/>
      <c r="ALK130" s="27"/>
      <c r="ALL130" s="27"/>
      <c r="ALM130" s="27"/>
      <c r="ALN130" s="27"/>
      <c r="ALO130" s="27"/>
      <c r="ALP130" s="27"/>
      <c r="ALQ130" s="27"/>
      <c r="ALR130" s="27"/>
      <c r="ALS130" s="27"/>
    </row>
    <row r="131" spans="1:1007" ht="21" customHeight="1" thickBot="1" x14ac:dyDescent="0.25">
      <c r="A131" s="579"/>
      <c r="B131" s="581"/>
      <c r="C131" s="583"/>
      <c r="D131" s="585"/>
      <c r="E131" s="587"/>
      <c r="F131" s="570"/>
      <c r="G131" s="572"/>
      <c r="H131" s="574"/>
      <c r="I131" s="574"/>
      <c r="J131" s="577"/>
      <c r="K131" s="199" t="s">
        <v>11</v>
      </c>
      <c r="L131" s="15">
        <f t="shared" ref="L131:W131" si="25">SUM(L129:L130)</f>
        <v>266.89999999999998</v>
      </c>
      <c r="M131" s="3">
        <f t="shared" si="25"/>
        <v>0</v>
      </c>
      <c r="N131" s="3">
        <f t="shared" si="25"/>
        <v>0</v>
      </c>
      <c r="O131" s="16">
        <f t="shared" si="25"/>
        <v>266.89999999999998</v>
      </c>
      <c r="P131" s="15">
        <f t="shared" si="25"/>
        <v>465</v>
      </c>
      <c r="Q131" s="3">
        <f t="shared" si="25"/>
        <v>0</v>
      </c>
      <c r="R131" s="3">
        <f t="shared" si="25"/>
        <v>0</v>
      </c>
      <c r="S131" s="16">
        <f t="shared" si="25"/>
        <v>465</v>
      </c>
      <c r="T131" s="15">
        <f t="shared" si="25"/>
        <v>0</v>
      </c>
      <c r="U131" s="3">
        <f t="shared" si="25"/>
        <v>0</v>
      </c>
      <c r="V131" s="3">
        <f t="shared" si="25"/>
        <v>0</v>
      </c>
      <c r="W131" s="16">
        <f t="shared" si="25"/>
        <v>0</v>
      </c>
      <c r="X131" s="27"/>
      <c r="Y131" s="27"/>
      <c r="Z131" s="27"/>
      <c r="AA131" s="27"/>
      <c r="AB131" s="27"/>
      <c r="AC131" s="27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40"/>
      <c r="AV131" s="39"/>
      <c r="AW131" s="39"/>
      <c r="AX131" s="39"/>
      <c r="AY131" s="39"/>
      <c r="AZ131" s="39"/>
      <c r="BA131" s="39"/>
      <c r="BB131" s="39"/>
      <c r="BC131" s="39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  <c r="HX131" s="27"/>
      <c r="HY131" s="27"/>
      <c r="HZ131" s="27"/>
      <c r="IA131" s="27"/>
      <c r="IB131" s="27"/>
      <c r="IC131" s="27"/>
      <c r="ID131" s="27"/>
      <c r="IE131" s="27"/>
      <c r="IF131" s="27"/>
      <c r="IG131" s="27"/>
      <c r="IH131" s="27"/>
      <c r="II131" s="27"/>
      <c r="IJ131" s="27"/>
      <c r="IK131" s="27"/>
      <c r="IL131" s="27"/>
      <c r="IM131" s="27"/>
      <c r="IN131" s="27"/>
      <c r="IO131" s="27"/>
      <c r="IP131" s="27"/>
      <c r="IQ131" s="27"/>
      <c r="IR131" s="27"/>
      <c r="IS131" s="27"/>
      <c r="IT131" s="27"/>
      <c r="IU131" s="27"/>
      <c r="IV131" s="27"/>
      <c r="IW131" s="27"/>
      <c r="IX131" s="27"/>
      <c r="IY131" s="27"/>
      <c r="IZ131" s="27"/>
      <c r="JA131" s="27"/>
      <c r="JB131" s="27"/>
      <c r="JC131" s="27"/>
      <c r="JD131" s="27"/>
      <c r="JE131" s="27"/>
      <c r="JF131" s="27"/>
      <c r="JG131" s="27"/>
      <c r="JH131" s="27"/>
      <c r="JI131" s="27"/>
      <c r="JJ131" s="27"/>
      <c r="JK131" s="27"/>
      <c r="JL131" s="27"/>
      <c r="JM131" s="27"/>
      <c r="JN131" s="27"/>
      <c r="JO131" s="27"/>
      <c r="JP131" s="27"/>
      <c r="JQ131" s="27"/>
      <c r="JR131" s="27"/>
      <c r="JS131" s="27"/>
      <c r="JT131" s="27"/>
      <c r="JU131" s="27"/>
      <c r="JV131" s="27"/>
      <c r="JW131" s="27"/>
      <c r="JX131" s="27"/>
      <c r="JY131" s="27"/>
      <c r="JZ131" s="27"/>
      <c r="KA131" s="27"/>
      <c r="KB131" s="27"/>
      <c r="KC131" s="27"/>
      <c r="KD131" s="27"/>
      <c r="KE131" s="27"/>
      <c r="KF131" s="27"/>
      <c r="KG131" s="27"/>
      <c r="KH131" s="27"/>
      <c r="KI131" s="27"/>
      <c r="KJ131" s="27"/>
      <c r="KK131" s="27"/>
      <c r="KL131" s="27"/>
      <c r="KM131" s="27"/>
      <c r="KN131" s="27"/>
      <c r="KO131" s="27"/>
      <c r="KP131" s="27"/>
      <c r="KQ131" s="27"/>
      <c r="KR131" s="27"/>
      <c r="KS131" s="27"/>
      <c r="KT131" s="27"/>
      <c r="KU131" s="27"/>
      <c r="KV131" s="27"/>
      <c r="KW131" s="27"/>
      <c r="KX131" s="27"/>
      <c r="KY131" s="27"/>
      <c r="KZ131" s="27"/>
      <c r="LA131" s="27"/>
      <c r="LB131" s="27"/>
      <c r="LC131" s="27"/>
      <c r="LD131" s="27"/>
      <c r="LE131" s="27"/>
      <c r="LF131" s="27"/>
      <c r="LG131" s="27"/>
      <c r="LH131" s="27"/>
      <c r="LI131" s="27"/>
      <c r="LJ131" s="27"/>
      <c r="LK131" s="27"/>
      <c r="LL131" s="27"/>
      <c r="LM131" s="27"/>
      <c r="LN131" s="27"/>
      <c r="LO131" s="27"/>
      <c r="LP131" s="27"/>
      <c r="LQ131" s="27"/>
      <c r="LR131" s="27"/>
      <c r="LS131" s="27"/>
      <c r="LT131" s="27"/>
      <c r="LU131" s="27"/>
      <c r="LV131" s="27"/>
      <c r="LW131" s="27"/>
      <c r="LX131" s="27"/>
      <c r="LY131" s="27"/>
      <c r="LZ131" s="27"/>
      <c r="MA131" s="27"/>
      <c r="MB131" s="27"/>
      <c r="MC131" s="27"/>
      <c r="MD131" s="27"/>
      <c r="ME131" s="27"/>
      <c r="MF131" s="27"/>
      <c r="MG131" s="27"/>
      <c r="MH131" s="27"/>
      <c r="MI131" s="27"/>
      <c r="MJ131" s="27"/>
      <c r="MK131" s="27"/>
      <c r="ML131" s="27"/>
      <c r="MM131" s="27"/>
      <c r="MN131" s="27"/>
      <c r="MO131" s="27"/>
      <c r="MP131" s="27"/>
      <c r="MQ131" s="27"/>
      <c r="MR131" s="27"/>
      <c r="MS131" s="27"/>
      <c r="MT131" s="27"/>
      <c r="MU131" s="27"/>
      <c r="MV131" s="27"/>
      <c r="MW131" s="27"/>
      <c r="MX131" s="27"/>
      <c r="MY131" s="27"/>
      <c r="MZ131" s="27"/>
      <c r="NA131" s="27"/>
      <c r="NB131" s="27"/>
      <c r="NC131" s="27"/>
      <c r="ND131" s="27"/>
      <c r="NE131" s="27"/>
      <c r="NF131" s="27"/>
      <c r="NG131" s="27"/>
      <c r="NH131" s="27"/>
      <c r="NI131" s="27"/>
      <c r="NJ131" s="27"/>
      <c r="NK131" s="27"/>
      <c r="NL131" s="27"/>
      <c r="NM131" s="27"/>
      <c r="NN131" s="27"/>
      <c r="NO131" s="27"/>
      <c r="NP131" s="27"/>
      <c r="NQ131" s="27"/>
      <c r="NR131" s="27"/>
      <c r="NS131" s="27"/>
      <c r="NT131" s="27"/>
      <c r="NU131" s="27"/>
      <c r="NV131" s="27"/>
      <c r="NW131" s="27"/>
      <c r="NX131" s="27"/>
      <c r="NY131" s="27"/>
      <c r="NZ131" s="27"/>
      <c r="OA131" s="27"/>
      <c r="OB131" s="27"/>
      <c r="OC131" s="27"/>
      <c r="OD131" s="27"/>
      <c r="OE131" s="27"/>
      <c r="OF131" s="27"/>
      <c r="OG131" s="27"/>
      <c r="OH131" s="27"/>
      <c r="OI131" s="27"/>
      <c r="OJ131" s="27"/>
      <c r="OK131" s="27"/>
      <c r="OL131" s="27"/>
      <c r="OM131" s="27"/>
      <c r="ON131" s="27"/>
      <c r="OO131" s="27"/>
      <c r="OP131" s="27"/>
      <c r="OQ131" s="27"/>
      <c r="OR131" s="27"/>
      <c r="OS131" s="27"/>
      <c r="OT131" s="27"/>
      <c r="OU131" s="27"/>
      <c r="OV131" s="27"/>
      <c r="OW131" s="27"/>
      <c r="OX131" s="27"/>
      <c r="OY131" s="27"/>
      <c r="OZ131" s="27"/>
      <c r="PA131" s="27"/>
      <c r="PB131" s="27"/>
      <c r="PC131" s="27"/>
      <c r="PD131" s="27"/>
      <c r="PE131" s="27"/>
      <c r="PF131" s="27"/>
      <c r="PG131" s="27"/>
      <c r="PH131" s="27"/>
      <c r="PI131" s="27"/>
      <c r="PJ131" s="27"/>
      <c r="PK131" s="27"/>
      <c r="PL131" s="27"/>
      <c r="PM131" s="27"/>
      <c r="PN131" s="27"/>
      <c r="PO131" s="27"/>
      <c r="PP131" s="27"/>
      <c r="PQ131" s="27"/>
      <c r="PR131" s="27"/>
      <c r="PS131" s="27"/>
      <c r="PT131" s="27"/>
      <c r="PU131" s="27"/>
      <c r="PV131" s="27"/>
      <c r="PW131" s="27"/>
      <c r="PX131" s="27"/>
      <c r="PY131" s="27"/>
      <c r="PZ131" s="27"/>
      <c r="QA131" s="27"/>
      <c r="QB131" s="27"/>
      <c r="QC131" s="27"/>
      <c r="QD131" s="27"/>
      <c r="QE131" s="27"/>
      <c r="QF131" s="27"/>
      <c r="QG131" s="27"/>
      <c r="QH131" s="27"/>
      <c r="QI131" s="27"/>
      <c r="QJ131" s="27"/>
      <c r="QK131" s="27"/>
      <c r="QL131" s="27"/>
      <c r="QM131" s="27"/>
      <c r="QN131" s="27"/>
      <c r="QO131" s="27"/>
      <c r="QP131" s="27"/>
      <c r="QQ131" s="27"/>
      <c r="QR131" s="27"/>
      <c r="QS131" s="27"/>
      <c r="QT131" s="27"/>
      <c r="QU131" s="27"/>
      <c r="QV131" s="27"/>
      <c r="QW131" s="27"/>
      <c r="QX131" s="27"/>
      <c r="QY131" s="27"/>
      <c r="QZ131" s="27"/>
      <c r="RA131" s="27"/>
      <c r="RB131" s="27"/>
      <c r="RC131" s="27"/>
      <c r="RD131" s="27"/>
      <c r="RE131" s="27"/>
      <c r="RF131" s="27"/>
      <c r="RG131" s="27"/>
      <c r="RH131" s="27"/>
      <c r="RI131" s="27"/>
      <c r="RJ131" s="27"/>
      <c r="RK131" s="27"/>
      <c r="RL131" s="27"/>
      <c r="RM131" s="27"/>
      <c r="RN131" s="27"/>
      <c r="RO131" s="27"/>
      <c r="RP131" s="27"/>
      <c r="RQ131" s="27"/>
      <c r="RR131" s="27"/>
      <c r="RS131" s="27"/>
      <c r="RT131" s="27"/>
      <c r="RU131" s="27"/>
      <c r="RV131" s="27"/>
      <c r="RW131" s="27"/>
      <c r="RX131" s="27"/>
      <c r="RY131" s="27"/>
      <c r="RZ131" s="27"/>
      <c r="SA131" s="27"/>
      <c r="SB131" s="27"/>
      <c r="SC131" s="27"/>
      <c r="SD131" s="27"/>
      <c r="SE131" s="27"/>
      <c r="SF131" s="27"/>
      <c r="SG131" s="27"/>
      <c r="SH131" s="27"/>
      <c r="SI131" s="27"/>
      <c r="SJ131" s="27"/>
      <c r="SK131" s="27"/>
      <c r="SL131" s="27"/>
      <c r="SM131" s="27"/>
      <c r="SN131" s="27"/>
      <c r="SO131" s="27"/>
      <c r="SP131" s="27"/>
      <c r="SQ131" s="27"/>
      <c r="SR131" s="27"/>
      <c r="SS131" s="27"/>
      <c r="ST131" s="27"/>
      <c r="SU131" s="27"/>
      <c r="SV131" s="27"/>
      <c r="SW131" s="27"/>
      <c r="SX131" s="27"/>
      <c r="SY131" s="27"/>
      <c r="SZ131" s="27"/>
      <c r="TA131" s="27"/>
      <c r="TB131" s="27"/>
      <c r="TC131" s="27"/>
      <c r="TD131" s="27"/>
      <c r="TE131" s="27"/>
      <c r="TF131" s="27"/>
      <c r="TG131" s="27"/>
      <c r="TH131" s="27"/>
      <c r="TI131" s="27"/>
      <c r="TJ131" s="27"/>
      <c r="TK131" s="27"/>
      <c r="TL131" s="27"/>
      <c r="TM131" s="27"/>
      <c r="TN131" s="27"/>
      <c r="TO131" s="27"/>
      <c r="TP131" s="27"/>
      <c r="TQ131" s="27"/>
      <c r="TR131" s="27"/>
      <c r="TS131" s="27"/>
      <c r="TT131" s="27"/>
      <c r="TU131" s="27"/>
      <c r="TV131" s="27"/>
      <c r="TW131" s="27"/>
      <c r="TX131" s="27"/>
      <c r="TY131" s="27"/>
      <c r="TZ131" s="27"/>
      <c r="UA131" s="27"/>
      <c r="UB131" s="27"/>
      <c r="UC131" s="27"/>
      <c r="UD131" s="27"/>
      <c r="UE131" s="27"/>
      <c r="UF131" s="27"/>
      <c r="UG131" s="27"/>
      <c r="UH131" s="27"/>
      <c r="UI131" s="27"/>
      <c r="UJ131" s="27"/>
      <c r="UK131" s="27"/>
      <c r="UL131" s="27"/>
      <c r="UM131" s="27"/>
      <c r="UN131" s="27"/>
      <c r="UO131" s="27"/>
      <c r="UP131" s="27"/>
      <c r="UQ131" s="27"/>
      <c r="UR131" s="27"/>
      <c r="US131" s="27"/>
      <c r="UT131" s="27"/>
      <c r="UU131" s="27"/>
      <c r="UV131" s="27"/>
      <c r="UW131" s="27"/>
      <c r="UX131" s="27"/>
      <c r="UY131" s="27"/>
      <c r="UZ131" s="27"/>
      <c r="VA131" s="27"/>
      <c r="VB131" s="27"/>
      <c r="VC131" s="27"/>
      <c r="VD131" s="27"/>
      <c r="VE131" s="27"/>
      <c r="VF131" s="27"/>
      <c r="VG131" s="27"/>
      <c r="VH131" s="27"/>
      <c r="VI131" s="27"/>
      <c r="VJ131" s="27"/>
      <c r="VK131" s="27"/>
      <c r="VL131" s="27"/>
      <c r="VM131" s="27"/>
      <c r="VN131" s="27"/>
      <c r="VO131" s="27"/>
      <c r="VP131" s="27"/>
      <c r="VQ131" s="27"/>
      <c r="VR131" s="27"/>
      <c r="VS131" s="27"/>
      <c r="VT131" s="27"/>
      <c r="VU131" s="27"/>
      <c r="VV131" s="27"/>
      <c r="VW131" s="27"/>
      <c r="VX131" s="27"/>
      <c r="VY131" s="27"/>
      <c r="VZ131" s="27"/>
      <c r="WA131" s="27"/>
      <c r="WB131" s="27"/>
      <c r="WC131" s="27"/>
      <c r="WD131" s="27"/>
      <c r="WE131" s="27"/>
      <c r="WF131" s="27"/>
      <c r="WG131" s="27"/>
      <c r="WH131" s="27"/>
      <c r="WI131" s="27"/>
      <c r="WJ131" s="27"/>
      <c r="WK131" s="27"/>
      <c r="WL131" s="27"/>
      <c r="WM131" s="27"/>
      <c r="WN131" s="27"/>
      <c r="WO131" s="27"/>
      <c r="WP131" s="27"/>
      <c r="WQ131" s="27"/>
      <c r="WR131" s="27"/>
      <c r="WS131" s="27"/>
      <c r="WT131" s="27"/>
      <c r="WU131" s="27"/>
      <c r="WV131" s="27"/>
      <c r="WW131" s="27"/>
      <c r="WX131" s="27"/>
      <c r="WY131" s="27"/>
      <c r="WZ131" s="27"/>
      <c r="XA131" s="27"/>
      <c r="XB131" s="27"/>
      <c r="XC131" s="27"/>
      <c r="XD131" s="27"/>
      <c r="XE131" s="27"/>
      <c r="XF131" s="27"/>
      <c r="XG131" s="27"/>
      <c r="XH131" s="27"/>
      <c r="XI131" s="27"/>
      <c r="XJ131" s="27"/>
      <c r="XK131" s="27"/>
      <c r="XL131" s="27"/>
      <c r="XM131" s="27"/>
      <c r="XN131" s="27"/>
      <c r="XO131" s="27"/>
      <c r="XP131" s="27"/>
      <c r="XQ131" s="27"/>
      <c r="XR131" s="27"/>
      <c r="XS131" s="27"/>
      <c r="XT131" s="27"/>
      <c r="XU131" s="27"/>
      <c r="XV131" s="27"/>
      <c r="XW131" s="27"/>
      <c r="XX131" s="27"/>
      <c r="XY131" s="27"/>
      <c r="XZ131" s="27"/>
      <c r="YA131" s="27"/>
      <c r="YB131" s="27"/>
      <c r="YC131" s="27"/>
      <c r="YD131" s="27"/>
      <c r="YE131" s="27"/>
      <c r="YF131" s="27"/>
      <c r="YG131" s="27"/>
      <c r="YH131" s="27"/>
      <c r="YI131" s="27"/>
      <c r="YJ131" s="27"/>
      <c r="YK131" s="27"/>
      <c r="YL131" s="27"/>
      <c r="YM131" s="27"/>
      <c r="YN131" s="27"/>
      <c r="YO131" s="27"/>
      <c r="YP131" s="27"/>
      <c r="YQ131" s="27"/>
      <c r="YR131" s="27"/>
      <c r="YS131" s="27"/>
      <c r="YT131" s="27"/>
      <c r="YU131" s="27"/>
      <c r="YV131" s="27"/>
      <c r="YW131" s="27"/>
      <c r="YX131" s="27"/>
      <c r="YY131" s="27"/>
      <c r="YZ131" s="27"/>
      <c r="ZA131" s="27"/>
      <c r="ZB131" s="27"/>
      <c r="ZC131" s="27"/>
      <c r="ZD131" s="27"/>
      <c r="ZE131" s="27"/>
      <c r="ZF131" s="27"/>
      <c r="ZG131" s="27"/>
      <c r="ZH131" s="27"/>
      <c r="ZI131" s="27"/>
      <c r="ZJ131" s="27"/>
      <c r="ZK131" s="27"/>
      <c r="ZL131" s="27"/>
      <c r="ZM131" s="27"/>
      <c r="ZN131" s="27"/>
      <c r="ZO131" s="27"/>
      <c r="ZP131" s="27"/>
      <c r="ZQ131" s="27"/>
      <c r="ZR131" s="27"/>
      <c r="ZS131" s="27"/>
      <c r="ZT131" s="27"/>
      <c r="ZU131" s="27"/>
      <c r="ZV131" s="27"/>
      <c r="ZW131" s="27"/>
      <c r="ZX131" s="27"/>
      <c r="ZY131" s="27"/>
      <c r="ZZ131" s="27"/>
      <c r="AAA131" s="27"/>
      <c r="AAB131" s="27"/>
      <c r="AAC131" s="27"/>
      <c r="AAD131" s="27"/>
      <c r="AAE131" s="27"/>
      <c r="AAF131" s="27"/>
      <c r="AAG131" s="27"/>
      <c r="AAH131" s="27"/>
      <c r="AAI131" s="27"/>
      <c r="AAJ131" s="27"/>
      <c r="AAK131" s="27"/>
      <c r="AAL131" s="27"/>
      <c r="AAM131" s="27"/>
      <c r="AAN131" s="27"/>
      <c r="AAO131" s="27"/>
      <c r="AAP131" s="27"/>
      <c r="AAQ131" s="27"/>
      <c r="AAR131" s="27"/>
      <c r="AAS131" s="27"/>
      <c r="AAT131" s="27"/>
      <c r="AAU131" s="27"/>
      <c r="AAV131" s="27"/>
      <c r="AAW131" s="27"/>
      <c r="AAX131" s="27"/>
      <c r="AAY131" s="27"/>
      <c r="AAZ131" s="27"/>
      <c r="ABA131" s="27"/>
      <c r="ABB131" s="27"/>
      <c r="ABC131" s="27"/>
      <c r="ABD131" s="27"/>
      <c r="ABE131" s="27"/>
      <c r="ABF131" s="27"/>
      <c r="ABG131" s="27"/>
      <c r="ABH131" s="27"/>
      <c r="ABI131" s="27"/>
      <c r="ABJ131" s="27"/>
      <c r="ABK131" s="27"/>
      <c r="ABL131" s="27"/>
      <c r="ABM131" s="27"/>
      <c r="ABN131" s="27"/>
      <c r="ABO131" s="27"/>
      <c r="ABP131" s="27"/>
      <c r="ABQ131" s="27"/>
      <c r="ABR131" s="27"/>
      <c r="ABS131" s="27"/>
      <c r="ABT131" s="27"/>
      <c r="ABU131" s="27"/>
      <c r="ABV131" s="27"/>
      <c r="ABW131" s="27"/>
      <c r="ABX131" s="27"/>
      <c r="ABY131" s="27"/>
      <c r="ABZ131" s="27"/>
      <c r="ACA131" s="27"/>
      <c r="ACB131" s="27"/>
      <c r="ACC131" s="27"/>
      <c r="ACD131" s="27"/>
      <c r="ACE131" s="27"/>
      <c r="ACF131" s="27"/>
      <c r="ACG131" s="27"/>
      <c r="ACH131" s="27"/>
      <c r="ACI131" s="27"/>
      <c r="ACJ131" s="27"/>
      <c r="ACK131" s="27"/>
      <c r="ACL131" s="27"/>
      <c r="ACM131" s="27"/>
      <c r="ACN131" s="27"/>
      <c r="ACO131" s="27"/>
      <c r="ACP131" s="27"/>
      <c r="ACQ131" s="27"/>
      <c r="ACR131" s="27"/>
      <c r="ACS131" s="27"/>
      <c r="ACT131" s="27"/>
      <c r="ACU131" s="27"/>
      <c r="ACV131" s="27"/>
      <c r="ACW131" s="27"/>
      <c r="ACX131" s="27"/>
      <c r="ACY131" s="27"/>
      <c r="ACZ131" s="27"/>
      <c r="ADA131" s="27"/>
      <c r="ADB131" s="27"/>
      <c r="ADC131" s="27"/>
      <c r="ADD131" s="27"/>
      <c r="ADE131" s="27"/>
      <c r="ADF131" s="27"/>
      <c r="ADG131" s="27"/>
      <c r="ADH131" s="27"/>
      <c r="ADI131" s="27"/>
      <c r="ADJ131" s="27"/>
      <c r="ADK131" s="27"/>
      <c r="ADL131" s="27"/>
      <c r="ADM131" s="27"/>
      <c r="ADN131" s="27"/>
      <c r="ADO131" s="27"/>
      <c r="ADP131" s="27"/>
      <c r="ADQ131" s="27"/>
      <c r="ADR131" s="27"/>
      <c r="ADS131" s="27"/>
      <c r="ADT131" s="27"/>
      <c r="ADU131" s="27"/>
      <c r="ADV131" s="27"/>
      <c r="ADW131" s="27"/>
      <c r="ADX131" s="27"/>
      <c r="ADY131" s="27"/>
      <c r="ADZ131" s="27"/>
      <c r="AEA131" s="27"/>
      <c r="AEB131" s="27"/>
      <c r="AEC131" s="27"/>
      <c r="AED131" s="27"/>
      <c r="AEE131" s="27"/>
      <c r="AEF131" s="27"/>
      <c r="AEG131" s="27"/>
      <c r="AEH131" s="27"/>
      <c r="AEI131" s="27"/>
      <c r="AEJ131" s="27"/>
      <c r="AEK131" s="27"/>
      <c r="AEL131" s="27"/>
      <c r="AEM131" s="27"/>
      <c r="AEN131" s="27"/>
      <c r="AEO131" s="27"/>
      <c r="AEP131" s="27"/>
      <c r="AEQ131" s="27"/>
      <c r="AER131" s="27"/>
      <c r="AES131" s="27"/>
      <c r="AET131" s="27"/>
      <c r="AEU131" s="27"/>
      <c r="AEV131" s="27"/>
      <c r="AEW131" s="27"/>
      <c r="AEX131" s="27"/>
      <c r="AEY131" s="27"/>
      <c r="AEZ131" s="27"/>
      <c r="AFA131" s="27"/>
      <c r="AFB131" s="27"/>
      <c r="AFC131" s="27"/>
      <c r="AFD131" s="27"/>
      <c r="AFE131" s="27"/>
      <c r="AFF131" s="27"/>
      <c r="AFG131" s="27"/>
      <c r="AFH131" s="27"/>
      <c r="AFI131" s="27"/>
      <c r="AFJ131" s="27"/>
      <c r="AFK131" s="27"/>
      <c r="AFL131" s="27"/>
      <c r="AFM131" s="27"/>
      <c r="AFN131" s="27"/>
      <c r="AFO131" s="27"/>
      <c r="AFP131" s="27"/>
      <c r="AFQ131" s="27"/>
      <c r="AFR131" s="27"/>
      <c r="AFS131" s="27"/>
      <c r="AFT131" s="27"/>
      <c r="AFU131" s="27"/>
      <c r="AFV131" s="27"/>
      <c r="AFW131" s="27"/>
      <c r="AFX131" s="27"/>
      <c r="AFY131" s="27"/>
      <c r="AFZ131" s="27"/>
      <c r="AGA131" s="27"/>
      <c r="AGB131" s="27"/>
      <c r="AGC131" s="27"/>
      <c r="AGD131" s="27"/>
      <c r="AGE131" s="27"/>
      <c r="AGF131" s="27"/>
      <c r="AGG131" s="27"/>
      <c r="AGH131" s="27"/>
      <c r="AGI131" s="27"/>
      <c r="AGJ131" s="27"/>
      <c r="AGK131" s="27"/>
      <c r="AGL131" s="27"/>
      <c r="AGM131" s="27"/>
      <c r="AGN131" s="27"/>
      <c r="AGO131" s="27"/>
      <c r="AGP131" s="27"/>
      <c r="AGQ131" s="27"/>
      <c r="AGR131" s="27"/>
      <c r="AGS131" s="27"/>
      <c r="AGT131" s="27"/>
      <c r="AGU131" s="27"/>
      <c r="AGV131" s="27"/>
      <c r="AGW131" s="27"/>
      <c r="AGX131" s="27"/>
      <c r="AGY131" s="27"/>
      <c r="AGZ131" s="27"/>
      <c r="AHA131" s="27"/>
      <c r="AHB131" s="27"/>
      <c r="AHC131" s="27"/>
      <c r="AHD131" s="27"/>
      <c r="AHE131" s="27"/>
      <c r="AHF131" s="27"/>
      <c r="AHG131" s="27"/>
      <c r="AHH131" s="27"/>
      <c r="AHI131" s="27"/>
      <c r="AHJ131" s="27"/>
      <c r="AHK131" s="27"/>
      <c r="AHL131" s="27"/>
      <c r="AHM131" s="27"/>
      <c r="AHN131" s="27"/>
      <c r="AHO131" s="27"/>
      <c r="AHP131" s="27"/>
      <c r="AHQ131" s="27"/>
      <c r="AHR131" s="27"/>
      <c r="AHS131" s="27"/>
      <c r="AHT131" s="27"/>
      <c r="AHU131" s="27"/>
      <c r="AHV131" s="27"/>
      <c r="AHW131" s="27"/>
      <c r="AHX131" s="27"/>
      <c r="AHY131" s="27"/>
      <c r="AHZ131" s="27"/>
      <c r="AIA131" s="27"/>
      <c r="AIB131" s="27"/>
      <c r="AIC131" s="27"/>
      <c r="AID131" s="27"/>
      <c r="AIE131" s="27"/>
      <c r="AIF131" s="27"/>
      <c r="AIG131" s="27"/>
      <c r="AIH131" s="27"/>
      <c r="AII131" s="27"/>
      <c r="AIJ131" s="27"/>
      <c r="AIK131" s="27"/>
      <c r="AIL131" s="27"/>
      <c r="AIM131" s="27"/>
      <c r="AIN131" s="27"/>
      <c r="AIO131" s="27"/>
      <c r="AIP131" s="27"/>
      <c r="AIQ131" s="27"/>
      <c r="AIR131" s="27"/>
      <c r="AIS131" s="27"/>
      <c r="AIT131" s="27"/>
      <c r="AIU131" s="27"/>
      <c r="AIV131" s="27"/>
      <c r="AIW131" s="27"/>
      <c r="AIX131" s="27"/>
      <c r="AIY131" s="27"/>
      <c r="AIZ131" s="27"/>
      <c r="AJA131" s="27"/>
      <c r="AJB131" s="27"/>
      <c r="AJC131" s="27"/>
      <c r="AJD131" s="27"/>
      <c r="AJE131" s="27"/>
      <c r="AJF131" s="27"/>
      <c r="AJG131" s="27"/>
      <c r="AJH131" s="27"/>
      <c r="AJI131" s="27"/>
      <c r="AJJ131" s="27"/>
      <c r="AJK131" s="27"/>
      <c r="AJL131" s="27"/>
      <c r="AJM131" s="27"/>
      <c r="AJN131" s="27"/>
      <c r="AJO131" s="27"/>
      <c r="AJP131" s="27"/>
      <c r="AJQ131" s="27"/>
      <c r="AJR131" s="27"/>
      <c r="AJS131" s="27"/>
      <c r="AJT131" s="27"/>
      <c r="AJU131" s="27"/>
      <c r="AJV131" s="27"/>
      <c r="AJW131" s="27"/>
      <c r="AJX131" s="27"/>
      <c r="AJY131" s="27"/>
      <c r="AJZ131" s="27"/>
      <c r="AKA131" s="27"/>
      <c r="AKB131" s="27"/>
      <c r="AKC131" s="27"/>
      <c r="AKD131" s="27"/>
      <c r="AKE131" s="27"/>
      <c r="AKF131" s="27"/>
      <c r="AKG131" s="27"/>
      <c r="AKH131" s="27"/>
      <c r="AKI131" s="27"/>
      <c r="AKJ131" s="27"/>
      <c r="AKK131" s="27"/>
      <c r="AKL131" s="27"/>
      <c r="AKM131" s="27"/>
      <c r="AKN131" s="27"/>
      <c r="AKO131" s="27"/>
      <c r="AKP131" s="27"/>
      <c r="AKQ131" s="27"/>
      <c r="AKR131" s="27"/>
      <c r="AKS131" s="27"/>
      <c r="AKT131" s="27"/>
      <c r="AKU131" s="27"/>
      <c r="AKV131" s="27"/>
      <c r="AKW131" s="27"/>
      <c r="AKX131" s="27"/>
      <c r="AKY131" s="27"/>
      <c r="AKZ131" s="27"/>
      <c r="ALA131" s="27"/>
      <c r="ALB131" s="27"/>
      <c r="ALC131" s="27"/>
      <c r="ALD131" s="27"/>
      <c r="ALE131" s="27"/>
      <c r="ALF131" s="27"/>
      <c r="ALG131" s="27"/>
      <c r="ALH131" s="27"/>
      <c r="ALI131" s="27"/>
      <c r="ALJ131" s="27"/>
      <c r="ALK131" s="27"/>
      <c r="ALL131" s="27"/>
      <c r="ALM131" s="27"/>
      <c r="ALN131" s="27"/>
      <c r="ALO131" s="27"/>
      <c r="ALP131" s="27"/>
      <c r="ALQ131" s="27"/>
      <c r="ALR131" s="27"/>
      <c r="ALS131" s="27"/>
    </row>
    <row r="132" spans="1:1007" ht="18" customHeight="1" thickBot="1" x14ac:dyDescent="0.25">
      <c r="A132" s="578" t="s">
        <v>14</v>
      </c>
      <c r="B132" s="580" t="s">
        <v>15</v>
      </c>
      <c r="C132" s="582" t="s">
        <v>15</v>
      </c>
      <c r="D132" s="584" t="s">
        <v>161</v>
      </c>
      <c r="E132" s="586" t="s">
        <v>162</v>
      </c>
      <c r="F132" s="569" t="s">
        <v>187</v>
      </c>
      <c r="G132" s="571" t="s">
        <v>128</v>
      </c>
      <c r="H132" s="573" t="s">
        <v>18</v>
      </c>
      <c r="I132" s="573" t="s">
        <v>19</v>
      </c>
      <c r="J132" s="636" t="s">
        <v>450</v>
      </c>
      <c r="K132" s="146" t="s">
        <v>25</v>
      </c>
      <c r="L132" s="147">
        <f>+M132+O132</f>
        <v>130</v>
      </c>
      <c r="M132" s="374">
        <v>0</v>
      </c>
      <c r="N132" s="374">
        <v>0</v>
      </c>
      <c r="O132" s="387">
        <v>130</v>
      </c>
      <c r="P132" s="147">
        <f>+Q132+S132</f>
        <v>20</v>
      </c>
      <c r="Q132" s="374">
        <v>0</v>
      </c>
      <c r="R132" s="374">
        <v>0</v>
      </c>
      <c r="S132" s="387">
        <v>20</v>
      </c>
      <c r="T132" s="147">
        <f>+U132+W132</f>
        <v>0</v>
      </c>
      <c r="U132" s="374">
        <v>0</v>
      </c>
      <c r="V132" s="374">
        <v>0</v>
      </c>
      <c r="W132" s="387">
        <v>0</v>
      </c>
      <c r="X132" s="27"/>
      <c r="Y132" s="27"/>
      <c r="Z132" s="27"/>
      <c r="AA132" s="27"/>
      <c r="AB132" s="27"/>
      <c r="AC132" s="27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40"/>
      <c r="AV132" s="39"/>
      <c r="AW132" s="39"/>
      <c r="AX132" s="39"/>
      <c r="AY132" s="39"/>
      <c r="AZ132" s="39"/>
      <c r="BA132" s="39"/>
      <c r="BB132" s="39"/>
      <c r="BC132" s="39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  <c r="IS132" s="27"/>
      <c r="IT132" s="27"/>
      <c r="IU132" s="27"/>
      <c r="IV132" s="27"/>
      <c r="IW132" s="27"/>
      <c r="IX132" s="27"/>
      <c r="IY132" s="27"/>
      <c r="IZ132" s="27"/>
      <c r="JA132" s="27"/>
      <c r="JB132" s="27"/>
      <c r="JC132" s="27"/>
      <c r="JD132" s="27"/>
      <c r="JE132" s="27"/>
      <c r="JF132" s="27"/>
      <c r="JG132" s="27"/>
      <c r="JH132" s="27"/>
      <c r="JI132" s="27"/>
      <c r="JJ132" s="27"/>
      <c r="JK132" s="27"/>
      <c r="JL132" s="27"/>
      <c r="JM132" s="27"/>
      <c r="JN132" s="27"/>
      <c r="JO132" s="27"/>
      <c r="JP132" s="27"/>
      <c r="JQ132" s="27"/>
      <c r="JR132" s="27"/>
      <c r="JS132" s="27"/>
      <c r="JT132" s="27"/>
      <c r="JU132" s="27"/>
      <c r="JV132" s="27"/>
      <c r="JW132" s="27"/>
      <c r="JX132" s="27"/>
      <c r="JY132" s="27"/>
      <c r="JZ132" s="27"/>
      <c r="KA132" s="27"/>
      <c r="KB132" s="27"/>
      <c r="KC132" s="27"/>
      <c r="KD132" s="27"/>
      <c r="KE132" s="27"/>
      <c r="KF132" s="27"/>
      <c r="KG132" s="27"/>
      <c r="KH132" s="27"/>
      <c r="KI132" s="27"/>
      <c r="KJ132" s="27"/>
      <c r="KK132" s="27"/>
      <c r="KL132" s="27"/>
      <c r="KM132" s="27"/>
      <c r="KN132" s="27"/>
      <c r="KO132" s="27"/>
      <c r="KP132" s="27"/>
      <c r="KQ132" s="27"/>
      <c r="KR132" s="27"/>
      <c r="KS132" s="27"/>
      <c r="KT132" s="27"/>
      <c r="KU132" s="27"/>
      <c r="KV132" s="27"/>
      <c r="KW132" s="27"/>
      <c r="KX132" s="27"/>
      <c r="KY132" s="27"/>
      <c r="KZ132" s="27"/>
      <c r="LA132" s="27"/>
      <c r="LB132" s="27"/>
      <c r="LC132" s="27"/>
      <c r="LD132" s="27"/>
      <c r="LE132" s="27"/>
      <c r="LF132" s="27"/>
      <c r="LG132" s="27"/>
      <c r="LH132" s="27"/>
      <c r="LI132" s="27"/>
      <c r="LJ132" s="27"/>
      <c r="LK132" s="27"/>
      <c r="LL132" s="27"/>
      <c r="LM132" s="27"/>
      <c r="LN132" s="27"/>
      <c r="LO132" s="27"/>
      <c r="LP132" s="27"/>
      <c r="LQ132" s="27"/>
      <c r="LR132" s="27"/>
      <c r="LS132" s="27"/>
      <c r="LT132" s="27"/>
      <c r="LU132" s="27"/>
      <c r="LV132" s="27"/>
      <c r="LW132" s="27"/>
      <c r="LX132" s="27"/>
      <c r="LY132" s="27"/>
      <c r="LZ132" s="27"/>
      <c r="MA132" s="27"/>
      <c r="MB132" s="27"/>
      <c r="MC132" s="27"/>
      <c r="MD132" s="27"/>
      <c r="ME132" s="27"/>
      <c r="MF132" s="27"/>
      <c r="MG132" s="27"/>
      <c r="MH132" s="27"/>
      <c r="MI132" s="27"/>
      <c r="MJ132" s="27"/>
      <c r="MK132" s="27"/>
      <c r="ML132" s="27"/>
      <c r="MM132" s="27"/>
      <c r="MN132" s="27"/>
      <c r="MO132" s="27"/>
      <c r="MP132" s="27"/>
      <c r="MQ132" s="27"/>
      <c r="MR132" s="27"/>
      <c r="MS132" s="27"/>
      <c r="MT132" s="27"/>
      <c r="MU132" s="27"/>
      <c r="MV132" s="27"/>
      <c r="MW132" s="27"/>
      <c r="MX132" s="27"/>
      <c r="MY132" s="27"/>
      <c r="MZ132" s="27"/>
      <c r="NA132" s="27"/>
      <c r="NB132" s="27"/>
      <c r="NC132" s="27"/>
      <c r="ND132" s="27"/>
      <c r="NE132" s="27"/>
      <c r="NF132" s="27"/>
      <c r="NG132" s="27"/>
      <c r="NH132" s="27"/>
      <c r="NI132" s="27"/>
      <c r="NJ132" s="27"/>
      <c r="NK132" s="27"/>
      <c r="NL132" s="27"/>
      <c r="NM132" s="27"/>
      <c r="NN132" s="27"/>
      <c r="NO132" s="27"/>
      <c r="NP132" s="27"/>
      <c r="NQ132" s="27"/>
      <c r="NR132" s="27"/>
      <c r="NS132" s="27"/>
      <c r="NT132" s="27"/>
      <c r="NU132" s="27"/>
      <c r="NV132" s="27"/>
      <c r="NW132" s="27"/>
      <c r="NX132" s="27"/>
      <c r="NY132" s="27"/>
      <c r="NZ132" s="27"/>
      <c r="OA132" s="27"/>
      <c r="OB132" s="27"/>
      <c r="OC132" s="27"/>
      <c r="OD132" s="27"/>
      <c r="OE132" s="27"/>
      <c r="OF132" s="27"/>
      <c r="OG132" s="27"/>
      <c r="OH132" s="27"/>
      <c r="OI132" s="27"/>
      <c r="OJ132" s="27"/>
      <c r="OK132" s="27"/>
      <c r="OL132" s="27"/>
      <c r="OM132" s="27"/>
      <c r="ON132" s="27"/>
      <c r="OO132" s="27"/>
      <c r="OP132" s="27"/>
      <c r="OQ132" s="27"/>
      <c r="OR132" s="27"/>
      <c r="OS132" s="27"/>
      <c r="OT132" s="27"/>
      <c r="OU132" s="27"/>
      <c r="OV132" s="27"/>
      <c r="OW132" s="27"/>
      <c r="OX132" s="27"/>
      <c r="OY132" s="27"/>
      <c r="OZ132" s="27"/>
      <c r="PA132" s="27"/>
      <c r="PB132" s="27"/>
      <c r="PC132" s="27"/>
      <c r="PD132" s="27"/>
      <c r="PE132" s="27"/>
      <c r="PF132" s="27"/>
      <c r="PG132" s="27"/>
      <c r="PH132" s="27"/>
      <c r="PI132" s="27"/>
      <c r="PJ132" s="27"/>
      <c r="PK132" s="27"/>
      <c r="PL132" s="27"/>
      <c r="PM132" s="27"/>
      <c r="PN132" s="27"/>
      <c r="PO132" s="27"/>
      <c r="PP132" s="27"/>
      <c r="PQ132" s="27"/>
      <c r="PR132" s="27"/>
      <c r="PS132" s="27"/>
      <c r="PT132" s="27"/>
      <c r="PU132" s="27"/>
      <c r="PV132" s="27"/>
      <c r="PW132" s="27"/>
      <c r="PX132" s="27"/>
      <c r="PY132" s="27"/>
      <c r="PZ132" s="27"/>
      <c r="QA132" s="27"/>
      <c r="QB132" s="27"/>
      <c r="QC132" s="27"/>
      <c r="QD132" s="27"/>
      <c r="QE132" s="27"/>
      <c r="QF132" s="27"/>
      <c r="QG132" s="27"/>
      <c r="QH132" s="27"/>
      <c r="QI132" s="27"/>
      <c r="QJ132" s="27"/>
      <c r="QK132" s="27"/>
      <c r="QL132" s="27"/>
      <c r="QM132" s="27"/>
      <c r="QN132" s="27"/>
      <c r="QO132" s="27"/>
      <c r="QP132" s="27"/>
      <c r="QQ132" s="27"/>
      <c r="QR132" s="27"/>
      <c r="QS132" s="27"/>
      <c r="QT132" s="27"/>
      <c r="QU132" s="27"/>
      <c r="QV132" s="27"/>
      <c r="QW132" s="27"/>
      <c r="QX132" s="27"/>
      <c r="QY132" s="27"/>
      <c r="QZ132" s="27"/>
      <c r="RA132" s="27"/>
      <c r="RB132" s="27"/>
      <c r="RC132" s="27"/>
      <c r="RD132" s="27"/>
      <c r="RE132" s="27"/>
      <c r="RF132" s="27"/>
      <c r="RG132" s="27"/>
      <c r="RH132" s="27"/>
      <c r="RI132" s="27"/>
      <c r="RJ132" s="27"/>
      <c r="RK132" s="27"/>
      <c r="RL132" s="27"/>
      <c r="RM132" s="27"/>
      <c r="RN132" s="27"/>
      <c r="RO132" s="27"/>
      <c r="RP132" s="27"/>
      <c r="RQ132" s="27"/>
      <c r="RR132" s="27"/>
      <c r="RS132" s="27"/>
      <c r="RT132" s="27"/>
      <c r="RU132" s="27"/>
      <c r="RV132" s="27"/>
      <c r="RW132" s="27"/>
      <c r="RX132" s="27"/>
      <c r="RY132" s="27"/>
      <c r="RZ132" s="27"/>
      <c r="SA132" s="27"/>
      <c r="SB132" s="27"/>
      <c r="SC132" s="27"/>
      <c r="SD132" s="27"/>
      <c r="SE132" s="27"/>
      <c r="SF132" s="27"/>
      <c r="SG132" s="27"/>
      <c r="SH132" s="27"/>
      <c r="SI132" s="27"/>
      <c r="SJ132" s="27"/>
      <c r="SK132" s="27"/>
      <c r="SL132" s="27"/>
      <c r="SM132" s="27"/>
      <c r="SN132" s="27"/>
      <c r="SO132" s="27"/>
      <c r="SP132" s="27"/>
      <c r="SQ132" s="27"/>
      <c r="SR132" s="27"/>
      <c r="SS132" s="27"/>
      <c r="ST132" s="27"/>
      <c r="SU132" s="27"/>
      <c r="SV132" s="27"/>
      <c r="SW132" s="27"/>
      <c r="SX132" s="27"/>
      <c r="SY132" s="27"/>
      <c r="SZ132" s="27"/>
      <c r="TA132" s="27"/>
      <c r="TB132" s="27"/>
      <c r="TC132" s="27"/>
      <c r="TD132" s="27"/>
      <c r="TE132" s="27"/>
      <c r="TF132" s="27"/>
      <c r="TG132" s="27"/>
      <c r="TH132" s="27"/>
      <c r="TI132" s="27"/>
      <c r="TJ132" s="27"/>
      <c r="TK132" s="27"/>
      <c r="TL132" s="27"/>
      <c r="TM132" s="27"/>
      <c r="TN132" s="27"/>
      <c r="TO132" s="27"/>
      <c r="TP132" s="27"/>
      <c r="TQ132" s="27"/>
      <c r="TR132" s="27"/>
      <c r="TS132" s="27"/>
      <c r="TT132" s="27"/>
      <c r="TU132" s="27"/>
      <c r="TV132" s="27"/>
      <c r="TW132" s="27"/>
      <c r="TX132" s="27"/>
      <c r="TY132" s="27"/>
      <c r="TZ132" s="27"/>
      <c r="UA132" s="27"/>
      <c r="UB132" s="27"/>
      <c r="UC132" s="27"/>
      <c r="UD132" s="27"/>
      <c r="UE132" s="27"/>
      <c r="UF132" s="27"/>
      <c r="UG132" s="27"/>
      <c r="UH132" s="27"/>
      <c r="UI132" s="27"/>
      <c r="UJ132" s="27"/>
      <c r="UK132" s="27"/>
      <c r="UL132" s="27"/>
      <c r="UM132" s="27"/>
      <c r="UN132" s="27"/>
      <c r="UO132" s="27"/>
      <c r="UP132" s="27"/>
      <c r="UQ132" s="27"/>
      <c r="UR132" s="27"/>
      <c r="US132" s="27"/>
      <c r="UT132" s="27"/>
      <c r="UU132" s="27"/>
      <c r="UV132" s="27"/>
      <c r="UW132" s="27"/>
      <c r="UX132" s="27"/>
      <c r="UY132" s="27"/>
      <c r="UZ132" s="27"/>
      <c r="VA132" s="27"/>
      <c r="VB132" s="27"/>
      <c r="VC132" s="27"/>
      <c r="VD132" s="27"/>
      <c r="VE132" s="27"/>
      <c r="VF132" s="27"/>
      <c r="VG132" s="27"/>
      <c r="VH132" s="27"/>
      <c r="VI132" s="27"/>
      <c r="VJ132" s="27"/>
      <c r="VK132" s="27"/>
      <c r="VL132" s="27"/>
      <c r="VM132" s="27"/>
      <c r="VN132" s="27"/>
      <c r="VO132" s="27"/>
      <c r="VP132" s="27"/>
      <c r="VQ132" s="27"/>
      <c r="VR132" s="27"/>
      <c r="VS132" s="27"/>
      <c r="VT132" s="27"/>
      <c r="VU132" s="27"/>
      <c r="VV132" s="27"/>
      <c r="VW132" s="27"/>
      <c r="VX132" s="27"/>
      <c r="VY132" s="27"/>
      <c r="VZ132" s="27"/>
      <c r="WA132" s="27"/>
      <c r="WB132" s="27"/>
      <c r="WC132" s="27"/>
      <c r="WD132" s="27"/>
      <c r="WE132" s="27"/>
      <c r="WF132" s="27"/>
      <c r="WG132" s="27"/>
      <c r="WH132" s="27"/>
      <c r="WI132" s="27"/>
      <c r="WJ132" s="27"/>
      <c r="WK132" s="27"/>
      <c r="WL132" s="27"/>
      <c r="WM132" s="27"/>
      <c r="WN132" s="27"/>
      <c r="WO132" s="27"/>
      <c r="WP132" s="27"/>
      <c r="WQ132" s="27"/>
      <c r="WR132" s="27"/>
      <c r="WS132" s="27"/>
      <c r="WT132" s="27"/>
      <c r="WU132" s="27"/>
      <c r="WV132" s="27"/>
      <c r="WW132" s="27"/>
      <c r="WX132" s="27"/>
      <c r="WY132" s="27"/>
      <c r="WZ132" s="27"/>
      <c r="XA132" s="27"/>
      <c r="XB132" s="27"/>
      <c r="XC132" s="27"/>
      <c r="XD132" s="27"/>
      <c r="XE132" s="27"/>
      <c r="XF132" s="27"/>
      <c r="XG132" s="27"/>
      <c r="XH132" s="27"/>
      <c r="XI132" s="27"/>
      <c r="XJ132" s="27"/>
      <c r="XK132" s="27"/>
      <c r="XL132" s="27"/>
      <c r="XM132" s="27"/>
      <c r="XN132" s="27"/>
      <c r="XO132" s="27"/>
      <c r="XP132" s="27"/>
      <c r="XQ132" s="27"/>
      <c r="XR132" s="27"/>
      <c r="XS132" s="27"/>
      <c r="XT132" s="27"/>
      <c r="XU132" s="27"/>
      <c r="XV132" s="27"/>
      <c r="XW132" s="27"/>
      <c r="XX132" s="27"/>
      <c r="XY132" s="27"/>
      <c r="XZ132" s="27"/>
      <c r="YA132" s="27"/>
      <c r="YB132" s="27"/>
      <c r="YC132" s="27"/>
      <c r="YD132" s="27"/>
      <c r="YE132" s="27"/>
      <c r="YF132" s="27"/>
      <c r="YG132" s="27"/>
      <c r="YH132" s="27"/>
      <c r="YI132" s="27"/>
      <c r="YJ132" s="27"/>
      <c r="YK132" s="27"/>
      <c r="YL132" s="27"/>
      <c r="YM132" s="27"/>
      <c r="YN132" s="27"/>
      <c r="YO132" s="27"/>
      <c r="YP132" s="27"/>
      <c r="YQ132" s="27"/>
      <c r="YR132" s="27"/>
      <c r="YS132" s="27"/>
      <c r="YT132" s="27"/>
      <c r="YU132" s="27"/>
      <c r="YV132" s="27"/>
      <c r="YW132" s="27"/>
      <c r="YX132" s="27"/>
      <c r="YY132" s="27"/>
      <c r="YZ132" s="27"/>
      <c r="ZA132" s="27"/>
      <c r="ZB132" s="27"/>
      <c r="ZC132" s="27"/>
      <c r="ZD132" s="27"/>
      <c r="ZE132" s="27"/>
      <c r="ZF132" s="27"/>
      <c r="ZG132" s="27"/>
      <c r="ZH132" s="27"/>
      <c r="ZI132" s="27"/>
      <c r="ZJ132" s="27"/>
      <c r="ZK132" s="27"/>
      <c r="ZL132" s="27"/>
      <c r="ZM132" s="27"/>
      <c r="ZN132" s="27"/>
      <c r="ZO132" s="27"/>
      <c r="ZP132" s="27"/>
      <c r="ZQ132" s="27"/>
      <c r="ZR132" s="27"/>
      <c r="ZS132" s="27"/>
      <c r="ZT132" s="27"/>
      <c r="ZU132" s="27"/>
      <c r="ZV132" s="27"/>
      <c r="ZW132" s="27"/>
      <c r="ZX132" s="27"/>
      <c r="ZY132" s="27"/>
      <c r="ZZ132" s="27"/>
      <c r="AAA132" s="27"/>
      <c r="AAB132" s="27"/>
      <c r="AAC132" s="27"/>
      <c r="AAD132" s="27"/>
      <c r="AAE132" s="27"/>
      <c r="AAF132" s="27"/>
      <c r="AAG132" s="27"/>
      <c r="AAH132" s="27"/>
      <c r="AAI132" s="27"/>
      <c r="AAJ132" s="27"/>
      <c r="AAK132" s="27"/>
      <c r="AAL132" s="27"/>
      <c r="AAM132" s="27"/>
      <c r="AAN132" s="27"/>
      <c r="AAO132" s="27"/>
      <c r="AAP132" s="27"/>
      <c r="AAQ132" s="27"/>
      <c r="AAR132" s="27"/>
      <c r="AAS132" s="27"/>
      <c r="AAT132" s="27"/>
      <c r="AAU132" s="27"/>
      <c r="AAV132" s="27"/>
      <c r="AAW132" s="27"/>
      <c r="AAX132" s="27"/>
      <c r="AAY132" s="27"/>
      <c r="AAZ132" s="27"/>
      <c r="ABA132" s="27"/>
      <c r="ABB132" s="27"/>
      <c r="ABC132" s="27"/>
      <c r="ABD132" s="27"/>
      <c r="ABE132" s="27"/>
      <c r="ABF132" s="27"/>
      <c r="ABG132" s="27"/>
      <c r="ABH132" s="27"/>
      <c r="ABI132" s="27"/>
      <c r="ABJ132" s="27"/>
      <c r="ABK132" s="27"/>
      <c r="ABL132" s="27"/>
      <c r="ABM132" s="27"/>
      <c r="ABN132" s="27"/>
      <c r="ABO132" s="27"/>
      <c r="ABP132" s="27"/>
      <c r="ABQ132" s="27"/>
      <c r="ABR132" s="27"/>
      <c r="ABS132" s="27"/>
      <c r="ABT132" s="27"/>
      <c r="ABU132" s="27"/>
      <c r="ABV132" s="27"/>
      <c r="ABW132" s="27"/>
      <c r="ABX132" s="27"/>
      <c r="ABY132" s="27"/>
      <c r="ABZ132" s="27"/>
      <c r="ACA132" s="27"/>
      <c r="ACB132" s="27"/>
      <c r="ACC132" s="27"/>
      <c r="ACD132" s="27"/>
      <c r="ACE132" s="27"/>
      <c r="ACF132" s="27"/>
      <c r="ACG132" s="27"/>
      <c r="ACH132" s="27"/>
      <c r="ACI132" s="27"/>
      <c r="ACJ132" s="27"/>
      <c r="ACK132" s="27"/>
      <c r="ACL132" s="27"/>
      <c r="ACM132" s="27"/>
      <c r="ACN132" s="27"/>
      <c r="ACO132" s="27"/>
      <c r="ACP132" s="27"/>
      <c r="ACQ132" s="27"/>
      <c r="ACR132" s="27"/>
      <c r="ACS132" s="27"/>
      <c r="ACT132" s="27"/>
      <c r="ACU132" s="27"/>
      <c r="ACV132" s="27"/>
      <c r="ACW132" s="27"/>
      <c r="ACX132" s="27"/>
      <c r="ACY132" s="27"/>
      <c r="ACZ132" s="27"/>
      <c r="ADA132" s="27"/>
      <c r="ADB132" s="27"/>
      <c r="ADC132" s="27"/>
      <c r="ADD132" s="27"/>
      <c r="ADE132" s="27"/>
      <c r="ADF132" s="27"/>
      <c r="ADG132" s="27"/>
      <c r="ADH132" s="27"/>
      <c r="ADI132" s="27"/>
      <c r="ADJ132" s="27"/>
      <c r="ADK132" s="27"/>
      <c r="ADL132" s="27"/>
      <c r="ADM132" s="27"/>
      <c r="ADN132" s="27"/>
      <c r="ADO132" s="27"/>
      <c r="ADP132" s="27"/>
      <c r="ADQ132" s="27"/>
      <c r="ADR132" s="27"/>
      <c r="ADS132" s="27"/>
      <c r="ADT132" s="27"/>
      <c r="ADU132" s="27"/>
      <c r="ADV132" s="27"/>
      <c r="ADW132" s="27"/>
      <c r="ADX132" s="27"/>
      <c r="ADY132" s="27"/>
      <c r="ADZ132" s="27"/>
      <c r="AEA132" s="27"/>
      <c r="AEB132" s="27"/>
      <c r="AEC132" s="27"/>
      <c r="AED132" s="27"/>
      <c r="AEE132" s="27"/>
      <c r="AEF132" s="27"/>
      <c r="AEG132" s="27"/>
      <c r="AEH132" s="27"/>
      <c r="AEI132" s="27"/>
      <c r="AEJ132" s="27"/>
      <c r="AEK132" s="27"/>
      <c r="AEL132" s="27"/>
      <c r="AEM132" s="27"/>
      <c r="AEN132" s="27"/>
      <c r="AEO132" s="27"/>
      <c r="AEP132" s="27"/>
      <c r="AEQ132" s="27"/>
      <c r="AER132" s="27"/>
      <c r="AES132" s="27"/>
      <c r="AET132" s="27"/>
      <c r="AEU132" s="27"/>
      <c r="AEV132" s="27"/>
      <c r="AEW132" s="27"/>
      <c r="AEX132" s="27"/>
      <c r="AEY132" s="27"/>
      <c r="AEZ132" s="27"/>
      <c r="AFA132" s="27"/>
      <c r="AFB132" s="27"/>
      <c r="AFC132" s="27"/>
      <c r="AFD132" s="27"/>
      <c r="AFE132" s="27"/>
      <c r="AFF132" s="27"/>
      <c r="AFG132" s="27"/>
      <c r="AFH132" s="27"/>
      <c r="AFI132" s="27"/>
      <c r="AFJ132" s="27"/>
      <c r="AFK132" s="27"/>
      <c r="AFL132" s="27"/>
      <c r="AFM132" s="27"/>
      <c r="AFN132" s="27"/>
      <c r="AFO132" s="27"/>
      <c r="AFP132" s="27"/>
      <c r="AFQ132" s="27"/>
      <c r="AFR132" s="27"/>
      <c r="AFS132" s="27"/>
      <c r="AFT132" s="27"/>
      <c r="AFU132" s="27"/>
      <c r="AFV132" s="27"/>
      <c r="AFW132" s="27"/>
      <c r="AFX132" s="27"/>
      <c r="AFY132" s="27"/>
      <c r="AFZ132" s="27"/>
      <c r="AGA132" s="27"/>
      <c r="AGB132" s="27"/>
      <c r="AGC132" s="27"/>
      <c r="AGD132" s="27"/>
      <c r="AGE132" s="27"/>
      <c r="AGF132" s="27"/>
      <c r="AGG132" s="27"/>
      <c r="AGH132" s="27"/>
      <c r="AGI132" s="27"/>
      <c r="AGJ132" s="27"/>
      <c r="AGK132" s="27"/>
      <c r="AGL132" s="27"/>
      <c r="AGM132" s="27"/>
      <c r="AGN132" s="27"/>
      <c r="AGO132" s="27"/>
      <c r="AGP132" s="27"/>
      <c r="AGQ132" s="27"/>
      <c r="AGR132" s="27"/>
      <c r="AGS132" s="27"/>
      <c r="AGT132" s="27"/>
      <c r="AGU132" s="27"/>
      <c r="AGV132" s="27"/>
      <c r="AGW132" s="27"/>
      <c r="AGX132" s="27"/>
      <c r="AGY132" s="27"/>
      <c r="AGZ132" s="27"/>
      <c r="AHA132" s="27"/>
      <c r="AHB132" s="27"/>
      <c r="AHC132" s="27"/>
      <c r="AHD132" s="27"/>
      <c r="AHE132" s="27"/>
      <c r="AHF132" s="27"/>
      <c r="AHG132" s="27"/>
      <c r="AHH132" s="27"/>
      <c r="AHI132" s="27"/>
      <c r="AHJ132" s="27"/>
      <c r="AHK132" s="27"/>
      <c r="AHL132" s="27"/>
      <c r="AHM132" s="27"/>
      <c r="AHN132" s="27"/>
      <c r="AHO132" s="27"/>
      <c r="AHP132" s="27"/>
      <c r="AHQ132" s="27"/>
      <c r="AHR132" s="27"/>
      <c r="AHS132" s="27"/>
      <c r="AHT132" s="27"/>
      <c r="AHU132" s="27"/>
      <c r="AHV132" s="27"/>
      <c r="AHW132" s="27"/>
      <c r="AHX132" s="27"/>
      <c r="AHY132" s="27"/>
      <c r="AHZ132" s="27"/>
      <c r="AIA132" s="27"/>
      <c r="AIB132" s="27"/>
      <c r="AIC132" s="27"/>
      <c r="AID132" s="27"/>
      <c r="AIE132" s="27"/>
      <c r="AIF132" s="27"/>
      <c r="AIG132" s="27"/>
      <c r="AIH132" s="27"/>
      <c r="AII132" s="27"/>
      <c r="AIJ132" s="27"/>
      <c r="AIK132" s="27"/>
      <c r="AIL132" s="27"/>
      <c r="AIM132" s="27"/>
      <c r="AIN132" s="27"/>
      <c r="AIO132" s="27"/>
      <c r="AIP132" s="27"/>
      <c r="AIQ132" s="27"/>
      <c r="AIR132" s="27"/>
      <c r="AIS132" s="27"/>
      <c r="AIT132" s="27"/>
      <c r="AIU132" s="27"/>
      <c r="AIV132" s="27"/>
      <c r="AIW132" s="27"/>
      <c r="AIX132" s="27"/>
      <c r="AIY132" s="27"/>
      <c r="AIZ132" s="27"/>
      <c r="AJA132" s="27"/>
      <c r="AJB132" s="27"/>
      <c r="AJC132" s="27"/>
      <c r="AJD132" s="27"/>
      <c r="AJE132" s="27"/>
      <c r="AJF132" s="27"/>
      <c r="AJG132" s="27"/>
      <c r="AJH132" s="27"/>
      <c r="AJI132" s="27"/>
      <c r="AJJ132" s="27"/>
      <c r="AJK132" s="27"/>
      <c r="AJL132" s="27"/>
      <c r="AJM132" s="27"/>
      <c r="AJN132" s="27"/>
      <c r="AJO132" s="27"/>
      <c r="AJP132" s="27"/>
      <c r="AJQ132" s="27"/>
      <c r="AJR132" s="27"/>
      <c r="AJS132" s="27"/>
      <c r="AJT132" s="27"/>
      <c r="AJU132" s="27"/>
      <c r="AJV132" s="27"/>
      <c r="AJW132" s="27"/>
      <c r="AJX132" s="27"/>
      <c r="AJY132" s="27"/>
      <c r="AJZ132" s="27"/>
      <c r="AKA132" s="27"/>
      <c r="AKB132" s="27"/>
      <c r="AKC132" s="27"/>
      <c r="AKD132" s="27"/>
      <c r="AKE132" s="27"/>
      <c r="AKF132" s="27"/>
      <c r="AKG132" s="27"/>
      <c r="AKH132" s="27"/>
      <c r="AKI132" s="27"/>
      <c r="AKJ132" s="27"/>
      <c r="AKK132" s="27"/>
      <c r="AKL132" s="27"/>
      <c r="AKM132" s="27"/>
      <c r="AKN132" s="27"/>
      <c r="AKO132" s="27"/>
      <c r="AKP132" s="27"/>
      <c r="AKQ132" s="27"/>
      <c r="AKR132" s="27"/>
      <c r="AKS132" s="27"/>
      <c r="AKT132" s="27"/>
      <c r="AKU132" s="27"/>
      <c r="AKV132" s="27"/>
      <c r="AKW132" s="27"/>
      <c r="AKX132" s="27"/>
      <c r="AKY132" s="27"/>
      <c r="AKZ132" s="27"/>
      <c r="ALA132" s="27"/>
      <c r="ALB132" s="27"/>
      <c r="ALC132" s="27"/>
      <c r="ALD132" s="27"/>
      <c r="ALE132" s="27"/>
      <c r="ALF132" s="27"/>
      <c r="ALG132" s="27"/>
      <c r="ALH132" s="27"/>
      <c r="ALI132" s="27"/>
      <c r="ALJ132" s="27"/>
      <c r="ALK132" s="27"/>
      <c r="ALL132" s="27"/>
      <c r="ALM132" s="27"/>
      <c r="ALN132" s="27"/>
      <c r="ALO132" s="27"/>
      <c r="ALP132" s="27"/>
      <c r="ALQ132" s="27"/>
      <c r="ALR132" s="27"/>
      <c r="ALS132" s="27"/>
    </row>
    <row r="133" spans="1:1007" ht="20.25" customHeight="1" thickBot="1" x14ac:dyDescent="0.25">
      <c r="A133" s="579"/>
      <c r="B133" s="581"/>
      <c r="C133" s="583"/>
      <c r="D133" s="585"/>
      <c r="E133" s="587"/>
      <c r="F133" s="570"/>
      <c r="G133" s="572"/>
      <c r="H133" s="574"/>
      <c r="I133" s="574"/>
      <c r="J133" s="627"/>
      <c r="K133" s="161" t="s">
        <v>22</v>
      </c>
      <c r="L133" s="400">
        <f>M133+O133</f>
        <v>250</v>
      </c>
      <c r="M133" s="401">
        <v>0</v>
      </c>
      <c r="N133" s="401">
        <v>0</v>
      </c>
      <c r="O133" s="402">
        <v>250</v>
      </c>
      <c r="P133" s="400">
        <f>Q133+S133</f>
        <v>340</v>
      </c>
      <c r="Q133" s="401">
        <v>0</v>
      </c>
      <c r="R133" s="401">
        <v>0</v>
      </c>
      <c r="S133" s="402">
        <v>340</v>
      </c>
      <c r="T133" s="400">
        <f>U133+W133</f>
        <v>0</v>
      </c>
      <c r="U133" s="401">
        <v>0</v>
      </c>
      <c r="V133" s="401">
        <v>0</v>
      </c>
      <c r="W133" s="402">
        <v>0</v>
      </c>
      <c r="X133" s="27"/>
      <c r="Y133" s="27"/>
      <c r="Z133" s="27"/>
      <c r="AA133" s="27"/>
      <c r="AB133" s="27"/>
      <c r="AC133" s="27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40"/>
      <c r="AV133" s="39"/>
      <c r="AW133" s="39"/>
      <c r="AX133" s="39"/>
      <c r="AY133" s="39"/>
      <c r="AZ133" s="39"/>
      <c r="BA133" s="39"/>
      <c r="BB133" s="39"/>
      <c r="BC133" s="39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  <c r="IS133" s="27"/>
      <c r="IT133" s="27"/>
      <c r="IU133" s="27"/>
      <c r="IV133" s="27"/>
      <c r="IW133" s="27"/>
      <c r="IX133" s="27"/>
      <c r="IY133" s="27"/>
      <c r="IZ133" s="27"/>
      <c r="JA133" s="27"/>
      <c r="JB133" s="27"/>
      <c r="JC133" s="27"/>
      <c r="JD133" s="27"/>
      <c r="JE133" s="27"/>
      <c r="JF133" s="27"/>
      <c r="JG133" s="27"/>
      <c r="JH133" s="27"/>
      <c r="JI133" s="27"/>
      <c r="JJ133" s="27"/>
      <c r="JK133" s="27"/>
      <c r="JL133" s="27"/>
      <c r="JM133" s="27"/>
      <c r="JN133" s="27"/>
      <c r="JO133" s="27"/>
      <c r="JP133" s="27"/>
      <c r="JQ133" s="27"/>
      <c r="JR133" s="27"/>
      <c r="JS133" s="27"/>
      <c r="JT133" s="27"/>
      <c r="JU133" s="27"/>
      <c r="JV133" s="27"/>
      <c r="JW133" s="27"/>
      <c r="JX133" s="27"/>
      <c r="JY133" s="27"/>
      <c r="JZ133" s="27"/>
      <c r="KA133" s="27"/>
      <c r="KB133" s="27"/>
      <c r="KC133" s="27"/>
      <c r="KD133" s="27"/>
      <c r="KE133" s="27"/>
      <c r="KF133" s="27"/>
      <c r="KG133" s="27"/>
      <c r="KH133" s="27"/>
      <c r="KI133" s="27"/>
      <c r="KJ133" s="27"/>
      <c r="KK133" s="27"/>
      <c r="KL133" s="27"/>
      <c r="KM133" s="27"/>
      <c r="KN133" s="27"/>
      <c r="KO133" s="27"/>
      <c r="KP133" s="27"/>
      <c r="KQ133" s="27"/>
      <c r="KR133" s="27"/>
      <c r="KS133" s="27"/>
      <c r="KT133" s="27"/>
      <c r="KU133" s="27"/>
      <c r="KV133" s="27"/>
      <c r="KW133" s="27"/>
      <c r="KX133" s="27"/>
      <c r="KY133" s="27"/>
      <c r="KZ133" s="27"/>
      <c r="LA133" s="27"/>
      <c r="LB133" s="27"/>
      <c r="LC133" s="27"/>
      <c r="LD133" s="27"/>
      <c r="LE133" s="27"/>
      <c r="LF133" s="27"/>
      <c r="LG133" s="27"/>
      <c r="LH133" s="27"/>
      <c r="LI133" s="27"/>
      <c r="LJ133" s="27"/>
      <c r="LK133" s="27"/>
      <c r="LL133" s="27"/>
      <c r="LM133" s="27"/>
      <c r="LN133" s="27"/>
      <c r="LO133" s="27"/>
      <c r="LP133" s="27"/>
      <c r="LQ133" s="27"/>
      <c r="LR133" s="27"/>
      <c r="LS133" s="27"/>
      <c r="LT133" s="27"/>
      <c r="LU133" s="27"/>
      <c r="LV133" s="27"/>
      <c r="LW133" s="27"/>
      <c r="LX133" s="27"/>
      <c r="LY133" s="27"/>
      <c r="LZ133" s="27"/>
      <c r="MA133" s="27"/>
      <c r="MB133" s="27"/>
      <c r="MC133" s="27"/>
      <c r="MD133" s="27"/>
      <c r="ME133" s="27"/>
      <c r="MF133" s="27"/>
      <c r="MG133" s="27"/>
      <c r="MH133" s="27"/>
      <c r="MI133" s="27"/>
      <c r="MJ133" s="27"/>
      <c r="MK133" s="27"/>
      <c r="ML133" s="27"/>
      <c r="MM133" s="27"/>
      <c r="MN133" s="27"/>
      <c r="MO133" s="27"/>
      <c r="MP133" s="27"/>
      <c r="MQ133" s="27"/>
      <c r="MR133" s="27"/>
      <c r="MS133" s="27"/>
      <c r="MT133" s="27"/>
      <c r="MU133" s="27"/>
      <c r="MV133" s="27"/>
      <c r="MW133" s="27"/>
      <c r="MX133" s="27"/>
      <c r="MY133" s="27"/>
      <c r="MZ133" s="27"/>
      <c r="NA133" s="27"/>
      <c r="NB133" s="27"/>
      <c r="NC133" s="27"/>
      <c r="ND133" s="27"/>
      <c r="NE133" s="27"/>
      <c r="NF133" s="27"/>
      <c r="NG133" s="27"/>
      <c r="NH133" s="27"/>
      <c r="NI133" s="27"/>
      <c r="NJ133" s="27"/>
      <c r="NK133" s="27"/>
      <c r="NL133" s="27"/>
      <c r="NM133" s="27"/>
      <c r="NN133" s="27"/>
      <c r="NO133" s="27"/>
      <c r="NP133" s="27"/>
      <c r="NQ133" s="27"/>
      <c r="NR133" s="27"/>
      <c r="NS133" s="27"/>
      <c r="NT133" s="27"/>
      <c r="NU133" s="27"/>
      <c r="NV133" s="27"/>
      <c r="NW133" s="27"/>
      <c r="NX133" s="27"/>
      <c r="NY133" s="27"/>
      <c r="NZ133" s="27"/>
      <c r="OA133" s="27"/>
      <c r="OB133" s="27"/>
      <c r="OC133" s="27"/>
      <c r="OD133" s="27"/>
      <c r="OE133" s="27"/>
      <c r="OF133" s="27"/>
      <c r="OG133" s="27"/>
      <c r="OH133" s="27"/>
      <c r="OI133" s="27"/>
      <c r="OJ133" s="27"/>
      <c r="OK133" s="27"/>
      <c r="OL133" s="27"/>
      <c r="OM133" s="27"/>
      <c r="ON133" s="27"/>
      <c r="OO133" s="27"/>
      <c r="OP133" s="27"/>
      <c r="OQ133" s="27"/>
      <c r="OR133" s="27"/>
      <c r="OS133" s="27"/>
      <c r="OT133" s="27"/>
      <c r="OU133" s="27"/>
      <c r="OV133" s="27"/>
      <c r="OW133" s="27"/>
      <c r="OX133" s="27"/>
      <c r="OY133" s="27"/>
      <c r="OZ133" s="27"/>
      <c r="PA133" s="27"/>
      <c r="PB133" s="27"/>
      <c r="PC133" s="27"/>
      <c r="PD133" s="27"/>
      <c r="PE133" s="27"/>
      <c r="PF133" s="27"/>
      <c r="PG133" s="27"/>
      <c r="PH133" s="27"/>
      <c r="PI133" s="27"/>
      <c r="PJ133" s="27"/>
      <c r="PK133" s="27"/>
      <c r="PL133" s="27"/>
      <c r="PM133" s="27"/>
      <c r="PN133" s="27"/>
      <c r="PO133" s="27"/>
      <c r="PP133" s="27"/>
      <c r="PQ133" s="27"/>
      <c r="PR133" s="27"/>
      <c r="PS133" s="27"/>
      <c r="PT133" s="27"/>
      <c r="PU133" s="27"/>
      <c r="PV133" s="27"/>
      <c r="PW133" s="27"/>
      <c r="PX133" s="27"/>
      <c r="PY133" s="27"/>
      <c r="PZ133" s="27"/>
      <c r="QA133" s="27"/>
      <c r="QB133" s="27"/>
      <c r="QC133" s="27"/>
      <c r="QD133" s="27"/>
      <c r="QE133" s="27"/>
      <c r="QF133" s="27"/>
      <c r="QG133" s="27"/>
      <c r="QH133" s="27"/>
      <c r="QI133" s="27"/>
      <c r="QJ133" s="27"/>
      <c r="QK133" s="27"/>
      <c r="QL133" s="27"/>
      <c r="QM133" s="27"/>
      <c r="QN133" s="27"/>
      <c r="QO133" s="27"/>
      <c r="QP133" s="27"/>
      <c r="QQ133" s="27"/>
      <c r="QR133" s="27"/>
      <c r="QS133" s="27"/>
      <c r="QT133" s="27"/>
      <c r="QU133" s="27"/>
      <c r="QV133" s="27"/>
      <c r="QW133" s="27"/>
      <c r="QX133" s="27"/>
      <c r="QY133" s="27"/>
      <c r="QZ133" s="27"/>
      <c r="RA133" s="27"/>
      <c r="RB133" s="27"/>
      <c r="RC133" s="27"/>
      <c r="RD133" s="27"/>
      <c r="RE133" s="27"/>
      <c r="RF133" s="27"/>
      <c r="RG133" s="27"/>
      <c r="RH133" s="27"/>
      <c r="RI133" s="27"/>
      <c r="RJ133" s="27"/>
      <c r="RK133" s="27"/>
      <c r="RL133" s="27"/>
      <c r="RM133" s="27"/>
      <c r="RN133" s="27"/>
      <c r="RO133" s="27"/>
      <c r="RP133" s="27"/>
      <c r="RQ133" s="27"/>
      <c r="RR133" s="27"/>
      <c r="RS133" s="27"/>
      <c r="RT133" s="27"/>
      <c r="RU133" s="27"/>
      <c r="RV133" s="27"/>
      <c r="RW133" s="27"/>
      <c r="RX133" s="27"/>
      <c r="RY133" s="27"/>
      <c r="RZ133" s="27"/>
      <c r="SA133" s="27"/>
      <c r="SB133" s="27"/>
      <c r="SC133" s="27"/>
      <c r="SD133" s="27"/>
      <c r="SE133" s="27"/>
      <c r="SF133" s="27"/>
      <c r="SG133" s="27"/>
      <c r="SH133" s="27"/>
      <c r="SI133" s="27"/>
      <c r="SJ133" s="27"/>
      <c r="SK133" s="27"/>
      <c r="SL133" s="27"/>
      <c r="SM133" s="27"/>
      <c r="SN133" s="27"/>
      <c r="SO133" s="27"/>
      <c r="SP133" s="27"/>
      <c r="SQ133" s="27"/>
      <c r="SR133" s="27"/>
      <c r="SS133" s="27"/>
      <c r="ST133" s="27"/>
      <c r="SU133" s="27"/>
      <c r="SV133" s="27"/>
      <c r="SW133" s="27"/>
      <c r="SX133" s="27"/>
      <c r="SY133" s="27"/>
      <c r="SZ133" s="27"/>
      <c r="TA133" s="27"/>
      <c r="TB133" s="27"/>
      <c r="TC133" s="27"/>
      <c r="TD133" s="27"/>
      <c r="TE133" s="27"/>
      <c r="TF133" s="27"/>
      <c r="TG133" s="27"/>
      <c r="TH133" s="27"/>
      <c r="TI133" s="27"/>
      <c r="TJ133" s="27"/>
      <c r="TK133" s="27"/>
      <c r="TL133" s="27"/>
      <c r="TM133" s="27"/>
      <c r="TN133" s="27"/>
      <c r="TO133" s="27"/>
      <c r="TP133" s="27"/>
      <c r="TQ133" s="27"/>
      <c r="TR133" s="27"/>
      <c r="TS133" s="27"/>
      <c r="TT133" s="27"/>
      <c r="TU133" s="27"/>
      <c r="TV133" s="27"/>
      <c r="TW133" s="27"/>
      <c r="TX133" s="27"/>
      <c r="TY133" s="27"/>
      <c r="TZ133" s="27"/>
      <c r="UA133" s="27"/>
      <c r="UB133" s="27"/>
      <c r="UC133" s="27"/>
      <c r="UD133" s="27"/>
      <c r="UE133" s="27"/>
      <c r="UF133" s="27"/>
      <c r="UG133" s="27"/>
      <c r="UH133" s="27"/>
      <c r="UI133" s="27"/>
      <c r="UJ133" s="27"/>
      <c r="UK133" s="27"/>
      <c r="UL133" s="27"/>
      <c r="UM133" s="27"/>
      <c r="UN133" s="27"/>
      <c r="UO133" s="27"/>
      <c r="UP133" s="27"/>
      <c r="UQ133" s="27"/>
      <c r="UR133" s="27"/>
      <c r="US133" s="27"/>
      <c r="UT133" s="27"/>
      <c r="UU133" s="27"/>
      <c r="UV133" s="27"/>
      <c r="UW133" s="27"/>
      <c r="UX133" s="27"/>
      <c r="UY133" s="27"/>
      <c r="UZ133" s="27"/>
      <c r="VA133" s="27"/>
      <c r="VB133" s="27"/>
      <c r="VC133" s="27"/>
      <c r="VD133" s="27"/>
      <c r="VE133" s="27"/>
      <c r="VF133" s="27"/>
      <c r="VG133" s="27"/>
      <c r="VH133" s="27"/>
      <c r="VI133" s="27"/>
      <c r="VJ133" s="27"/>
      <c r="VK133" s="27"/>
      <c r="VL133" s="27"/>
      <c r="VM133" s="27"/>
      <c r="VN133" s="27"/>
      <c r="VO133" s="27"/>
      <c r="VP133" s="27"/>
      <c r="VQ133" s="27"/>
      <c r="VR133" s="27"/>
      <c r="VS133" s="27"/>
      <c r="VT133" s="27"/>
      <c r="VU133" s="27"/>
      <c r="VV133" s="27"/>
      <c r="VW133" s="27"/>
      <c r="VX133" s="27"/>
      <c r="VY133" s="27"/>
      <c r="VZ133" s="27"/>
      <c r="WA133" s="27"/>
      <c r="WB133" s="27"/>
      <c r="WC133" s="27"/>
      <c r="WD133" s="27"/>
      <c r="WE133" s="27"/>
      <c r="WF133" s="27"/>
      <c r="WG133" s="27"/>
      <c r="WH133" s="27"/>
      <c r="WI133" s="27"/>
      <c r="WJ133" s="27"/>
      <c r="WK133" s="27"/>
      <c r="WL133" s="27"/>
      <c r="WM133" s="27"/>
      <c r="WN133" s="27"/>
      <c r="WO133" s="27"/>
      <c r="WP133" s="27"/>
      <c r="WQ133" s="27"/>
      <c r="WR133" s="27"/>
      <c r="WS133" s="27"/>
      <c r="WT133" s="27"/>
      <c r="WU133" s="27"/>
      <c r="WV133" s="27"/>
      <c r="WW133" s="27"/>
      <c r="WX133" s="27"/>
      <c r="WY133" s="27"/>
      <c r="WZ133" s="27"/>
      <c r="XA133" s="27"/>
      <c r="XB133" s="27"/>
      <c r="XC133" s="27"/>
      <c r="XD133" s="27"/>
      <c r="XE133" s="27"/>
      <c r="XF133" s="27"/>
      <c r="XG133" s="27"/>
      <c r="XH133" s="27"/>
      <c r="XI133" s="27"/>
      <c r="XJ133" s="27"/>
      <c r="XK133" s="27"/>
      <c r="XL133" s="27"/>
      <c r="XM133" s="27"/>
      <c r="XN133" s="27"/>
      <c r="XO133" s="27"/>
      <c r="XP133" s="27"/>
      <c r="XQ133" s="27"/>
      <c r="XR133" s="27"/>
      <c r="XS133" s="27"/>
      <c r="XT133" s="27"/>
      <c r="XU133" s="27"/>
      <c r="XV133" s="27"/>
      <c r="XW133" s="27"/>
      <c r="XX133" s="27"/>
      <c r="XY133" s="27"/>
      <c r="XZ133" s="27"/>
      <c r="YA133" s="27"/>
      <c r="YB133" s="27"/>
      <c r="YC133" s="27"/>
      <c r="YD133" s="27"/>
      <c r="YE133" s="27"/>
      <c r="YF133" s="27"/>
      <c r="YG133" s="27"/>
      <c r="YH133" s="27"/>
      <c r="YI133" s="27"/>
      <c r="YJ133" s="27"/>
      <c r="YK133" s="27"/>
      <c r="YL133" s="27"/>
      <c r="YM133" s="27"/>
      <c r="YN133" s="27"/>
      <c r="YO133" s="27"/>
      <c r="YP133" s="27"/>
      <c r="YQ133" s="27"/>
      <c r="YR133" s="27"/>
      <c r="YS133" s="27"/>
      <c r="YT133" s="27"/>
      <c r="YU133" s="27"/>
      <c r="YV133" s="27"/>
      <c r="YW133" s="27"/>
      <c r="YX133" s="27"/>
      <c r="YY133" s="27"/>
      <c r="YZ133" s="27"/>
      <c r="ZA133" s="27"/>
      <c r="ZB133" s="27"/>
      <c r="ZC133" s="27"/>
      <c r="ZD133" s="27"/>
      <c r="ZE133" s="27"/>
      <c r="ZF133" s="27"/>
      <c r="ZG133" s="27"/>
      <c r="ZH133" s="27"/>
      <c r="ZI133" s="27"/>
      <c r="ZJ133" s="27"/>
      <c r="ZK133" s="27"/>
      <c r="ZL133" s="27"/>
      <c r="ZM133" s="27"/>
      <c r="ZN133" s="27"/>
      <c r="ZO133" s="27"/>
      <c r="ZP133" s="27"/>
      <c r="ZQ133" s="27"/>
      <c r="ZR133" s="27"/>
      <c r="ZS133" s="27"/>
      <c r="ZT133" s="27"/>
      <c r="ZU133" s="27"/>
      <c r="ZV133" s="27"/>
      <c r="ZW133" s="27"/>
      <c r="ZX133" s="27"/>
      <c r="ZY133" s="27"/>
      <c r="ZZ133" s="27"/>
      <c r="AAA133" s="27"/>
      <c r="AAB133" s="27"/>
      <c r="AAC133" s="27"/>
      <c r="AAD133" s="27"/>
      <c r="AAE133" s="27"/>
      <c r="AAF133" s="27"/>
      <c r="AAG133" s="27"/>
      <c r="AAH133" s="27"/>
      <c r="AAI133" s="27"/>
      <c r="AAJ133" s="27"/>
      <c r="AAK133" s="27"/>
      <c r="AAL133" s="27"/>
      <c r="AAM133" s="27"/>
      <c r="AAN133" s="27"/>
      <c r="AAO133" s="27"/>
      <c r="AAP133" s="27"/>
      <c r="AAQ133" s="27"/>
      <c r="AAR133" s="27"/>
      <c r="AAS133" s="27"/>
      <c r="AAT133" s="27"/>
      <c r="AAU133" s="27"/>
      <c r="AAV133" s="27"/>
      <c r="AAW133" s="27"/>
      <c r="AAX133" s="27"/>
      <c r="AAY133" s="27"/>
      <c r="AAZ133" s="27"/>
      <c r="ABA133" s="27"/>
      <c r="ABB133" s="27"/>
      <c r="ABC133" s="27"/>
      <c r="ABD133" s="27"/>
      <c r="ABE133" s="27"/>
      <c r="ABF133" s="27"/>
      <c r="ABG133" s="27"/>
      <c r="ABH133" s="27"/>
      <c r="ABI133" s="27"/>
      <c r="ABJ133" s="27"/>
      <c r="ABK133" s="27"/>
      <c r="ABL133" s="27"/>
      <c r="ABM133" s="27"/>
      <c r="ABN133" s="27"/>
      <c r="ABO133" s="27"/>
      <c r="ABP133" s="27"/>
      <c r="ABQ133" s="27"/>
      <c r="ABR133" s="27"/>
      <c r="ABS133" s="27"/>
      <c r="ABT133" s="27"/>
      <c r="ABU133" s="27"/>
      <c r="ABV133" s="27"/>
      <c r="ABW133" s="27"/>
      <c r="ABX133" s="27"/>
      <c r="ABY133" s="27"/>
      <c r="ABZ133" s="27"/>
      <c r="ACA133" s="27"/>
      <c r="ACB133" s="27"/>
      <c r="ACC133" s="27"/>
      <c r="ACD133" s="27"/>
      <c r="ACE133" s="27"/>
      <c r="ACF133" s="27"/>
      <c r="ACG133" s="27"/>
      <c r="ACH133" s="27"/>
      <c r="ACI133" s="27"/>
      <c r="ACJ133" s="27"/>
      <c r="ACK133" s="27"/>
      <c r="ACL133" s="27"/>
      <c r="ACM133" s="27"/>
      <c r="ACN133" s="27"/>
      <c r="ACO133" s="27"/>
      <c r="ACP133" s="27"/>
      <c r="ACQ133" s="27"/>
      <c r="ACR133" s="27"/>
      <c r="ACS133" s="27"/>
      <c r="ACT133" s="27"/>
      <c r="ACU133" s="27"/>
      <c r="ACV133" s="27"/>
      <c r="ACW133" s="27"/>
      <c r="ACX133" s="27"/>
      <c r="ACY133" s="27"/>
      <c r="ACZ133" s="27"/>
      <c r="ADA133" s="27"/>
      <c r="ADB133" s="27"/>
      <c r="ADC133" s="27"/>
      <c r="ADD133" s="27"/>
      <c r="ADE133" s="27"/>
      <c r="ADF133" s="27"/>
      <c r="ADG133" s="27"/>
      <c r="ADH133" s="27"/>
      <c r="ADI133" s="27"/>
      <c r="ADJ133" s="27"/>
      <c r="ADK133" s="27"/>
      <c r="ADL133" s="27"/>
      <c r="ADM133" s="27"/>
      <c r="ADN133" s="27"/>
      <c r="ADO133" s="27"/>
      <c r="ADP133" s="27"/>
      <c r="ADQ133" s="27"/>
      <c r="ADR133" s="27"/>
      <c r="ADS133" s="27"/>
      <c r="ADT133" s="27"/>
      <c r="ADU133" s="27"/>
      <c r="ADV133" s="27"/>
      <c r="ADW133" s="27"/>
      <c r="ADX133" s="27"/>
      <c r="ADY133" s="27"/>
      <c r="ADZ133" s="27"/>
      <c r="AEA133" s="27"/>
      <c r="AEB133" s="27"/>
      <c r="AEC133" s="27"/>
      <c r="AED133" s="27"/>
      <c r="AEE133" s="27"/>
      <c r="AEF133" s="27"/>
      <c r="AEG133" s="27"/>
      <c r="AEH133" s="27"/>
      <c r="AEI133" s="27"/>
      <c r="AEJ133" s="27"/>
      <c r="AEK133" s="27"/>
      <c r="AEL133" s="27"/>
      <c r="AEM133" s="27"/>
      <c r="AEN133" s="27"/>
      <c r="AEO133" s="27"/>
      <c r="AEP133" s="27"/>
      <c r="AEQ133" s="27"/>
      <c r="AER133" s="27"/>
      <c r="AES133" s="27"/>
      <c r="AET133" s="27"/>
      <c r="AEU133" s="27"/>
      <c r="AEV133" s="27"/>
      <c r="AEW133" s="27"/>
      <c r="AEX133" s="27"/>
      <c r="AEY133" s="27"/>
      <c r="AEZ133" s="27"/>
      <c r="AFA133" s="27"/>
      <c r="AFB133" s="27"/>
      <c r="AFC133" s="27"/>
      <c r="AFD133" s="27"/>
      <c r="AFE133" s="27"/>
      <c r="AFF133" s="27"/>
      <c r="AFG133" s="27"/>
      <c r="AFH133" s="27"/>
      <c r="AFI133" s="27"/>
      <c r="AFJ133" s="27"/>
      <c r="AFK133" s="27"/>
      <c r="AFL133" s="27"/>
      <c r="AFM133" s="27"/>
      <c r="AFN133" s="27"/>
      <c r="AFO133" s="27"/>
      <c r="AFP133" s="27"/>
      <c r="AFQ133" s="27"/>
      <c r="AFR133" s="27"/>
      <c r="AFS133" s="27"/>
      <c r="AFT133" s="27"/>
      <c r="AFU133" s="27"/>
      <c r="AFV133" s="27"/>
      <c r="AFW133" s="27"/>
      <c r="AFX133" s="27"/>
      <c r="AFY133" s="27"/>
      <c r="AFZ133" s="27"/>
      <c r="AGA133" s="27"/>
      <c r="AGB133" s="27"/>
      <c r="AGC133" s="27"/>
      <c r="AGD133" s="27"/>
      <c r="AGE133" s="27"/>
      <c r="AGF133" s="27"/>
      <c r="AGG133" s="27"/>
      <c r="AGH133" s="27"/>
      <c r="AGI133" s="27"/>
      <c r="AGJ133" s="27"/>
      <c r="AGK133" s="27"/>
      <c r="AGL133" s="27"/>
      <c r="AGM133" s="27"/>
      <c r="AGN133" s="27"/>
      <c r="AGO133" s="27"/>
      <c r="AGP133" s="27"/>
      <c r="AGQ133" s="27"/>
      <c r="AGR133" s="27"/>
      <c r="AGS133" s="27"/>
      <c r="AGT133" s="27"/>
      <c r="AGU133" s="27"/>
      <c r="AGV133" s="27"/>
      <c r="AGW133" s="27"/>
      <c r="AGX133" s="27"/>
      <c r="AGY133" s="27"/>
      <c r="AGZ133" s="27"/>
      <c r="AHA133" s="27"/>
      <c r="AHB133" s="27"/>
      <c r="AHC133" s="27"/>
      <c r="AHD133" s="27"/>
      <c r="AHE133" s="27"/>
      <c r="AHF133" s="27"/>
      <c r="AHG133" s="27"/>
      <c r="AHH133" s="27"/>
      <c r="AHI133" s="27"/>
      <c r="AHJ133" s="27"/>
      <c r="AHK133" s="27"/>
      <c r="AHL133" s="27"/>
      <c r="AHM133" s="27"/>
      <c r="AHN133" s="27"/>
      <c r="AHO133" s="27"/>
      <c r="AHP133" s="27"/>
      <c r="AHQ133" s="27"/>
      <c r="AHR133" s="27"/>
      <c r="AHS133" s="27"/>
      <c r="AHT133" s="27"/>
      <c r="AHU133" s="27"/>
      <c r="AHV133" s="27"/>
      <c r="AHW133" s="27"/>
      <c r="AHX133" s="27"/>
      <c r="AHY133" s="27"/>
      <c r="AHZ133" s="27"/>
      <c r="AIA133" s="27"/>
      <c r="AIB133" s="27"/>
      <c r="AIC133" s="27"/>
      <c r="AID133" s="27"/>
      <c r="AIE133" s="27"/>
      <c r="AIF133" s="27"/>
      <c r="AIG133" s="27"/>
      <c r="AIH133" s="27"/>
      <c r="AII133" s="27"/>
      <c r="AIJ133" s="27"/>
      <c r="AIK133" s="27"/>
      <c r="AIL133" s="27"/>
      <c r="AIM133" s="27"/>
      <c r="AIN133" s="27"/>
      <c r="AIO133" s="27"/>
      <c r="AIP133" s="27"/>
      <c r="AIQ133" s="27"/>
      <c r="AIR133" s="27"/>
      <c r="AIS133" s="27"/>
      <c r="AIT133" s="27"/>
      <c r="AIU133" s="27"/>
      <c r="AIV133" s="27"/>
      <c r="AIW133" s="27"/>
      <c r="AIX133" s="27"/>
      <c r="AIY133" s="27"/>
      <c r="AIZ133" s="27"/>
      <c r="AJA133" s="27"/>
      <c r="AJB133" s="27"/>
      <c r="AJC133" s="27"/>
      <c r="AJD133" s="27"/>
      <c r="AJE133" s="27"/>
      <c r="AJF133" s="27"/>
      <c r="AJG133" s="27"/>
      <c r="AJH133" s="27"/>
      <c r="AJI133" s="27"/>
      <c r="AJJ133" s="27"/>
      <c r="AJK133" s="27"/>
      <c r="AJL133" s="27"/>
      <c r="AJM133" s="27"/>
      <c r="AJN133" s="27"/>
      <c r="AJO133" s="27"/>
      <c r="AJP133" s="27"/>
      <c r="AJQ133" s="27"/>
      <c r="AJR133" s="27"/>
      <c r="AJS133" s="27"/>
      <c r="AJT133" s="27"/>
      <c r="AJU133" s="27"/>
      <c r="AJV133" s="27"/>
      <c r="AJW133" s="27"/>
      <c r="AJX133" s="27"/>
      <c r="AJY133" s="27"/>
      <c r="AJZ133" s="27"/>
      <c r="AKA133" s="27"/>
      <c r="AKB133" s="27"/>
      <c r="AKC133" s="27"/>
      <c r="AKD133" s="27"/>
      <c r="AKE133" s="27"/>
      <c r="AKF133" s="27"/>
      <c r="AKG133" s="27"/>
      <c r="AKH133" s="27"/>
      <c r="AKI133" s="27"/>
      <c r="AKJ133" s="27"/>
      <c r="AKK133" s="27"/>
      <c r="AKL133" s="27"/>
      <c r="AKM133" s="27"/>
      <c r="AKN133" s="27"/>
      <c r="AKO133" s="27"/>
      <c r="AKP133" s="27"/>
      <c r="AKQ133" s="27"/>
      <c r="AKR133" s="27"/>
      <c r="AKS133" s="27"/>
      <c r="AKT133" s="27"/>
      <c r="AKU133" s="27"/>
      <c r="AKV133" s="27"/>
      <c r="AKW133" s="27"/>
      <c r="AKX133" s="27"/>
      <c r="AKY133" s="27"/>
      <c r="AKZ133" s="27"/>
      <c r="ALA133" s="27"/>
      <c r="ALB133" s="27"/>
      <c r="ALC133" s="27"/>
      <c r="ALD133" s="27"/>
      <c r="ALE133" s="27"/>
      <c r="ALF133" s="27"/>
      <c r="ALG133" s="27"/>
      <c r="ALH133" s="27"/>
      <c r="ALI133" s="27"/>
      <c r="ALJ133" s="27"/>
      <c r="ALK133" s="27"/>
      <c r="ALL133" s="27"/>
      <c r="ALM133" s="27"/>
      <c r="ALN133" s="27"/>
      <c r="ALO133" s="27"/>
      <c r="ALP133" s="27"/>
      <c r="ALQ133" s="27"/>
      <c r="ALR133" s="27"/>
      <c r="ALS133" s="27"/>
    </row>
    <row r="134" spans="1:1007" ht="21" customHeight="1" thickBot="1" x14ac:dyDescent="0.25">
      <c r="A134" s="579"/>
      <c r="B134" s="581"/>
      <c r="C134" s="583"/>
      <c r="D134" s="585"/>
      <c r="E134" s="587"/>
      <c r="F134" s="570"/>
      <c r="G134" s="572"/>
      <c r="H134" s="574"/>
      <c r="I134" s="574"/>
      <c r="J134" s="628"/>
      <c r="K134" s="199" t="s">
        <v>11</v>
      </c>
      <c r="L134" s="15">
        <f t="shared" ref="L134:W134" si="26">SUM(L132:L133)</f>
        <v>380</v>
      </c>
      <c r="M134" s="3">
        <f t="shared" si="26"/>
        <v>0</v>
      </c>
      <c r="N134" s="3">
        <f t="shared" si="26"/>
        <v>0</v>
      </c>
      <c r="O134" s="16">
        <f t="shared" si="26"/>
        <v>380</v>
      </c>
      <c r="P134" s="15">
        <f t="shared" si="26"/>
        <v>360</v>
      </c>
      <c r="Q134" s="3">
        <f t="shared" si="26"/>
        <v>0</v>
      </c>
      <c r="R134" s="3">
        <f t="shared" si="26"/>
        <v>0</v>
      </c>
      <c r="S134" s="16">
        <f t="shared" si="26"/>
        <v>360</v>
      </c>
      <c r="T134" s="15">
        <f t="shared" si="26"/>
        <v>0</v>
      </c>
      <c r="U134" s="3">
        <f t="shared" si="26"/>
        <v>0</v>
      </c>
      <c r="V134" s="3">
        <f t="shared" si="26"/>
        <v>0</v>
      </c>
      <c r="W134" s="16">
        <f t="shared" si="26"/>
        <v>0</v>
      </c>
      <c r="X134" s="27"/>
      <c r="Y134" s="27"/>
      <c r="Z134" s="27"/>
      <c r="AA134" s="27"/>
      <c r="AB134" s="27"/>
      <c r="AC134" s="27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40"/>
      <c r="AV134" s="39"/>
      <c r="AW134" s="39"/>
      <c r="AX134" s="39"/>
      <c r="AY134" s="39"/>
      <c r="AZ134" s="39"/>
      <c r="BA134" s="39"/>
      <c r="BB134" s="39"/>
      <c r="BC134" s="39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  <c r="IS134" s="27"/>
      <c r="IT134" s="27"/>
      <c r="IU134" s="27"/>
      <c r="IV134" s="27"/>
      <c r="IW134" s="27"/>
      <c r="IX134" s="27"/>
      <c r="IY134" s="27"/>
      <c r="IZ134" s="27"/>
      <c r="JA134" s="27"/>
      <c r="JB134" s="27"/>
      <c r="JC134" s="27"/>
      <c r="JD134" s="27"/>
      <c r="JE134" s="27"/>
      <c r="JF134" s="27"/>
      <c r="JG134" s="27"/>
      <c r="JH134" s="27"/>
      <c r="JI134" s="27"/>
      <c r="JJ134" s="27"/>
      <c r="JK134" s="27"/>
      <c r="JL134" s="27"/>
      <c r="JM134" s="27"/>
      <c r="JN134" s="27"/>
      <c r="JO134" s="27"/>
      <c r="JP134" s="27"/>
      <c r="JQ134" s="27"/>
      <c r="JR134" s="27"/>
      <c r="JS134" s="27"/>
      <c r="JT134" s="27"/>
      <c r="JU134" s="27"/>
      <c r="JV134" s="27"/>
      <c r="JW134" s="27"/>
      <c r="JX134" s="27"/>
      <c r="JY134" s="27"/>
      <c r="JZ134" s="27"/>
      <c r="KA134" s="27"/>
      <c r="KB134" s="27"/>
      <c r="KC134" s="27"/>
      <c r="KD134" s="27"/>
      <c r="KE134" s="27"/>
      <c r="KF134" s="27"/>
      <c r="KG134" s="27"/>
      <c r="KH134" s="27"/>
      <c r="KI134" s="27"/>
      <c r="KJ134" s="27"/>
      <c r="KK134" s="27"/>
      <c r="KL134" s="27"/>
      <c r="KM134" s="27"/>
      <c r="KN134" s="27"/>
      <c r="KO134" s="27"/>
      <c r="KP134" s="27"/>
      <c r="KQ134" s="27"/>
      <c r="KR134" s="27"/>
      <c r="KS134" s="27"/>
      <c r="KT134" s="27"/>
      <c r="KU134" s="27"/>
      <c r="KV134" s="27"/>
      <c r="KW134" s="27"/>
      <c r="KX134" s="27"/>
      <c r="KY134" s="27"/>
      <c r="KZ134" s="27"/>
      <c r="LA134" s="27"/>
      <c r="LB134" s="27"/>
      <c r="LC134" s="27"/>
      <c r="LD134" s="27"/>
      <c r="LE134" s="27"/>
      <c r="LF134" s="27"/>
      <c r="LG134" s="27"/>
      <c r="LH134" s="27"/>
      <c r="LI134" s="27"/>
      <c r="LJ134" s="27"/>
      <c r="LK134" s="27"/>
      <c r="LL134" s="27"/>
      <c r="LM134" s="27"/>
      <c r="LN134" s="27"/>
      <c r="LO134" s="27"/>
      <c r="LP134" s="27"/>
      <c r="LQ134" s="27"/>
      <c r="LR134" s="27"/>
      <c r="LS134" s="27"/>
      <c r="LT134" s="27"/>
      <c r="LU134" s="27"/>
      <c r="LV134" s="27"/>
      <c r="LW134" s="27"/>
      <c r="LX134" s="27"/>
      <c r="LY134" s="27"/>
      <c r="LZ134" s="27"/>
      <c r="MA134" s="27"/>
      <c r="MB134" s="27"/>
      <c r="MC134" s="27"/>
      <c r="MD134" s="27"/>
      <c r="ME134" s="27"/>
      <c r="MF134" s="27"/>
      <c r="MG134" s="27"/>
      <c r="MH134" s="27"/>
      <c r="MI134" s="27"/>
      <c r="MJ134" s="27"/>
      <c r="MK134" s="27"/>
      <c r="ML134" s="27"/>
      <c r="MM134" s="27"/>
      <c r="MN134" s="27"/>
      <c r="MO134" s="27"/>
      <c r="MP134" s="27"/>
      <c r="MQ134" s="27"/>
      <c r="MR134" s="27"/>
      <c r="MS134" s="27"/>
      <c r="MT134" s="27"/>
      <c r="MU134" s="27"/>
      <c r="MV134" s="27"/>
      <c r="MW134" s="27"/>
      <c r="MX134" s="27"/>
      <c r="MY134" s="27"/>
      <c r="MZ134" s="27"/>
      <c r="NA134" s="27"/>
      <c r="NB134" s="27"/>
      <c r="NC134" s="27"/>
      <c r="ND134" s="27"/>
      <c r="NE134" s="27"/>
      <c r="NF134" s="27"/>
      <c r="NG134" s="27"/>
      <c r="NH134" s="27"/>
      <c r="NI134" s="27"/>
      <c r="NJ134" s="27"/>
      <c r="NK134" s="27"/>
      <c r="NL134" s="27"/>
      <c r="NM134" s="27"/>
      <c r="NN134" s="27"/>
      <c r="NO134" s="27"/>
      <c r="NP134" s="27"/>
      <c r="NQ134" s="27"/>
      <c r="NR134" s="27"/>
      <c r="NS134" s="27"/>
      <c r="NT134" s="27"/>
      <c r="NU134" s="27"/>
      <c r="NV134" s="27"/>
      <c r="NW134" s="27"/>
      <c r="NX134" s="27"/>
      <c r="NY134" s="27"/>
      <c r="NZ134" s="27"/>
      <c r="OA134" s="27"/>
      <c r="OB134" s="27"/>
      <c r="OC134" s="27"/>
      <c r="OD134" s="27"/>
      <c r="OE134" s="27"/>
      <c r="OF134" s="27"/>
      <c r="OG134" s="27"/>
      <c r="OH134" s="27"/>
      <c r="OI134" s="27"/>
      <c r="OJ134" s="27"/>
      <c r="OK134" s="27"/>
      <c r="OL134" s="27"/>
      <c r="OM134" s="27"/>
      <c r="ON134" s="27"/>
      <c r="OO134" s="27"/>
      <c r="OP134" s="27"/>
      <c r="OQ134" s="27"/>
      <c r="OR134" s="27"/>
      <c r="OS134" s="27"/>
      <c r="OT134" s="27"/>
      <c r="OU134" s="27"/>
      <c r="OV134" s="27"/>
      <c r="OW134" s="27"/>
      <c r="OX134" s="27"/>
      <c r="OY134" s="27"/>
      <c r="OZ134" s="27"/>
      <c r="PA134" s="27"/>
      <c r="PB134" s="27"/>
      <c r="PC134" s="27"/>
      <c r="PD134" s="27"/>
      <c r="PE134" s="27"/>
      <c r="PF134" s="27"/>
      <c r="PG134" s="27"/>
      <c r="PH134" s="27"/>
      <c r="PI134" s="27"/>
      <c r="PJ134" s="27"/>
      <c r="PK134" s="27"/>
      <c r="PL134" s="27"/>
      <c r="PM134" s="27"/>
      <c r="PN134" s="27"/>
      <c r="PO134" s="27"/>
      <c r="PP134" s="27"/>
      <c r="PQ134" s="27"/>
      <c r="PR134" s="27"/>
      <c r="PS134" s="27"/>
      <c r="PT134" s="27"/>
      <c r="PU134" s="27"/>
      <c r="PV134" s="27"/>
      <c r="PW134" s="27"/>
      <c r="PX134" s="27"/>
      <c r="PY134" s="27"/>
      <c r="PZ134" s="27"/>
      <c r="QA134" s="27"/>
      <c r="QB134" s="27"/>
      <c r="QC134" s="27"/>
      <c r="QD134" s="27"/>
      <c r="QE134" s="27"/>
      <c r="QF134" s="27"/>
      <c r="QG134" s="27"/>
      <c r="QH134" s="27"/>
      <c r="QI134" s="27"/>
      <c r="QJ134" s="27"/>
      <c r="QK134" s="27"/>
      <c r="QL134" s="27"/>
      <c r="QM134" s="27"/>
      <c r="QN134" s="27"/>
      <c r="QO134" s="27"/>
      <c r="QP134" s="27"/>
      <c r="QQ134" s="27"/>
      <c r="QR134" s="27"/>
      <c r="QS134" s="27"/>
      <c r="QT134" s="27"/>
      <c r="QU134" s="27"/>
      <c r="QV134" s="27"/>
      <c r="QW134" s="27"/>
      <c r="QX134" s="27"/>
      <c r="QY134" s="27"/>
      <c r="QZ134" s="27"/>
      <c r="RA134" s="27"/>
      <c r="RB134" s="27"/>
      <c r="RC134" s="27"/>
      <c r="RD134" s="27"/>
      <c r="RE134" s="27"/>
      <c r="RF134" s="27"/>
      <c r="RG134" s="27"/>
      <c r="RH134" s="27"/>
      <c r="RI134" s="27"/>
      <c r="RJ134" s="27"/>
      <c r="RK134" s="27"/>
      <c r="RL134" s="27"/>
      <c r="RM134" s="27"/>
      <c r="RN134" s="27"/>
      <c r="RO134" s="27"/>
      <c r="RP134" s="27"/>
      <c r="RQ134" s="27"/>
      <c r="RR134" s="27"/>
      <c r="RS134" s="27"/>
      <c r="RT134" s="27"/>
      <c r="RU134" s="27"/>
      <c r="RV134" s="27"/>
      <c r="RW134" s="27"/>
      <c r="RX134" s="27"/>
      <c r="RY134" s="27"/>
      <c r="RZ134" s="27"/>
      <c r="SA134" s="27"/>
      <c r="SB134" s="27"/>
      <c r="SC134" s="27"/>
      <c r="SD134" s="27"/>
      <c r="SE134" s="27"/>
      <c r="SF134" s="27"/>
      <c r="SG134" s="27"/>
      <c r="SH134" s="27"/>
      <c r="SI134" s="27"/>
      <c r="SJ134" s="27"/>
      <c r="SK134" s="27"/>
      <c r="SL134" s="27"/>
      <c r="SM134" s="27"/>
      <c r="SN134" s="27"/>
      <c r="SO134" s="27"/>
      <c r="SP134" s="27"/>
      <c r="SQ134" s="27"/>
      <c r="SR134" s="27"/>
      <c r="SS134" s="27"/>
      <c r="ST134" s="27"/>
      <c r="SU134" s="27"/>
      <c r="SV134" s="27"/>
      <c r="SW134" s="27"/>
      <c r="SX134" s="27"/>
      <c r="SY134" s="27"/>
      <c r="SZ134" s="27"/>
      <c r="TA134" s="27"/>
      <c r="TB134" s="27"/>
      <c r="TC134" s="27"/>
      <c r="TD134" s="27"/>
      <c r="TE134" s="27"/>
      <c r="TF134" s="27"/>
      <c r="TG134" s="27"/>
      <c r="TH134" s="27"/>
      <c r="TI134" s="27"/>
      <c r="TJ134" s="27"/>
      <c r="TK134" s="27"/>
      <c r="TL134" s="27"/>
      <c r="TM134" s="27"/>
      <c r="TN134" s="27"/>
      <c r="TO134" s="27"/>
      <c r="TP134" s="27"/>
      <c r="TQ134" s="27"/>
      <c r="TR134" s="27"/>
      <c r="TS134" s="27"/>
      <c r="TT134" s="27"/>
      <c r="TU134" s="27"/>
      <c r="TV134" s="27"/>
      <c r="TW134" s="27"/>
      <c r="TX134" s="27"/>
      <c r="TY134" s="27"/>
      <c r="TZ134" s="27"/>
      <c r="UA134" s="27"/>
      <c r="UB134" s="27"/>
      <c r="UC134" s="27"/>
      <c r="UD134" s="27"/>
      <c r="UE134" s="27"/>
      <c r="UF134" s="27"/>
      <c r="UG134" s="27"/>
      <c r="UH134" s="27"/>
      <c r="UI134" s="27"/>
      <c r="UJ134" s="27"/>
      <c r="UK134" s="27"/>
      <c r="UL134" s="27"/>
      <c r="UM134" s="27"/>
      <c r="UN134" s="27"/>
      <c r="UO134" s="27"/>
      <c r="UP134" s="27"/>
      <c r="UQ134" s="27"/>
      <c r="UR134" s="27"/>
      <c r="US134" s="27"/>
      <c r="UT134" s="27"/>
      <c r="UU134" s="27"/>
      <c r="UV134" s="27"/>
      <c r="UW134" s="27"/>
      <c r="UX134" s="27"/>
      <c r="UY134" s="27"/>
      <c r="UZ134" s="27"/>
      <c r="VA134" s="27"/>
      <c r="VB134" s="27"/>
      <c r="VC134" s="27"/>
      <c r="VD134" s="27"/>
      <c r="VE134" s="27"/>
      <c r="VF134" s="27"/>
      <c r="VG134" s="27"/>
      <c r="VH134" s="27"/>
      <c r="VI134" s="27"/>
      <c r="VJ134" s="27"/>
      <c r="VK134" s="27"/>
      <c r="VL134" s="27"/>
      <c r="VM134" s="27"/>
      <c r="VN134" s="27"/>
      <c r="VO134" s="27"/>
      <c r="VP134" s="27"/>
      <c r="VQ134" s="27"/>
      <c r="VR134" s="27"/>
      <c r="VS134" s="27"/>
      <c r="VT134" s="27"/>
      <c r="VU134" s="27"/>
      <c r="VV134" s="27"/>
      <c r="VW134" s="27"/>
      <c r="VX134" s="27"/>
      <c r="VY134" s="27"/>
      <c r="VZ134" s="27"/>
      <c r="WA134" s="27"/>
      <c r="WB134" s="27"/>
      <c r="WC134" s="27"/>
      <c r="WD134" s="27"/>
      <c r="WE134" s="27"/>
      <c r="WF134" s="27"/>
      <c r="WG134" s="27"/>
      <c r="WH134" s="27"/>
      <c r="WI134" s="27"/>
      <c r="WJ134" s="27"/>
      <c r="WK134" s="27"/>
      <c r="WL134" s="27"/>
      <c r="WM134" s="27"/>
      <c r="WN134" s="27"/>
      <c r="WO134" s="27"/>
      <c r="WP134" s="27"/>
      <c r="WQ134" s="27"/>
      <c r="WR134" s="27"/>
      <c r="WS134" s="27"/>
      <c r="WT134" s="27"/>
      <c r="WU134" s="27"/>
      <c r="WV134" s="27"/>
      <c r="WW134" s="27"/>
      <c r="WX134" s="27"/>
      <c r="WY134" s="27"/>
      <c r="WZ134" s="27"/>
      <c r="XA134" s="27"/>
      <c r="XB134" s="27"/>
      <c r="XC134" s="27"/>
      <c r="XD134" s="27"/>
      <c r="XE134" s="27"/>
      <c r="XF134" s="27"/>
      <c r="XG134" s="27"/>
      <c r="XH134" s="27"/>
      <c r="XI134" s="27"/>
      <c r="XJ134" s="27"/>
      <c r="XK134" s="27"/>
      <c r="XL134" s="27"/>
      <c r="XM134" s="27"/>
      <c r="XN134" s="27"/>
      <c r="XO134" s="27"/>
      <c r="XP134" s="27"/>
      <c r="XQ134" s="27"/>
      <c r="XR134" s="27"/>
      <c r="XS134" s="27"/>
      <c r="XT134" s="27"/>
      <c r="XU134" s="27"/>
      <c r="XV134" s="27"/>
      <c r="XW134" s="27"/>
      <c r="XX134" s="27"/>
      <c r="XY134" s="27"/>
      <c r="XZ134" s="27"/>
      <c r="YA134" s="27"/>
      <c r="YB134" s="27"/>
      <c r="YC134" s="27"/>
      <c r="YD134" s="27"/>
      <c r="YE134" s="27"/>
      <c r="YF134" s="27"/>
      <c r="YG134" s="27"/>
      <c r="YH134" s="27"/>
      <c r="YI134" s="27"/>
      <c r="YJ134" s="27"/>
      <c r="YK134" s="27"/>
      <c r="YL134" s="27"/>
      <c r="YM134" s="27"/>
      <c r="YN134" s="27"/>
      <c r="YO134" s="27"/>
      <c r="YP134" s="27"/>
      <c r="YQ134" s="27"/>
      <c r="YR134" s="27"/>
      <c r="YS134" s="27"/>
      <c r="YT134" s="27"/>
      <c r="YU134" s="27"/>
      <c r="YV134" s="27"/>
      <c r="YW134" s="27"/>
      <c r="YX134" s="27"/>
      <c r="YY134" s="27"/>
      <c r="YZ134" s="27"/>
      <c r="ZA134" s="27"/>
      <c r="ZB134" s="27"/>
      <c r="ZC134" s="27"/>
      <c r="ZD134" s="27"/>
      <c r="ZE134" s="27"/>
      <c r="ZF134" s="27"/>
      <c r="ZG134" s="27"/>
      <c r="ZH134" s="27"/>
      <c r="ZI134" s="27"/>
      <c r="ZJ134" s="27"/>
      <c r="ZK134" s="27"/>
      <c r="ZL134" s="27"/>
      <c r="ZM134" s="27"/>
      <c r="ZN134" s="27"/>
      <c r="ZO134" s="27"/>
      <c r="ZP134" s="27"/>
      <c r="ZQ134" s="27"/>
      <c r="ZR134" s="27"/>
      <c r="ZS134" s="27"/>
      <c r="ZT134" s="27"/>
      <c r="ZU134" s="27"/>
      <c r="ZV134" s="27"/>
      <c r="ZW134" s="27"/>
      <c r="ZX134" s="27"/>
      <c r="ZY134" s="27"/>
      <c r="ZZ134" s="27"/>
      <c r="AAA134" s="27"/>
      <c r="AAB134" s="27"/>
      <c r="AAC134" s="27"/>
      <c r="AAD134" s="27"/>
      <c r="AAE134" s="27"/>
      <c r="AAF134" s="27"/>
      <c r="AAG134" s="27"/>
      <c r="AAH134" s="27"/>
      <c r="AAI134" s="27"/>
      <c r="AAJ134" s="27"/>
      <c r="AAK134" s="27"/>
      <c r="AAL134" s="27"/>
      <c r="AAM134" s="27"/>
      <c r="AAN134" s="27"/>
      <c r="AAO134" s="27"/>
      <c r="AAP134" s="27"/>
      <c r="AAQ134" s="27"/>
      <c r="AAR134" s="27"/>
      <c r="AAS134" s="27"/>
      <c r="AAT134" s="27"/>
      <c r="AAU134" s="27"/>
      <c r="AAV134" s="27"/>
      <c r="AAW134" s="27"/>
      <c r="AAX134" s="27"/>
      <c r="AAY134" s="27"/>
      <c r="AAZ134" s="27"/>
      <c r="ABA134" s="27"/>
      <c r="ABB134" s="27"/>
      <c r="ABC134" s="27"/>
      <c r="ABD134" s="27"/>
      <c r="ABE134" s="27"/>
      <c r="ABF134" s="27"/>
      <c r="ABG134" s="27"/>
      <c r="ABH134" s="27"/>
      <c r="ABI134" s="27"/>
      <c r="ABJ134" s="27"/>
      <c r="ABK134" s="27"/>
      <c r="ABL134" s="27"/>
      <c r="ABM134" s="27"/>
      <c r="ABN134" s="27"/>
      <c r="ABO134" s="27"/>
      <c r="ABP134" s="27"/>
      <c r="ABQ134" s="27"/>
      <c r="ABR134" s="27"/>
      <c r="ABS134" s="27"/>
      <c r="ABT134" s="27"/>
      <c r="ABU134" s="27"/>
      <c r="ABV134" s="27"/>
      <c r="ABW134" s="27"/>
      <c r="ABX134" s="27"/>
      <c r="ABY134" s="27"/>
      <c r="ABZ134" s="27"/>
      <c r="ACA134" s="27"/>
      <c r="ACB134" s="27"/>
      <c r="ACC134" s="27"/>
      <c r="ACD134" s="27"/>
      <c r="ACE134" s="27"/>
      <c r="ACF134" s="27"/>
      <c r="ACG134" s="27"/>
      <c r="ACH134" s="27"/>
      <c r="ACI134" s="27"/>
      <c r="ACJ134" s="27"/>
      <c r="ACK134" s="27"/>
      <c r="ACL134" s="27"/>
      <c r="ACM134" s="27"/>
      <c r="ACN134" s="27"/>
      <c r="ACO134" s="27"/>
      <c r="ACP134" s="27"/>
      <c r="ACQ134" s="27"/>
      <c r="ACR134" s="27"/>
      <c r="ACS134" s="27"/>
      <c r="ACT134" s="27"/>
      <c r="ACU134" s="27"/>
      <c r="ACV134" s="27"/>
      <c r="ACW134" s="27"/>
      <c r="ACX134" s="27"/>
      <c r="ACY134" s="27"/>
      <c r="ACZ134" s="27"/>
      <c r="ADA134" s="27"/>
      <c r="ADB134" s="27"/>
      <c r="ADC134" s="27"/>
      <c r="ADD134" s="27"/>
      <c r="ADE134" s="27"/>
      <c r="ADF134" s="27"/>
      <c r="ADG134" s="27"/>
      <c r="ADH134" s="27"/>
      <c r="ADI134" s="27"/>
      <c r="ADJ134" s="27"/>
      <c r="ADK134" s="27"/>
      <c r="ADL134" s="27"/>
      <c r="ADM134" s="27"/>
      <c r="ADN134" s="27"/>
      <c r="ADO134" s="27"/>
      <c r="ADP134" s="27"/>
      <c r="ADQ134" s="27"/>
      <c r="ADR134" s="27"/>
      <c r="ADS134" s="27"/>
      <c r="ADT134" s="27"/>
      <c r="ADU134" s="27"/>
      <c r="ADV134" s="27"/>
      <c r="ADW134" s="27"/>
      <c r="ADX134" s="27"/>
      <c r="ADY134" s="27"/>
      <c r="ADZ134" s="27"/>
      <c r="AEA134" s="27"/>
      <c r="AEB134" s="27"/>
      <c r="AEC134" s="27"/>
      <c r="AED134" s="27"/>
      <c r="AEE134" s="27"/>
      <c r="AEF134" s="27"/>
      <c r="AEG134" s="27"/>
      <c r="AEH134" s="27"/>
      <c r="AEI134" s="27"/>
      <c r="AEJ134" s="27"/>
      <c r="AEK134" s="27"/>
      <c r="AEL134" s="27"/>
      <c r="AEM134" s="27"/>
      <c r="AEN134" s="27"/>
      <c r="AEO134" s="27"/>
      <c r="AEP134" s="27"/>
      <c r="AEQ134" s="27"/>
      <c r="AER134" s="27"/>
      <c r="AES134" s="27"/>
      <c r="AET134" s="27"/>
      <c r="AEU134" s="27"/>
      <c r="AEV134" s="27"/>
      <c r="AEW134" s="27"/>
      <c r="AEX134" s="27"/>
      <c r="AEY134" s="27"/>
      <c r="AEZ134" s="27"/>
      <c r="AFA134" s="27"/>
      <c r="AFB134" s="27"/>
      <c r="AFC134" s="27"/>
      <c r="AFD134" s="27"/>
      <c r="AFE134" s="27"/>
      <c r="AFF134" s="27"/>
      <c r="AFG134" s="27"/>
      <c r="AFH134" s="27"/>
      <c r="AFI134" s="27"/>
      <c r="AFJ134" s="27"/>
      <c r="AFK134" s="27"/>
      <c r="AFL134" s="27"/>
      <c r="AFM134" s="27"/>
      <c r="AFN134" s="27"/>
      <c r="AFO134" s="27"/>
      <c r="AFP134" s="27"/>
      <c r="AFQ134" s="27"/>
      <c r="AFR134" s="27"/>
      <c r="AFS134" s="27"/>
      <c r="AFT134" s="27"/>
      <c r="AFU134" s="27"/>
      <c r="AFV134" s="27"/>
      <c r="AFW134" s="27"/>
      <c r="AFX134" s="27"/>
      <c r="AFY134" s="27"/>
      <c r="AFZ134" s="27"/>
      <c r="AGA134" s="27"/>
      <c r="AGB134" s="27"/>
      <c r="AGC134" s="27"/>
      <c r="AGD134" s="27"/>
      <c r="AGE134" s="27"/>
      <c r="AGF134" s="27"/>
      <c r="AGG134" s="27"/>
      <c r="AGH134" s="27"/>
      <c r="AGI134" s="27"/>
      <c r="AGJ134" s="27"/>
      <c r="AGK134" s="27"/>
      <c r="AGL134" s="27"/>
      <c r="AGM134" s="27"/>
      <c r="AGN134" s="27"/>
      <c r="AGO134" s="27"/>
      <c r="AGP134" s="27"/>
      <c r="AGQ134" s="27"/>
      <c r="AGR134" s="27"/>
      <c r="AGS134" s="27"/>
      <c r="AGT134" s="27"/>
      <c r="AGU134" s="27"/>
      <c r="AGV134" s="27"/>
      <c r="AGW134" s="27"/>
      <c r="AGX134" s="27"/>
      <c r="AGY134" s="27"/>
      <c r="AGZ134" s="27"/>
      <c r="AHA134" s="27"/>
      <c r="AHB134" s="27"/>
      <c r="AHC134" s="27"/>
      <c r="AHD134" s="27"/>
      <c r="AHE134" s="27"/>
      <c r="AHF134" s="27"/>
      <c r="AHG134" s="27"/>
      <c r="AHH134" s="27"/>
      <c r="AHI134" s="27"/>
      <c r="AHJ134" s="27"/>
      <c r="AHK134" s="27"/>
      <c r="AHL134" s="27"/>
      <c r="AHM134" s="27"/>
      <c r="AHN134" s="27"/>
      <c r="AHO134" s="27"/>
      <c r="AHP134" s="27"/>
      <c r="AHQ134" s="27"/>
      <c r="AHR134" s="27"/>
      <c r="AHS134" s="27"/>
      <c r="AHT134" s="27"/>
      <c r="AHU134" s="27"/>
      <c r="AHV134" s="27"/>
      <c r="AHW134" s="27"/>
      <c r="AHX134" s="27"/>
      <c r="AHY134" s="27"/>
      <c r="AHZ134" s="27"/>
      <c r="AIA134" s="27"/>
      <c r="AIB134" s="27"/>
      <c r="AIC134" s="27"/>
      <c r="AID134" s="27"/>
      <c r="AIE134" s="27"/>
      <c r="AIF134" s="27"/>
      <c r="AIG134" s="27"/>
      <c r="AIH134" s="27"/>
      <c r="AII134" s="27"/>
      <c r="AIJ134" s="27"/>
      <c r="AIK134" s="27"/>
      <c r="AIL134" s="27"/>
      <c r="AIM134" s="27"/>
      <c r="AIN134" s="27"/>
      <c r="AIO134" s="27"/>
      <c r="AIP134" s="27"/>
      <c r="AIQ134" s="27"/>
      <c r="AIR134" s="27"/>
      <c r="AIS134" s="27"/>
      <c r="AIT134" s="27"/>
      <c r="AIU134" s="27"/>
      <c r="AIV134" s="27"/>
      <c r="AIW134" s="27"/>
      <c r="AIX134" s="27"/>
      <c r="AIY134" s="27"/>
      <c r="AIZ134" s="27"/>
      <c r="AJA134" s="27"/>
      <c r="AJB134" s="27"/>
      <c r="AJC134" s="27"/>
      <c r="AJD134" s="27"/>
      <c r="AJE134" s="27"/>
      <c r="AJF134" s="27"/>
      <c r="AJG134" s="27"/>
      <c r="AJH134" s="27"/>
      <c r="AJI134" s="27"/>
      <c r="AJJ134" s="27"/>
      <c r="AJK134" s="27"/>
      <c r="AJL134" s="27"/>
      <c r="AJM134" s="27"/>
      <c r="AJN134" s="27"/>
      <c r="AJO134" s="27"/>
      <c r="AJP134" s="27"/>
      <c r="AJQ134" s="27"/>
      <c r="AJR134" s="27"/>
      <c r="AJS134" s="27"/>
      <c r="AJT134" s="27"/>
      <c r="AJU134" s="27"/>
      <c r="AJV134" s="27"/>
      <c r="AJW134" s="27"/>
      <c r="AJX134" s="27"/>
      <c r="AJY134" s="27"/>
      <c r="AJZ134" s="27"/>
      <c r="AKA134" s="27"/>
      <c r="AKB134" s="27"/>
      <c r="AKC134" s="27"/>
      <c r="AKD134" s="27"/>
      <c r="AKE134" s="27"/>
      <c r="AKF134" s="27"/>
      <c r="AKG134" s="27"/>
      <c r="AKH134" s="27"/>
      <c r="AKI134" s="27"/>
      <c r="AKJ134" s="27"/>
      <c r="AKK134" s="27"/>
      <c r="AKL134" s="27"/>
      <c r="AKM134" s="27"/>
      <c r="AKN134" s="27"/>
      <c r="AKO134" s="27"/>
      <c r="AKP134" s="27"/>
      <c r="AKQ134" s="27"/>
      <c r="AKR134" s="27"/>
      <c r="AKS134" s="27"/>
      <c r="AKT134" s="27"/>
      <c r="AKU134" s="27"/>
      <c r="AKV134" s="27"/>
      <c r="AKW134" s="27"/>
      <c r="AKX134" s="27"/>
      <c r="AKY134" s="27"/>
      <c r="AKZ134" s="27"/>
      <c r="ALA134" s="27"/>
      <c r="ALB134" s="27"/>
      <c r="ALC134" s="27"/>
      <c r="ALD134" s="27"/>
      <c r="ALE134" s="27"/>
      <c r="ALF134" s="27"/>
      <c r="ALG134" s="27"/>
      <c r="ALH134" s="27"/>
      <c r="ALI134" s="27"/>
      <c r="ALJ134" s="27"/>
      <c r="ALK134" s="27"/>
      <c r="ALL134" s="27"/>
      <c r="ALM134" s="27"/>
      <c r="ALN134" s="27"/>
      <c r="ALO134" s="27"/>
      <c r="ALP134" s="27"/>
      <c r="ALQ134" s="27"/>
      <c r="ALR134" s="27"/>
      <c r="ALS134" s="27"/>
    </row>
    <row r="135" spans="1:1007" ht="18" customHeight="1" thickBot="1" x14ac:dyDescent="0.25">
      <c r="A135" s="578" t="s">
        <v>14</v>
      </c>
      <c r="B135" s="580" t="s">
        <v>15</v>
      </c>
      <c r="C135" s="582" t="s">
        <v>15</v>
      </c>
      <c r="D135" s="584" t="s">
        <v>163</v>
      </c>
      <c r="E135" s="586" t="s">
        <v>165</v>
      </c>
      <c r="F135" s="569" t="s">
        <v>187</v>
      </c>
      <c r="G135" s="571" t="s">
        <v>164</v>
      </c>
      <c r="H135" s="573" t="s">
        <v>18</v>
      </c>
      <c r="I135" s="573" t="s">
        <v>19</v>
      </c>
      <c r="J135" s="592" t="s">
        <v>451</v>
      </c>
      <c r="K135" s="146" t="s">
        <v>25</v>
      </c>
      <c r="L135" s="147">
        <f>+M135+O135</f>
        <v>120</v>
      </c>
      <c r="M135" s="374">
        <v>0</v>
      </c>
      <c r="N135" s="374">
        <v>0</v>
      </c>
      <c r="O135" s="387">
        <v>120</v>
      </c>
      <c r="P135" s="147">
        <f>+Q135+S135</f>
        <v>100</v>
      </c>
      <c r="Q135" s="374">
        <v>0</v>
      </c>
      <c r="R135" s="374">
        <v>0</v>
      </c>
      <c r="S135" s="387">
        <v>100</v>
      </c>
      <c r="T135" s="147">
        <f>+U135+W135</f>
        <v>40</v>
      </c>
      <c r="U135" s="374">
        <v>0</v>
      </c>
      <c r="V135" s="374">
        <v>0</v>
      </c>
      <c r="W135" s="387">
        <v>40</v>
      </c>
      <c r="X135" s="27"/>
      <c r="Y135" s="27"/>
      <c r="Z135" s="27"/>
      <c r="AA135" s="27"/>
      <c r="AB135" s="27"/>
      <c r="AC135" s="27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40"/>
      <c r="AV135" s="39"/>
      <c r="AW135" s="39"/>
      <c r="AX135" s="39"/>
      <c r="AY135" s="39"/>
      <c r="AZ135" s="39"/>
      <c r="BA135" s="39"/>
      <c r="BB135" s="39"/>
      <c r="BC135" s="39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  <c r="HX135" s="27"/>
      <c r="HY135" s="27"/>
      <c r="HZ135" s="27"/>
      <c r="IA135" s="27"/>
      <c r="IB135" s="27"/>
      <c r="IC135" s="27"/>
      <c r="ID135" s="27"/>
      <c r="IE135" s="27"/>
      <c r="IF135" s="27"/>
      <c r="IG135" s="27"/>
      <c r="IH135" s="27"/>
      <c r="II135" s="27"/>
      <c r="IJ135" s="27"/>
      <c r="IK135" s="27"/>
      <c r="IL135" s="27"/>
      <c r="IM135" s="27"/>
      <c r="IN135" s="27"/>
      <c r="IO135" s="27"/>
      <c r="IP135" s="27"/>
      <c r="IQ135" s="27"/>
      <c r="IR135" s="27"/>
      <c r="IS135" s="27"/>
      <c r="IT135" s="27"/>
      <c r="IU135" s="27"/>
      <c r="IV135" s="27"/>
      <c r="IW135" s="27"/>
      <c r="IX135" s="27"/>
      <c r="IY135" s="27"/>
      <c r="IZ135" s="27"/>
      <c r="JA135" s="27"/>
      <c r="JB135" s="27"/>
      <c r="JC135" s="27"/>
      <c r="JD135" s="27"/>
      <c r="JE135" s="27"/>
      <c r="JF135" s="27"/>
      <c r="JG135" s="27"/>
      <c r="JH135" s="27"/>
      <c r="JI135" s="27"/>
      <c r="JJ135" s="27"/>
      <c r="JK135" s="27"/>
      <c r="JL135" s="27"/>
      <c r="JM135" s="27"/>
      <c r="JN135" s="27"/>
      <c r="JO135" s="27"/>
      <c r="JP135" s="27"/>
      <c r="JQ135" s="27"/>
      <c r="JR135" s="27"/>
      <c r="JS135" s="27"/>
      <c r="JT135" s="27"/>
      <c r="JU135" s="27"/>
      <c r="JV135" s="27"/>
      <c r="JW135" s="27"/>
      <c r="JX135" s="27"/>
      <c r="JY135" s="27"/>
      <c r="JZ135" s="27"/>
      <c r="KA135" s="27"/>
      <c r="KB135" s="27"/>
      <c r="KC135" s="27"/>
      <c r="KD135" s="27"/>
      <c r="KE135" s="27"/>
      <c r="KF135" s="27"/>
      <c r="KG135" s="27"/>
      <c r="KH135" s="27"/>
      <c r="KI135" s="27"/>
      <c r="KJ135" s="27"/>
      <c r="KK135" s="27"/>
      <c r="KL135" s="27"/>
      <c r="KM135" s="27"/>
      <c r="KN135" s="27"/>
      <c r="KO135" s="27"/>
      <c r="KP135" s="27"/>
      <c r="KQ135" s="27"/>
      <c r="KR135" s="27"/>
      <c r="KS135" s="27"/>
      <c r="KT135" s="27"/>
      <c r="KU135" s="27"/>
      <c r="KV135" s="27"/>
      <c r="KW135" s="27"/>
      <c r="KX135" s="27"/>
      <c r="KY135" s="27"/>
      <c r="KZ135" s="27"/>
      <c r="LA135" s="27"/>
      <c r="LB135" s="27"/>
      <c r="LC135" s="27"/>
      <c r="LD135" s="27"/>
      <c r="LE135" s="27"/>
      <c r="LF135" s="27"/>
      <c r="LG135" s="27"/>
      <c r="LH135" s="27"/>
      <c r="LI135" s="27"/>
      <c r="LJ135" s="27"/>
      <c r="LK135" s="27"/>
      <c r="LL135" s="27"/>
      <c r="LM135" s="27"/>
      <c r="LN135" s="27"/>
      <c r="LO135" s="27"/>
      <c r="LP135" s="27"/>
      <c r="LQ135" s="27"/>
      <c r="LR135" s="27"/>
      <c r="LS135" s="27"/>
      <c r="LT135" s="27"/>
      <c r="LU135" s="27"/>
      <c r="LV135" s="27"/>
      <c r="LW135" s="27"/>
      <c r="LX135" s="27"/>
      <c r="LY135" s="27"/>
      <c r="LZ135" s="27"/>
      <c r="MA135" s="27"/>
      <c r="MB135" s="27"/>
      <c r="MC135" s="27"/>
      <c r="MD135" s="27"/>
      <c r="ME135" s="27"/>
      <c r="MF135" s="27"/>
      <c r="MG135" s="27"/>
      <c r="MH135" s="27"/>
      <c r="MI135" s="27"/>
      <c r="MJ135" s="27"/>
      <c r="MK135" s="27"/>
      <c r="ML135" s="27"/>
      <c r="MM135" s="27"/>
      <c r="MN135" s="27"/>
      <c r="MO135" s="27"/>
      <c r="MP135" s="27"/>
      <c r="MQ135" s="27"/>
      <c r="MR135" s="27"/>
      <c r="MS135" s="27"/>
      <c r="MT135" s="27"/>
      <c r="MU135" s="27"/>
      <c r="MV135" s="27"/>
      <c r="MW135" s="27"/>
      <c r="MX135" s="27"/>
      <c r="MY135" s="27"/>
      <c r="MZ135" s="27"/>
      <c r="NA135" s="27"/>
      <c r="NB135" s="27"/>
      <c r="NC135" s="27"/>
      <c r="ND135" s="27"/>
      <c r="NE135" s="27"/>
      <c r="NF135" s="27"/>
      <c r="NG135" s="27"/>
      <c r="NH135" s="27"/>
      <c r="NI135" s="27"/>
      <c r="NJ135" s="27"/>
      <c r="NK135" s="27"/>
      <c r="NL135" s="27"/>
      <c r="NM135" s="27"/>
      <c r="NN135" s="27"/>
      <c r="NO135" s="27"/>
      <c r="NP135" s="27"/>
      <c r="NQ135" s="27"/>
      <c r="NR135" s="27"/>
      <c r="NS135" s="27"/>
      <c r="NT135" s="27"/>
      <c r="NU135" s="27"/>
      <c r="NV135" s="27"/>
      <c r="NW135" s="27"/>
      <c r="NX135" s="27"/>
      <c r="NY135" s="27"/>
      <c r="NZ135" s="27"/>
      <c r="OA135" s="27"/>
      <c r="OB135" s="27"/>
      <c r="OC135" s="27"/>
      <c r="OD135" s="27"/>
      <c r="OE135" s="27"/>
      <c r="OF135" s="27"/>
      <c r="OG135" s="27"/>
      <c r="OH135" s="27"/>
      <c r="OI135" s="27"/>
      <c r="OJ135" s="27"/>
      <c r="OK135" s="27"/>
      <c r="OL135" s="27"/>
      <c r="OM135" s="27"/>
      <c r="ON135" s="27"/>
      <c r="OO135" s="27"/>
      <c r="OP135" s="27"/>
      <c r="OQ135" s="27"/>
      <c r="OR135" s="27"/>
      <c r="OS135" s="27"/>
      <c r="OT135" s="27"/>
      <c r="OU135" s="27"/>
      <c r="OV135" s="27"/>
      <c r="OW135" s="27"/>
      <c r="OX135" s="27"/>
      <c r="OY135" s="27"/>
      <c r="OZ135" s="27"/>
      <c r="PA135" s="27"/>
      <c r="PB135" s="27"/>
      <c r="PC135" s="27"/>
      <c r="PD135" s="27"/>
      <c r="PE135" s="27"/>
      <c r="PF135" s="27"/>
      <c r="PG135" s="27"/>
      <c r="PH135" s="27"/>
      <c r="PI135" s="27"/>
      <c r="PJ135" s="27"/>
      <c r="PK135" s="27"/>
      <c r="PL135" s="27"/>
      <c r="PM135" s="27"/>
      <c r="PN135" s="27"/>
      <c r="PO135" s="27"/>
      <c r="PP135" s="27"/>
      <c r="PQ135" s="27"/>
      <c r="PR135" s="27"/>
      <c r="PS135" s="27"/>
      <c r="PT135" s="27"/>
      <c r="PU135" s="27"/>
      <c r="PV135" s="27"/>
      <c r="PW135" s="27"/>
      <c r="PX135" s="27"/>
      <c r="PY135" s="27"/>
      <c r="PZ135" s="27"/>
      <c r="QA135" s="27"/>
      <c r="QB135" s="27"/>
      <c r="QC135" s="27"/>
      <c r="QD135" s="27"/>
      <c r="QE135" s="27"/>
      <c r="QF135" s="27"/>
      <c r="QG135" s="27"/>
      <c r="QH135" s="27"/>
      <c r="QI135" s="27"/>
      <c r="QJ135" s="27"/>
      <c r="QK135" s="27"/>
      <c r="QL135" s="27"/>
      <c r="QM135" s="27"/>
      <c r="QN135" s="27"/>
      <c r="QO135" s="27"/>
      <c r="QP135" s="27"/>
      <c r="QQ135" s="27"/>
      <c r="QR135" s="27"/>
      <c r="QS135" s="27"/>
      <c r="QT135" s="27"/>
      <c r="QU135" s="27"/>
      <c r="QV135" s="27"/>
      <c r="QW135" s="27"/>
      <c r="QX135" s="27"/>
      <c r="QY135" s="27"/>
      <c r="QZ135" s="27"/>
      <c r="RA135" s="27"/>
      <c r="RB135" s="27"/>
      <c r="RC135" s="27"/>
      <c r="RD135" s="27"/>
      <c r="RE135" s="27"/>
      <c r="RF135" s="27"/>
      <c r="RG135" s="27"/>
      <c r="RH135" s="27"/>
      <c r="RI135" s="27"/>
      <c r="RJ135" s="27"/>
      <c r="RK135" s="27"/>
      <c r="RL135" s="27"/>
      <c r="RM135" s="27"/>
      <c r="RN135" s="27"/>
      <c r="RO135" s="27"/>
      <c r="RP135" s="27"/>
      <c r="RQ135" s="27"/>
      <c r="RR135" s="27"/>
      <c r="RS135" s="27"/>
      <c r="RT135" s="27"/>
      <c r="RU135" s="27"/>
      <c r="RV135" s="27"/>
      <c r="RW135" s="27"/>
      <c r="RX135" s="27"/>
      <c r="RY135" s="27"/>
      <c r="RZ135" s="27"/>
      <c r="SA135" s="27"/>
      <c r="SB135" s="27"/>
      <c r="SC135" s="27"/>
      <c r="SD135" s="27"/>
      <c r="SE135" s="27"/>
      <c r="SF135" s="27"/>
      <c r="SG135" s="27"/>
      <c r="SH135" s="27"/>
      <c r="SI135" s="27"/>
      <c r="SJ135" s="27"/>
      <c r="SK135" s="27"/>
      <c r="SL135" s="27"/>
      <c r="SM135" s="27"/>
      <c r="SN135" s="27"/>
      <c r="SO135" s="27"/>
      <c r="SP135" s="27"/>
      <c r="SQ135" s="27"/>
      <c r="SR135" s="27"/>
      <c r="SS135" s="27"/>
      <c r="ST135" s="27"/>
      <c r="SU135" s="27"/>
      <c r="SV135" s="27"/>
      <c r="SW135" s="27"/>
      <c r="SX135" s="27"/>
      <c r="SY135" s="27"/>
      <c r="SZ135" s="27"/>
      <c r="TA135" s="27"/>
      <c r="TB135" s="27"/>
      <c r="TC135" s="27"/>
      <c r="TD135" s="27"/>
      <c r="TE135" s="27"/>
      <c r="TF135" s="27"/>
      <c r="TG135" s="27"/>
      <c r="TH135" s="27"/>
      <c r="TI135" s="27"/>
      <c r="TJ135" s="27"/>
      <c r="TK135" s="27"/>
      <c r="TL135" s="27"/>
      <c r="TM135" s="27"/>
      <c r="TN135" s="27"/>
      <c r="TO135" s="27"/>
      <c r="TP135" s="27"/>
      <c r="TQ135" s="27"/>
      <c r="TR135" s="27"/>
      <c r="TS135" s="27"/>
      <c r="TT135" s="27"/>
      <c r="TU135" s="27"/>
      <c r="TV135" s="27"/>
      <c r="TW135" s="27"/>
      <c r="TX135" s="27"/>
      <c r="TY135" s="27"/>
      <c r="TZ135" s="27"/>
      <c r="UA135" s="27"/>
      <c r="UB135" s="27"/>
      <c r="UC135" s="27"/>
      <c r="UD135" s="27"/>
      <c r="UE135" s="27"/>
      <c r="UF135" s="27"/>
      <c r="UG135" s="27"/>
      <c r="UH135" s="27"/>
      <c r="UI135" s="27"/>
      <c r="UJ135" s="27"/>
      <c r="UK135" s="27"/>
      <c r="UL135" s="27"/>
      <c r="UM135" s="27"/>
      <c r="UN135" s="27"/>
      <c r="UO135" s="27"/>
      <c r="UP135" s="27"/>
      <c r="UQ135" s="27"/>
      <c r="UR135" s="27"/>
      <c r="US135" s="27"/>
      <c r="UT135" s="27"/>
      <c r="UU135" s="27"/>
      <c r="UV135" s="27"/>
      <c r="UW135" s="27"/>
      <c r="UX135" s="27"/>
      <c r="UY135" s="27"/>
      <c r="UZ135" s="27"/>
      <c r="VA135" s="27"/>
      <c r="VB135" s="27"/>
      <c r="VC135" s="27"/>
      <c r="VD135" s="27"/>
      <c r="VE135" s="27"/>
      <c r="VF135" s="27"/>
      <c r="VG135" s="27"/>
      <c r="VH135" s="27"/>
      <c r="VI135" s="27"/>
      <c r="VJ135" s="27"/>
      <c r="VK135" s="27"/>
      <c r="VL135" s="27"/>
      <c r="VM135" s="27"/>
      <c r="VN135" s="27"/>
      <c r="VO135" s="27"/>
      <c r="VP135" s="27"/>
      <c r="VQ135" s="27"/>
      <c r="VR135" s="27"/>
      <c r="VS135" s="27"/>
      <c r="VT135" s="27"/>
      <c r="VU135" s="27"/>
      <c r="VV135" s="27"/>
      <c r="VW135" s="27"/>
      <c r="VX135" s="27"/>
      <c r="VY135" s="27"/>
      <c r="VZ135" s="27"/>
      <c r="WA135" s="27"/>
      <c r="WB135" s="27"/>
      <c r="WC135" s="27"/>
      <c r="WD135" s="27"/>
      <c r="WE135" s="27"/>
      <c r="WF135" s="27"/>
      <c r="WG135" s="27"/>
      <c r="WH135" s="27"/>
      <c r="WI135" s="27"/>
      <c r="WJ135" s="27"/>
      <c r="WK135" s="27"/>
      <c r="WL135" s="27"/>
      <c r="WM135" s="27"/>
      <c r="WN135" s="27"/>
      <c r="WO135" s="27"/>
      <c r="WP135" s="27"/>
      <c r="WQ135" s="27"/>
      <c r="WR135" s="27"/>
      <c r="WS135" s="27"/>
      <c r="WT135" s="27"/>
      <c r="WU135" s="27"/>
      <c r="WV135" s="27"/>
      <c r="WW135" s="27"/>
      <c r="WX135" s="27"/>
      <c r="WY135" s="27"/>
      <c r="WZ135" s="27"/>
      <c r="XA135" s="27"/>
      <c r="XB135" s="27"/>
      <c r="XC135" s="27"/>
      <c r="XD135" s="27"/>
      <c r="XE135" s="27"/>
      <c r="XF135" s="27"/>
      <c r="XG135" s="27"/>
      <c r="XH135" s="27"/>
      <c r="XI135" s="27"/>
      <c r="XJ135" s="27"/>
      <c r="XK135" s="27"/>
      <c r="XL135" s="27"/>
      <c r="XM135" s="27"/>
      <c r="XN135" s="27"/>
      <c r="XO135" s="27"/>
      <c r="XP135" s="27"/>
      <c r="XQ135" s="27"/>
      <c r="XR135" s="27"/>
      <c r="XS135" s="27"/>
      <c r="XT135" s="27"/>
      <c r="XU135" s="27"/>
      <c r="XV135" s="27"/>
      <c r="XW135" s="27"/>
      <c r="XX135" s="27"/>
      <c r="XY135" s="27"/>
      <c r="XZ135" s="27"/>
      <c r="YA135" s="27"/>
      <c r="YB135" s="27"/>
      <c r="YC135" s="27"/>
      <c r="YD135" s="27"/>
      <c r="YE135" s="27"/>
      <c r="YF135" s="27"/>
      <c r="YG135" s="27"/>
      <c r="YH135" s="27"/>
      <c r="YI135" s="27"/>
      <c r="YJ135" s="27"/>
      <c r="YK135" s="27"/>
      <c r="YL135" s="27"/>
      <c r="YM135" s="27"/>
      <c r="YN135" s="27"/>
      <c r="YO135" s="27"/>
      <c r="YP135" s="27"/>
      <c r="YQ135" s="27"/>
      <c r="YR135" s="27"/>
      <c r="YS135" s="27"/>
      <c r="YT135" s="27"/>
      <c r="YU135" s="27"/>
      <c r="YV135" s="27"/>
      <c r="YW135" s="27"/>
      <c r="YX135" s="27"/>
      <c r="YY135" s="27"/>
      <c r="YZ135" s="27"/>
      <c r="ZA135" s="27"/>
      <c r="ZB135" s="27"/>
      <c r="ZC135" s="27"/>
      <c r="ZD135" s="27"/>
      <c r="ZE135" s="27"/>
      <c r="ZF135" s="27"/>
      <c r="ZG135" s="27"/>
      <c r="ZH135" s="27"/>
      <c r="ZI135" s="27"/>
      <c r="ZJ135" s="27"/>
      <c r="ZK135" s="27"/>
      <c r="ZL135" s="27"/>
      <c r="ZM135" s="27"/>
      <c r="ZN135" s="27"/>
      <c r="ZO135" s="27"/>
      <c r="ZP135" s="27"/>
      <c r="ZQ135" s="27"/>
      <c r="ZR135" s="27"/>
      <c r="ZS135" s="27"/>
      <c r="ZT135" s="27"/>
      <c r="ZU135" s="27"/>
      <c r="ZV135" s="27"/>
      <c r="ZW135" s="27"/>
      <c r="ZX135" s="27"/>
      <c r="ZY135" s="27"/>
      <c r="ZZ135" s="27"/>
      <c r="AAA135" s="27"/>
      <c r="AAB135" s="27"/>
      <c r="AAC135" s="27"/>
      <c r="AAD135" s="27"/>
      <c r="AAE135" s="27"/>
      <c r="AAF135" s="27"/>
      <c r="AAG135" s="27"/>
      <c r="AAH135" s="27"/>
      <c r="AAI135" s="27"/>
      <c r="AAJ135" s="27"/>
      <c r="AAK135" s="27"/>
      <c r="AAL135" s="27"/>
      <c r="AAM135" s="27"/>
      <c r="AAN135" s="27"/>
      <c r="AAO135" s="27"/>
      <c r="AAP135" s="27"/>
      <c r="AAQ135" s="27"/>
      <c r="AAR135" s="27"/>
      <c r="AAS135" s="27"/>
      <c r="AAT135" s="27"/>
      <c r="AAU135" s="27"/>
      <c r="AAV135" s="27"/>
      <c r="AAW135" s="27"/>
      <c r="AAX135" s="27"/>
      <c r="AAY135" s="27"/>
      <c r="AAZ135" s="27"/>
      <c r="ABA135" s="27"/>
      <c r="ABB135" s="27"/>
      <c r="ABC135" s="27"/>
      <c r="ABD135" s="27"/>
      <c r="ABE135" s="27"/>
      <c r="ABF135" s="27"/>
      <c r="ABG135" s="27"/>
      <c r="ABH135" s="27"/>
      <c r="ABI135" s="27"/>
      <c r="ABJ135" s="27"/>
      <c r="ABK135" s="27"/>
      <c r="ABL135" s="27"/>
      <c r="ABM135" s="27"/>
      <c r="ABN135" s="27"/>
      <c r="ABO135" s="27"/>
      <c r="ABP135" s="27"/>
      <c r="ABQ135" s="27"/>
      <c r="ABR135" s="27"/>
      <c r="ABS135" s="27"/>
      <c r="ABT135" s="27"/>
      <c r="ABU135" s="27"/>
      <c r="ABV135" s="27"/>
      <c r="ABW135" s="27"/>
      <c r="ABX135" s="27"/>
      <c r="ABY135" s="27"/>
      <c r="ABZ135" s="27"/>
      <c r="ACA135" s="27"/>
      <c r="ACB135" s="27"/>
      <c r="ACC135" s="27"/>
      <c r="ACD135" s="27"/>
      <c r="ACE135" s="27"/>
      <c r="ACF135" s="27"/>
      <c r="ACG135" s="27"/>
      <c r="ACH135" s="27"/>
      <c r="ACI135" s="27"/>
      <c r="ACJ135" s="27"/>
      <c r="ACK135" s="27"/>
      <c r="ACL135" s="27"/>
      <c r="ACM135" s="27"/>
      <c r="ACN135" s="27"/>
      <c r="ACO135" s="27"/>
      <c r="ACP135" s="27"/>
      <c r="ACQ135" s="27"/>
      <c r="ACR135" s="27"/>
      <c r="ACS135" s="27"/>
      <c r="ACT135" s="27"/>
      <c r="ACU135" s="27"/>
      <c r="ACV135" s="27"/>
      <c r="ACW135" s="27"/>
      <c r="ACX135" s="27"/>
      <c r="ACY135" s="27"/>
      <c r="ACZ135" s="27"/>
      <c r="ADA135" s="27"/>
      <c r="ADB135" s="27"/>
      <c r="ADC135" s="27"/>
      <c r="ADD135" s="27"/>
      <c r="ADE135" s="27"/>
      <c r="ADF135" s="27"/>
      <c r="ADG135" s="27"/>
      <c r="ADH135" s="27"/>
      <c r="ADI135" s="27"/>
      <c r="ADJ135" s="27"/>
      <c r="ADK135" s="27"/>
      <c r="ADL135" s="27"/>
      <c r="ADM135" s="27"/>
      <c r="ADN135" s="27"/>
      <c r="ADO135" s="27"/>
      <c r="ADP135" s="27"/>
      <c r="ADQ135" s="27"/>
      <c r="ADR135" s="27"/>
      <c r="ADS135" s="27"/>
      <c r="ADT135" s="27"/>
      <c r="ADU135" s="27"/>
      <c r="ADV135" s="27"/>
      <c r="ADW135" s="27"/>
      <c r="ADX135" s="27"/>
      <c r="ADY135" s="27"/>
      <c r="ADZ135" s="27"/>
      <c r="AEA135" s="27"/>
      <c r="AEB135" s="27"/>
      <c r="AEC135" s="27"/>
      <c r="AED135" s="27"/>
      <c r="AEE135" s="27"/>
      <c r="AEF135" s="27"/>
      <c r="AEG135" s="27"/>
      <c r="AEH135" s="27"/>
      <c r="AEI135" s="27"/>
      <c r="AEJ135" s="27"/>
      <c r="AEK135" s="27"/>
      <c r="AEL135" s="27"/>
      <c r="AEM135" s="27"/>
      <c r="AEN135" s="27"/>
      <c r="AEO135" s="27"/>
      <c r="AEP135" s="27"/>
      <c r="AEQ135" s="27"/>
      <c r="AER135" s="27"/>
      <c r="AES135" s="27"/>
      <c r="AET135" s="27"/>
      <c r="AEU135" s="27"/>
      <c r="AEV135" s="27"/>
      <c r="AEW135" s="27"/>
      <c r="AEX135" s="27"/>
      <c r="AEY135" s="27"/>
      <c r="AEZ135" s="27"/>
      <c r="AFA135" s="27"/>
      <c r="AFB135" s="27"/>
      <c r="AFC135" s="27"/>
      <c r="AFD135" s="27"/>
      <c r="AFE135" s="27"/>
      <c r="AFF135" s="27"/>
      <c r="AFG135" s="27"/>
      <c r="AFH135" s="27"/>
      <c r="AFI135" s="27"/>
      <c r="AFJ135" s="27"/>
      <c r="AFK135" s="27"/>
      <c r="AFL135" s="27"/>
      <c r="AFM135" s="27"/>
      <c r="AFN135" s="27"/>
      <c r="AFO135" s="27"/>
      <c r="AFP135" s="27"/>
      <c r="AFQ135" s="27"/>
      <c r="AFR135" s="27"/>
      <c r="AFS135" s="27"/>
      <c r="AFT135" s="27"/>
      <c r="AFU135" s="27"/>
      <c r="AFV135" s="27"/>
      <c r="AFW135" s="27"/>
      <c r="AFX135" s="27"/>
      <c r="AFY135" s="27"/>
      <c r="AFZ135" s="27"/>
      <c r="AGA135" s="27"/>
      <c r="AGB135" s="27"/>
      <c r="AGC135" s="27"/>
      <c r="AGD135" s="27"/>
      <c r="AGE135" s="27"/>
      <c r="AGF135" s="27"/>
      <c r="AGG135" s="27"/>
      <c r="AGH135" s="27"/>
      <c r="AGI135" s="27"/>
      <c r="AGJ135" s="27"/>
      <c r="AGK135" s="27"/>
      <c r="AGL135" s="27"/>
      <c r="AGM135" s="27"/>
      <c r="AGN135" s="27"/>
      <c r="AGO135" s="27"/>
      <c r="AGP135" s="27"/>
      <c r="AGQ135" s="27"/>
      <c r="AGR135" s="27"/>
      <c r="AGS135" s="27"/>
      <c r="AGT135" s="27"/>
      <c r="AGU135" s="27"/>
      <c r="AGV135" s="27"/>
      <c r="AGW135" s="27"/>
      <c r="AGX135" s="27"/>
      <c r="AGY135" s="27"/>
      <c r="AGZ135" s="27"/>
      <c r="AHA135" s="27"/>
      <c r="AHB135" s="27"/>
      <c r="AHC135" s="27"/>
      <c r="AHD135" s="27"/>
      <c r="AHE135" s="27"/>
      <c r="AHF135" s="27"/>
      <c r="AHG135" s="27"/>
      <c r="AHH135" s="27"/>
      <c r="AHI135" s="27"/>
      <c r="AHJ135" s="27"/>
      <c r="AHK135" s="27"/>
      <c r="AHL135" s="27"/>
      <c r="AHM135" s="27"/>
      <c r="AHN135" s="27"/>
      <c r="AHO135" s="27"/>
      <c r="AHP135" s="27"/>
      <c r="AHQ135" s="27"/>
      <c r="AHR135" s="27"/>
      <c r="AHS135" s="27"/>
      <c r="AHT135" s="27"/>
      <c r="AHU135" s="27"/>
      <c r="AHV135" s="27"/>
      <c r="AHW135" s="27"/>
      <c r="AHX135" s="27"/>
      <c r="AHY135" s="27"/>
      <c r="AHZ135" s="27"/>
      <c r="AIA135" s="27"/>
      <c r="AIB135" s="27"/>
      <c r="AIC135" s="27"/>
      <c r="AID135" s="27"/>
      <c r="AIE135" s="27"/>
      <c r="AIF135" s="27"/>
      <c r="AIG135" s="27"/>
      <c r="AIH135" s="27"/>
      <c r="AII135" s="27"/>
      <c r="AIJ135" s="27"/>
      <c r="AIK135" s="27"/>
      <c r="AIL135" s="27"/>
      <c r="AIM135" s="27"/>
      <c r="AIN135" s="27"/>
      <c r="AIO135" s="27"/>
      <c r="AIP135" s="27"/>
      <c r="AIQ135" s="27"/>
      <c r="AIR135" s="27"/>
      <c r="AIS135" s="27"/>
      <c r="AIT135" s="27"/>
      <c r="AIU135" s="27"/>
      <c r="AIV135" s="27"/>
      <c r="AIW135" s="27"/>
      <c r="AIX135" s="27"/>
      <c r="AIY135" s="27"/>
      <c r="AIZ135" s="27"/>
      <c r="AJA135" s="27"/>
      <c r="AJB135" s="27"/>
      <c r="AJC135" s="27"/>
      <c r="AJD135" s="27"/>
      <c r="AJE135" s="27"/>
      <c r="AJF135" s="27"/>
      <c r="AJG135" s="27"/>
      <c r="AJH135" s="27"/>
      <c r="AJI135" s="27"/>
      <c r="AJJ135" s="27"/>
      <c r="AJK135" s="27"/>
      <c r="AJL135" s="27"/>
      <c r="AJM135" s="27"/>
      <c r="AJN135" s="27"/>
      <c r="AJO135" s="27"/>
      <c r="AJP135" s="27"/>
      <c r="AJQ135" s="27"/>
      <c r="AJR135" s="27"/>
      <c r="AJS135" s="27"/>
      <c r="AJT135" s="27"/>
      <c r="AJU135" s="27"/>
      <c r="AJV135" s="27"/>
      <c r="AJW135" s="27"/>
      <c r="AJX135" s="27"/>
      <c r="AJY135" s="27"/>
      <c r="AJZ135" s="27"/>
      <c r="AKA135" s="27"/>
      <c r="AKB135" s="27"/>
      <c r="AKC135" s="27"/>
      <c r="AKD135" s="27"/>
      <c r="AKE135" s="27"/>
      <c r="AKF135" s="27"/>
      <c r="AKG135" s="27"/>
      <c r="AKH135" s="27"/>
      <c r="AKI135" s="27"/>
      <c r="AKJ135" s="27"/>
      <c r="AKK135" s="27"/>
      <c r="AKL135" s="27"/>
      <c r="AKM135" s="27"/>
      <c r="AKN135" s="27"/>
      <c r="AKO135" s="27"/>
      <c r="AKP135" s="27"/>
      <c r="AKQ135" s="27"/>
      <c r="AKR135" s="27"/>
      <c r="AKS135" s="27"/>
      <c r="AKT135" s="27"/>
      <c r="AKU135" s="27"/>
      <c r="AKV135" s="27"/>
      <c r="AKW135" s="27"/>
      <c r="AKX135" s="27"/>
      <c r="AKY135" s="27"/>
      <c r="AKZ135" s="27"/>
      <c r="ALA135" s="27"/>
      <c r="ALB135" s="27"/>
      <c r="ALC135" s="27"/>
      <c r="ALD135" s="27"/>
      <c r="ALE135" s="27"/>
      <c r="ALF135" s="27"/>
      <c r="ALG135" s="27"/>
      <c r="ALH135" s="27"/>
      <c r="ALI135" s="27"/>
      <c r="ALJ135" s="27"/>
      <c r="ALK135" s="27"/>
      <c r="ALL135" s="27"/>
      <c r="ALM135" s="27"/>
      <c r="ALN135" s="27"/>
      <c r="ALO135" s="27"/>
      <c r="ALP135" s="27"/>
      <c r="ALQ135" s="27"/>
      <c r="ALR135" s="27"/>
      <c r="ALS135" s="27"/>
    </row>
    <row r="136" spans="1:1007" ht="19.5" customHeight="1" thickBot="1" x14ac:dyDescent="0.25">
      <c r="A136" s="579"/>
      <c r="B136" s="581"/>
      <c r="C136" s="583"/>
      <c r="D136" s="585"/>
      <c r="E136" s="587"/>
      <c r="F136" s="570"/>
      <c r="G136" s="572"/>
      <c r="H136" s="574"/>
      <c r="I136" s="574"/>
      <c r="J136" s="627"/>
      <c r="K136" s="161" t="s">
        <v>22</v>
      </c>
      <c r="L136" s="400">
        <f>M136+O136</f>
        <v>0</v>
      </c>
      <c r="M136" s="401">
        <v>0</v>
      </c>
      <c r="N136" s="401">
        <v>0</v>
      </c>
      <c r="O136" s="402">
        <v>0</v>
      </c>
      <c r="P136" s="400">
        <f>Q136+S136</f>
        <v>850</v>
      </c>
      <c r="Q136" s="401">
        <v>0</v>
      </c>
      <c r="R136" s="401">
        <v>0</v>
      </c>
      <c r="S136" s="402">
        <v>850</v>
      </c>
      <c r="T136" s="400">
        <f>U136+W136</f>
        <v>600</v>
      </c>
      <c r="U136" s="401">
        <v>0</v>
      </c>
      <c r="V136" s="401">
        <v>0</v>
      </c>
      <c r="W136" s="402">
        <v>600</v>
      </c>
      <c r="X136" s="27"/>
      <c r="Y136" s="27"/>
      <c r="Z136" s="27"/>
      <c r="AA136" s="27"/>
      <c r="AB136" s="27"/>
      <c r="AC136" s="27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40"/>
      <c r="AV136" s="39"/>
      <c r="AW136" s="39"/>
      <c r="AX136" s="39"/>
      <c r="AY136" s="39"/>
      <c r="AZ136" s="39"/>
      <c r="BA136" s="39"/>
      <c r="BB136" s="39"/>
      <c r="BC136" s="39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  <c r="IU136" s="27"/>
      <c r="IV136" s="27"/>
      <c r="IW136" s="27"/>
      <c r="IX136" s="27"/>
      <c r="IY136" s="27"/>
      <c r="IZ136" s="27"/>
      <c r="JA136" s="27"/>
      <c r="JB136" s="27"/>
      <c r="JC136" s="27"/>
      <c r="JD136" s="27"/>
      <c r="JE136" s="27"/>
      <c r="JF136" s="27"/>
      <c r="JG136" s="27"/>
      <c r="JH136" s="27"/>
      <c r="JI136" s="27"/>
      <c r="JJ136" s="27"/>
      <c r="JK136" s="27"/>
      <c r="JL136" s="27"/>
      <c r="JM136" s="27"/>
      <c r="JN136" s="27"/>
      <c r="JO136" s="27"/>
      <c r="JP136" s="27"/>
      <c r="JQ136" s="27"/>
      <c r="JR136" s="27"/>
      <c r="JS136" s="27"/>
      <c r="JT136" s="27"/>
      <c r="JU136" s="27"/>
      <c r="JV136" s="27"/>
      <c r="JW136" s="27"/>
      <c r="JX136" s="27"/>
      <c r="JY136" s="27"/>
      <c r="JZ136" s="27"/>
      <c r="KA136" s="27"/>
      <c r="KB136" s="27"/>
      <c r="KC136" s="27"/>
      <c r="KD136" s="27"/>
      <c r="KE136" s="27"/>
      <c r="KF136" s="27"/>
      <c r="KG136" s="27"/>
      <c r="KH136" s="27"/>
      <c r="KI136" s="27"/>
      <c r="KJ136" s="27"/>
      <c r="KK136" s="27"/>
      <c r="KL136" s="27"/>
      <c r="KM136" s="27"/>
      <c r="KN136" s="27"/>
      <c r="KO136" s="27"/>
      <c r="KP136" s="27"/>
      <c r="KQ136" s="27"/>
      <c r="KR136" s="27"/>
      <c r="KS136" s="27"/>
      <c r="KT136" s="27"/>
      <c r="KU136" s="27"/>
      <c r="KV136" s="27"/>
      <c r="KW136" s="27"/>
      <c r="KX136" s="27"/>
      <c r="KY136" s="27"/>
      <c r="KZ136" s="27"/>
      <c r="LA136" s="27"/>
      <c r="LB136" s="27"/>
      <c r="LC136" s="27"/>
      <c r="LD136" s="27"/>
      <c r="LE136" s="27"/>
      <c r="LF136" s="27"/>
      <c r="LG136" s="27"/>
      <c r="LH136" s="27"/>
      <c r="LI136" s="27"/>
      <c r="LJ136" s="27"/>
      <c r="LK136" s="27"/>
      <c r="LL136" s="27"/>
      <c r="LM136" s="27"/>
      <c r="LN136" s="27"/>
      <c r="LO136" s="27"/>
      <c r="LP136" s="27"/>
      <c r="LQ136" s="27"/>
      <c r="LR136" s="27"/>
      <c r="LS136" s="27"/>
      <c r="LT136" s="27"/>
      <c r="LU136" s="27"/>
      <c r="LV136" s="27"/>
      <c r="LW136" s="27"/>
      <c r="LX136" s="27"/>
      <c r="LY136" s="27"/>
      <c r="LZ136" s="27"/>
      <c r="MA136" s="27"/>
      <c r="MB136" s="27"/>
      <c r="MC136" s="27"/>
      <c r="MD136" s="27"/>
      <c r="ME136" s="27"/>
      <c r="MF136" s="27"/>
      <c r="MG136" s="27"/>
      <c r="MH136" s="27"/>
      <c r="MI136" s="27"/>
      <c r="MJ136" s="27"/>
      <c r="MK136" s="27"/>
      <c r="ML136" s="27"/>
      <c r="MM136" s="27"/>
      <c r="MN136" s="27"/>
      <c r="MO136" s="27"/>
      <c r="MP136" s="27"/>
      <c r="MQ136" s="27"/>
      <c r="MR136" s="27"/>
      <c r="MS136" s="27"/>
      <c r="MT136" s="27"/>
      <c r="MU136" s="27"/>
      <c r="MV136" s="27"/>
      <c r="MW136" s="27"/>
      <c r="MX136" s="27"/>
      <c r="MY136" s="27"/>
      <c r="MZ136" s="27"/>
      <c r="NA136" s="27"/>
      <c r="NB136" s="27"/>
      <c r="NC136" s="27"/>
      <c r="ND136" s="27"/>
      <c r="NE136" s="27"/>
      <c r="NF136" s="27"/>
      <c r="NG136" s="27"/>
      <c r="NH136" s="27"/>
      <c r="NI136" s="27"/>
      <c r="NJ136" s="27"/>
      <c r="NK136" s="27"/>
      <c r="NL136" s="27"/>
      <c r="NM136" s="27"/>
      <c r="NN136" s="27"/>
      <c r="NO136" s="27"/>
      <c r="NP136" s="27"/>
      <c r="NQ136" s="27"/>
      <c r="NR136" s="27"/>
      <c r="NS136" s="27"/>
      <c r="NT136" s="27"/>
      <c r="NU136" s="27"/>
      <c r="NV136" s="27"/>
      <c r="NW136" s="27"/>
      <c r="NX136" s="27"/>
      <c r="NY136" s="27"/>
      <c r="NZ136" s="27"/>
      <c r="OA136" s="27"/>
      <c r="OB136" s="27"/>
      <c r="OC136" s="27"/>
      <c r="OD136" s="27"/>
      <c r="OE136" s="27"/>
      <c r="OF136" s="27"/>
      <c r="OG136" s="27"/>
      <c r="OH136" s="27"/>
      <c r="OI136" s="27"/>
      <c r="OJ136" s="27"/>
      <c r="OK136" s="27"/>
      <c r="OL136" s="27"/>
      <c r="OM136" s="27"/>
      <c r="ON136" s="27"/>
      <c r="OO136" s="27"/>
      <c r="OP136" s="27"/>
      <c r="OQ136" s="27"/>
      <c r="OR136" s="27"/>
      <c r="OS136" s="27"/>
      <c r="OT136" s="27"/>
      <c r="OU136" s="27"/>
      <c r="OV136" s="27"/>
      <c r="OW136" s="27"/>
      <c r="OX136" s="27"/>
      <c r="OY136" s="27"/>
      <c r="OZ136" s="27"/>
      <c r="PA136" s="27"/>
      <c r="PB136" s="27"/>
      <c r="PC136" s="27"/>
      <c r="PD136" s="27"/>
      <c r="PE136" s="27"/>
      <c r="PF136" s="27"/>
      <c r="PG136" s="27"/>
      <c r="PH136" s="27"/>
      <c r="PI136" s="27"/>
      <c r="PJ136" s="27"/>
      <c r="PK136" s="27"/>
      <c r="PL136" s="27"/>
      <c r="PM136" s="27"/>
      <c r="PN136" s="27"/>
      <c r="PO136" s="27"/>
      <c r="PP136" s="27"/>
      <c r="PQ136" s="27"/>
      <c r="PR136" s="27"/>
      <c r="PS136" s="27"/>
      <c r="PT136" s="27"/>
      <c r="PU136" s="27"/>
      <c r="PV136" s="27"/>
      <c r="PW136" s="27"/>
      <c r="PX136" s="27"/>
      <c r="PY136" s="27"/>
      <c r="PZ136" s="27"/>
      <c r="QA136" s="27"/>
      <c r="QB136" s="27"/>
      <c r="QC136" s="27"/>
      <c r="QD136" s="27"/>
      <c r="QE136" s="27"/>
      <c r="QF136" s="27"/>
      <c r="QG136" s="27"/>
      <c r="QH136" s="27"/>
      <c r="QI136" s="27"/>
      <c r="QJ136" s="27"/>
      <c r="QK136" s="27"/>
      <c r="QL136" s="27"/>
      <c r="QM136" s="27"/>
      <c r="QN136" s="27"/>
      <c r="QO136" s="27"/>
      <c r="QP136" s="27"/>
      <c r="QQ136" s="27"/>
      <c r="QR136" s="27"/>
      <c r="QS136" s="27"/>
      <c r="QT136" s="27"/>
      <c r="QU136" s="27"/>
      <c r="QV136" s="27"/>
      <c r="QW136" s="27"/>
      <c r="QX136" s="27"/>
      <c r="QY136" s="27"/>
      <c r="QZ136" s="27"/>
      <c r="RA136" s="27"/>
      <c r="RB136" s="27"/>
      <c r="RC136" s="27"/>
      <c r="RD136" s="27"/>
      <c r="RE136" s="27"/>
      <c r="RF136" s="27"/>
      <c r="RG136" s="27"/>
      <c r="RH136" s="27"/>
      <c r="RI136" s="27"/>
      <c r="RJ136" s="27"/>
      <c r="RK136" s="27"/>
      <c r="RL136" s="27"/>
      <c r="RM136" s="27"/>
      <c r="RN136" s="27"/>
      <c r="RO136" s="27"/>
      <c r="RP136" s="27"/>
      <c r="RQ136" s="27"/>
      <c r="RR136" s="27"/>
      <c r="RS136" s="27"/>
      <c r="RT136" s="27"/>
      <c r="RU136" s="27"/>
      <c r="RV136" s="27"/>
      <c r="RW136" s="27"/>
      <c r="RX136" s="27"/>
      <c r="RY136" s="27"/>
      <c r="RZ136" s="27"/>
      <c r="SA136" s="27"/>
      <c r="SB136" s="27"/>
      <c r="SC136" s="27"/>
      <c r="SD136" s="27"/>
      <c r="SE136" s="27"/>
      <c r="SF136" s="27"/>
      <c r="SG136" s="27"/>
      <c r="SH136" s="27"/>
      <c r="SI136" s="27"/>
      <c r="SJ136" s="27"/>
      <c r="SK136" s="27"/>
      <c r="SL136" s="27"/>
      <c r="SM136" s="27"/>
      <c r="SN136" s="27"/>
      <c r="SO136" s="27"/>
      <c r="SP136" s="27"/>
      <c r="SQ136" s="27"/>
      <c r="SR136" s="27"/>
      <c r="SS136" s="27"/>
      <c r="ST136" s="27"/>
      <c r="SU136" s="27"/>
      <c r="SV136" s="27"/>
      <c r="SW136" s="27"/>
      <c r="SX136" s="27"/>
      <c r="SY136" s="27"/>
      <c r="SZ136" s="27"/>
      <c r="TA136" s="27"/>
      <c r="TB136" s="27"/>
      <c r="TC136" s="27"/>
      <c r="TD136" s="27"/>
      <c r="TE136" s="27"/>
      <c r="TF136" s="27"/>
      <c r="TG136" s="27"/>
      <c r="TH136" s="27"/>
      <c r="TI136" s="27"/>
      <c r="TJ136" s="27"/>
      <c r="TK136" s="27"/>
      <c r="TL136" s="27"/>
      <c r="TM136" s="27"/>
      <c r="TN136" s="27"/>
      <c r="TO136" s="27"/>
      <c r="TP136" s="27"/>
      <c r="TQ136" s="27"/>
      <c r="TR136" s="27"/>
      <c r="TS136" s="27"/>
      <c r="TT136" s="27"/>
      <c r="TU136" s="27"/>
      <c r="TV136" s="27"/>
      <c r="TW136" s="27"/>
      <c r="TX136" s="27"/>
      <c r="TY136" s="27"/>
      <c r="TZ136" s="27"/>
      <c r="UA136" s="27"/>
      <c r="UB136" s="27"/>
      <c r="UC136" s="27"/>
      <c r="UD136" s="27"/>
      <c r="UE136" s="27"/>
      <c r="UF136" s="27"/>
      <c r="UG136" s="27"/>
      <c r="UH136" s="27"/>
      <c r="UI136" s="27"/>
      <c r="UJ136" s="27"/>
      <c r="UK136" s="27"/>
      <c r="UL136" s="27"/>
      <c r="UM136" s="27"/>
      <c r="UN136" s="27"/>
      <c r="UO136" s="27"/>
      <c r="UP136" s="27"/>
      <c r="UQ136" s="27"/>
      <c r="UR136" s="27"/>
      <c r="US136" s="27"/>
      <c r="UT136" s="27"/>
      <c r="UU136" s="27"/>
      <c r="UV136" s="27"/>
      <c r="UW136" s="27"/>
      <c r="UX136" s="27"/>
      <c r="UY136" s="27"/>
      <c r="UZ136" s="27"/>
      <c r="VA136" s="27"/>
      <c r="VB136" s="27"/>
      <c r="VC136" s="27"/>
      <c r="VD136" s="27"/>
      <c r="VE136" s="27"/>
      <c r="VF136" s="27"/>
      <c r="VG136" s="27"/>
      <c r="VH136" s="27"/>
      <c r="VI136" s="27"/>
      <c r="VJ136" s="27"/>
      <c r="VK136" s="27"/>
      <c r="VL136" s="27"/>
      <c r="VM136" s="27"/>
      <c r="VN136" s="27"/>
      <c r="VO136" s="27"/>
      <c r="VP136" s="27"/>
      <c r="VQ136" s="27"/>
      <c r="VR136" s="27"/>
      <c r="VS136" s="27"/>
      <c r="VT136" s="27"/>
      <c r="VU136" s="27"/>
      <c r="VV136" s="27"/>
      <c r="VW136" s="27"/>
      <c r="VX136" s="27"/>
      <c r="VY136" s="27"/>
      <c r="VZ136" s="27"/>
      <c r="WA136" s="27"/>
      <c r="WB136" s="27"/>
      <c r="WC136" s="27"/>
      <c r="WD136" s="27"/>
      <c r="WE136" s="27"/>
      <c r="WF136" s="27"/>
      <c r="WG136" s="27"/>
      <c r="WH136" s="27"/>
      <c r="WI136" s="27"/>
      <c r="WJ136" s="27"/>
      <c r="WK136" s="27"/>
      <c r="WL136" s="27"/>
      <c r="WM136" s="27"/>
      <c r="WN136" s="27"/>
      <c r="WO136" s="27"/>
      <c r="WP136" s="27"/>
      <c r="WQ136" s="27"/>
      <c r="WR136" s="27"/>
      <c r="WS136" s="27"/>
      <c r="WT136" s="27"/>
      <c r="WU136" s="27"/>
      <c r="WV136" s="27"/>
      <c r="WW136" s="27"/>
      <c r="WX136" s="27"/>
      <c r="WY136" s="27"/>
      <c r="WZ136" s="27"/>
      <c r="XA136" s="27"/>
      <c r="XB136" s="27"/>
      <c r="XC136" s="27"/>
      <c r="XD136" s="27"/>
      <c r="XE136" s="27"/>
      <c r="XF136" s="27"/>
      <c r="XG136" s="27"/>
      <c r="XH136" s="27"/>
      <c r="XI136" s="27"/>
      <c r="XJ136" s="27"/>
      <c r="XK136" s="27"/>
      <c r="XL136" s="27"/>
      <c r="XM136" s="27"/>
      <c r="XN136" s="27"/>
      <c r="XO136" s="27"/>
      <c r="XP136" s="27"/>
      <c r="XQ136" s="27"/>
      <c r="XR136" s="27"/>
      <c r="XS136" s="27"/>
      <c r="XT136" s="27"/>
      <c r="XU136" s="27"/>
      <c r="XV136" s="27"/>
      <c r="XW136" s="27"/>
      <c r="XX136" s="27"/>
      <c r="XY136" s="27"/>
      <c r="XZ136" s="27"/>
      <c r="YA136" s="27"/>
      <c r="YB136" s="27"/>
      <c r="YC136" s="27"/>
      <c r="YD136" s="27"/>
      <c r="YE136" s="27"/>
      <c r="YF136" s="27"/>
      <c r="YG136" s="27"/>
      <c r="YH136" s="27"/>
      <c r="YI136" s="27"/>
      <c r="YJ136" s="27"/>
      <c r="YK136" s="27"/>
      <c r="YL136" s="27"/>
      <c r="YM136" s="27"/>
      <c r="YN136" s="27"/>
      <c r="YO136" s="27"/>
      <c r="YP136" s="27"/>
      <c r="YQ136" s="27"/>
      <c r="YR136" s="27"/>
      <c r="YS136" s="27"/>
      <c r="YT136" s="27"/>
      <c r="YU136" s="27"/>
      <c r="YV136" s="27"/>
      <c r="YW136" s="27"/>
      <c r="YX136" s="27"/>
      <c r="YY136" s="27"/>
      <c r="YZ136" s="27"/>
      <c r="ZA136" s="27"/>
      <c r="ZB136" s="27"/>
      <c r="ZC136" s="27"/>
      <c r="ZD136" s="27"/>
      <c r="ZE136" s="27"/>
      <c r="ZF136" s="27"/>
      <c r="ZG136" s="27"/>
      <c r="ZH136" s="27"/>
      <c r="ZI136" s="27"/>
      <c r="ZJ136" s="27"/>
      <c r="ZK136" s="27"/>
      <c r="ZL136" s="27"/>
      <c r="ZM136" s="27"/>
      <c r="ZN136" s="27"/>
      <c r="ZO136" s="27"/>
      <c r="ZP136" s="27"/>
      <c r="ZQ136" s="27"/>
      <c r="ZR136" s="27"/>
      <c r="ZS136" s="27"/>
      <c r="ZT136" s="27"/>
      <c r="ZU136" s="27"/>
      <c r="ZV136" s="27"/>
      <c r="ZW136" s="27"/>
      <c r="ZX136" s="27"/>
      <c r="ZY136" s="27"/>
      <c r="ZZ136" s="27"/>
      <c r="AAA136" s="27"/>
      <c r="AAB136" s="27"/>
      <c r="AAC136" s="27"/>
      <c r="AAD136" s="27"/>
      <c r="AAE136" s="27"/>
      <c r="AAF136" s="27"/>
      <c r="AAG136" s="27"/>
      <c r="AAH136" s="27"/>
      <c r="AAI136" s="27"/>
      <c r="AAJ136" s="27"/>
      <c r="AAK136" s="27"/>
      <c r="AAL136" s="27"/>
      <c r="AAM136" s="27"/>
      <c r="AAN136" s="27"/>
      <c r="AAO136" s="27"/>
      <c r="AAP136" s="27"/>
      <c r="AAQ136" s="27"/>
      <c r="AAR136" s="27"/>
      <c r="AAS136" s="27"/>
      <c r="AAT136" s="27"/>
      <c r="AAU136" s="27"/>
      <c r="AAV136" s="27"/>
      <c r="AAW136" s="27"/>
      <c r="AAX136" s="27"/>
      <c r="AAY136" s="27"/>
      <c r="AAZ136" s="27"/>
      <c r="ABA136" s="27"/>
      <c r="ABB136" s="27"/>
      <c r="ABC136" s="27"/>
      <c r="ABD136" s="27"/>
      <c r="ABE136" s="27"/>
      <c r="ABF136" s="27"/>
      <c r="ABG136" s="27"/>
      <c r="ABH136" s="27"/>
      <c r="ABI136" s="27"/>
      <c r="ABJ136" s="27"/>
      <c r="ABK136" s="27"/>
      <c r="ABL136" s="27"/>
      <c r="ABM136" s="27"/>
      <c r="ABN136" s="27"/>
      <c r="ABO136" s="27"/>
      <c r="ABP136" s="27"/>
      <c r="ABQ136" s="27"/>
      <c r="ABR136" s="27"/>
      <c r="ABS136" s="27"/>
      <c r="ABT136" s="27"/>
      <c r="ABU136" s="27"/>
      <c r="ABV136" s="27"/>
      <c r="ABW136" s="27"/>
      <c r="ABX136" s="27"/>
      <c r="ABY136" s="27"/>
      <c r="ABZ136" s="27"/>
      <c r="ACA136" s="27"/>
      <c r="ACB136" s="27"/>
      <c r="ACC136" s="27"/>
      <c r="ACD136" s="27"/>
      <c r="ACE136" s="27"/>
      <c r="ACF136" s="27"/>
      <c r="ACG136" s="27"/>
      <c r="ACH136" s="27"/>
      <c r="ACI136" s="27"/>
      <c r="ACJ136" s="27"/>
      <c r="ACK136" s="27"/>
      <c r="ACL136" s="27"/>
      <c r="ACM136" s="27"/>
      <c r="ACN136" s="27"/>
      <c r="ACO136" s="27"/>
      <c r="ACP136" s="27"/>
      <c r="ACQ136" s="27"/>
      <c r="ACR136" s="27"/>
      <c r="ACS136" s="27"/>
      <c r="ACT136" s="27"/>
      <c r="ACU136" s="27"/>
      <c r="ACV136" s="27"/>
      <c r="ACW136" s="27"/>
      <c r="ACX136" s="27"/>
      <c r="ACY136" s="27"/>
      <c r="ACZ136" s="27"/>
      <c r="ADA136" s="27"/>
      <c r="ADB136" s="27"/>
      <c r="ADC136" s="27"/>
      <c r="ADD136" s="27"/>
      <c r="ADE136" s="27"/>
      <c r="ADF136" s="27"/>
      <c r="ADG136" s="27"/>
      <c r="ADH136" s="27"/>
      <c r="ADI136" s="27"/>
      <c r="ADJ136" s="27"/>
      <c r="ADK136" s="27"/>
      <c r="ADL136" s="27"/>
      <c r="ADM136" s="27"/>
      <c r="ADN136" s="27"/>
      <c r="ADO136" s="27"/>
      <c r="ADP136" s="27"/>
      <c r="ADQ136" s="27"/>
      <c r="ADR136" s="27"/>
      <c r="ADS136" s="27"/>
      <c r="ADT136" s="27"/>
      <c r="ADU136" s="27"/>
      <c r="ADV136" s="27"/>
      <c r="ADW136" s="27"/>
      <c r="ADX136" s="27"/>
      <c r="ADY136" s="27"/>
      <c r="ADZ136" s="27"/>
      <c r="AEA136" s="27"/>
      <c r="AEB136" s="27"/>
      <c r="AEC136" s="27"/>
      <c r="AED136" s="27"/>
      <c r="AEE136" s="27"/>
      <c r="AEF136" s="27"/>
      <c r="AEG136" s="27"/>
      <c r="AEH136" s="27"/>
      <c r="AEI136" s="27"/>
      <c r="AEJ136" s="27"/>
      <c r="AEK136" s="27"/>
      <c r="AEL136" s="27"/>
      <c r="AEM136" s="27"/>
      <c r="AEN136" s="27"/>
      <c r="AEO136" s="27"/>
      <c r="AEP136" s="27"/>
      <c r="AEQ136" s="27"/>
      <c r="AER136" s="27"/>
      <c r="AES136" s="27"/>
      <c r="AET136" s="27"/>
      <c r="AEU136" s="27"/>
      <c r="AEV136" s="27"/>
      <c r="AEW136" s="27"/>
      <c r="AEX136" s="27"/>
      <c r="AEY136" s="27"/>
      <c r="AEZ136" s="27"/>
      <c r="AFA136" s="27"/>
      <c r="AFB136" s="27"/>
      <c r="AFC136" s="27"/>
      <c r="AFD136" s="27"/>
      <c r="AFE136" s="27"/>
      <c r="AFF136" s="27"/>
      <c r="AFG136" s="27"/>
      <c r="AFH136" s="27"/>
      <c r="AFI136" s="27"/>
      <c r="AFJ136" s="27"/>
      <c r="AFK136" s="27"/>
      <c r="AFL136" s="27"/>
      <c r="AFM136" s="27"/>
      <c r="AFN136" s="27"/>
      <c r="AFO136" s="27"/>
      <c r="AFP136" s="27"/>
      <c r="AFQ136" s="27"/>
      <c r="AFR136" s="27"/>
      <c r="AFS136" s="27"/>
      <c r="AFT136" s="27"/>
      <c r="AFU136" s="27"/>
      <c r="AFV136" s="27"/>
      <c r="AFW136" s="27"/>
      <c r="AFX136" s="27"/>
      <c r="AFY136" s="27"/>
      <c r="AFZ136" s="27"/>
      <c r="AGA136" s="27"/>
      <c r="AGB136" s="27"/>
      <c r="AGC136" s="27"/>
      <c r="AGD136" s="27"/>
      <c r="AGE136" s="27"/>
      <c r="AGF136" s="27"/>
      <c r="AGG136" s="27"/>
      <c r="AGH136" s="27"/>
      <c r="AGI136" s="27"/>
      <c r="AGJ136" s="27"/>
      <c r="AGK136" s="27"/>
      <c r="AGL136" s="27"/>
      <c r="AGM136" s="27"/>
      <c r="AGN136" s="27"/>
      <c r="AGO136" s="27"/>
      <c r="AGP136" s="27"/>
      <c r="AGQ136" s="27"/>
      <c r="AGR136" s="27"/>
      <c r="AGS136" s="27"/>
      <c r="AGT136" s="27"/>
      <c r="AGU136" s="27"/>
      <c r="AGV136" s="27"/>
      <c r="AGW136" s="27"/>
      <c r="AGX136" s="27"/>
      <c r="AGY136" s="27"/>
      <c r="AGZ136" s="27"/>
      <c r="AHA136" s="27"/>
      <c r="AHB136" s="27"/>
      <c r="AHC136" s="27"/>
      <c r="AHD136" s="27"/>
      <c r="AHE136" s="27"/>
      <c r="AHF136" s="27"/>
      <c r="AHG136" s="27"/>
      <c r="AHH136" s="27"/>
      <c r="AHI136" s="27"/>
      <c r="AHJ136" s="27"/>
      <c r="AHK136" s="27"/>
      <c r="AHL136" s="27"/>
      <c r="AHM136" s="27"/>
      <c r="AHN136" s="27"/>
      <c r="AHO136" s="27"/>
      <c r="AHP136" s="27"/>
      <c r="AHQ136" s="27"/>
      <c r="AHR136" s="27"/>
      <c r="AHS136" s="27"/>
      <c r="AHT136" s="27"/>
      <c r="AHU136" s="27"/>
      <c r="AHV136" s="27"/>
      <c r="AHW136" s="27"/>
      <c r="AHX136" s="27"/>
      <c r="AHY136" s="27"/>
      <c r="AHZ136" s="27"/>
      <c r="AIA136" s="27"/>
      <c r="AIB136" s="27"/>
      <c r="AIC136" s="27"/>
      <c r="AID136" s="27"/>
      <c r="AIE136" s="27"/>
      <c r="AIF136" s="27"/>
      <c r="AIG136" s="27"/>
      <c r="AIH136" s="27"/>
      <c r="AII136" s="27"/>
      <c r="AIJ136" s="27"/>
      <c r="AIK136" s="27"/>
      <c r="AIL136" s="27"/>
      <c r="AIM136" s="27"/>
      <c r="AIN136" s="27"/>
      <c r="AIO136" s="27"/>
      <c r="AIP136" s="27"/>
      <c r="AIQ136" s="27"/>
      <c r="AIR136" s="27"/>
      <c r="AIS136" s="27"/>
      <c r="AIT136" s="27"/>
      <c r="AIU136" s="27"/>
      <c r="AIV136" s="27"/>
      <c r="AIW136" s="27"/>
      <c r="AIX136" s="27"/>
      <c r="AIY136" s="27"/>
      <c r="AIZ136" s="27"/>
      <c r="AJA136" s="27"/>
      <c r="AJB136" s="27"/>
      <c r="AJC136" s="27"/>
      <c r="AJD136" s="27"/>
      <c r="AJE136" s="27"/>
      <c r="AJF136" s="27"/>
      <c r="AJG136" s="27"/>
      <c r="AJH136" s="27"/>
      <c r="AJI136" s="27"/>
      <c r="AJJ136" s="27"/>
      <c r="AJK136" s="27"/>
      <c r="AJL136" s="27"/>
      <c r="AJM136" s="27"/>
      <c r="AJN136" s="27"/>
      <c r="AJO136" s="27"/>
      <c r="AJP136" s="27"/>
      <c r="AJQ136" s="27"/>
      <c r="AJR136" s="27"/>
      <c r="AJS136" s="27"/>
      <c r="AJT136" s="27"/>
      <c r="AJU136" s="27"/>
      <c r="AJV136" s="27"/>
      <c r="AJW136" s="27"/>
      <c r="AJX136" s="27"/>
      <c r="AJY136" s="27"/>
      <c r="AJZ136" s="27"/>
      <c r="AKA136" s="27"/>
      <c r="AKB136" s="27"/>
      <c r="AKC136" s="27"/>
      <c r="AKD136" s="27"/>
      <c r="AKE136" s="27"/>
      <c r="AKF136" s="27"/>
      <c r="AKG136" s="27"/>
      <c r="AKH136" s="27"/>
      <c r="AKI136" s="27"/>
      <c r="AKJ136" s="27"/>
      <c r="AKK136" s="27"/>
      <c r="AKL136" s="27"/>
      <c r="AKM136" s="27"/>
      <c r="AKN136" s="27"/>
      <c r="AKO136" s="27"/>
      <c r="AKP136" s="27"/>
      <c r="AKQ136" s="27"/>
      <c r="AKR136" s="27"/>
      <c r="AKS136" s="27"/>
      <c r="AKT136" s="27"/>
      <c r="AKU136" s="27"/>
      <c r="AKV136" s="27"/>
      <c r="AKW136" s="27"/>
      <c r="AKX136" s="27"/>
      <c r="AKY136" s="27"/>
      <c r="AKZ136" s="27"/>
      <c r="ALA136" s="27"/>
      <c r="ALB136" s="27"/>
      <c r="ALC136" s="27"/>
      <c r="ALD136" s="27"/>
      <c r="ALE136" s="27"/>
      <c r="ALF136" s="27"/>
      <c r="ALG136" s="27"/>
      <c r="ALH136" s="27"/>
      <c r="ALI136" s="27"/>
      <c r="ALJ136" s="27"/>
      <c r="ALK136" s="27"/>
      <c r="ALL136" s="27"/>
      <c r="ALM136" s="27"/>
      <c r="ALN136" s="27"/>
      <c r="ALO136" s="27"/>
      <c r="ALP136" s="27"/>
      <c r="ALQ136" s="27"/>
      <c r="ALR136" s="27"/>
      <c r="ALS136" s="27"/>
    </row>
    <row r="137" spans="1:1007" ht="27.75" customHeight="1" thickBot="1" x14ac:dyDescent="0.25">
      <c r="A137" s="579"/>
      <c r="B137" s="581"/>
      <c r="C137" s="583"/>
      <c r="D137" s="585"/>
      <c r="E137" s="587"/>
      <c r="F137" s="570"/>
      <c r="G137" s="572"/>
      <c r="H137" s="574"/>
      <c r="I137" s="574"/>
      <c r="J137" s="628"/>
      <c r="K137" s="199" t="s">
        <v>11</v>
      </c>
      <c r="L137" s="15">
        <f t="shared" ref="L137:W137" si="27">SUM(L135:L136)</f>
        <v>120</v>
      </c>
      <c r="M137" s="3">
        <f t="shared" si="27"/>
        <v>0</v>
      </c>
      <c r="N137" s="3">
        <f t="shared" si="27"/>
        <v>0</v>
      </c>
      <c r="O137" s="16">
        <f t="shared" si="27"/>
        <v>120</v>
      </c>
      <c r="P137" s="15">
        <f t="shared" si="27"/>
        <v>950</v>
      </c>
      <c r="Q137" s="3">
        <f t="shared" si="27"/>
        <v>0</v>
      </c>
      <c r="R137" s="3">
        <f t="shared" si="27"/>
        <v>0</v>
      </c>
      <c r="S137" s="16">
        <f t="shared" si="27"/>
        <v>950</v>
      </c>
      <c r="T137" s="15">
        <f t="shared" si="27"/>
        <v>640</v>
      </c>
      <c r="U137" s="3">
        <f t="shared" si="27"/>
        <v>0</v>
      </c>
      <c r="V137" s="3">
        <f t="shared" si="27"/>
        <v>0</v>
      </c>
      <c r="W137" s="16">
        <f t="shared" si="27"/>
        <v>640</v>
      </c>
      <c r="X137" s="27"/>
      <c r="Y137" s="27"/>
      <c r="Z137" s="27"/>
      <c r="AA137" s="27"/>
      <c r="AB137" s="27"/>
      <c r="AC137" s="27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40"/>
      <c r="AV137" s="39"/>
      <c r="AW137" s="39"/>
      <c r="AX137" s="39"/>
      <c r="AY137" s="39"/>
      <c r="AZ137" s="39"/>
      <c r="BA137" s="39"/>
      <c r="BB137" s="39"/>
      <c r="BC137" s="39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  <c r="IU137" s="27"/>
      <c r="IV137" s="27"/>
      <c r="IW137" s="27"/>
      <c r="IX137" s="27"/>
      <c r="IY137" s="27"/>
      <c r="IZ137" s="27"/>
      <c r="JA137" s="27"/>
      <c r="JB137" s="27"/>
      <c r="JC137" s="27"/>
      <c r="JD137" s="27"/>
      <c r="JE137" s="27"/>
      <c r="JF137" s="27"/>
      <c r="JG137" s="27"/>
      <c r="JH137" s="27"/>
      <c r="JI137" s="27"/>
      <c r="JJ137" s="27"/>
      <c r="JK137" s="27"/>
      <c r="JL137" s="27"/>
      <c r="JM137" s="27"/>
      <c r="JN137" s="27"/>
      <c r="JO137" s="27"/>
      <c r="JP137" s="27"/>
      <c r="JQ137" s="27"/>
      <c r="JR137" s="27"/>
      <c r="JS137" s="27"/>
      <c r="JT137" s="27"/>
      <c r="JU137" s="27"/>
      <c r="JV137" s="27"/>
      <c r="JW137" s="27"/>
      <c r="JX137" s="27"/>
      <c r="JY137" s="27"/>
      <c r="JZ137" s="27"/>
      <c r="KA137" s="27"/>
      <c r="KB137" s="27"/>
      <c r="KC137" s="27"/>
      <c r="KD137" s="27"/>
      <c r="KE137" s="27"/>
      <c r="KF137" s="27"/>
      <c r="KG137" s="27"/>
      <c r="KH137" s="27"/>
      <c r="KI137" s="27"/>
      <c r="KJ137" s="27"/>
      <c r="KK137" s="27"/>
      <c r="KL137" s="27"/>
      <c r="KM137" s="27"/>
      <c r="KN137" s="27"/>
      <c r="KO137" s="27"/>
      <c r="KP137" s="27"/>
      <c r="KQ137" s="27"/>
      <c r="KR137" s="27"/>
      <c r="KS137" s="27"/>
      <c r="KT137" s="27"/>
      <c r="KU137" s="27"/>
      <c r="KV137" s="27"/>
      <c r="KW137" s="27"/>
      <c r="KX137" s="27"/>
      <c r="KY137" s="27"/>
      <c r="KZ137" s="27"/>
      <c r="LA137" s="27"/>
      <c r="LB137" s="27"/>
      <c r="LC137" s="27"/>
      <c r="LD137" s="27"/>
      <c r="LE137" s="27"/>
      <c r="LF137" s="27"/>
      <c r="LG137" s="27"/>
      <c r="LH137" s="27"/>
      <c r="LI137" s="27"/>
      <c r="LJ137" s="27"/>
      <c r="LK137" s="27"/>
      <c r="LL137" s="27"/>
      <c r="LM137" s="27"/>
      <c r="LN137" s="27"/>
      <c r="LO137" s="27"/>
      <c r="LP137" s="27"/>
      <c r="LQ137" s="27"/>
      <c r="LR137" s="27"/>
      <c r="LS137" s="27"/>
      <c r="LT137" s="27"/>
      <c r="LU137" s="27"/>
      <c r="LV137" s="27"/>
      <c r="LW137" s="27"/>
      <c r="LX137" s="27"/>
      <c r="LY137" s="27"/>
      <c r="LZ137" s="27"/>
      <c r="MA137" s="27"/>
      <c r="MB137" s="27"/>
      <c r="MC137" s="27"/>
      <c r="MD137" s="27"/>
      <c r="ME137" s="27"/>
      <c r="MF137" s="27"/>
      <c r="MG137" s="27"/>
      <c r="MH137" s="27"/>
      <c r="MI137" s="27"/>
      <c r="MJ137" s="27"/>
      <c r="MK137" s="27"/>
      <c r="ML137" s="27"/>
      <c r="MM137" s="27"/>
      <c r="MN137" s="27"/>
      <c r="MO137" s="27"/>
      <c r="MP137" s="27"/>
      <c r="MQ137" s="27"/>
      <c r="MR137" s="27"/>
      <c r="MS137" s="27"/>
      <c r="MT137" s="27"/>
      <c r="MU137" s="27"/>
      <c r="MV137" s="27"/>
      <c r="MW137" s="27"/>
      <c r="MX137" s="27"/>
      <c r="MY137" s="27"/>
      <c r="MZ137" s="27"/>
      <c r="NA137" s="27"/>
      <c r="NB137" s="27"/>
      <c r="NC137" s="27"/>
      <c r="ND137" s="27"/>
      <c r="NE137" s="27"/>
      <c r="NF137" s="27"/>
      <c r="NG137" s="27"/>
      <c r="NH137" s="27"/>
      <c r="NI137" s="27"/>
      <c r="NJ137" s="27"/>
      <c r="NK137" s="27"/>
      <c r="NL137" s="27"/>
      <c r="NM137" s="27"/>
      <c r="NN137" s="27"/>
      <c r="NO137" s="27"/>
      <c r="NP137" s="27"/>
      <c r="NQ137" s="27"/>
      <c r="NR137" s="27"/>
      <c r="NS137" s="27"/>
      <c r="NT137" s="27"/>
      <c r="NU137" s="27"/>
      <c r="NV137" s="27"/>
      <c r="NW137" s="27"/>
      <c r="NX137" s="27"/>
      <c r="NY137" s="27"/>
      <c r="NZ137" s="27"/>
      <c r="OA137" s="27"/>
      <c r="OB137" s="27"/>
      <c r="OC137" s="27"/>
      <c r="OD137" s="27"/>
      <c r="OE137" s="27"/>
      <c r="OF137" s="27"/>
      <c r="OG137" s="27"/>
      <c r="OH137" s="27"/>
      <c r="OI137" s="27"/>
      <c r="OJ137" s="27"/>
      <c r="OK137" s="27"/>
      <c r="OL137" s="27"/>
      <c r="OM137" s="27"/>
      <c r="ON137" s="27"/>
      <c r="OO137" s="27"/>
      <c r="OP137" s="27"/>
      <c r="OQ137" s="27"/>
      <c r="OR137" s="27"/>
      <c r="OS137" s="27"/>
      <c r="OT137" s="27"/>
      <c r="OU137" s="27"/>
      <c r="OV137" s="27"/>
      <c r="OW137" s="27"/>
      <c r="OX137" s="27"/>
      <c r="OY137" s="27"/>
      <c r="OZ137" s="27"/>
      <c r="PA137" s="27"/>
      <c r="PB137" s="27"/>
      <c r="PC137" s="27"/>
      <c r="PD137" s="27"/>
      <c r="PE137" s="27"/>
      <c r="PF137" s="27"/>
      <c r="PG137" s="27"/>
      <c r="PH137" s="27"/>
      <c r="PI137" s="27"/>
      <c r="PJ137" s="27"/>
      <c r="PK137" s="27"/>
      <c r="PL137" s="27"/>
      <c r="PM137" s="27"/>
      <c r="PN137" s="27"/>
      <c r="PO137" s="27"/>
      <c r="PP137" s="27"/>
      <c r="PQ137" s="27"/>
      <c r="PR137" s="27"/>
      <c r="PS137" s="27"/>
      <c r="PT137" s="27"/>
      <c r="PU137" s="27"/>
      <c r="PV137" s="27"/>
      <c r="PW137" s="27"/>
      <c r="PX137" s="27"/>
      <c r="PY137" s="27"/>
      <c r="PZ137" s="27"/>
      <c r="QA137" s="27"/>
      <c r="QB137" s="27"/>
      <c r="QC137" s="27"/>
      <c r="QD137" s="27"/>
      <c r="QE137" s="27"/>
      <c r="QF137" s="27"/>
      <c r="QG137" s="27"/>
      <c r="QH137" s="27"/>
      <c r="QI137" s="27"/>
      <c r="QJ137" s="27"/>
      <c r="QK137" s="27"/>
      <c r="QL137" s="27"/>
      <c r="QM137" s="27"/>
      <c r="QN137" s="27"/>
      <c r="QO137" s="27"/>
      <c r="QP137" s="27"/>
      <c r="QQ137" s="27"/>
      <c r="QR137" s="27"/>
      <c r="QS137" s="27"/>
      <c r="QT137" s="27"/>
      <c r="QU137" s="27"/>
      <c r="QV137" s="27"/>
      <c r="QW137" s="27"/>
      <c r="QX137" s="27"/>
      <c r="QY137" s="27"/>
      <c r="QZ137" s="27"/>
      <c r="RA137" s="27"/>
      <c r="RB137" s="27"/>
      <c r="RC137" s="27"/>
      <c r="RD137" s="27"/>
      <c r="RE137" s="27"/>
      <c r="RF137" s="27"/>
      <c r="RG137" s="27"/>
      <c r="RH137" s="27"/>
      <c r="RI137" s="27"/>
      <c r="RJ137" s="27"/>
      <c r="RK137" s="27"/>
      <c r="RL137" s="27"/>
      <c r="RM137" s="27"/>
      <c r="RN137" s="27"/>
      <c r="RO137" s="27"/>
      <c r="RP137" s="27"/>
      <c r="RQ137" s="27"/>
      <c r="RR137" s="27"/>
      <c r="RS137" s="27"/>
      <c r="RT137" s="27"/>
      <c r="RU137" s="27"/>
      <c r="RV137" s="27"/>
      <c r="RW137" s="27"/>
      <c r="RX137" s="27"/>
      <c r="RY137" s="27"/>
      <c r="RZ137" s="27"/>
      <c r="SA137" s="27"/>
      <c r="SB137" s="27"/>
      <c r="SC137" s="27"/>
      <c r="SD137" s="27"/>
      <c r="SE137" s="27"/>
      <c r="SF137" s="27"/>
      <c r="SG137" s="27"/>
      <c r="SH137" s="27"/>
      <c r="SI137" s="27"/>
      <c r="SJ137" s="27"/>
      <c r="SK137" s="27"/>
      <c r="SL137" s="27"/>
      <c r="SM137" s="27"/>
      <c r="SN137" s="27"/>
      <c r="SO137" s="27"/>
      <c r="SP137" s="27"/>
      <c r="SQ137" s="27"/>
      <c r="SR137" s="27"/>
      <c r="SS137" s="27"/>
      <c r="ST137" s="27"/>
      <c r="SU137" s="27"/>
      <c r="SV137" s="27"/>
      <c r="SW137" s="27"/>
      <c r="SX137" s="27"/>
      <c r="SY137" s="27"/>
      <c r="SZ137" s="27"/>
      <c r="TA137" s="27"/>
      <c r="TB137" s="27"/>
      <c r="TC137" s="27"/>
      <c r="TD137" s="27"/>
      <c r="TE137" s="27"/>
      <c r="TF137" s="27"/>
      <c r="TG137" s="27"/>
      <c r="TH137" s="27"/>
      <c r="TI137" s="27"/>
      <c r="TJ137" s="27"/>
      <c r="TK137" s="27"/>
      <c r="TL137" s="27"/>
      <c r="TM137" s="27"/>
      <c r="TN137" s="27"/>
      <c r="TO137" s="27"/>
      <c r="TP137" s="27"/>
      <c r="TQ137" s="27"/>
      <c r="TR137" s="27"/>
      <c r="TS137" s="27"/>
      <c r="TT137" s="27"/>
      <c r="TU137" s="27"/>
      <c r="TV137" s="27"/>
      <c r="TW137" s="27"/>
      <c r="TX137" s="27"/>
      <c r="TY137" s="27"/>
      <c r="TZ137" s="27"/>
      <c r="UA137" s="27"/>
      <c r="UB137" s="27"/>
      <c r="UC137" s="27"/>
      <c r="UD137" s="27"/>
      <c r="UE137" s="27"/>
      <c r="UF137" s="27"/>
      <c r="UG137" s="27"/>
      <c r="UH137" s="27"/>
      <c r="UI137" s="27"/>
      <c r="UJ137" s="27"/>
      <c r="UK137" s="27"/>
      <c r="UL137" s="27"/>
      <c r="UM137" s="27"/>
      <c r="UN137" s="27"/>
      <c r="UO137" s="27"/>
      <c r="UP137" s="27"/>
      <c r="UQ137" s="27"/>
      <c r="UR137" s="27"/>
      <c r="US137" s="27"/>
      <c r="UT137" s="27"/>
      <c r="UU137" s="27"/>
      <c r="UV137" s="27"/>
      <c r="UW137" s="27"/>
      <c r="UX137" s="27"/>
      <c r="UY137" s="27"/>
      <c r="UZ137" s="27"/>
      <c r="VA137" s="27"/>
      <c r="VB137" s="27"/>
      <c r="VC137" s="27"/>
      <c r="VD137" s="27"/>
      <c r="VE137" s="27"/>
      <c r="VF137" s="27"/>
      <c r="VG137" s="27"/>
      <c r="VH137" s="27"/>
      <c r="VI137" s="27"/>
      <c r="VJ137" s="27"/>
      <c r="VK137" s="27"/>
      <c r="VL137" s="27"/>
      <c r="VM137" s="27"/>
      <c r="VN137" s="27"/>
      <c r="VO137" s="27"/>
      <c r="VP137" s="27"/>
      <c r="VQ137" s="27"/>
      <c r="VR137" s="27"/>
      <c r="VS137" s="27"/>
      <c r="VT137" s="27"/>
      <c r="VU137" s="27"/>
      <c r="VV137" s="27"/>
      <c r="VW137" s="27"/>
      <c r="VX137" s="27"/>
      <c r="VY137" s="27"/>
      <c r="VZ137" s="27"/>
      <c r="WA137" s="27"/>
      <c r="WB137" s="27"/>
      <c r="WC137" s="27"/>
      <c r="WD137" s="27"/>
      <c r="WE137" s="27"/>
      <c r="WF137" s="27"/>
      <c r="WG137" s="27"/>
      <c r="WH137" s="27"/>
      <c r="WI137" s="27"/>
      <c r="WJ137" s="27"/>
      <c r="WK137" s="27"/>
      <c r="WL137" s="27"/>
      <c r="WM137" s="27"/>
      <c r="WN137" s="27"/>
      <c r="WO137" s="27"/>
      <c r="WP137" s="27"/>
      <c r="WQ137" s="27"/>
      <c r="WR137" s="27"/>
      <c r="WS137" s="27"/>
      <c r="WT137" s="27"/>
      <c r="WU137" s="27"/>
      <c r="WV137" s="27"/>
      <c r="WW137" s="27"/>
      <c r="WX137" s="27"/>
      <c r="WY137" s="27"/>
      <c r="WZ137" s="27"/>
      <c r="XA137" s="27"/>
      <c r="XB137" s="27"/>
      <c r="XC137" s="27"/>
      <c r="XD137" s="27"/>
      <c r="XE137" s="27"/>
      <c r="XF137" s="27"/>
      <c r="XG137" s="27"/>
      <c r="XH137" s="27"/>
      <c r="XI137" s="27"/>
      <c r="XJ137" s="27"/>
      <c r="XK137" s="27"/>
      <c r="XL137" s="27"/>
      <c r="XM137" s="27"/>
      <c r="XN137" s="27"/>
      <c r="XO137" s="27"/>
      <c r="XP137" s="27"/>
      <c r="XQ137" s="27"/>
      <c r="XR137" s="27"/>
      <c r="XS137" s="27"/>
      <c r="XT137" s="27"/>
      <c r="XU137" s="27"/>
      <c r="XV137" s="27"/>
      <c r="XW137" s="27"/>
      <c r="XX137" s="27"/>
      <c r="XY137" s="27"/>
      <c r="XZ137" s="27"/>
      <c r="YA137" s="27"/>
      <c r="YB137" s="27"/>
      <c r="YC137" s="27"/>
      <c r="YD137" s="27"/>
      <c r="YE137" s="27"/>
      <c r="YF137" s="27"/>
      <c r="YG137" s="27"/>
      <c r="YH137" s="27"/>
      <c r="YI137" s="27"/>
      <c r="YJ137" s="27"/>
      <c r="YK137" s="27"/>
      <c r="YL137" s="27"/>
      <c r="YM137" s="27"/>
      <c r="YN137" s="27"/>
      <c r="YO137" s="27"/>
      <c r="YP137" s="27"/>
      <c r="YQ137" s="27"/>
      <c r="YR137" s="27"/>
      <c r="YS137" s="27"/>
      <c r="YT137" s="27"/>
      <c r="YU137" s="27"/>
      <c r="YV137" s="27"/>
      <c r="YW137" s="27"/>
      <c r="YX137" s="27"/>
      <c r="YY137" s="27"/>
      <c r="YZ137" s="27"/>
      <c r="ZA137" s="27"/>
      <c r="ZB137" s="27"/>
      <c r="ZC137" s="27"/>
      <c r="ZD137" s="27"/>
      <c r="ZE137" s="27"/>
      <c r="ZF137" s="27"/>
      <c r="ZG137" s="27"/>
      <c r="ZH137" s="27"/>
      <c r="ZI137" s="27"/>
      <c r="ZJ137" s="27"/>
      <c r="ZK137" s="27"/>
      <c r="ZL137" s="27"/>
      <c r="ZM137" s="27"/>
      <c r="ZN137" s="27"/>
      <c r="ZO137" s="27"/>
      <c r="ZP137" s="27"/>
      <c r="ZQ137" s="27"/>
      <c r="ZR137" s="27"/>
      <c r="ZS137" s="27"/>
      <c r="ZT137" s="27"/>
      <c r="ZU137" s="27"/>
      <c r="ZV137" s="27"/>
      <c r="ZW137" s="27"/>
      <c r="ZX137" s="27"/>
      <c r="ZY137" s="27"/>
      <c r="ZZ137" s="27"/>
      <c r="AAA137" s="27"/>
      <c r="AAB137" s="27"/>
      <c r="AAC137" s="27"/>
      <c r="AAD137" s="27"/>
      <c r="AAE137" s="27"/>
      <c r="AAF137" s="27"/>
      <c r="AAG137" s="27"/>
      <c r="AAH137" s="27"/>
      <c r="AAI137" s="27"/>
      <c r="AAJ137" s="27"/>
      <c r="AAK137" s="27"/>
      <c r="AAL137" s="27"/>
      <c r="AAM137" s="27"/>
      <c r="AAN137" s="27"/>
      <c r="AAO137" s="27"/>
      <c r="AAP137" s="27"/>
      <c r="AAQ137" s="27"/>
      <c r="AAR137" s="27"/>
      <c r="AAS137" s="27"/>
      <c r="AAT137" s="27"/>
      <c r="AAU137" s="27"/>
      <c r="AAV137" s="27"/>
      <c r="AAW137" s="27"/>
      <c r="AAX137" s="27"/>
      <c r="AAY137" s="27"/>
      <c r="AAZ137" s="27"/>
      <c r="ABA137" s="27"/>
      <c r="ABB137" s="27"/>
      <c r="ABC137" s="27"/>
      <c r="ABD137" s="27"/>
      <c r="ABE137" s="27"/>
      <c r="ABF137" s="27"/>
      <c r="ABG137" s="27"/>
      <c r="ABH137" s="27"/>
      <c r="ABI137" s="27"/>
      <c r="ABJ137" s="27"/>
      <c r="ABK137" s="27"/>
      <c r="ABL137" s="27"/>
      <c r="ABM137" s="27"/>
      <c r="ABN137" s="27"/>
      <c r="ABO137" s="27"/>
      <c r="ABP137" s="27"/>
      <c r="ABQ137" s="27"/>
      <c r="ABR137" s="27"/>
      <c r="ABS137" s="27"/>
      <c r="ABT137" s="27"/>
      <c r="ABU137" s="27"/>
      <c r="ABV137" s="27"/>
      <c r="ABW137" s="27"/>
      <c r="ABX137" s="27"/>
      <c r="ABY137" s="27"/>
      <c r="ABZ137" s="27"/>
      <c r="ACA137" s="27"/>
      <c r="ACB137" s="27"/>
      <c r="ACC137" s="27"/>
      <c r="ACD137" s="27"/>
      <c r="ACE137" s="27"/>
      <c r="ACF137" s="27"/>
      <c r="ACG137" s="27"/>
      <c r="ACH137" s="27"/>
      <c r="ACI137" s="27"/>
      <c r="ACJ137" s="27"/>
      <c r="ACK137" s="27"/>
      <c r="ACL137" s="27"/>
      <c r="ACM137" s="27"/>
      <c r="ACN137" s="27"/>
      <c r="ACO137" s="27"/>
      <c r="ACP137" s="27"/>
      <c r="ACQ137" s="27"/>
      <c r="ACR137" s="27"/>
      <c r="ACS137" s="27"/>
      <c r="ACT137" s="27"/>
      <c r="ACU137" s="27"/>
      <c r="ACV137" s="27"/>
      <c r="ACW137" s="27"/>
      <c r="ACX137" s="27"/>
      <c r="ACY137" s="27"/>
      <c r="ACZ137" s="27"/>
      <c r="ADA137" s="27"/>
      <c r="ADB137" s="27"/>
      <c r="ADC137" s="27"/>
      <c r="ADD137" s="27"/>
      <c r="ADE137" s="27"/>
      <c r="ADF137" s="27"/>
      <c r="ADG137" s="27"/>
      <c r="ADH137" s="27"/>
      <c r="ADI137" s="27"/>
      <c r="ADJ137" s="27"/>
      <c r="ADK137" s="27"/>
      <c r="ADL137" s="27"/>
      <c r="ADM137" s="27"/>
      <c r="ADN137" s="27"/>
      <c r="ADO137" s="27"/>
      <c r="ADP137" s="27"/>
      <c r="ADQ137" s="27"/>
      <c r="ADR137" s="27"/>
      <c r="ADS137" s="27"/>
      <c r="ADT137" s="27"/>
      <c r="ADU137" s="27"/>
      <c r="ADV137" s="27"/>
      <c r="ADW137" s="27"/>
      <c r="ADX137" s="27"/>
      <c r="ADY137" s="27"/>
      <c r="ADZ137" s="27"/>
      <c r="AEA137" s="27"/>
      <c r="AEB137" s="27"/>
      <c r="AEC137" s="27"/>
      <c r="AED137" s="27"/>
      <c r="AEE137" s="27"/>
      <c r="AEF137" s="27"/>
      <c r="AEG137" s="27"/>
      <c r="AEH137" s="27"/>
      <c r="AEI137" s="27"/>
      <c r="AEJ137" s="27"/>
      <c r="AEK137" s="27"/>
      <c r="AEL137" s="27"/>
      <c r="AEM137" s="27"/>
      <c r="AEN137" s="27"/>
      <c r="AEO137" s="27"/>
      <c r="AEP137" s="27"/>
      <c r="AEQ137" s="27"/>
      <c r="AER137" s="27"/>
      <c r="AES137" s="27"/>
      <c r="AET137" s="27"/>
      <c r="AEU137" s="27"/>
      <c r="AEV137" s="27"/>
      <c r="AEW137" s="27"/>
      <c r="AEX137" s="27"/>
      <c r="AEY137" s="27"/>
      <c r="AEZ137" s="27"/>
      <c r="AFA137" s="27"/>
      <c r="AFB137" s="27"/>
      <c r="AFC137" s="27"/>
      <c r="AFD137" s="27"/>
      <c r="AFE137" s="27"/>
      <c r="AFF137" s="27"/>
      <c r="AFG137" s="27"/>
      <c r="AFH137" s="27"/>
      <c r="AFI137" s="27"/>
      <c r="AFJ137" s="27"/>
      <c r="AFK137" s="27"/>
      <c r="AFL137" s="27"/>
      <c r="AFM137" s="27"/>
      <c r="AFN137" s="27"/>
      <c r="AFO137" s="27"/>
      <c r="AFP137" s="27"/>
      <c r="AFQ137" s="27"/>
      <c r="AFR137" s="27"/>
      <c r="AFS137" s="27"/>
      <c r="AFT137" s="27"/>
      <c r="AFU137" s="27"/>
      <c r="AFV137" s="27"/>
      <c r="AFW137" s="27"/>
      <c r="AFX137" s="27"/>
      <c r="AFY137" s="27"/>
      <c r="AFZ137" s="27"/>
      <c r="AGA137" s="27"/>
      <c r="AGB137" s="27"/>
      <c r="AGC137" s="27"/>
      <c r="AGD137" s="27"/>
      <c r="AGE137" s="27"/>
      <c r="AGF137" s="27"/>
      <c r="AGG137" s="27"/>
      <c r="AGH137" s="27"/>
      <c r="AGI137" s="27"/>
      <c r="AGJ137" s="27"/>
      <c r="AGK137" s="27"/>
      <c r="AGL137" s="27"/>
      <c r="AGM137" s="27"/>
      <c r="AGN137" s="27"/>
      <c r="AGO137" s="27"/>
      <c r="AGP137" s="27"/>
      <c r="AGQ137" s="27"/>
      <c r="AGR137" s="27"/>
      <c r="AGS137" s="27"/>
      <c r="AGT137" s="27"/>
      <c r="AGU137" s="27"/>
      <c r="AGV137" s="27"/>
      <c r="AGW137" s="27"/>
      <c r="AGX137" s="27"/>
      <c r="AGY137" s="27"/>
      <c r="AGZ137" s="27"/>
      <c r="AHA137" s="27"/>
      <c r="AHB137" s="27"/>
      <c r="AHC137" s="27"/>
      <c r="AHD137" s="27"/>
      <c r="AHE137" s="27"/>
      <c r="AHF137" s="27"/>
      <c r="AHG137" s="27"/>
      <c r="AHH137" s="27"/>
      <c r="AHI137" s="27"/>
      <c r="AHJ137" s="27"/>
      <c r="AHK137" s="27"/>
      <c r="AHL137" s="27"/>
      <c r="AHM137" s="27"/>
      <c r="AHN137" s="27"/>
      <c r="AHO137" s="27"/>
      <c r="AHP137" s="27"/>
      <c r="AHQ137" s="27"/>
      <c r="AHR137" s="27"/>
      <c r="AHS137" s="27"/>
      <c r="AHT137" s="27"/>
      <c r="AHU137" s="27"/>
      <c r="AHV137" s="27"/>
      <c r="AHW137" s="27"/>
      <c r="AHX137" s="27"/>
      <c r="AHY137" s="27"/>
      <c r="AHZ137" s="27"/>
      <c r="AIA137" s="27"/>
      <c r="AIB137" s="27"/>
      <c r="AIC137" s="27"/>
      <c r="AID137" s="27"/>
      <c r="AIE137" s="27"/>
      <c r="AIF137" s="27"/>
      <c r="AIG137" s="27"/>
      <c r="AIH137" s="27"/>
      <c r="AII137" s="27"/>
      <c r="AIJ137" s="27"/>
      <c r="AIK137" s="27"/>
      <c r="AIL137" s="27"/>
      <c r="AIM137" s="27"/>
      <c r="AIN137" s="27"/>
      <c r="AIO137" s="27"/>
      <c r="AIP137" s="27"/>
      <c r="AIQ137" s="27"/>
      <c r="AIR137" s="27"/>
      <c r="AIS137" s="27"/>
      <c r="AIT137" s="27"/>
      <c r="AIU137" s="27"/>
      <c r="AIV137" s="27"/>
      <c r="AIW137" s="27"/>
      <c r="AIX137" s="27"/>
      <c r="AIY137" s="27"/>
      <c r="AIZ137" s="27"/>
      <c r="AJA137" s="27"/>
      <c r="AJB137" s="27"/>
      <c r="AJC137" s="27"/>
      <c r="AJD137" s="27"/>
      <c r="AJE137" s="27"/>
      <c r="AJF137" s="27"/>
      <c r="AJG137" s="27"/>
      <c r="AJH137" s="27"/>
      <c r="AJI137" s="27"/>
      <c r="AJJ137" s="27"/>
      <c r="AJK137" s="27"/>
      <c r="AJL137" s="27"/>
      <c r="AJM137" s="27"/>
      <c r="AJN137" s="27"/>
      <c r="AJO137" s="27"/>
      <c r="AJP137" s="27"/>
      <c r="AJQ137" s="27"/>
      <c r="AJR137" s="27"/>
      <c r="AJS137" s="27"/>
      <c r="AJT137" s="27"/>
      <c r="AJU137" s="27"/>
      <c r="AJV137" s="27"/>
      <c r="AJW137" s="27"/>
      <c r="AJX137" s="27"/>
      <c r="AJY137" s="27"/>
      <c r="AJZ137" s="27"/>
      <c r="AKA137" s="27"/>
      <c r="AKB137" s="27"/>
      <c r="AKC137" s="27"/>
      <c r="AKD137" s="27"/>
      <c r="AKE137" s="27"/>
      <c r="AKF137" s="27"/>
      <c r="AKG137" s="27"/>
      <c r="AKH137" s="27"/>
      <c r="AKI137" s="27"/>
      <c r="AKJ137" s="27"/>
      <c r="AKK137" s="27"/>
      <c r="AKL137" s="27"/>
      <c r="AKM137" s="27"/>
      <c r="AKN137" s="27"/>
      <c r="AKO137" s="27"/>
      <c r="AKP137" s="27"/>
      <c r="AKQ137" s="27"/>
      <c r="AKR137" s="27"/>
      <c r="AKS137" s="27"/>
      <c r="AKT137" s="27"/>
      <c r="AKU137" s="27"/>
      <c r="AKV137" s="27"/>
      <c r="AKW137" s="27"/>
      <c r="AKX137" s="27"/>
      <c r="AKY137" s="27"/>
      <c r="AKZ137" s="27"/>
      <c r="ALA137" s="27"/>
      <c r="ALB137" s="27"/>
      <c r="ALC137" s="27"/>
      <c r="ALD137" s="27"/>
      <c r="ALE137" s="27"/>
      <c r="ALF137" s="27"/>
      <c r="ALG137" s="27"/>
      <c r="ALH137" s="27"/>
      <c r="ALI137" s="27"/>
      <c r="ALJ137" s="27"/>
      <c r="ALK137" s="27"/>
      <c r="ALL137" s="27"/>
      <c r="ALM137" s="27"/>
      <c r="ALN137" s="27"/>
      <c r="ALO137" s="27"/>
      <c r="ALP137" s="27"/>
      <c r="ALQ137" s="27"/>
      <c r="ALR137" s="27"/>
      <c r="ALS137" s="27"/>
    </row>
    <row r="138" spans="1:1007" ht="19.5" customHeight="1" thickBot="1" x14ac:dyDescent="0.25">
      <c r="A138" s="578" t="s">
        <v>14</v>
      </c>
      <c r="B138" s="580" t="s">
        <v>15</v>
      </c>
      <c r="C138" s="582" t="s">
        <v>15</v>
      </c>
      <c r="D138" s="584" t="s">
        <v>166</v>
      </c>
      <c r="E138" s="586" t="s">
        <v>167</v>
      </c>
      <c r="F138" s="569" t="s">
        <v>187</v>
      </c>
      <c r="G138" s="571" t="s">
        <v>168</v>
      </c>
      <c r="H138" s="573" t="s">
        <v>18</v>
      </c>
      <c r="I138" s="573" t="s">
        <v>19</v>
      </c>
      <c r="J138" s="592" t="s">
        <v>451</v>
      </c>
      <c r="K138" s="146" t="s">
        <v>25</v>
      </c>
      <c r="L138" s="147">
        <f>+M138+O138</f>
        <v>200</v>
      </c>
      <c r="M138" s="374">
        <v>0</v>
      </c>
      <c r="N138" s="374">
        <v>0</v>
      </c>
      <c r="O138" s="387">
        <v>200</v>
      </c>
      <c r="P138" s="147">
        <f>+Q138+S138</f>
        <v>150</v>
      </c>
      <c r="Q138" s="374">
        <v>0</v>
      </c>
      <c r="R138" s="374">
        <v>0</v>
      </c>
      <c r="S138" s="387">
        <v>150</v>
      </c>
      <c r="T138" s="147">
        <f>+U138+W138</f>
        <v>80</v>
      </c>
      <c r="U138" s="374">
        <v>0</v>
      </c>
      <c r="V138" s="374">
        <v>0</v>
      </c>
      <c r="W138" s="387">
        <v>80</v>
      </c>
      <c r="X138" s="27"/>
      <c r="Y138" s="27"/>
      <c r="Z138" s="27"/>
      <c r="AA138" s="27"/>
      <c r="AB138" s="27"/>
      <c r="AC138" s="27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40"/>
      <c r="AV138" s="39"/>
      <c r="AW138" s="39"/>
      <c r="AX138" s="39"/>
      <c r="AY138" s="39"/>
      <c r="AZ138" s="39"/>
      <c r="BA138" s="39"/>
      <c r="BB138" s="39"/>
      <c r="BC138" s="39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  <c r="IU138" s="27"/>
      <c r="IV138" s="27"/>
      <c r="IW138" s="27"/>
      <c r="IX138" s="27"/>
      <c r="IY138" s="27"/>
      <c r="IZ138" s="27"/>
      <c r="JA138" s="27"/>
      <c r="JB138" s="27"/>
      <c r="JC138" s="27"/>
      <c r="JD138" s="27"/>
      <c r="JE138" s="27"/>
      <c r="JF138" s="27"/>
      <c r="JG138" s="27"/>
      <c r="JH138" s="27"/>
      <c r="JI138" s="27"/>
      <c r="JJ138" s="27"/>
      <c r="JK138" s="27"/>
      <c r="JL138" s="27"/>
      <c r="JM138" s="27"/>
      <c r="JN138" s="27"/>
      <c r="JO138" s="27"/>
      <c r="JP138" s="27"/>
      <c r="JQ138" s="27"/>
      <c r="JR138" s="27"/>
      <c r="JS138" s="27"/>
      <c r="JT138" s="27"/>
      <c r="JU138" s="27"/>
      <c r="JV138" s="27"/>
      <c r="JW138" s="27"/>
      <c r="JX138" s="27"/>
      <c r="JY138" s="27"/>
      <c r="JZ138" s="27"/>
      <c r="KA138" s="27"/>
      <c r="KB138" s="27"/>
      <c r="KC138" s="27"/>
      <c r="KD138" s="27"/>
      <c r="KE138" s="27"/>
      <c r="KF138" s="27"/>
      <c r="KG138" s="27"/>
      <c r="KH138" s="27"/>
      <c r="KI138" s="27"/>
      <c r="KJ138" s="27"/>
      <c r="KK138" s="27"/>
      <c r="KL138" s="27"/>
      <c r="KM138" s="27"/>
      <c r="KN138" s="27"/>
      <c r="KO138" s="27"/>
      <c r="KP138" s="27"/>
      <c r="KQ138" s="27"/>
      <c r="KR138" s="27"/>
      <c r="KS138" s="27"/>
      <c r="KT138" s="27"/>
      <c r="KU138" s="27"/>
      <c r="KV138" s="27"/>
      <c r="KW138" s="27"/>
      <c r="KX138" s="27"/>
      <c r="KY138" s="27"/>
      <c r="KZ138" s="27"/>
      <c r="LA138" s="27"/>
      <c r="LB138" s="27"/>
      <c r="LC138" s="27"/>
      <c r="LD138" s="27"/>
      <c r="LE138" s="27"/>
      <c r="LF138" s="27"/>
      <c r="LG138" s="27"/>
      <c r="LH138" s="27"/>
      <c r="LI138" s="27"/>
      <c r="LJ138" s="27"/>
      <c r="LK138" s="27"/>
      <c r="LL138" s="27"/>
      <c r="LM138" s="27"/>
      <c r="LN138" s="27"/>
      <c r="LO138" s="27"/>
      <c r="LP138" s="27"/>
      <c r="LQ138" s="27"/>
      <c r="LR138" s="27"/>
      <c r="LS138" s="27"/>
      <c r="LT138" s="27"/>
      <c r="LU138" s="27"/>
      <c r="LV138" s="27"/>
      <c r="LW138" s="27"/>
      <c r="LX138" s="27"/>
      <c r="LY138" s="27"/>
      <c r="LZ138" s="27"/>
      <c r="MA138" s="27"/>
      <c r="MB138" s="27"/>
      <c r="MC138" s="27"/>
      <c r="MD138" s="27"/>
      <c r="ME138" s="27"/>
      <c r="MF138" s="27"/>
      <c r="MG138" s="27"/>
      <c r="MH138" s="27"/>
      <c r="MI138" s="27"/>
      <c r="MJ138" s="27"/>
      <c r="MK138" s="27"/>
      <c r="ML138" s="27"/>
      <c r="MM138" s="27"/>
      <c r="MN138" s="27"/>
      <c r="MO138" s="27"/>
      <c r="MP138" s="27"/>
      <c r="MQ138" s="27"/>
      <c r="MR138" s="27"/>
      <c r="MS138" s="27"/>
      <c r="MT138" s="27"/>
      <c r="MU138" s="27"/>
      <c r="MV138" s="27"/>
      <c r="MW138" s="27"/>
      <c r="MX138" s="27"/>
      <c r="MY138" s="27"/>
      <c r="MZ138" s="27"/>
      <c r="NA138" s="27"/>
      <c r="NB138" s="27"/>
      <c r="NC138" s="27"/>
      <c r="ND138" s="27"/>
      <c r="NE138" s="27"/>
      <c r="NF138" s="27"/>
      <c r="NG138" s="27"/>
      <c r="NH138" s="27"/>
      <c r="NI138" s="27"/>
      <c r="NJ138" s="27"/>
      <c r="NK138" s="27"/>
      <c r="NL138" s="27"/>
      <c r="NM138" s="27"/>
      <c r="NN138" s="27"/>
      <c r="NO138" s="27"/>
      <c r="NP138" s="27"/>
      <c r="NQ138" s="27"/>
      <c r="NR138" s="27"/>
      <c r="NS138" s="27"/>
      <c r="NT138" s="27"/>
      <c r="NU138" s="27"/>
      <c r="NV138" s="27"/>
      <c r="NW138" s="27"/>
      <c r="NX138" s="27"/>
      <c r="NY138" s="27"/>
      <c r="NZ138" s="27"/>
      <c r="OA138" s="27"/>
      <c r="OB138" s="27"/>
      <c r="OC138" s="27"/>
      <c r="OD138" s="27"/>
      <c r="OE138" s="27"/>
      <c r="OF138" s="27"/>
      <c r="OG138" s="27"/>
      <c r="OH138" s="27"/>
      <c r="OI138" s="27"/>
      <c r="OJ138" s="27"/>
      <c r="OK138" s="27"/>
      <c r="OL138" s="27"/>
      <c r="OM138" s="27"/>
      <c r="ON138" s="27"/>
      <c r="OO138" s="27"/>
      <c r="OP138" s="27"/>
      <c r="OQ138" s="27"/>
      <c r="OR138" s="27"/>
      <c r="OS138" s="27"/>
      <c r="OT138" s="27"/>
      <c r="OU138" s="27"/>
      <c r="OV138" s="27"/>
      <c r="OW138" s="27"/>
      <c r="OX138" s="27"/>
      <c r="OY138" s="27"/>
      <c r="OZ138" s="27"/>
      <c r="PA138" s="27"/>
      <c r="PB138" s="27"/>
      <c r="PC138" s="27"/>
      <c r="PD138" s="27"/>
      <c r="PE138" s="27"/>
      <c r="PF138" s="27"/>
      <c r="PG138" s="27"/>
      <c r="PH138" s="27"/>
      <c r="PI138" s="27"/>
      <c r="PJ138" s="27"/>
      <c r="PK138" s="27"/>
      <c r="PL138" s="27"/>
      <c r="PM138" s="27"/>
      <c r="PN138" s="27"/>
      <c r="PO138" s="27"/>
      <c r="PP138" s="27"/>
      <c r="PQ138" s="27"/>
      <c r="PR138" s="27"/>
      <c r="PS138" s="27"/>
      <c r="PT138" s="27"/>
      <c r="PU138" s="27"/>
      <c r="PV138" s="27"/>
      <c r="PW138" s="27"/>
      <c r="PX138" s="27"/>
      <c r="PY138" s="27"/>
      <c r="PZ138" s="27"/>
      <c r="QA138" s="27"/>
      <c r="QB138" s="27"/>
      <c r="QC138" s="27"/>
      <c r="QD138" s="27"/>
      <c r="QE138" s="27"/>
      <c r="QF138" s="27"/>
      <c r="QG138" s="27"/>
      <c r="QH138" s="27"/>
      <c r="QI138" s="27"/>
      <c r="QJ138" s="27"/>
      <c r="QK138" s="27"/>
      <c r="QL138" s="27"/>
      <c r="QM138" s="27"/>
      <c r="QN138" s="27"/>
      <c r="QO138" s="27"/>
      <c r="QP138" s="27"/>
      <c r="QQ138" s="27"/>
      <c r="QR138" s="27"/>
      <c r="QS138" s="27"/>
      <c r="QT138" s="27"/>
      <c r="QU138" s="27"/>
      <c r="QV138" s="27"/>
      <c r="QW138" s="27"/>
      <c r="QX138" s="27"/>
      <c r="QY138" s="27"/>
      <c r="QZ138" s="27"/>
      <c r="RA138" s="27"/>
      <c r="RB138" s="27"/>
      <c r="RC138" s="27"/>
      <c r="RD138" s="27"/>
      <c r="RE138" s="27"/>
      <c r="RF138" s="27"/>
      <c r="RG138" s="27"/>
      <c r="RH138" s="27"/>
      <c r="RI138" s="27"/>
      <c r="RJ138" s="27"/>
      <c r="RK138" s="27"/>
      <c r="RL138" s="27"/>
      <c r="RM138" s="27"/>
      <c r="RN138" s="27"/>
      <c r="RO138" s="27"/>
      <c r="RP138" s="27"/>
      <c r="RQ138" s="27"/>
      <c r="RR138" s="27"/>
      <c r="RS138" s="27"/>
      <c r="RT138" s="27"/>
      <c r="RU138" s="27"/>
      <c r="RV138" s="27"/>
      <c r="RW138" s="27"/>
      <c r="RX138" s="27"/>
      <c r="RY138" s="27"/>
      <c r="RZ138" s="27"/>
      <c r="SA138" s="27"/>
      <c r="SB138" s="27"/>
      <c r="SC138" s="27"/>
      <c r="SD138" s="27"/>
      <c r="SE138" s="27"/>
      <c r="SF138" s="27"/>
      <c r="SG138" s="27"/>
      <c r="SH138" s="27"/>
      <c r="SI138" s="27"/>
      <c r="SJ138" s="27"/>
      <c r="SK138" s="27"/>
      <c r="SL138" s="27"/>
      <c r="SM138" s="27"/>
      <c r="SN138" s="27"/>
      <c r="SO138" s="27"/>
      <c r="SP138" s="27"/>
      <c r="SQ138" s="27"/>
      <c r="SR138" s="27"/>
      <c r="SS138" s="27"/>
      <c r="ST138" s="27"/>
      <c r="SU138" s="27"/>
      <c r="SV138" s="27"/>
      <c r="SW138" s="27"/>
      <c r="SX138" s="27"/>
      <c r="SY138" s="27"/>
      <c r="SZ138" s="27"/>
      <c r="TA138" s="27"/>
      <c r="TB138" s="27"/>
      <c r="TC138" s="27"/>
      <c r="TD138" s="27"/>
      <c r="TE138" s="27"/>
      <c r="TF138" s="27"/>
      <c r="TG138" s="27"/>
      <c r="TH138" s="27"/>
      <c r="TI138" s="27"/>
      <c r="TJ138" s="27"/>
      <c r="TK138" s="27"/>
      <c r="TL138" s="27"/>
      <c r="TM138" s="27"/>
      <c r="TN138" s="27"/>
      <c r="TO138" s="27"/>
      <c r="TP138" s="27"/>
      <c r="TQ138" s="27"/>
      <c r="TR138" s="27"/>
      <c r="TS138" s="27"/>
      <c r="TT138" s="27"/>
      <c r="TU138" s="27"/>
      <c r="TV138" s="27"/>
      <c r="TW138" s="27"/>
      <c r="TX138" s="27"/>
      <c r="TY138" s="27"/>
      <c r="TZ138" s="27"/>
      <c r="UA138" s="27"/>
      <c r="UB138" s="27"/>
      <c r="UC138" s="27"/>
      <c r="UD138" s="27"/>
      <c r="UE138" s="27"/>
      <c r="UF138" s="27"/>
      <c r="UG138" s="27"/>
      <c r="UH138" s="27"/>
      <c r="UI138" s="27"/>
      <c r="UJ138" s="27"/>
      <c r="UK138" s="27"/>
      <c r="UL138" s="27"/>
      <c r="UM138" s="27"/>
      <c r="UN138" s="27"/>
      <c r="UO138" s="27"/>
      <c r="UP138" s="27"/>
      <c r="UQ138" s="27"/>
      <c r="UR138" s="27"/>
      <c r="US138" s="27"/>
      <c r="UT138" s="27"/>
      <c r="UU138" s="27"/>
      <c r="UV138" s="27"/>
      <c r="UW138" s="27"/>
      <c r="UX138" s="27"/>
      <c r="UY138" s="27"/>
      <c r="UZ138" s="27"/>
      <c r="VA138" s="27"/>
      <c r="VB138" s="27"/>
      <c r="VC138" s="27"/>
      <c r="VD138" s="27"/>
      <c r="VE138" s="27"/>
      <c r="VF138" s="27"/>
      <c r="VG138" s="27"/>
      <c r="VH138" s="27"/>
      <c r="VI138" s="27"/>
      <c r="VJ138" s="27"/>
      <c r="VK138" s="27"/>
      <c r="VL138" s="27"/>
      <c r="VM138" s="27"/>
      <c r="VN138" s="27"/>
      <c r="VO138" s="27"/>
      <c r="VP138" s="27"/>
      <c r="VQ138" s="27"/>
      <c r="VR138" s="27"/>
      <c r="VS138" s="27"/>
      <c r="VT138" s="27"/>
      <c r="VU138" s="27"/>
      <c r="VV138" s="27"/>
      <c r="VW138" s="27"/>
      <c r="VX138" s="27"/>
      <c r="VY138" s="27"/>
      <c r="VZ138" s="27"/>
      <c r="WA138" s="27"/>
      <c r="WB138" s="27"/>
      <c r="WC138" s="27"/>
      <c r="WD138" s="27"/>
      <c r="WE138" s="27"/>
      <c r="WF138" s="27"/>
      <c r="WG138" s="27"/>
      <c r="WH138" s="27"/>
      <c r="WI138" s="27"/>
      <c r="WJ138" s="27"/>
      <c r="WK138" s="27"/>
      <c r="WL138" s="27"/>
      <c r="WM138" s="27"/>
      <c r="WN138" s="27"/>
      <c r="WO138" s="27"/>
      <c r="WP138" s="27"/>
      <c r="WQ138" s="27"/>
      <c r="WR138" s="27"/>
      <c r="WS138" s="27"/>
      <c r="WT138" s="27"/>
      <c r="WU138" s="27"/>
      <c r="WV138" s="27"/>
      <c r="WW138" s="27"/>
      <c r="WX138" s="27"/>
      <c r="WY138" s="27"/>
      <c r="WZ138" s="27"/>
      <c r="XA138" s="27"/>
      <c r="XB138" s="27"/>
      <c r="XC138" s="27"/>
      <c r="XD138" s="27"/>
      <c r="XE138" s="27"/>
      <c r="XF138" s="27"/>
      <c r="XG138" s="27"/>
      <c r="XH138" s="27"/>
      <c r="XI138" s="27"/>
      <c r="XJ138" s="27"/>
      <c r="XK138" s="27"/>
      <c r="XL138" s="27"/>
      <c r="XM138" s="27"/>
      <c r="XN138" s="27"/>
      <c r="XO138" s="27"/>
      <c r="XP138" s="27"/>
      <c r="XQ138" s="27"/>
      <c r="XR138" s="27"/>
      <c r="XS138" s="27"/>
      <c r="XT138" s="27"/>
      <c r="XU138" s="27"/>
      <c r="XV138" s="27"/>
      <c r="XW138" s="27"/>
      <c r="XX138" s="27"/>
      <c r="XY138" s="27"/>
      <c r="XZ138" s="27"/>
      <c r="YA138" s="27"/>
      <c r="YB138" s="27"/>
      <c r="YC138" s="27"/>
      <c r="YD138" s="27"/>
      <c r="YE138" s="27"/>
      <c r="YF138" s="27"/>
      <c r="YG138" s="27"/>
      <c r="YH138" s="27"/>
      <c r="YI138" s="27"/>
      <c r="YJ138" s="27"/>
      <c r="YK138" s="27"/>
      <c r="YL138" s="27"/>
      <c r="YM138" s="27"/>
      <c r="YN138" s="27"/>
      <c r="YO138" s="27"/>
      <c r="YP138" s="27"/>
      <c r="YQ138" s="27"/>
      <c r="YR138" s="27"/>
      <c r="YS138" s="27"/>
      <c r="YT138" s="27"/>
      <c r="YU138" s="27"/>
      <c r="YV138" s="27"/>
      <c r="YW138" s="27"/>
      <c r="YX138" s="27"/>
      <c r="YY138" s="27"/>
      <c r="YZ138" s="27"/>
      <c r="ZA138" s="27"/>
      <c r="ZB138" s="27"/>
      <c r="ZC138" s="27"/>
      <c r="ZD138" s="27"/>
      <c r="ZE138" s="27"/>
      <c r="ZF138" s="27"/>
      <c r="ZG138" s="27"/>
      <c r="ZH138" s="27"/>
      <c r="ZI138" s="27"/>
      <c r="ZJ138" s="27"/>
      <c r="ZK138" s="27"/>
      <c r="ZL138" s="27"/>
      <c r="ZM138" s="27"/>
      <c r="ZN138" s="27"/>
      <c r="ZO138" s="27"/>
      <c r="ZP138" s="27"/>
      <c r="ZQ138" s="27"/>
      <c r="ZR138" s="27"/>
      <c r="ZS138" s="27"/>
      <c r="ZT138" s="27"/>
      <c r="ZU138" s="27"/>
      <c r="ZV138" s="27"/>
      <c r="ZW138" s="27"/>
      <c r="ZX138" s="27"/>
      <c r="ZY138" s="27"/>
      <c r="ZZ138" s="27"/>
      <c r="AAA138" s="27"/>
      <c r="AAB138" s="27"/>
      <c r="AAC138" s="27"/>
      <c r="AAD138" s="27"/>
      <c r="AAE138" s="27"/>
      <c r="AAF138" s="27"/>
      <c r="AAG138" s="27"/>
      <c r="AAH138" s="27"/>
      <c r="AAI138" s="27"/>
      <c r="AAJ138" s="27"/>
      <c r="AAK138" s="27"/>
      <c r="AAL138" s="27"/>
      <c r="AAM138" s="27"/>
      <c r="AAN138" s="27"/>
      <c r="AAO138" s="27"/>
      <c r="AAP138" s="27"/>
      <c r="AAQ138" s="27"/>
      <c r="AAR138" s="27"/>
      <c r="AAS138" s="27"/>
      <c r="AAT138" s="27"/>
      <c r="AAU138" s="27"/>
      <c r="AAV138" s="27"/>
      <c r="AAW138" s="27"/>
      <c r="AAX138" s="27"/>
      <c r="AAY138" s="27"/>
      <c r="AAZ138" s="27"/>
      <c r="ABA138" s="27"/>
      <c r="ABB138" s="27"/>
      <c r="ABC138" s="27"/>
      <c r="ABD138" s="27"/>
      <c r="ABE138" s="27"/>
      <c r="ABF138" s="27"/>
      <c r="ABG138" s="27"/>
      <c r="ABH138" s="27"/>
      <c r="ABI138" s="27"/>
      <c r="ABJ138" s="27"/>
      <c r="ABK138" s="27"/>
      <c r="ABL138" s="27"/>
      <c r="ABM138" s="27"/>
      <c r="ABN138" s="27"/>
      <c r="ABO138" s="27"/>
      <c r="ABP138" s="27"/>
      <c r="ABQ138" s="27"/>
      <c r="ABR138" s="27"/>
      <c r="ABS138" s="27"/>
      <c r="ABT138" s="27"/>
      <c r="ABU138" s="27"/>
      <c r="ABV138" s="27"/>
      <c r="ABW138" s="27"/>
      <c r="ABX138" s="27"/>
      <c r="ABY138" s="27"/>
      <c r="ABZ138" s="27"/>
      <c r="ACA138" s="27"/>
      <c r="ACB138" s="27"/>
      <c r="ACC138" s="27"/>
      <c r="ACD138" s="27"/>
      <c r="ACE138" s="27"/>
      <c r="ACF138" s="27"/>
      <c r="ACG138" s="27"/>
      <c r="ACH138" s="27"/>
      <c r="ACI138" s="27"/>
      <c r="ACJ138" s="27"/>
      <c r="ACK138" s="27"/>
      <c r="ACL138" s="27"/>
      <c r="ACM138" s="27"/>
      <c r="ACN138" s="27"/>
      <c r="ACO138" s="27"/>
      <c r="ACP138" s="27"/>
      <c r="ACQ138" s="27"/>
      <c r="ACR138" s="27"/>
      <c r="ACS138" s="27"/>
      <c r="ACT138" s="27"/>
      <c r="ACU138" s="27"/>
      <c r="ACV138" s="27"/>
      <c r="ACW138" s="27"/>
      <c r="ACX138" s="27"/>
      <c r="ACY138" s="27"/>
      <c r="ACZ138" s="27"/>
      <c r="ADA138" s="27"/>
      <c r="ADB138" s="27"/>
      <c r="ADC138" s="27"/>
      <c r="ADD138" s="27"/>
      <c r="ADE138" s="27"/>
      <c r="ADF138" s="27"/>
      <c r="ADG138" s="27"/>
      <c r="ADH138" s="27"/>
      <c r="ADI138" s="27"/>
      <c r="ADJ138" s="27"/>
      <c r="ADK138" s="27"/>
      <c r="ADL138" s="27"/>
      <c r="ADM138" s="27"/>
      <c r="ADN138" s="27"/>
      <c r="ADO138" s="27"/>
      <c r="ADP138" s="27"/>
      <c r="ADQ138" s="27"/>
      <c r="ADR138" s="27"/>
      <c r="ADS138" s="27"/>
      <c r="ADT138" s="27"/>
      <c r="ADU138" s="27"/>
      <c r="ADV138" s="27"/>
      <c r="ADW138" s="27"/>
      <c r="ADX138" s="27"/>
      <c r="ADY138" s="27"/>
      <c r="ADZ138" s="27"/>
      <c r="AEA138" s="27"/>
      <c r="AEB138" s="27"/>
      <c r="AEC138" s="27"/>
      <c r="AED138" s="27"/>
      <c r="AEE138" s="27"/>
      <c r="AEF138" s="27"/>
      <c r="AEG138" s="27"/>
      <c r="AEH138" s="27"/>
      <c r="AEI138" s="27"/>
      <c r="AEJ138" s="27"/>
      <c r="AEK138" s="27"/>
      <c r="AEL138" s="27"/>
      <c r="AEM138" s="27"/>
      <c r="AEN138" s="27"/>
      <c r="AEO138" s="27"/>
      <c r="AEP138" s="27"/>
      <c r="AEQ138" s="27"/>
      <c r="AER138" s="27"/>
      <c r="AES138" s="27"/>
      <c r="AET138" s="27"/>
      <c r="AEU138" s="27"/>
      <c r="AEV138" s="27"/>
      <c r="AEW138" s="27"/>
      <c r="AEX138" s="27"/>
      <c r="AEY138" s="27"/>
      <c r="AEZ138" s="27"/>
      <c r="AFA138" s="27"/>
      <c r="AFB138" s="27"/>
      <c r="AFC138" s="27"/>
      <c r="AFD138" s="27"/>
      <c r="AFE138" s="27"/>
      <c r="AFF138" s="27"/>
      <c r="AFG138" s="27"/>
      <c r="AFH138" s="27"/>
      <c r="AFI138" s="27"/>
      <c r="AFJ138" s="27"/>
      <c r="AFK138" s="27"/>
      <c r="AFL138" s="27"/>
      <c r="AFM138" s="27"/>
      <c r="AFN138" s="27"/>
      <c r="AFO138" s="27"/>
      <c r="AFP138" s="27"/>
      <c r="AFQ138" s="27"/>
      <c r="AFR138" s="27"/>
      <c r="AFS138" s="27"/>
      <c r="AFT138" s="27"/>
      <c r="AFU138" s="27"/>
      <c r="AFV138" s="27"/>
      <c r="AFW138" s="27"/>
      <c r="AFX138" s="27"/>
      <c r="AFY138" s="27"/>
      <c r="AFZ138" s="27"/>
      <c r="AGA138" s="27"/>
      <c r="AGB138" s="27"/>
      <c r="AGC138" s="27"/>
      <c r="AGD138" s="27"/>
      <c r="AGE138" s="27"/>
      <c r="AGF138" s="27"/>
      <c r="AGG138" s="27"/>
      <c r="AGH138" s="27"/>
      <c r="AGI138" s="27"/>
      <c r="AGJ138" s="27"/>
      <c r="AGK138" s="27"/>
      <c r="AGL138" s="27"/>
      <c r="AGM138" s="27"/>
      <c r="AGN138" s="27"/>
      <c r="AGO138" s="27"/>
      <c r="AGP138" s="27"/>
      <c r="AGQ138" s="27"/>
      <c r="AGR138" s="27"/>
      <c r="AGS138" s="27"/>
      <c r="AGT138" s="27"/>
      <c r="AGU138" s="27"/>
      <c r="AGV138" s="27"/>
      <c r="AGW138" s="27"/>
      <c r="AGX138" s="27"/>
      <c r="AGY138" s="27"/>
      <c r="AGZ138" s="27"/>
      <c r="AHA138" s="27"/>
      <c r="AHB138" s="27"/>
      <c r="AHC138" s="27"/>
      <c r="AHD138" s="27"/>
      <c r="AHE138" s="27"/>
      <c r="AHF138" s="27"/>
      <c r="AHG138" s="27"/>
      <c r="AHH138" s="27"/>
      <c r="AHI138" s="27"/>
      <c r="AHJ138" s="27"/>
      <c r="AHK138" s="27"/>
      <c r="AHL138" s="27"/>
      <c r="AHM138" s="27"/>
      <c r="AHN138" s="27"/>
      <c r="AHO138" s="27"/>
      <c r="AHP138" s="27"/>
      <c r="AHQ138" s="27"/>
      <c r="AHR138" s="27"/>
      <c r="AHS138" s="27"/>
      <c r="AHT138" s="27"/>
      <c r="AHU138" s="27"/>
      <c r="AHV138" s="27"/>
      <c r="AHW138" s="27"/>
      <c r="AHX138" s="27"/>
      <c r="AHY138" s="27"/>
      <c r="AHZ138" s="27"/>
      <c r="AIA138" s="27"/>
      <c r="AIB138" s="27"/>
      <c r="AIC138" s="27"/>
      <c r="AID138" s="27"/>
      <c r="AIE138" s="27"/>
      <c r="AIF138" s="27"/>
      <c r="AIG138" s="27"/>
      <c r="AIH138" s="27"/>
      <c r="AII138" s="27"/>
      <c r="AIJ138" s="27"/>
      <c r="AIK138" s="27"/>
      <c r="AIL138" s="27"/>
      <c r="AIM138" s="27"/>
      <c r="AIN138" s="27"/>
      <c r="AIO138" s="27"/>
      <c r="AIP138" s="27"/>
      <c r="AIQ138" s="27"/>
      <c r="AIR138" s="27"/>
      <c r="AIS138" s="27"/>
      <c r="AIT138" s="27"/>
      <c r="AIU138" s="27"/>
      <c r="AIV138" s="27"/>
      <c r="AIW138" s="27"/>
      <c r="AIX138" s="27"/>
      <c r="AIY138" s="27"/>
      <c r="AIZ138" s="27"/>
      <c r="AJA138" s="27"/>
      <c r="AJB138" s="27"/>
      <c r="AJC138" s="27"/>
      <c r="AJD138" s="27"/>
      <c r="AJE138" s="27"/>
      <c r="AJF138" s="27"/>
      <c r="AJG138" s="27"/>
      <c r="AJH138" s="27"/>
      <c r="AJI138" s="27"/>
      <c r="AJJ138" s="27"/>
      <c r="AJK138" s="27"/>
      <c r="AJL138" s="27"/>
      <c r="AJM138" s="27"/>
      <c r="AJN138" s="27"/>
      <c r="AJO138" s="27"/>
      <c r="AJP138" s="27"/>
      <c r="AJQ138" s="27"/>
      <c r="AJR138" s="27"/>
      <c r="AJS138" s="27"/>
      <c r="AJT138" s="27"/>
      <c r="AJU138" s="27"/>
      <c r="AJV138" s="27"/>
      <c r="AJW138" s="27"/>
      <c r="AJX138" s="27"/>
      <c r="AJY138" s="27"/>
      <c r="AJZ138" s="27"/>
      <c r="AKA138" s="27"/>
      <c r="AKB138" s="27"/>
      <c r="AKC138" s="27"/>
      <c r="AKD138" s="27"/>
      <c r="AKE138" s="27"/>
      <c r="AKF138" s="27"/>
      <c r="AKG138" s="27"/>
      <c r="AKH138" s="27"/>
      <c r="AKI138" s="27"/>
      <c r="AKJ138" s="27"/>
      <c r="AKK138" s="27"/>
      <c r="AKL138" s="27"/>
      <c r="AKM138" s="27"/>
      <c r="AKN138" s="27"/>
      <c r="AKO138" s="27"/>
      <c r="AKP138" s="27"/>
      <c r="AKQ138" s="27"/>
      <c r="AKR138" s="27"/>
      <c r="AKS138" s="27"/>
      <c r="AKT138" s="27"/>
      <c r="AKU138" s="27"/>
      <c r="AKV138" s="27"/>
      <c r="AKW138" s="27"/>
      <c r="AKX138" s="27"/>
      <c r="AKY138" s="27"/>
      <c r="AKZ138" s="27"/>
      <c r="ALA138" s="27"/>
      <c r="ALB138" s="27"/>
      <c r="ALC138" s="27"/>
      <c r="ALD138" s="27"/>
      <c r="ALE138" s="27"/>
      <c r="ALF138" s="27"/>
      <c r="ALG138" s="27"/>
      <c r="ALH138" s="27"/>
      <c r="ALI138" s="27"/>
      <c r="ALJ138" s="27"/>
      <c r="ALK138" s="27"/>
      <c r="ALL138" s="27"/>
      <c r="ALM138" s="27"/>
      <c r="ALN138" s="27"/>
      <c r="ALO138" s="27"/>
      <c r="ALP138" s="27"/>
      <c r="ALQ138" s="27"/>
      <c r="ALR138" s="27"/>
      <c r="ALS138" s="27"/>
    </row>
    <row r="139" spans="1:1007" ht="20.25" customHeight="1" thickBot="1" x14ac:dyDescent="0.25">
      <c r="A139" s="579"/>
      <c r="B139" s="581"/>
      <c r="C139" s="583"/>
      <c r="D139" s="585"/>
      <c r="E139" s="587"/>
      <c r="F139" s="570"/>
      <c r="G139" s="572"/>
      <c r="H139" s="574"/>
      <c r="I139" s="574"/>
      <c r="J139" s="627"/>
      <c r="K139" s="161" t="s">
        <v>22</v>
      </c>
      <c r="L139" s="400">
        <f>M139+O139</f>
        <v>82</v>
      </c>
      <c r="M139" s="401">
        <v>0</v>
      </c>
      <c r="N139" s="401">
        <v>0</v>
      </c>
      <c r="O139" s="402">
        <v>82</v>
      </c>
      <c r="P139" s="400">
        <f>Q139+S139</f>
        <v>1130</v>
      </c>
      <c r="Q139" s="401">
        <v>0</v>
      </c>
      <c r="R139" s="401">
        <v>0</v>
      </c>
      <c r="S139" s="402">
        <v>1130</v>
      </c>
      <c r="T139" s="400">
        <f>U139+W139</f>
        <v>1130</v>
      </c>
      <c r="U139" s="401">
        <v>0</v>
      </c>
      <c r="V139" s="401">
        <v>0</v>
      </c>
      <c r="W139" s="402">
        <v>1130</v>
      </c>
      <c r="X139" s="27"/>
      <c r="Y139" s="27"/>
      <c r="Z139" s="27"/>
      <c r="AA139" s="27"/>
      <c r="AB139" s="27"/>
      <c r="AC139" s="27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40"/>
      <c r="AV139" s="39"/>
      <c r="AW139" s="39"/>
      <c r="AX139" s="39"/>
      <c r="AY139" s="39"/>
      <c r="AZ139" s="39"/>
      <c r="BA139" s="39"/>
      <c r="BB139" s="39"/>
      <c r="BC139" s="39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  <c r="IX139" s="27"/>
      <c r="IY139" s="27"/>
      <c r="IZ139" s="27"/>
      <c r="JA139" s="27"/>
      <c r="JB139" s="27"/>
      <c r="JC139" s="27"/>
      <c r="JD139" s="27"/>
      <c r="JE139" s="27"/>
      <c r="JF139" s="27"/>
      <c r="JG139" s="27"/>
      <c r="JH139" s="27"/>
      <c r="JI139" s="27"/>
      <c r="JJ139" s="27"/>
      <c r="JK139" s="27"/>
      <c r="JL139" s="27"/>
      <c r="JM139" s="27"/>
      <c r="JN139" s="27"/>
      <c r="JO139" s="27"/>
      <c r="JP139" s="27"/>
      <c r="JQ139" s="27"/>
      <c r="JR139" s="27"/>
      <c r="JS139" s="27"/>
      <c r="JT139" s="27"/>
      <c r="JU139" s="27"/>
      <c r="JV139" s="27"/>
      <c r="JW139" s="27"/>
      <c r="JX139" s="27"/>
      <c r="JY139" s="27"/>
      <c r="JZ139" s="27"/>
      <c r="KA139" s="27"/>
      <c r="KB139" s="27"/>
      <c r="KC139" s="27"/>
      <c r="KD139" s="27"/>
      <c r="KE139" s="27"/>
      <c r="KF139" s="27"/>
      <c r="KG139" s="27"/>
      <c r="KH139" s="27"/>
      <c r="KI139" s="27"/>
      <c r="KJ139" s="27"/>
      <c r="KK139" s="27"/>
      <c r="KL139" s="27"/>
      <c r="KM139" s="27"/>
      <c r="KN139" s="27"/>
      <c r="KO139" s="27"/>
      <c r="KP139" s="27"/>
      <c r="KQ139" s="27"/>
      <c r="KR139" s="27"/>
      <c r="KS139" s="27"/>
      <c r="KT139" s="27"/>
      <c r="KU139" s="27"/>
      <c r="KV139" s="27"/>
      <c r="KW139" s="27"/>
      <c r="KX139" s="27"/>
      <c r="KY139" s="27"/>
      <c r="KZ139" s="27"/>
      <c r="LA139" s="27"/>
      <c r="LB139" s="27"/>
      <c r="LC139" s="27"/>
      <c r="LD139" s="27"/>
      <c r="LE139" s="27"/>
      <c r="LF139" s="27"/>
      <c r="LG139" s="27"/>
      <c r="LH139" s="27"/>
      <c r="LI139" s="27"/>
      <c r="LJ139" s="27"/>
      <c r="LK139" s="27"/>
      <c r="LL139" s="27"/>
      <c r="LM139" s="27"/>
      <c r="LN139" s="27"/>
      <c r="LO139" s="27"/>
      <c r="LP139" s="27"/>
      <c r="LQ139" s="27"/>
      <c r="LR139" s="27"/>
      <c r="LS139" s="27"/>
      <c r="LT139" s="27"/>
      <c r="LU139" s="27"/>
      <c r="LV139" s="27"/>
      <c r="LW139" s="27"/>
      <c r="LX139" s="27"/>
      <c r="LY139" s="27"/>
      <c r="LZ139" s="27"/>
      <c r="MA139" s="27"/>
      <c r="MB139" s="27"/>
      <c r="MC139" s="27"/>
      <c r="MD139" s="27"/>
      <c r="ME139" s="27"/>
      <c r="MF139" s="27"/>
      <c r="MG139" s="27"/>
      <c r="MH139" s="27"/>
      <c r="MI139" s="27"/>
      <c r="MJ139" s="27"/>
      <c r="MK139" s="27"/>
      <c r="ML139" s="27"/>
      <c r="MM139" s="27"/>
      <c r="MN139" s="27"/>
      <c r="MO139" s="27"/>
      <c r="MP139" s="27"/>
      <c r="MQ139" s="27"/>
      <c r="MR139" s="27"/>
      <c r="MS139" s="27"/>
      <c r="MT139" s="27"/>
      <c r="MU139" s="27"/>
      <c r="MV139" s="27"/>
      <c r="MW139" s="27"/>
      <c r="MX139" s="27"/>
      <c r="MY139" s="27"/>
      <c r="MZ139" s="27"/>
      <c r="NA139" s="27"/>
      <c r="NB139" s="27"/>
      <c r="NC139" s="27"/>
      <c r="ND139" s="27"/>
      <c r="NE139" s="27"/>
      <c r="NF139" s="27"/>
      <c r="NG139" s="27"/>
      <c r="NH139" s="27"/>
      <c r="NI139" s="27"/>
      <c r="NJ139" s="27"/>
      <c r="NK139" s="27"/>
      <c r="NL139" s="27"/>
      <c r="NM139" s="27"/>
      <c r="NN139" s="27"/>
      <c r="NO139" s="27"/>
      <c r="NP139" s="27"/>
      <c r="NQ139" s="27"/>
      <c r="NR139" s="27"/>
      <c r="NS139" s="27"/>
      <c r="NT139" s="27"/>
      <c r="NU139" s="27"/>
      <c r="NV139" s="27"/>
      <c r="NW139" s="27"/>
      <c r="NX139" s="27"/>
      <c r="NY139" s="27"/>
      <c r="NZ139" s="27"/>
      <c r="OA139" s="27"/>
      <c r="OB139" s="27"/>
      <c r="OC139" s="27"/>
      <c r="OD139" s="27"/>
      <c r="OE139" s="27"/>
      <c r="OF139" s="27"/>
      <c r="OG139" s="27"/>
      <c r="OH139" s="27"/>
      <c r="OI139" s="27"/>
      <c r="OJ139" s="27"/>
      <c r="OK139" s="27"/>
      <c r="OL139" s="27"/>
      <c r="OM139" s="27"/>
      <c r="ON139" s="27"/>
      <c r="OO139" s="27"/>
      <c r="OP139" s="27"/>
      <c r="OQ139" s="27"/>
      <c r="OR139" s="27"/>
      <c r="OS139" s="27"/>
      <c r="OT139" s="27"/>
      <c r="OU139" s="27"/>
      <c r="OV139" s="27"/>
      <c r="OW139" s="27"/>
      <c r="OX139" s="27"/>
      <c r="OY139" s="27"/>
      <c r="OZ139" s="27"/>
      <c r="PA139" s="27"/>
      <c r="PB139" s="27"/>
      <c r="PC139" s="27"/>
      <c r="PD139" s="27"/>
      <c r="PE139" s="27"/>
      <c r="PF139" s="27"/>
      <c r="PG139" s="27"/>
      <c r="PH139" s="27"/>
      <c r="PI139" s="27"/>
      <c r="PJ139" s="27"/>
      <c r="PK139" s="27"/>
      <c r="PL139" s="27"/>
      <c r="PM139" s="27"/>
      <c r="PN139" s="27"/>
      <c r="PO139" s="27"/>
      <c r="PP139" s="27"/>
      <c r="PQ139" s="27"/>
      <c r="PR139" s="27"/>
      <c r="PS139" s="27"/>
      <c r="PT139" s="27"/>
      <c r="PU139" s="27"/>
      <c r="PV139" s="27"/>
      <c r="PW139" s="27"/>
      <c r="PX139" s="27"/>
      <c r="PY139" s="27"/>
      <c r="PZ139" s="27"/>
      <c r="QA139" s="27"/>
      <c r="QB139" s="27"/>
      <c r="QC139" s="27"/>
      <c r="QD139" s="27"/>
      <c r="QE139" s="27"/>
      <c r="QF139" s="27"/>
      <c r="QG139" s="27"/>
      <c r="QH139" s="27"/>
      <c r="QI139" s="27"/>
      <c r="QJ139" s="27"/>
      <c r="QK139" s="27"/>
      <c r="QL139" s="27"/>
      <c r="QM139" s="27"/>
      <c r="QN139" s="27"/>
      <c r="QO139" s="27"/>
      <c r="QP139" s="27"/>
      <c r="QQ139" s="27"/>
      <c r="QR139" s="27"/>
      <c r="QS139" s="27"/>
      <c r="QT139" s="27"/>
      <c r="QU139" s="27"/>
      <c r="QV139" s="27"/>
      <c r="QW139" s="27"/>
      <c r="QX139" s="27"/>
      <c r="QY139" s="27"/>
      <c r="QZ139" s="27"/>
      <c r="RA139" s="27"/>
      <c r="RB139" s="27"/>
      <c r="RC139" s="27"/>
      <c r="RD139" s="27"/>
      <c r="RE139" s="27"/>
      <c r="RF139" s="27"/>
      <c r="RG139" s="27"/>
      <c r="RH139" s="27"/>
      <c r="RI139" s="27"/>
      <c r="RJ139" s="27"/>
      <c r="RK139" s="27"/>
      <c r="RL139" s="27"/>
      <c r="RM139" s="27"/>
      <c r="RN139" s="27"/>
      <c r="RO139" s="27"/>
      <c r="RP139" s="27"/>
      <c r="RQ139" s="27"/>
      <c r="RR139" s="27"/>
      <c r="RS139" s="27"/>
      <c r="RT139" s="27"/>
      <c r="RU139" s="27"/>
      <c r="RV139" s="27"/>
      <c r="RW139" s="27"/>
      <c r="RX139" s="27"/>
      <c r="RY139" s="27"/>
      <c r="RZ139" s="27"/>
      <c r="SA139" s="27"/>
      <c r="SB139" s="27"/>
      <c r="SC139" s="27"/>
      <c r="SD139" s="27"/>
      <c r="SE139" s="27"/>
      <c r="SF139" s="27"/>
      <c r="SG139" s="27"/>
      <c r="SH139" s="27"/>
      <c r="SI139" s="27"/>
      <c r="SJ139" s="27"/>
      <c r="SK139" s="27"/>
      <c r="SL139" s="27"/>
      <c r="SM139" s="27"/>
      <c r="SN139" s="27"/>
      <c r="SO139" s="27"/>
      <c r="SP139" s="27"/>
      <c r="SQ139" s="27"/>
      <c r="SR139" s="27"/>
      <c r="SS139" s="27"/>
      <c r="ST139" s="27"/>
      <c r="SU139" s="27"/>
      <c r="SV139" s="27"/>
      <c r="SW139" s="27"/>
      <c r="SX139" s="27"/>
      <c r="SY139" s="27"/>
      <c r="SZ139" s="27"/>
      <c r="TA139" s="27"/>
      <c r="TB139" s="27"/>
      <c r="TC139" s="27"/>
      <c r="TD139" s="27"/>
      <c r="TE139" s="27"/>
      <c r="TF139" s="27"/>
      <c r="TG139" s="27"/>
      <c r="TH139" s="27"/>
      <c r="TI139" s="27"/>
      <c r="TJ139" s="27"/>
      <c r="TK139" s="27"/>
      <c r="TL139" s="27"/>
      <c r="TM139" s="27"/>
      <c r="TN139" s="27"/>
      <c r="TO139" s="27"/>
      <c r="TP139" s="27"/>
      <c r="TQ139" s="27"/>
      <c r="TR139" s="27"/>
      <c r="TS139" s="27"/>
      <c r="TT139" s="27"/>
      <c r="TU139" s="27"/>
      <c r="TV139" s="27"/>
      <c r="TW139" s="27"/>
      <c r="TX139" s="27"/>
      <c r="TY139" s="27"/>
      <c r="TZ139" s="27"/>
      <c r="UA139" s="27"/>
      <c r="UB139" s="27"/>
      <c r="UC139" s="27"/>
      <c r="UD139" s="27"/>
      <c r="UE139" s="27"/>
      <c r="UF139" s="27"/>
      <c r="UG139" s="27"/>
      <c r="UH139" s="27"/>
      <c r="UI139" s="27"/>
      <c r="UJ139" s="27"/>
      <c r="UK139" s="27"/>
      <c r="UL139" s="27"/>
      <c r="UM139" s="27"/>
      <c r="UN139" s="27"/>
      <c r="UO139" s="27"/>
      <c r="UP139" s="27"/>
      <c r="UQ139" s="27"/>
      <c r="UR139" s="27"/>
      <c r="US139" s="27"/>
      <c r="UT139" s="27"/>
      <c r="UU139" s="27"/>
      <c r="UV139" s="27"/>
      <c r="UW139" s="27"/>
      <c r="UX139" s="27"/>
      <c r="UY139" s="27"/>
      <c r="UZ139" s="27"/>
      <c r="VA139" s="27"/>
      <c r="VB139" s="27"/>
      <c r="VC139" s="27"/>
      <c r="VD139" s="27"/>
      <c r="VE139" s="27"/>
      <c r="VF139" s="27"/>
      <c r="VG139" s="27"/>
      <c r="VH139" s="27"/>
      <c r="VI139" s="27"/>
      <c r="VJ139" s="27"/>
      <c r="VK139" s="27"/>
      <c r="VL139" s="27"/>
      <c r="VM139" s="27"/>
      <c r="VN139" s="27"/>
      <c r="VO139" s="27"/>
      <c r="VP139" s="27"/>
      <c r="VQ139" s="27"/>
      <c r="VR139" s="27"/>
      <c r="VS139" s="27"/>
      <c r="VT139" s="27"/>
      <c r="VU139" s="27"/>
      <c r="VV139" s="27"/>
      <c r="VW139" s="27"/>
      <c r="VX139" s="27"/>
      <c r="VY139" s="27"/>
      <c r="VZ139" s="27"/>
      <c r="WA139" s="27"/>
      <c r="WB139" s="27"/>
      <c r="WC139" s="27"/>
      <c r="WD139" s="27"/>
      <c r="WE139" s="27"/>
      <c r="WF139" s="27"/>
      <c r="WG139" s="27"/>
      <c r="WH139" s="27"/>
      <c r="WI139" s="27"/>
      <c r="WJ139" s="27"/>
      <c r="WK139" s="27"/>
      <c r="WL139" s="27"/>
      <c r="WM139" s="27"/>
      <c r="WN139" s="27"/>
      <c r="WO139" s="27"/>
      <c r="WP139" s="27"/>
      <c r="WQ139" s="27"/>
      <c r="WR139" s="27"/>
      <c r="WS139" s="27"/>
      <c r="WT139" s="27"/>
      <c r="WU139" s="27"/>
      <c r="WV139" s="27"/>
      <c r="WW139" s="27"/>
      <c r="WX139" s="27"/>
      <c r="WY139" s="27"/>
      <c r="WZ139" s="27"/>
      <c r="XA139" s="27"/>
      <c r="XB139" s="27"/>
      <c r="XC139" s="27"/>
      <c r="XD139" s="27"/>
      <c r="XE139" s="27"/>
      <c r="XF139" s="27"/>
      <c r="XG139" s="27"/>
      <c r="XH139" s="27"/>
      <c r="XI139" s="27"/>
      <c r="XJ139" s="27"/>
      <c r="XK139" s="27"/>
      <c r="XL139" s="27"/>
      <c r="XM139" s="27"/>
      <c r="XN139" s="27"/>
      <c r="XO139" s="27"/>
      <c r="XP139" s="27"/>
      <c r="XQ139" s="27"/>
      <c r="XR139" s="27"/>
      <c r="XS139" s="27"/>
      <c r="XT139" s="27"/>
      <c r="XU139" s="27"/>
      <c r="XV139" s="27"/>
      <c r="XW139" s="27"/>
      <c r="XX139" s="27"/>
      <c r="XY139" s="27"/>
      <c r="XZ139" s="27"/>
      <c r="YA139" s="27"/>
      <c r="YB139" s="27"/>
      <c r="YC139" s="27"/>
      <c r="YD139" s="27"/>
      <c r="YE139" s="27"/>
      <c r="YF139" s="27"/>
      <c r="YG139" s="27"/>
      <c r="YH139" s="27"/>
      <c r="YI139" s="27"/>
      <c r="YJ139" s="27"/>
      <c r="YK139" s="27"/>
      <c r="YL139" s="27"/>
      <c r="YM139" s="27"/>
      <c r="YN139" s="27"/>
      <c r="YO139" s="27"/>
      <c r="YP139" s="27"/>
      <c r="YQ139" s="27"/>
      <c r="YR139" s="27"/>
      <c r="YS139" s="27"/>
      <c r="YT139" s="27"/>
      <c r="YU139" s="27"/>
      <c r="YV139" s="27"/>
      <c r="YW139" s="27"/>
      <c r="YX139" s="27"/>
      <c r="YY139" s="27"/>
      <c r="YZ139" s="27"/>
      <c r="ZA139" s="27"/>
      <c r="ZB139" s="27"/>
      <c r="ZC139" s="27"/>
      <c r="ZD139" s="27"/>
      <c r="ZE139" s="27"/>
      <c r="ZF139" s="27"/>
      <c r="ZG139" s="27"/>
      <c r="ZH139" s="27"/>
      <c r="ZI139" s="27"/>
      <c r="ZJ139" s="27"/>
      <c r="ZK139" s="27"/>
      <c r="ZL139" s="27"/>
      <c r="ZM139" s="27"/>
      <c r="ZN139" s="27"/>
      <c r="ZO139" s="27"/>
      <c r="ZP139" s="27"/>
      <c r="ZQ139" s="27"/>
      <c r="ZR139" s="27"/>
      <c r="ZS139" s="27"/>
      <c r="ZT139" s="27"/>
      <c r="ZU139" s="27"/>
      <c r="ZV139" s="27"/>
      <c r="ZW139" s="27"/>
      <c r="ZX139" s="27"/>
      <c r="ZY139" s="27"/>
      <c r="ZZ139" s="27"/>
      <c r="AAA139" s="27"/>
      <c r="AAB139" s="27"/>
      <c r="AAC139" s="27"/>
      <c r="AAD139" s="27"/>
      <c r="AAE139" s="27"/>
      <c r="AAF139" s="27"/>
      <c r="AAG139" s="27"/>
      <c r="AAH139" s="27"/>
      <c r="AAI139" s="27"/>
      <c r="AAJ139" s="27"/>
      <c r="AAK139" s="27"/>
      <c r="AAL139" s="27"/>
      <c r="AAM139" s="27"/>
      <c r="AAN139" s="27"/>
      <c r="AAO139" s="27"/>
      <c r="AAP139" s="27"/>
      <c r="AAQ139" s="27"/>
      <c r="AAR139" s="27"/>
      <c r="AAS139" s="27"/>
      <c r="AAT139" s="27"/>
      <c r="AAU139" s="27"/>
      <c r="AAV139" s="27"/>
      <c r="AAW139" s="27"/>
      <c r="AAX139" s="27"/>
      <c r="AAY139" s="27"/>
      <c r="AAZ139" s="27"/>
      <c r="ABA139" s="27"/>
      <c r="ABB139" s="27"/>
      <c r="ABC139" s="27"/>
      <c r="ABD139" s="27"/>
      <c r="ABE139" s="27"/>
      <c r="ABF139" s="27"/>
      <c r="ABG139" s="27"/>
      <c r="ABH139" s="27"/>
      <c r="ABI139" s="27"/>
      <c r="ABJ139" s="27"/>
      <c r="ABK139" s="27"/>
      <c r="ABL139" s="27"/>
      <c r="ABM139" s="27"/>
      <c r="ABN139" s="27"/>
      <c r="ABO139" s="27"/>
      <c r="ABP139" s="27"/>
      <c r="ABQ139" s="27"/>
      <c r="ABR139" s="27"/>
      <c r="ABS139" s="27"/>
      <c r="ABT139" s="27"/>
      <c r="ABU139" s="27"/>
      <c r="ABV139" s="27"/>
      <c r="ABW139" s="27"/>
      <c r="ABX139" s="27"/>
      <c r="ABY139" s="27"/>
      <c r="ABZ139" s="27"/>
      <c r="ACA139" s="27"/>
      <c r="ACB139" s="27"/>
      <c r="ACC139" s="27"/>
      <c r="ACD139" s="27"/>
      <c r="ACE139" s="27"/>
      <c r="ACF139" s="27"/>
      <c r="ACG139" s="27"/>
      <c r="ACH139" s="27"/>
      <c r="ACI139" s="27"/>
      <c r="ACJ139" s="27"/>
      <c r="ACK139" s="27"/>
      <c r="ACL139" s="27"/>
      <c r="ACM139" s="27"/>
      <c r="ACN139" s="27"/>
      <c r="ACO139" s="27"/>
      <c r="ACP139" s="27"/>
      <c r="ACQ139" s="27"/>
      <c r="ACR139" s="27"/>
      <c r="ACS139" s="27"/>
      <c r="ACT139" s="27"/>
      <c r="ACU139" s="27"/>
      <c r="ACV139" s="27"/>
      <c r="ACW139" s="27"/>
      <c r="ACX139" s="27"/>
      <c r="ACY139" s="27"/>
      <c r="ACZ139" s="27"/>
      <c r="ADA139" s="27"/>
      <c r="ADB139" s="27"/>
      <c r="ADC139" s="27"/>
      <c r="ADD139" s="27"/>
      <c r="ADE139" s="27"/>
      <c r="ADF139" s="27"/>
      <c r="ADG139" s="27"/>
      <c r="ADH139" s="27"/>
      <c r="ADI139" s="27"/>
      <c r="ADJ139" s="27"/>
      <c r="ADK139" s="27"/>
      <c r="ADL139" s="27"/>
      <c r="ADM139" s="27"/>
      <c r="ADN139" s="27"/>
      <c r="ADO139" s="27"/>
      <c r="ADP139" s="27"/>
      <c r="ADQ139" s="27"/>
      <c r="ADR139" s="27"/>
      <c r="ADS139" s="27"/>
      <c r="ADT139" s="27"/>
      <c r="ADU139" s="27"/>
      <c r="ADV139" s="27"/>
      <c r="ADW139" s="27"/>
      <c r="ADX139" s="27"/>
      <c r="ADY139" s="27"/>
      <c r="ADZ139" s="27"/>
      <c r="AEA139" s="27"/>
      <c r="AEB139" s="27"/>
      <c r="AEC139" s="27"/>
      <c r="AED139" s="27"/>
      <c r="AEE139" s="27"/>
      <c r="AEF139" s="27"/>
      <c r="AEG139" s="27"/>
      <c r="AEH139" s="27"/>
      <c r="AEI139" s="27"/>
      <c r="AEJ139" s="27"/>
      <c r="AEK139" s="27"/>
      <c r="AEL139" s="27"/>
      <c r="AEM139" s="27"/>
      <c r="AEN139" s="27"/>
      <c r="AEO139" s="27"/>
      <c r="AEP139" s="27"/>
      <c r="AEQ139" s="27"/>
      <c r="AER139" s="27"/>
      <c r="AES139" s="27"/>
      <c r="AET139" s="27"/>
      <c r="AEU139" s="27"/>
      <c r="AEV139" s="27"/>
      <c r="AEW139" s="27"/>
      <c r="AEX139" s="27"/>
      <c r="AEY139" s="27"/>
      <c r="AEZ139" s="27"/>
      <c r="AFA139" s="27"/>
      <c r="AFB139" s="27"/>
      <c r="AFC139" s="27"/>
      <c r="AFD139" s="27"/>
      <c r="AFE139" s="27"/>
      <c r="AFF139" s="27"/>
      <c r="AFG139" s="27"/>
      <c r="AFH139" s="27"/>
      <c r="AFI139" s="27"/>
      <c r="AFJ139" s="27"/>
      <c r="AFK139" s="27"/>
      <c r="AFL139" s="27"/>
      <c r="AFM139" s="27"/>
      <c r="AFN139" s="27"/>
      <c r="AFO139" s="27"/>
      <c r="AFP139" s="27"/>
      <c r="AFQ139" s="27"/>
      <c r="AFR139" s="27"/>
      <c r="AFS139" s="27"/>
      <c r="AFT139" s="27"/>
      <c r="AFU139" s="27"/>
      <c r="AFV139" s="27"/>
      <c r="AFW139" s="27"/>
      <c r="AFX139" s="27"/>
      <c r="AFY139" s="27"/>
      <c r="AFZ139" s="27"/>
      <c r="AGA139" s="27"/>
      <c r="AGB139" s="27"/>
      <c r="AGC139" s="27"/>
      <c r="AGD139" s="27"/>
      <c r="AGE139" s="27"/>
      <c r="AGF139" s="27"/>
      <c r="AGG139" s="27"/>
      <c r="AGH139" s="27"/>
      <c r="AGI139" s="27"/>
      <c r="AGJ139" s="27"/>
      <c r="AGK139" s="27"/>
      <c r="AGL139" s="27"/>
      <c r="AGM139" s="27"/>
      <c r="AGN139" s="27"/>
      <c r="AGO139" s="27"/>
      <c r="AGP139" s="27"/>
      <c r="AGQ139" s="27"/>
      <c r="AGR139" s="27"/>
      <c r="AGS139" s="27"/>
      <c r="AGT139" s="27"/>
      <c r="AGU139" s="27"/>
      <c r="AGV139" s="27"/>
      <c r="AGW139" s="27"/>
      <c r="AGX139" s="27"/>
      <c r="AGY139" s="27"/>
      <c r="AGZ139" s="27"/>
      <c r="AHA139" s="27"/>
      <c r="AHB139" s="27"/>
      <c r="AHC139" s="27"/>
      <c r="AHD139" s="27"/>
      <c r="AHE139" s="27"/>
      <c r="AHF139" s="27"/>
      <c r="AHG139" s="27"/>
      <c r="AHH139" s="27"/>
      <c r="AHI139" s="27"/>
      <c r="AHJ139" s="27"/>
      <c r="AHK139" s="27"/>
      <c r="AHL139" s="27"/>
      <c r="AHM139" s="27"/>
      <c r="AHN139" s="27"/>
      <c r="AHO139" s="27"/>
      <c r="AHP139" s="27"/>
      <c r="AHQ139" s="27"/>
      <c r="AHR139" s="27"/>
      <c r="AHS139" s="27"/>
      <c r="AHT139" s="27"/>
      <c r="AHU139" s="27"/>
      <c r="AHV139" s="27"/>
      <c r="AHW139" s="27"/>
      <c r="AHX139" s="27"/>
      <c r="AHY139" s="27"/>
      <c r="AHZ139" s="27"/>
      <c r="AIA139" s="27"/>
      <c r="AIB139" s="27"/>
      <c r="AIC139" s="27"/>
      <c r="AID139" s="27"/>
      <c r="AIE139" s="27"/>
      <c r="AIF139" s="27"/>
      <c r="AIG139" s="27"/>
      <c r="AIH139" s="27"/>
      <c r="AII139" s="27"/>
      <c r="AIJ139" s="27"/>
      <c r="AIK139" s="27"/>
      <c r="AIL139" s="27"/>
      <c r="AIM139" s="27"/>
      <c r="AIN139" s="27"/>
      <c r="AIO139" s="27"/>
      <c r="AIP139" s="27"/>
      <c r="AIQ139" s="27"/>
      <c r="AIR139" s="27"/>
      <c r="AIS139" s="27"/>
      <c r="AIT139" s="27"/>
      <c r="AIU139" s="27"/>
      <c r="AIV139" s="27"/>
      <c r="AIW139" s="27"/>
      <c r="AIX139" s="27"/>
      <c r="AIY139" s="27"/>
      <c r="AIZ139" s="27"/>
      <c r="AJA139" s="27"/>
      <c r="AJB139" s="27"/>
      <c r="AJC139" s="27"/>
      <c r="AJD139" s="27"/>
      <c r="AJE139" s="27"/>
      <c r="AJF139" s="27"/>
      <c r="AJG139" s="27"/>
      <c r="AJH139" s="27"/>
      <c r="AJI139" s="27"/>
      <c r="AJJ139" s="27"/>
      <c r="AJK139" s="27"/>
      <c r="AJL139" s="27"/>
      <c r="AJM139" s="27"/>
      <c r="AJN139" s="27"/>
      <c r="AJO139" s="27"/>
      <c r="AJP139" s="27"/>
      <c r="AJQ139" s="27"/>
      <c r="AJR139" s="27"/>
      <c r="AJS139" s="27"/>
      <c r="AJT139" s="27"/>
      <c r="AJU139" s="27"/>
      <c r="AJV139" s="27"/>
      <c r="AJW139" s="27"/>
      <c r="AJX139" s="27"/>
      <c r="AJY139" s="27"/>
      <c r="AJZ139" s="27"/>
      <c r="AKA139" s="27"/>
      <c r="AKB139" s="27"/>
      <c r="AKC139" s="27"/>
      <c r="AKD139" s="27"/>
      <c r="AKE139" s="27"/>
      <c r="AKF139" s="27"/>
      <c r="AKG139" s="27"/>
      <c r="AKH139" s="27"/>
      <c r="AKI139" s="27"/>
      <c r="AKJ139" s="27"/>
      <c r="AKK139" s="27"/>
      <c r="AKL139" s="27"/>
      <c r="AKM139" s="27"/>
      <c r="AKN139" s="27"/>
      <c r="AKO139" s="27"/>
      <c r="AKP139" s="27"/>
      <c r="AKQ139" s="27"/>
      <c r="AKR139" s="27"/>
      <c r="AKS139" s="27"/>
      <c r="AKT139" s="27"/>
      <c r="AKU139" s="27"/>
      <c r="AKV139" s="27"/>
      <c r="AKW139" s="27"/>
      <c r="AKX139" s="27"/>
      <c r="AKY139" s="27"/>
      <c r="AKZ139" s="27"/>
      <c r="ALA139" s="27"/>
      <c r="ALB139" s="27"/>
      <c r="ALC139" s="27"/>
      <c r="ALD139" s="27"/>
      <c r="ALE139" s="27"/>
      <c r="ALF139" s="27"/>
      <c r="ALG139" s="27"/>
      <c r="ALH139" s="27"/>
      <c r="ALI139" s="27"/>
      <c r="ALJ139" s="27"/>
      <c r="ALK139" s="27"/>
      <c r="ALL139" s="27"/>
      <c r="ALM139" s="27"/>
      <c r="ALN139" s="27"/>
      <c r="ALO139" s="27"/>
      <c r="ALP139" s="27"/>
      <c r="ALQ139" s="27"/>
      <c r="ALR139" s="27"/>
      <c r="ALS139" s="27"/>
    </row>
    <row r="140" spans="1:1007" ht="20.25" customHeight="1" thickBot="1" x14ac:dyDescent="0.25">
      <c r="A140" s="579"/>
      <c r="B140" s="581"/>
      <c r="C140" s="583"/>
      <c r="D140" s="585"/>
      <c r="E140" s="587"/>
      <c r="F140" s="570"/>
      <c r="G140" s="572"/>
      <c r="H140" s="574"/>
      <c r="I140" s="574"/>
      <c r="J140" s="628"/>
      <c r="K140" s="199" t="s">
        <v>11</v>
      </c>
      <c r="L140" s="15">
        <f t="shared" ref="L140:W140" si="28">SUM(L138:L139)</f>
        <v>282</v>
      </c>
      <c r="M140" s="3">
        <f t="shared" si="28"/>
        <v>0</v>
      </c>
      <c r="N140" s="3">
        <f t="shared" si="28"/>
        <v>0</v>
      </c>
      <c r="O140" s="16">
        <f t="shared" si="28"/>
        <v>282</v>
      </c>
      <c r="P140" s="15">
        <f t="shared" si="28"/>
        <v>1280</v>
      </c>
      <c r="Q140" s="3">
        <f t="shared" si="28"/>
        <v>0</v>
      </c>
      <c r="R140" s="3">
        <f t="shared" si="28"/>
        <v>0</v>
      </c>
      <c r="S140" s="16">
        <f t="shared" si="28"/>
        <v>1280</v>
      </c>
      <c r="T140" s="15">
        <f t="shared" si="28"/>
        <v>1210</v>
      </c>
      <c r="U140" s="3">
        <f t="shared" si="28"/>
        <v>0</v>
      </c>
      <c r="V140" s="3">
        <f t="shared" si="28"/>
        <v>0</v>
      </c>
      <c r="W140" s="16">
        <f t="shared" si="28"/>
        <v>1210</v>
      </c>
      <c r="X140" s="27"/>
      <c r="Y140" s="27"/>
      <c r="Z140" s="27"/>
      <c r="AA140" s="27"/>
      <c r="AB140" s="27"/>
      <c r="AC140" s="27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40"/>
      <c r="AV140" s="39"/>
      <c r="AW140" s="39"/>
      <c r="AX140" s="39"/>
      <c r="AY140" s="39"/>
      <c r="AZ140" s="39"/>
      <c r="BA140" s="39"/>
      <c r="BB140" s="39"/>
      <c r="BC140" s="39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  <c r="IX140" s="27"/>
      <c r="IY140" s="27"/>
      <c r="IZ140" s="27"/>
      <c r="JA140" s="27"/>
      <c r="JB140" s="27"/>
      <c r="JC140" s="27"/>
      <c r="JD140" s="27"/>
      <c r="JE140" s="27"/>
      <c r="JF140" s="27"/>
      <c r="JG140" s="27"/>
      <c r="JH140" s="27"/>
      <c r="JI140" s="27"/>
      <c r="JJ140" s="27"/>
      <c r="JK140" s="27"/>
      <c r="JL140" s="27"/>
      <c r="JM140" s="27"/>
      <c r="JN140" s="27"/>
      <c r="JO140" s="27"/>
      <c r="JP140" s="27"/>
      <c r="JQ140" s="27"/>
      <c r="JR140" s="27"/>
      <c r="JS140" s="27"/>
      <c r="JT140" s="27"/>
      <c r="JU140" s="27"/>
      <c r="JV140" s="27"/>
      <c r="JW140" s="27"/>
      <c r="JX140" s="27"/>
      <c r="JY140" s="27"/>
      <c r="JZ140" s="27"/>
      <c r="KA140" s="27"/>
      <c r="KB140" s="27"/>
      <c r="KC140" s="27"/>
      <c r="KD140" s="27"/>
      <c r="KE140" s="27"/>
      <c r="KF140" s="27"/>
      <c r="KG140" s="27"/>
      <c r="KH140" s="27"/>
      <c r="KI140" s="27"/>
      <c r="KJ140" s="27"/>
      <c r="KK140" s="27"/>
      <c r="KL140" s="27"/>
      <c r="KM140" s="27"/>
      <c r="KN140" s="27"/>
      <c r="KO140" s="27"/>
      <c r="KP140" s="27"/>
      <c r="KQ140" s="27"/>
      <c r="KR140" s="27"/>
      <c r="KS140" s="27"/>
      <c r="KT140" s="27"/>
      <c r="KU140" s="27"/>
      <c r="KV140" s="27"/>
      <c r="KW140" s="27"/>
      <c r="KX140" s="27"/>
      <c r="KY140" s="27"/>
      <c r="KZ140" s="27"/>
      <c r="LA140" s="27"/>
      <c r="LB140" s="27"/>
      <c r="LC140" s="27"/>
      <c r="LD140" s="27"/>
      <c r="LE140" s="27"/>
      <c r="LF140" s="27"/>
      <c r="LG140" s="27"/>
      <c r="LH140" s="27"/>
      <c r="LI140" s="27"/>
      <c r="LJ140" s="27"/>
      <c r="LK140" s="27"/>
      <c r="LL140" s="27"/>
      <c r="LM140" s="27"/>
      <c r="LN140" s="27"/>
      <c r="LO140" s="27"/>
      <c r="LP140" s="27"/>
      <c r="LQ140" s="27"/>
      <c r="LR140" s="27"/>
      <c r="LS140" s="27"/>
      <c r="LT140" s="27"/>
      <c r="LU140" s="27"/>
      <c r="LV140" s="27"/>
      <c r="LW140" s="27"/>
      <c r="LX140" s="27"/>
      <c r="LY140" s="27"/>
      <c r="LZ140" s="27"/>
      <c r="MA140" s="27"/>
      <c r="MB140" s="27"/>
      <c r="MC140" s="27"/>
      <c r="MD140" s="27"/>
      <c r="ME140" s="27"/>
      <c r="MF140" s="27"/>
      <c r="MG140" s="27"/>
      <c r="MH140" s="27"/>
      <c r="MI140" s="27"/>
      <c r="MJ140" s="27"/>
      <c r="MK140" s="27"/>
      <c r="ML140" s="27"/>
      <c r="MM140" s="27"/>
      <c r="MN140" s="27"/>
      <c r="MO140" s="27"/>
      <c r="MP140" s="27"/>
      <c r="MQ140" s="27"/>
      <c r="MR140" s="27"/>
      <c r="MS140" s="27"/>
      <c r="MT140" s="27"/>
      <c r="MU140" s="27"/>
      <c r="MV140" s="27"/>
      <c r="MW140" s="27"/>
      <c r="MX140" s="27"/>
      <c r="MY140" s="27"/>
      <c r="MZ140" s="27"/>
      <c r="NA140" s="27"/>
      <c r="NB140" s="27"/>
      <c r="NC140" s="27"/>
      <c r="ND140" s="27"/>
      <c r="NE140" s="27"/>
      <c r="NF140" s="27"/>
      <c r="NG140" s="27"/>
      <c r="NH140" s="27"/>
      <c r="NI140" s="27"/>
      <c r="NJ140" s="27"/>
      <c r="NK140" s="27"/>
      <c r="NL140" s="27"/>
      <c r="NM140" s="27"/>
      <c r="NN140" s="27"/>
      <c r="NO140" s="27"/>
      <c r="NP140" s="27"/>
      <c r="NQ140" s="27"/>
      <c r="NR140" s="27"/>
      <c r="NS140" s="27"/>
      <c r="NT140" s="27"/>
      <c r="NU140" s="27"/>
      <c r="NV140" s="27"/>
      <c r="NW140" s="27"/>
      <c r="NX140" s="27"/>
      <c r="NY140" s="27"/>
      <c r="NZ140" s="27"/>
      <c r="OA140" s="27"/>
      <c r="OB140" s="27"/>
      <c r="OC140" s="27"/>
      <c r="OD140" s="27"/>
      <c r="OE140" s="27"/>
      <c r="OF140" s="27"/>
      <c r="OG140" s="27"/>
      <c r="OH140" s="27"/>
      <c r="OI140" s="27"/>
      <c r="OJ140" s="27"/>
      <c r="OK140" s="27"/>
      <c r="OL140" s="27"/>
      <c r="OM140" s="27"/>
      <c r="ON140" s="27"/>
      <c r="OO140" s="27"/>
      <c r="OP140" s="27"/>
      <c r="OQ140" s="27"/>
      <c r="OR140" s="27"/>
      <c r="OS140" s="27"/>
      <c r="OT140" s="27"/>
      <c r="OU140" s="27"/>
      <c r="OV140" s="27"/>
      <c r="OW140" s="27"/>
      <c r="OX140" s="27"/>
      <c r="OY140" s="27"/>
      <c r="OZ140" s="27"/>
      <c r="PA140" s="27"/>
      <c r="PB140" s="27"/>
      <c r="PC140" s="27"/>
      <c r="PD140" s="27"/>
      <c r="PE140" s="27"/>
      <c r="PF140" s="27"/>
      <c r="PG140" s="27"/>
      <c r="PH140" s="27"/>
      <c r="PI140" s="27"/>
      <c r="PJ140" s="27"/>
      <c r="PK140" s="27"/>
      <c r="PL140" s="27"/>
      <c r="PM140" s="27"/>
      <c r="PN140" s="27"/>
      <c r="PO140" s="27"/>
      <c r="PP140" s="27"/>
      <c r="PQ140" s="27"/>
      <c r="PR140" s="27"/>
      <c r="PS140" s="27"/>
      <c r="PT140" s="27"/>
      <c r="PU140" s="27"/>
      <c r="PV140" s="27"/>
      <c r="PW140" s="27"/>
      <c r="PX140" s="27"/>
      <c r="PY140" s="27"/>
      <c r="PZ140" s="27"/>
      <c r="QA140" s="27"/>
      <c r="QB140" s="27"/>
      <c r="QC140" s="27"/>
      <c r="QD140" s="27"/>
      <c r="QE140" s="27"/>
      <c r="QF140" s="27"/>
      <c r="QG140" s="27"/>
      <c r="QH140" s="27"/>
      <c r="QI140" s="27"/>
      <c r="QJ140" s="27"/>
      <c r="QK140" s="27"/>
      <c r="QL140" s="27"/>
      <c r="QM140" s="27"/>
      <c r="QN140" s="27"/>
      <c r="QO140" s="27"/>
      <c r="QP140" s="27"/>
      <c r="QQ140" s="27"/>
      <c r="QR140" s="27"/>
      <c r="QS140" s="27"/>
      <c r="QT140" s="27"/>
      <c r="QU140" s="27"/>
      <c r="QV140" s="27"/>
      <c r="QW140" s="27"/>
      <c r="QX140" s="27"/>
      <c r="QY140" s="27"/>
      <c r="QZ140" s="27"/>
      <c r="RA140" s="27"/>
      <c r="RB140" s="27"/>
      <c r="RC140" s="27"/>
      <c r="RD140" s="27"/>
      <c r="RE140" s="27"/>
      <c r="RF140" s="27"/>
      <c r="RG140" s="27"/>
      <c r="RH140" s="27"/>
      <c r="RI140" s="27"/>
      <c r="RJ140" s="27"/>
      <c r="RK140" s="27"/>
      <c r="RL140" s="27"/>
      <c r="RM140" s="27"/>
      <c r="RN140" s="27"/>
      <c r="RO140" s="27"/>
      <c r="RP140" s="27"/>
      <c r="RQ140" s="27"/>
      <c r="RR140" s="27"/>
      <c r="RS140" s="27"/>
      <c r="RT140" s="27"/>
      <c r="RU140" s="27"/>
      <c r="RV140" s="27"/>
      <c r="RW140" s="27"/>
      <c r="RX140" s="27"/>
      <c r="RY140" s="27"/>
      <c r="RZ140" s="27"/>
      <c r="SA140" s="27"/>
      <c r="SB140" s="27"/>
      <c r="SC140" s="27"/>
      <c r="SD140" s="27"/>
      <c r="SE140" s="27"/>
      <c r="SF140" s="27"/>
      <c r="SG140" s="27"/>
      <c r="SH140" s="27"/>
      <c r="SI140" s="27"/>
      <c r="SJ140" s="27"/>
      <c r="SK140" s="27"/>
      <c r="SL140" s="27"/>
      <c r="SM140" s="27"/>
      <c r="SN140" s="27"/>
      <c r="SO140" s="27"/>
      <c r="SP140" s="27"/>
      <c r="SQ140" s="27"/>
      <c r="SR140" s="27"/>
      <c r="SS140" s="27"/>
      <c r="ST140" s="27"/>
      <c r="SU140" s="27"/>
      <c r="SV140" s="27"/>
      <c r="SW140" s="27"/>
      <c r="SX140" s="27"/>
      <c r="SY140" s="27"/>
      <c r="SZ140" s="27"/>
      <c r="TA140" s="27"/>
      <c r="TB140" s="27"/>
      <c r="TC140" s="27"/>
      <c r="TD140" s="27"/>
      <c r="TE140" s="27"/>
      <c r="TF140" s="27"/>
      <c r="TG140" s="27"/>
      <c r="TH140" s="27"/>
      <c r="TI140" s="27"/>
      <c r="TJ140" s="27"/>
      <c r="TK140" s="27"/>
      <c r="TL140" s="27"/>
      <c r="TM140" s="27"/>
      <c r="TN140" s="27"/>
      <c r="TO140" s="27"/>
      <c r="TP140" s="27"/>
      <c r="TQ140" s="27"/>
      <c r="TR140" s="27"/>
      <c r="TS140" s="27"/>
      <c r="TT140" s="27"/>
      <c r="TU140" s="27"/>
      <c r="TV140" s="27"/>
      <c r="TW140" s="27"/>
      <c r="TX140" s="27"/>
      <c r="TY140" s="27"/>
      <c r="TZ140" s="27"/>
      <c r="UA140" s="27"/>
      <c r="UB140" s="27"/>
      <c r="UC140" s="27"/>
      <c r="UD140" s="27"/>
      <c r="UE140" s="27"/>
      <c r="UF140" s="27"/>
      <c r="UG140" s="27"/>
      <c r="UH140" s="27"/>
      <c r="UI140" s="27"/>
      <c r="UJ140" s="27"/>
      <c r="UK140" s="27"/>
      <c r="UL140" s="27"/>
      <c r="UM140" s="27"/>
      <c r="UN140" s="27"/>
      <c r="UO140" s="27"/>
      <c r="UP140" s="27"/>
      <c r="UQ140" s="27"/>
      <c r="UR140" s="27"/>
      <c r="US140" s="27"/>
      <c r="UT140" s="27"/>
      <c r="UU140" s="27"/>
      <c r="UV140" s="27"/>
      <c r="UW140" s="27"/>
      <c r="UX140" s="27"/>
      <c r="UY140" s="27"/>
      <c r="UZ140" s="27"/>
      <c r="VA140" s="27"/>
      <c r="VB140" s="27"/>
      <c r="VC140" s="27"/>
      <c r="VD140" s="27"/>
      <c r="VE140" s="27"/>
      <c r="VF140" s="27"/>
      <c r="VG140" s="27"/>
      <c r="VH140" s="27"/>
      <c r="VI140" s="27"/>
      <c r="VJ140" s="27"/>
      <c r="VK140" s="27"/>
      <c r="VL140" s="27"/>
      <c r="VM140" s="27"/>
      <c r="VN140" s="27"/>
      <c r="VO140" s="27"/>
      <c r="VP140" s="27"/>
      <c r="VQ140" s="27"/>
      <c r="VR140" s="27"/>
      <c r="VS140" s="27"/>
      <c r="VT140" s="27"/>
      <c r="VU140" s="27"/>
      <c r="VV140" s="27"/>
      <c r="VW140" s="27"/>
      <c r="VX140" s="27"/>
      <c r="VY140" s="27"/>
      <c r="VZ140" s="27"/>
      <c r="WA140" s="27"/>
      <c r="WB140" s="27"/>
      <c r="WC140" s="27"/>
      <c r="WD140" s="27"/>
      <c r="WE140" s="27"/>
      <c r="WF140" s="27"/>
      <c r="WG140" s="27"/>
      <c r="WH140" s="27"/>
      <c r="WI140" s="27"/>
      <c r="WJ140" s="27"/>
      <c r="WK140" s="27"/>
      <c r="WL140" s="27"/>
      <c r="WM140" s="27"/>
      <c r="WN140" s="27"/>
      <c r="WO140" s="27"/>
      <c r="WP140" s="27"/>
      <c r="WQ140" s="27"/>
      <c r="WR140" s="27"/>
      <c r="WS140" s="27"/>
      <c r="WT140" s="27"/>
      <c r="WU140" s="27"/>
      <c r="WV140" s="27"/>
      <c r="WW140" s="27"/>
      <c r="WX140" s="27"/>
      <c r="WY140" s="27"/>
      <c r="WZ140" s="27"/>
      <c r="XA140" s="27"/>
      <c r="XB140" s="27"/>
      <c r="XC140" s="27"/>
      <c r="XD140" s="27"/>
      <c r="XE140" s="27"/>
      <c r="XF140" s="27"/>
      <c r="XG140" s="27"/>
      <c r="XH140" s="27"/>
      <c r="XI140" s="27"/>
      <c r="XJ140" s="27"/>
      <c r="XK140" s="27"/>
      <c r="XL140" s="27"/>
      <c r="XM140" s="27"/>
      <c r="XN140" s="27"/>
      <c r="XO140" s="27"/>
      <c r="XP140" s="27"/>
      <c r="XQ140" s="27"/>
      <c r="XR140" s="27"/>
      <c r="XS140" s="27"/>
      <c r="XT140" s="27"/>
      <c r="XU140" s="27"/>
      <c r="XV140" s="27"/>
      <c r="XW140" s="27"/>
      <c r="XX140" s="27"/>
      <c r="XY140" s="27"/>
      <c r="XZ140" s="27"/>
      <c r="YA140" s="27"/>
      <c r="YB140" s="27"/>
      <c r="YC140" s="27"/>
      <c r="YD140" s="27"/>
      <c r="YE140" s="27"/>
      <c r="YF140" s="27"/>
      <c r="YG140" s="27"/>
      <c r="YH140" s="27"/>
      <c r="YI140" s="27"/>
      <c r="YJ140" s="27"/>
      <c r="YK140" s="27"/>
      <c r="YL140" s="27"/>
      <c r="YM140" s="27"/>
      <c r="YN140" s="27"/>
      <c r="YO140" s="27"/>
      <c r="YP140" s="27"/>
      <c r="YQ140" s="27"/>
      <c r="YR140" s="27"/>
      <c r="YS140" s="27"/>
      <c r="YT140" s="27"/>
      <c r="YU140" s="27"/>
      <c r="YV140" s="27"/>
      <c r="YW140" s="27"/>
      <c r="YX140" s="27"/>
      <c r="YY140" s="27"/>
      <c r="YZ140" s="27"/>
      <c r="ZA140" s="27"/>
      <c r="ZB140" s="27"/>
      <c r="ZC140" s="27"/>
      <c r="ZD140" s="27"/>
      <c r="ZE140" s="27"/>
      <c r="ZF140" s="27"/>
      <c r="ZG140" s="27"/>
      <c r="ZH140" s="27"/>
      <c r="ZI140" s="27"/>
      <c r="ZJ140" s="27"/>
      <c r="ZK140" s="27"/>
      <c r="ZL140" s="27"/>
      <c r="ZM140" s="27"/>
      <c r="ZN140" s="27"/>
      <c r="ZO140" s="27"/>
      <c r="ZP140" s="27"/>
      <c r="ZQ140" s="27"/>
      <c r="ZR140" s="27"/>
      <c r="ZS140" s="27"/>
      <c r="ZT140" s="27"/>
      <c r="ZU140" s="27"/>
      <c r="ZV140" s="27"/>
      <c r="ZW140" s="27"/>
      <c r="ZX140" s="27"/>
      <c r="ZY140" s="27"/>
      <c r="ZZ140" s="27"/>
      <c r="AAA140" s="27"/>
      <c r="AAB140" s="27"/>
      <c r="AAC140" s="27"/>
      <c r="AAD140" s="27"/>
      <c r="AAE140" s="27"/>
      <c r="AAF140" s="27"/>
      <c r="AAG140" s="27"/>
      <c r="AAH140" s="27"/>
      <c r="AAI140" s="27"/>
      <c r="AAJ140" s="27"/>
      <c r="AAK140" s="27"/>
      <c r="AAL140" s="27"/>
      <c r="AAM140" s="27"/>
      <c r="AAN140" s="27"/>
      <c r="AAO140" s="27"/>
      <c r="AAP140" s="27"/>
      <c r="AAQ140" s="27"/>
      <c r="AAR140" s="27"/>
      <c r="AAS140" s="27"/>
      <c r="AAT140" s="27"/>
      <c r="AAU140" s="27"/>
      <c r="AAV140" s="27"/>
      <c r="AAW140" s="27"/>
      <c r="AAX140" s="27"/>
      <c r="AAY140" s="27"/>
      <c r="AAZ140" s="27"/>
      <c r="ABA140" s="27"/>
      <c r="ABB140" s="27"/>
      <c r="ABC140" s="27"/>
      <c r="ABD140" s="27"/>
      <c r="ABE140" s="27"/>
      <c r="ABF140" s="27"/>
      <c r="ABG140" s="27"/>
      <c r="ABH140" s="27"/>
      <c r="ABI140" s="27"/>
      <c r="ABJ140" s="27"/>
      <c r="ABK140" s="27"/>
      <c r="ABL140" s="27"/>
      <c r="ABM140" s="27"/>
      <c r="ABN140" s="27"/>
      <c r="ABO140" s="27"/>
      <c r="ABP140" s="27"/>
      <c r="ABQ140" s="27"/>
      <c r="ABR140" s="27"/>
      <c r="ABS140" s="27"/>
      <c r="ABT140" s="27"/>
      <c r="ABU140" s="27"/>
      <c r="ABV140" s="27"/>
      <c r="ABW140" s="27"/>
      <c r="ABX140" s="27"/>
      <c r="ABY140" s="27"/>
      <c r="ABZ140" s="27"/>
      <c r="ACA140" s="27"/>
      <c r="ACB140" s="27"/>
      <c r="ACC140" s="27"/>
      <c r="ACD140" s="27"/>
      <c r="ACE140" s="27"/>
      <c r="ACF140" s="27"/>
      <c r="ACG140" s="27"/>
      <c r="ACH140" s="27"/>
      <c r="ACI140" s="27"/>
      <c r="ACJ140" s="27"/>
      <c r="ACK140" s="27"/>
      <c r="ACL140" s="27"/>
      <c r="ACM140" s="27"/>
      <c r="ACN140" s="27"/>
      <c r="ACO140" s="27"/>
      <c r="ACP140" s="27"/>
      <c r="ACQ140" s="27"/>
      <c r="ACR140" s="27"/>
      <c r="ACS140" s="27"/>
      <c r="ACT140" s="27"/>
      <c r="ACU140" s="27"/>
      <c r="ACV140" s="27"/>
      <c r="ACW140" s="27"/>
      <c r="ACX140" s="27"/>
      <c r="ACY140" s="27"/>
      <c r="ACZ140" s="27"/>
      <c r="ADA140" s="27"/>
      <c r="ADB140" s="27"/>
      <c r="ADC140" s="27"/>
      <c r="ADD140" s="27"/>
      <c r="ADE140" s="27"/>
      <c r="ADF140" s="27"/>
      <c r="ADG140" s="27"/>
      <c r="ADH140" s="27"/>
      <c r="ADI140" s="27"/>
      <c r="ADJ140" s="27"/>
      <c r="ADK140" s="27"/>
      <c r="ADL140" s="27"/>
      <c r="ADM140" s="27"/>
      <c r="ADN140" s="27"/>
      <c r="ADO140" s="27"/>
      <c r="ADP140" s="27"/>
      <c r="ADQ140" s="27"/>
      <c r="ADR140" s="27"/>
      <c r="ADS140" s="27"/>
      <c r="ADT140" s="27"/>
      <c r="ADU140" s="27"/>
      <c r="ADV140" s="27"/>
      <c r="ADW140" s="27"/>
      <c r="ADX140" s="27"/>
      <c r="ADY140" s="27"/>
      <c r="ADZ140" s="27"/>
      <c r="AEA140" s="27"/>
      <c r="AEB140" s="27"/>
      <c r="AEC140" s="27"/>
      <c r="AED140" s="27"/>
      <c r="AEE140" s="27"/>
      <c r="AEF140" s="27"/>
      <c r="AEG140" s="27"/>
      <c r="AEH140" s="27"/>
      <c r="AEI140" s="27"/>
      <c r="AEJ140" s="27"/>
      <c r="AEK140" s="27"/>
      <c r="AEL140" s="27"/>
      <c r="AEM140" s="27"/>
      <c r="AEN140" s="27"/>
      <c r="AEO140" s="27"/>
      <c r="AEP140" s="27"/>
      <c r="AEQ140" s="27"/>
      <c r="AER140" s="27"/>
      <c r="AES140" s="27"/>
      <c r="AET140" s="27"/>
      <c r="AEU140" s="27"/>
      <c r="AEV140" s="27"/>
      <c r="AEW140" s="27"/>
      <c r="AEX140" s="27"/>
      <c r="AEY140" s="27"/>
      <c r="AEZ140" s="27"/>
      <c r="AFA140" s="27"/>
      <c r="AFB140" s="27"/>
      <c r="AFC140" s="27"/>
      <c r="AFD140" s="27"/>
      <c r="AFE140" s="27"/>
      <c r="AFF140" s="27"/>
      <c r="AFG140" s="27"/>
      <c r="AFH140" s="27"/>
      <c r="AFI140" s="27"/>
      <c r="AFJ140" s="27"/>
      <c r="AFK140" s="27"/>
      <c r="AFL140" s="27"/>
      <c r="AFM140" s="27"/>
      <c r="AFN140" s="27"/>
      <c r="AFO140" s="27"/>
      <c r="AFP140" s="27"/>
      <c r="AFQ140" s="27"/>
      <c r="AFR140" s="27"/>
      <c r="AFS140" s="27"/>
      <c r="AFT140" s="27"/>
      <c r="AFU140" s="27"/>
      <c r="AFV140" s="27"/>
      <c r="AFW140" s="27"/>
      <c r="AFX140" s="27"/>
      <c r="AFY140" s="27"/>
      <c r="AFZ140" s="27"/>
      <c r="AGA140" s="27"/>
      <c r="AGB140" s="27"/>
      <c r="AGC140" s="27"/>
      <c r="AGD140" s="27"/>
      <c r="AGE140" s="27"/>
      <c r="AGF140" s="27"/>
      <c r="AGG140" s="27"/>
      <c r="AGH140" s="27"/>
      <c r="AGI140" s="27"/>
      <c r="AGJ140" s="27"/>
      <c r="AGK140" s="27"/>
      <c r="AGL140" s="27"/>
      <c r="AGM140" s="27"/>
      <c r="AGN140" s="27"/>
      <c r="AGO140" s="27"/>
      <c r="AGP140" s="27"/>
      <c r="AGQ140" s="27"/>
      <c r="AGR140" s="27"/>
      <c r="AGS140" s="27"/>
      <c r="AGT140" s="27"/>
      <c r="AGU140" s="27"/>
      <c r="AGV140" s="27"/>
      <c r="AGW140" s="27"/>
      <c r="AGX140" s="27"/>
      <c r="AGY140" s="27"/>
      <c r="AGZ140" s="27"/>
      <c r="AHA140" s="27"/>
      <c r="AHB140" s="27"/>
      <c r="AHC140" s="27"/>
      <c r="AHD140" s="27"/>
      <c r="AHE140" s="27"/>
      <c r="AHF140" s="27"/>
      <c r="AHG140" s="27"/>
      <c r="AHH140" s="27"/>
      <c r="AHI140" s="27"/>
      <c r="AHJ140" s="27"/>
      <c r="AHK140" s="27"/>
      <c r="AHL140" s="27"/>
      <c r="AHM140" s="27"/>
      <c r="AHN140" s="27"/>
      <c r="AHO140" s="27"/>
      <c r="AHP140" s="27"/>
      <c r="AHQ140" s="27"/>
      <c r="AHR140" s="27"/>
      <c r="AHS140" s="27"/>
      <c r="AHT140" s="27"/>
      <c r="AHU140" s="27"/>
      <c r="AHV140" s="27"/>
      <c r="AHW140" s="27"/>
      <c r="AHX140" s="27"/>
      <c r="AHY140" s="27"/>
      <c r="AHZ140" s="27"/>
      <c r="AIA140" s="27"/>
      <c r="AIB140" s="27"/>
      <c r="AIC140" s="27"/>
      <c r="AID140" s="27"/>
      <c r="AIE140" s="27"/>
      <c r="AIF140" s="27"/>
      <c r="AIG140" s="27"/>
      <c r="AIH140" s="27"/>
      <c r="AII140" s="27"/>
      <c r="AIJ140" s="27"/>
      <c r="AIK140" s="27"/>
      <c r="AIL140" s="27"/>
      <c r="AIM140" s="27"/>
      <c r="AIN140" s="27"/>
      <c r="AIO140" s="27"/>
      <c r="AIP140" s="27"/>
      <c r="AIQ140" s="27"/>
      <c r="AIR140" s="27"/>
      <c r="AIS140" s="27"/>
      <c r="AIT140" s="27"/>
      <c r="AIU140" s="27"/>
      <c r="AIV140" s="27"/>
      <c r="AIW140" s="27"/>
      <c r="AIX140" s="27"/>
      <c r="AIY140" s="27"/>
      <c r="AIZ140" s="27"/>
      <c r="AJA140" s="27"/>
      <c r="AJB140" s="27"/>
      <c r="AJC140" s="27"/>
      <c r="AJD140" s="27"/>
      <c r="AJE140" s="27"/>
      <c r="AJF140" s="27"/>
      <c r="AJG140" s="27"/>
      <c r="AJH140" s="27"/>
      <c r="AJI140" s="27"/>
      <c r="AJJ140" s="27"/>
      <c r="AJK140" s="27"/>
      <c r="AJL140" s="27"/>
      <c r="AJM140" s="27"/>
      <c r="AJN140" s="27"/>
      <c r="AJO140" s="27"/>
      <c r="AJP140" s="27"/>
      <c r="AJQ140" s="27"/>
      <c r="AJR140" s="27"/>
      <c r="AJS140" s="27"/>
      <c r="AJT140" s="27"/>
      <c r="AJU140" s="27"/>
      <c r="AJV140" s="27"/>
      <c r="AJW140" s="27"/>
      <c r="AJX140" s="27"/>
      <c r="AJY140" s="27"/>
      <c r="AJZ140" s="27"/>
      <c r="AKA140" s="27"/>
      <c r="AKB140" s="27"/>
      <c r="AKC140" s="27"/>
      <c r="AKD140" s="27"/>
      <c r="AKE140" s="27"/>
      <c r="AKF140" s="27"/>
      <c r="AKG140" s="27"/>
      <c r="AKH140" s="27"/>
      <c r="AKI140" s="27"/>
      <c r="AKJ140" s="27"/>
      <c r="AKK140" s="27"/>
      <c r="AKL140" s="27"/>
      <c r="AKM140" s="27"/>
      <c r="AKN140" s="27"/>
      <c r="AKO140" s="27"/>
      <c r="AKP140" s="27"/>
      <c r="AKQ140" s="27"/>
      <c r="AKR140" s="27"/>
      <c r="AKS140" s="27"/>
      <c r="AKT140" s="27"/>
      <c r="AKU140" s="27"/>
      <c r="AKV140" s="27"/>
      <c r="AKW140" s="27"/>
      <c r="AKX140" s="27"/>
      <c r="AKY140" s="27"/>
      <c r="AKZ140" s="27"/>
      <c r="ALA140" s="27"/>
      <c r="ALB140" s="27"/>
      <c r="ALC140" s="27"/>
      <c r="ALD140" s="27"/>
      <c r="ALE140" s="27"/>
      <c r="ALF140" s="27"/>
      <c r="ALG140" s="27"/>
      <c r="ALH140" s="27"/>
      <c r="ALI140" s="27"/>
      <c r="ALJ140" s="27"/>
      <c r="ALK140" s="27"/>
      <c r="ALL140" s="27"/>
      <c r="ALM140" s="27"/>
      <c r="ALN140" s="27"/>
      <c r="ALO140" s="27"/>
      <c r="ALP140" s="27"/>
      <c r="ALQ140" s="27"/>
      <c r="ALR140" s="27"/>
      <c r="ALS140" s="27"/>
    </row>
    <row r="141" spans="1:1007" ht="20.25" customHeight="1" thickBot="1" x14ac:dyDescent="0.25">
      <c r="A141" s="578" t="s">
        <v>14</v>
      </c>
      <c r="B141" s="580" t="s">
        <v>15</v>
      </c>
      <c r="C141" s="582" t="s">
        <v>15</v>
      </c>
      <c r="D141" s="584" t="s">
        <v>169</v>
      </c>
      <c r="E141" s="586" t="s">
        <v>170</v>
      </c>
      <c r="F141" s="569" t="s">
        <v>187</v>
      </c>
      <c r="G141" s="571" t="s">
        <v>171</v>
      </c>
      <c r="H141" s="573" t="s">
        <v>18</v>
      </c>
      <c r="I141" s="573" t="s">
        <v>19</v>
      </c>
      <c r="J141" s="592" t="s">
        <v>451</v>
      </c>
      <c r="K141" s="146" t="s">
        <v>25</v>
      </c>
      <c r="L141" s="147">
        <f>+M141+O141</f>
        <v>0</v>
      </c>
      <c r="M141" s="374">
        <v>0</v>
      </c>
      <c r="N141" s="374">
        <v>0</v>
      </c>
      <c r="O141" s="387">
        <v>0</v>
      </c>
      <c r="P141" s="147">
        <f>+Q141+S141</f>
        <v>0</v>
      </c>
      <c r="Q141" s="374">
        <v>0</v>
      </c>
      <c r="R141" s="374">
        <v>0</v>
      </c>
      <c r="S141" s="387">
        <v>0</v>
      </c>
      <c r="T141" s="147">
        <f>+U141+W141</f>
        <v>0</v>
      </c>
      <c r="U141" s="374">
        <v>0</v>
      </c>
      <c r="V141" s="374">
        <v>0</v>
      </c>
      <c r="W141" s="387">
        <v>0</v>
      </c>
      <c r="X141" s="27"/>
      <c r="Y141" s="27"/>
      <c r="Z141" s="27"/>
      <c r="AA141" s="27"/>
      <c r="AB141" s="27"/>
      <c r="AC141" s="27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40"/>
      <c r="AV141" s="39"/>
      <c r="AW141" s="39"/>
      <c r="AX141" s="39"/>
      <c r="AY141" s="39"/>
      <c r="AZ141" s="39"/>
      <c r="BA141" s="39"/>
      <c r="BB141" s="39"/>
      <c r="BC141" s="39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  <c r="HX141" s="27"/>
      <c r="HY141" s="27"/>
      <c r="HZ141" s="27"/>
      <c r="IA141" s="27"/>
      <c r="IB141" s="27"/>
      <c r="IC141" s="27"/>
      <c r="ID141" s="27"/>
      <c r="IE141" s="27"/>
      <c r="IF141" s="27"/>
      <c r="IG141" s="27"/>
      <c r="IH141" s="27"/>
      <c r="II141" s="27"/>
      <c r="IJ141" s="27"/>
      <c r="IK141" s="27"/>
      <c r="IL141" s="27"/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  <c r="IX141" s="27"/>
      <c r="IY141" s="27"/>
      <c r="IZ141" s="27"/>
      <c r="JA141" s="27"/>
      <c r="JB141" s="27"/>
      <c r="JC141" s="27"/>
      <c r="JD141" s="27"/>
      <c r="JE141" s="27"/>
      <c r="JF141" s="27"/>
      <c r="JG141" s="27"/>
      <c r="JH141" s="27"/>
      <c r="JI141" s="27"/>
      <c r="JJ141" s="27"/>
      <c r="JK141" s="27"/>
      <c r="JL141" s="27"/>
      <c r="JM141" s="27"/>
      <c r="JN141" s="27"/>
      <c r="JO141" s="27"/>
      <c r="JP141" s="27"/>
      <c r="JQ141" s="27"/>
      <c r="JR141" s="27"/>
      <c r="JS141" s="27"/>
      <c r="JT141" s="27"/>
      <c r="JU141" s="27"/>
      <c r="JV141" s="27"/>
      <c r="JW141" s="27"/>
      <c r="JX141" s="27"/>
      <c r="JY141" s="27"/>
      <c r="JZ141" s="27"/>
      <c r="KA141" s="27"/>
      <c r="KB141" s="27"/>
      <c r="KC141" s="27"/>
      <c r="KD141" s="27"/>
      <c r="KE141" s="27"/>
      <c r="KF141" s="27"/>
      <c r="KG141" s="27"/>
      <c r="KH141" s="27"/>
      <c r="KI141" s="27"/>
      <c r="KJ141" s="27"/>
      <c r="KK141" s="27"/>
      <c r="KL141" s="27"/>
      <c r="KM141" s="27"/>
      <c r="KN141" s="27"/>
      <c r="KO141" s="27"/>
      <c r="KP141" s="27"/>
      <c r="KQ141" s="27"/>
      <c r="KR141" s="27"/>
      <c r="KS141" s="27"/>
      <c r="KT141" s="27"/>
      <c r="KU141" s="27"/>
      <c r="KV141" s="27"/>
      <c r="KW141" s="27"/>
      <c r="KX141" s="27"/>
      <c r="KY141" s="27"/>
      <c r="KZ141" s="27"/>
      <c r="LA141" s="27"/>
      <c r="LB141" s="27"/>
      <c r="LC141" s="27"/>
      <c r="LD141" s="27"/>
      <c r="LE141" s="27"/>
      <c r="LF141" s="27"/>
      <c r="LG141" s="27"/>
      <c r="LH141" s="27"/>
      <c r="LI141" s="27"/>
      <c r="LJ141" s="27"/>
      <c r="LK141" s="27"/>
      <c r="LL141" s="27"/>
      <c r="LM141" s="27"/>
      <c r="LN141" s="27"/>
      <c r="LO141" s="27"/>
      <c r="LP141" s="27"/>
      <c r="LQ141" s="27"/>
      <c r="LR141" s="27"/>
      <c r="LS141" s="27"/>
      <c r="LT141" s="27"/>
      <c r="LU141" s="27"/>
      <c r="LV141" s="27"/>
      <c r="LW141" s="27"/>
      <c r="LX141" s="27"/>
      <c r="LY141" s="27"/>
      <c r="LZ141" s="27"/>
      <c r="MA141" s="27"/>
      <c r="MB141" s="27"/>
      <c r="MC141" s="27"/>
      <c r="MD141" s="27"/>
      <c r="ME141" s="27"/>
      <c r="MF141" s="27"/>
      <c r="MG141" s="27"/>
      <c r="MH141" s="27"/>
      <c r="MI141" s="27"/>
      <c r="MJ141" s="27"/>
      <c r="MK141" s="27"/>
      <c r="ML141" s="27"/>
      <c r="MM141" s="27"/>
      <c r="MN141" s="27"/>
      <c r="MO141" s="27"/>
      <c r="MP141" s="27"/>
      <c r="MQ141" s="27"/>
      <c r="MR141" s="27"/>
      <c r="MS141" s="27"/>
      <c r="MT141" s="27"/>
      <c r="MU141" s="27"/>
      <c r="MV141" s="27"/>
      <c r="MW141" s="27"/>
      <c r="MX141" s="27"/>
      <c r="MY141" s="27"/>
      <c r="MZ141" s="27"/>
      <c r="NA141" s="27"/>
      <c r="NB141" s="27"/>
      <c r="NC141" s="27"/>
      <c r="ND141" s="27"/>
      <c r="NE141" s="27"/>
      <c r="NF141" s="27"/>
      <c r="NG141" s="27"/>
      <c r="NH141" s="27"/>
      <c r="NI141" s="27"/>
      <c r="NJ141" s="27"/>
      <c r="NK141" s="27"/>
      <c r="NL141" s="27"/>
      <c r="NM141" s="27"/>
      <c r="NN141" s="27"/>
      <c r="NO141" s="27"/>
      <c r="NP141" s="27"/>
      <c r="NQ141" s="27"/>
      <c r="NR141" s="27"/>
      <c r="NS141" s="27"/>
      <c r="NT141" s="27"/>
      <c r="NU141" s="27"/>
      <c r="NV141" s="27"/>
      <c r="NW141" s="27"/>
      <c r="NX141" s="27"/>
      <c r="NY141" s="27"/>
      <c r="NZ141" s="27"/>
      <c r="OA141" s="27"/>
      <c r="OB141" s="27"/>
      <c r="OC141" s="27"/>
      <c r="OD141" s="27"/>
      <c r="OE141" s="27"/>
      <c r="OF141" s="27"/>
      <c r="OG141" s="27"/>
      <c r="OH141" s="27"/>
      <c r="OI141" s="27"/>
      <c r="OJ141" s="27"/>
      <c r="OK141" s="27"/>
      <c r="OL141" s="27"/>
      <c r="OM141" s="27"/>
      <c r="ON141" s="27"/>
      <c r="OO141" s="27"/>
      <c r="OP141" s="27"/>
      <c r="OQ141" s="27"/>
      <c r="OR141" s="27"/>
      <c r="OS141" s="27"/>
      <c r="OT141" s="27"/>
      <c r="OU141" s="27"/>
      <c r="OV141" s="27"/>
      <c r="OW141" s="27"/>
      <c r="OX141" s="27"/>
      <c r="OY141" s="27"/>
      <c r="OZ141" s="27"/>
      <c r="PA141" s="27"/>
      <c r="PB141" s="27"/>
      <c r="PC141" s="27"/>
      <c r="PD141" s="27"/>
      <c r="PE141" s="27"/>
      <c r="PF141" s="27"/>
      <c r="PG141" s="27"/>
      <c r="PH141" s="27"/>
      <c r="PI141" s="27"/>
      <c r="PJ141" s="27"/>
      <c r="PK141" s="27"/>
      <c r="PL141" s="27"/>
      <c r="PM141" s="27"/>
      <c r="PN141" s="27"/>
      <c r="PO141" s="27"/>
      <c r="PP141" s="27"/>
      <c r="PQ141" s="27"/>
      <c r="PR141" s="27"/>
      <c r="PS141" s="27"/>
      <c r="PT141" s="27"/>
      <c r="PU141" s="27"/>
      <c r="PV141" s="27"/>
      <c r="PW141" s="27"/>
      <c r="PX141" s="27"/>
      <c r="PY141" s="27"/>
      <c r="PZ141" s="27"/>
      <c r="QA141" s="27"/>
      <c r="QB141" s="27"/>
      <c r="QC141" s="27"/>
      <c r="QD141" s="27"/>
      <c r="QE141" s="27"/>
      <c r="QF141" s="27"/>
      <c r="QG141" s="27"/>
      <c r="QH141" s="27"/>
      <c r="QI141" s="27"/>
      <c r="QJ141" s="27"/>
      <c r="QK141" s="27"/>
      <c r="QL141" s="27"/>
      <c r="QM141" s="27"/>
      <c r="QN141" s="27"/>
      <c r="QO141" s="27"/>
      <c r="QP141" s="27"/>
      <c r="QQ141" s="27"/>
      <c r="QR141" s="27"/>
      <c r="QS141" s="27"/>
      <c r="QT141" s="27"/>
      <c r="QU141" s="27"/>
      <c r="QV141" s="27"/>
      <c r="QW141" s="27"/>
      <c r="QX141" s="27"/>
      <c r="QY141" s="27"/>
      <c r="QZ141" s="27"/>
      <c r="RA141" s="27"/>
      <c r="RB141" s="27"/>
      <c r="RC141" s="27"/>
      <c r="RD141" s="27"/>
      <c r="RE141" s="27"/>
      <c r="RF141" s="27"/>
      <c r="RG141" s="27"/>
      <c r="RH141" s="27"/>
      <c r="RI141" s="27"/>
      <c r="RJ141" s="27"/>
      <c r="RK141" s="27"/>
      <c r="RL141" s="27"/>
      <c r="RM141" s="27"/>
      <c r="RN141" s="27"/>
      <c r="RO141" s="27"/>
      <c r="RP141" s="27"/>
      <c r="RQ141" s="27"/>
      <c r="RR141" s="27"/>
      <c r="RS141" s="27"/>
      <c r="RT141" s="27"/>
      <c r="RU141" s="27"/>
      <c r="RV141" s="27"/>
      <c r="RW141" s="27"/>
      <c r="RX141" s="27"/>
      <c r="RY141" s="27"/>
      <c r="RZ141" s="27"/>
      <c r="SA141" s="27"/>
      <c r="SB141" s="27"/>
      <c r="SC141" s="27"/>
      <c r="SD141" s="27"/>
      <c r="SE141" s="27"/>
      <c r="SF141" s="27"/>
      <c r="SG141" s="27"/>
      <c r="SH141" s="27"/>
      <c r="SI141" s="27"/>
      <c r="SJ141" s="27"/>
      <c r="SK141" s="27"/>
      <c r="SL141" s="27"/>
      <c r="SM141" s="27"/>
      <c r="SN141" s="27"/>
      <c r="SO141" s="27"/>
      <c r="SP141" s="27"/>
      <c r="SQ141" s="27"/>
      <c r="SR141" s="27"/>
      <c r="SS141" s="27"/>
      <c r="ST141" s="27"/>
      <c r="SU141" s="27"/>
      <c r="SV141" s="27"/>
      <c r="SW141" s="27"/>
      <c r="SX141" s="27"/>
      <c r="SY141" s="27"/>
      <c r="SZ141" s="27"/>
      <c r="TA141" s="27"/>
      <c r="TB141" s="27"/>
      <c r="TC141" s="27"/>
      <c r="TD141" s="27"/>
      <c r="TE141" s="27"/>
      <c r="TF141" s="27"/>
      <c r="TG141" s="27"/>
      <c r="TH141" s="27"/>
      <c r="TI141" s="27"/>
      <c r="TJ141" s="27"/>
      <c r="TK141" s="27"/>
      <c r="TL141" s="27"/>
      <c r="TM141" s="27"/>
      <c r="TN141" s="27"/>
      <c r="TO141" s="27"/>
      <c r="TP141" s="27"/>
      <c r="TQ141" s="27"/>
      <c r="TR141" s="27"/>
      <c r="TS141" s="27"/>
      <c r="TT141" s="27"/>
      <c r="TU141" s="27"/>
      <c r="TV141" s="27"/>
      <c r="TW141" s="27"/>
      <c r="TX141" s="27"/>
      <c r="TY141" s="27"/>
      <c r="TZ141" s="27"/>
      <c r="UA141" s="27"/>
      <c r="UB141" s="27"/>
      <c r="UC141" s="27"/>
      <c r="UD141" s="27"/>
      <c r="UE141" s="27"/>
      <c r="UF141" s="27"/>
      <c r="UG141" s="27"/>
      <c r="UH141" s="27"/>
      <c r="UI141" s="27"/>
      <c r="UJ141" s="27"/>
      <c r="UK141" s="27"/>
      <c r="UL141" s="27"/>
      <c r="UM141" s="27"/>
      <c r="UN141" s="27"/>
      <c r="UO141" s="27"/>
      <c r="UP141" s="27"/>
      <c r="UQ141" s="27"/>
      <c r="UR141" s="27"/>
      <c r="US141" s="27"/>
      <c r="UT141" s="27"/>
      <c r="UU141" s="27"/>
      <c r="UV141" s="27"/>
      <c r="UW141" s="27"/>
      <c r="UX141" s="27"/>
      <c r="UY141" s="27"/>
      <c r="UZ141" s="27"/>
      <c r="VA141" s="27"/>
      <c r="VB141" s="27"/>
      <c r="VC141" s="27"/>
      <c r="VD141" s="27"/>
      <c r="VE141" s="27"/>
      <c r="VF141" s="27"/>
      <c r="VG141" s="27"/>
      <c r="VH141" s="27"/>
      <c r="VI141" s="27"/>
      <c r="VJ141" s="27"/>
      <c r="VK141" s="27"/>
      <c r="VL141" s="27"/>
      <c r="VM141" s="27"/>
      <c r="VN141" s="27"/>
      <c r="VO141" s="27"/>
      <c r="VP141" s="27"/>
      <c r="VQ141" s="27"/>
      <c r="VR141" s="27"/>
      <c r="VS141" s="27"/>
      <c r="VT141" s="27"/>
      <c r="VU141" s="27"/>
      <c r="VV141" s="27"/>
      <c r="VW141" s="27"/>
      <c r="VX141" s="27"/>
      <c r="VY141" s="27"/>
      <c r="VZ141" s="27"/>
      <c r="WA141" s="27"/>
      <c r="WB141" s="27"/>
      <c r="WC141" s="27"/>
      <c r="WD141" s="27"/>
      <c r="WE141" s="27"/>
      <c r="WF141" s="27"/>
      <c r="WG141" s="27"/>
      <c r="WH141" s="27"/>
      <c r="WI141" s="27"/>
      <c r="WJ141" s="27"/>
      <c r="WK141" s="27"/>
      <c r="WL141" s="27"/>
      <c r="WM141" s="27"/>
      <c r="WN141" s="27"/>
      <c r="WO141" s="27"/>
      <c r="WP141" s="27"/>
      <c r="WQ141" s="27"/>
      <c r="WR141" s="27"/>
      <c r="WS141" s="27"/>
      <c r="WT141" s="27"/>
      <c r="WU141" s="27"/>
      <c r="WV141" s="27"/>
      <c r="WW141" s="27"/>
      <c r="WX141" s="27"/>
      <c r="WY141" s="27"/>
      <c r="WZ141" s="27"/>
      <c r="XA141" s="27"/>
      <c r="XB141" s="27"/>
      <c r="XC141" s="27"/>
      <c r="XD141" s="27"/>
      <c r="XE141" s="27"/>
      <c r="XF141" s="27"/>
      <c r="XG141" s="27"/>
      <c r="XH141" s="27"/>
      <c r="XI141" s="27"/>
      <c r="XJ141" s="27"/>
      <c r="XK141" s="27"/>
      <c r="XL141" s="27"/>
      <c r="XM141" s="27"/>
      <c r="XN141" s="27"/>
      <c r="XO141" s="27"/>
      <c r="XP141" s="27"/>
      <c r="XQ141" s="27"/>
      <c r="XR141" s="27"/>
      <c r="XS141" s="27"/>
      <c r="XT141" s="27"/>
      <c r="XU141" s="27"/>
      <c r="XV141" s="27"/>
      <c r="XW141" s="27"/>
      <c r="XX141" s="27"/>
      <c r="XY141" s="27"/>
      <c r="XZ141" s="27"/>
      <c r="YA141" s="27"/>
      <c r="YB141" s="27"/>
      <c r="YC141" s="27"/>
      <c r="YD141" s="27"/>
      <c r="YE141" s="27"/>
      <c r="YF141" s="27"/>
      <c r="YG141" s="27"/>
      <c r="YH141" s="27"/>
      <c r="YI141" s="27"/>
      <c r="YJ141" s="27"/>
      <c r="YK141" s="27"/>
      <c r="YL141" s="27"/>
      <c r="YM141" s="27"/>
      <c r="YN141" s="27"/>
      <c r="YO141" s="27"/>
      <c r="YP141" s="27"/>
      <c r="YQ141" s="27"/>
      <c r="YR141" s="27"/>
      <c r="YS141" s="27"/>
      <c r="YT141" s="27"/>
      <c r="YU141" s="27"/>
      <c r="YV141" s="27"/>
      <c r="YW141" s="27"/>
      <c r="YX141" s="27"/>
      <c r="YY141" s="27"/>
      <c r="YZ141" s="27"/>
      <c r="ZA141" s="27"/>
      <c r="ZB141" s="27"/>
      <c r="ZC141" s="27"/>
      <c r="ZD141" s="27"/>
      <c r="ZE141" s="27"/>
      <c r="ZF141" s="27"/>
      <c r="ZG141" s="27"/>
      <c r="ZH141" s="27"/>
      <c r="ZI141" s="27"/>
      <c r="ZJ141" s="27"/>
      <c r="ZK141" s="27"/>
      <c r="ZL141" s="27"/>
      <c r="ZM141" s="27"/>
      <c r="ZN141" s="27"/>
      <c r="ZO141" s="27"/>
      <c r="ZP141" s="27"/>
      <c r="ZQ141" s="27"/>
      <c r="ZR141" s="27"/>
      <c r="ZS141" s="27"/>
      <c r="ZT141" s="27"/>
      <c r="ZU141" s="27"/>
      <c r="ZV141" s="27"/>
      <c r="ZW141" s="27"/>
      <c r="ZX141" s="27"/>
      <c r="ZY141" s="27"/>
      <c r="ZZ141" s="27"/>
      <c r="AAA141" s="27"/>
      <c r="AAB141" s="27"/>
      <c r="AAC141" s="27"/>
      <c r="AAD141" s="27"/>
      <c r="AAE141" s="27"/>
      <c r="AAF141" s="27"/>
      <c r="AAG141" s="27"/>
      <c r="AAH141" s="27"/>
      <c r="AAI141" s="27"/>
      <c r="AAJ141" s="27"/>
      <c r="AAK141" s="27"/>
      <c r="AAL141" s="27"/>
      <c r="AAM141" s="27"/>
      <c r="AAN141" s="27"/>
      <c r="AAO141" s="27"/>
      <c r="AAP141" s="27"/>
      <c r="AAQ141" s="27"/>
      <c r="AAR141" s="27"/>
      <c r="AAS141" s="27"/>
      <c r="AAT141" s="27"/>
      <c r="AAU141" s="27"/>
      <c r="AAV141" s="27"/>
      <c r="AAW141" s="27"/>
      <c r="AAX141" s="27"/>
      <c r="AAY141" s="27"/>
      <c r="AAZ141" s="27"/>
      <c r="ABA141" s="27"/>
      <c r="ABB141" s="27"/>
      <c r="ABC141" s="27"/>
      <c r="ABD141" s="27"/>
      <c r="ABE141" s="27"/>
      <c r="ABF141" s="27"/>
      <c r="ABG141" s="27"/>
      <c r="ABH141" s="27"/>
      <c r="ABI141" s="27"/>
      <c r="ABJ141" s="27"/>
      <c r="ABK141" s="27"/>
      <c r="ABL141" s="27"/>
      <c r="ABM141" s="27"/>
      <c r="ABN141" s="27"/>
      <c r="ABO141" s="27"/>
      <c r="ABP141" s="27"/>
      <c r="ABQ141" s="27"/>
      <c r="ABR141" s="27"/>
      <c r="ABS141" s="27"/>
      <c r="ABT141" s="27"/>
      <c r="ABU141" s="27"/>
      <c r="ABV141" s="27"/>
      <c r="ABW141" s="27"/>
      <c r="ABX141" s="27"/>
      <c r="ABY141" s="27"/>
      <c r="ABZ141" s="27"/>
      <c r="ACA141" s="27"/>
      <c r="ACB141" s="27"/>
      <c r="ACC141" s="27"/>
      <c r="ACD141" s="27"/>
      <c r="ACE141" s="27"/>
      <c r="ACF141" s="27"/>
      <c r="ACG141" s="27"/>
      <c r="ACH141" s="27"/>
      <c r="ACI141" s="27"/>
      <c r="ACJ141" s="27"/>
      <c r="ACK141" s="27"/>
      <c r="ACL141" s="27"/>
      <c r="ACM141" s="27"/>
      <c r="ACN141" s="27"/>
      <c r="ACO141" s="27"/>
      <c r="ACP141" s="27"/>
      <c r="ACQ141" s="27"/>
      <c r="ACR141" s="27"/>
      <c r="ACS141" s="27"/>
      <c r="ACT141" s="27"/>
      <c r="ACU141" s="27"/>
      <c r="ACV141" s="27"/>
      <c r="ACW141" s="27"/>
      <c r="ACX141" s="27"/>
      <c r="ACY141" s="27"/>
      <c r="ACZ141" s="27"/>
      <c r="ADA141" s="27"/>
      <c r="ADB141" s="27"/>
      <c r="ADC141" s="27"/>
      <c r="ADD141" s="27"/>
      <c r="ADE141" s="27"/>
      <c r="ADF141" s="27"/>
      <c r="ADG141" s="27"/>
      <c r="ADH141" s="27"/>
      <c r="ADI141" s="27"/>
      <c r="ADJ141" s="27"/>
      <c r="ADK141" s="27"/>
      <c r="ADL141" s="27"/>
      <c r="ADM141" s="27"/>
      <c r="ADN141" s="27"/>
      <c r="ADO141" s="27"/>
      <c r="ADP141" s="27"/>
      <c r="ADQ141" s="27"/>
      <c r="ADR141" s="27"/>
      <c r="ADS141" s="27"/>
      <c r="ADT141" s="27"/>
      <c r="ADU141" s="27"/>
      <c r="ADV141" s="27"/>
      <c r="ADW141" s="27"/>
      <c r="ADX141" s="27"/>
      <c r="ADY141" s="27"/>
      <c r="ADZ141" s="27"/>
      <c r="AEA141" s="27"/>
      <c r="AEB141" s="27"/>
      <c r="AEC141" s="27"/>
      <c r="AED141" s="27"/>
      <c r="AEE141" s="27"/>
      <c r="AEF141" s="27"/>
      <c r="AEG141" s="27"/>
      <c r="AEH141" s="27"/>
      <c r="AEI141" s="27"/>
      <c r="AEJ141" s="27"/>
      <c r="AEK141" s="27"/>
      <c r="AEL141" s="27"/>
      <c r="AEM141" s="27"/>
      <c r="AEN141" s="27"/>
      <c r="AEO141" s="27"/>
      <c r="AEP141" s="27"/>
      <c r="AEQ141" s="27"/>
      <c r="AER141" s="27"/>
      <c r="AES141" s="27"/>
      <c r="AET141" s="27"/>
      <c r="AEU141" s="27"/>
      <c r="AEV141" s="27"/>
      <c r="AEW141" s="27"/>
      <c r="AEX141" s="27"/>
      <c r="AEY141" s="27"/>
      <c r="AEZ141" s="27"/>
      <c r="AFA141" s="27"/>
      <c r="AFB141" s="27"/>
      <c r="AFC141" s="27"/>
      <c r="AFD141" s="27"/>
      <c r="AFE141" s="27"/>
      <c r="AFF141" s="27"/>
      <c r="AFG141" s="27"/>
      <c r="AFH141" s="27"/>
      <c r="AFI141" s="27"/>
      <c r="AFJ141" s="27"/>
      <c r="AFK141" s="27"/>
      <c r="AFL141" s="27"/>
      <c r="AFM141" s="27"/>
      <c r="AFN141" s="27"/>
      <c r="AFO141" s="27"/>
      <c r="AFP141" s="27"/>
      <c r="AFQ141" s="27"/>
      <c r="AFR141" s="27"/>
      <c r="AFS141" s="27"/>
      <c r="AFT141" s="27"/>
      <c r="AFU141" s="27"/>
      <c r="AFV141" s="27"/>
      <c r="AFW141" s="27"/>
      <c r="AFX141" s="27"/>
      <c r="AFY141" s="27"/>
      <c r="AFZ141" s="27"/>
      <c r="AGA141" s="27"/>
      <c r="AGB141" s="27"/>
      <c r="AGC141" s="27"/>
      <c r="AGD141" s="27"/>
      <c r="AGE141" s="27"/>
      <c r="AGF141" s="27"/>
      <c r="AGG141" s="27"/>
      <c r="AGH141" s="27"/>
      <c r="AGI141" s="27"/>
      <c r="AGJ141" s="27"/>
      <c r="AGK141" s="27"/>
      <c r="AGL141" s="27"/>
      <c r="AGM141" s="27"/>
      <c r="AGN141" s="27"/>
      <c r="AGO141" s="27"/>
      <c r="AGP141" s="27"/>
      <c r="AGQ141" s="27"/>
      <c r="AGR141" s="27"/>
      <c r="AGS141" s="27"/>
      <c r="AGT141" s="27"/>
      <c r="AGU141" s="27"/>
      <c r="AGV141" s="27"/>
      <c r="AGW141" s="27"/>
      <c r="AGX141" s="27"/>
      <c r="AGY141" s="27"/>
      <c r="AGZ141" s="27"/>
      <c r="AHA141" s="27"/>
      <c r="AHB141" s="27"/>
      <c r="AHC141" s="27"/>
      <c r="AHD141" s="27"/>
      <c r="AHE141" s="27"/>
      <c r="AHF141" s="27"/>
      <c r="AHG141" s="27"/>
      <c r="AHH141" s="27"/>
      <c r="AHI141" s="27"/>
      <c r="AHJ141" s="27"/>
      <c r="AHK141" s="27"/>
      <c r="AHL141" s="27"/>
      <c r="AHM141" s="27"/>
      <c r="AHN141" s="27"/>
      <c r="AHO141" s="27"/>
      <c r="AHP141" s="27"/>
      <c r="AHQ141" s="27"/>
      <c r="AHR141" s="27"/>
      <c r="AHS141" s="27"/>
      <c r="AHT141" s="27"/>
      <c r="AHU141" s="27"/>
      <c r="AHV141" s="27"/>
      <c r="AHW141" s="27"/>
      <c r="AHX141" s="27"/>
      <c r="AHY141" s="27"/>
      <c r="AHZ141" s="27"/>
      <c r="AIA141" s="27"/>
      <c r="AIB141" s="27"/>
      <c r="AIC141" s="27"/>
      <c r="AID141" s="27"/>
      <c r="AIE141" s="27"/>
      <c r="AIF141" s="27"/>
      <c r="AIG141" s="27"/>
      <c r="AIH141" s="27"/>
      <c r="AII141" s="27"/>
      <c r="AIJ141" s="27"/>
      <c r="AIK141" s="27"/>
      <c r="AIL141" s="27"/>
      <c r="AIM141" s="27"/>
      <c r="AIN141" s="27"/>
      <c r="AIO141" s="27"/>
      <c r="AIP141" s="27"/>
      <c r="AIQ141" s="27"/>
      <c r="AIR141" s="27"/>
      <c r="AIS141" s="27"/>
      <c r="AIT141" s="27"/>
      <c r="AIU141" s="27"/>
      <c r="AIV141" s="27"/>
      <c r="AIW141" s="27"/>
      <c r="AIX141" s="27"/>
      <c r="AIY141" s="27"/>
      <c r="AIZ141" s="27"/>
      <c r="AJA141" s="27"/>
      <c r="AJB141" s="27"/>
      <c r="AJC141" s="27"/>
      <c r="AJD141" s="27"/>
      <c r="AJE141" s="27"/>
      <c r="AJF141" s="27"/>
      <c r="AJG141" s="27"/>
      <c r="AJH141" s="27"/>
      <c r="AJI141" s="27"/>
      <c r="AJJ141" s="27"/>
      <c r="AJK141" s="27"/>
      <c r="AJL141" s="27"/>
      <c r="AJM141" s="27"/>
      <c r="AJN141" s="27"/>
      <c r="AJO141" s="27"/>
      <c r="AJP141" s="27"/>
      <c r="AJQ141" s="27"/>
      <c r="AJR141" s="27"/>
      <c r="AJS141" s="27"/>
      <c r="AJT141" s="27"/>
      <c r="AJU141" s="27"/>
      <c r="AJV141" s="27"/>
      <c r="AJW141" s="27"/>
      <c r="AJX141" s="27"/>
      <c r="AJY141" s="27"/>
      <c r="AJZ141" s="27"/>
      <c r="AKA141" s="27"/>
      <c r="AKB141" s="27"/>
      <c r="AKC141" s="27"/>
      <c r="AKD141" s="27"/>
      <c r="AKE141" s="27"/>
      <c r="AKF141" s="27"/>
      <c r="AKG141" s="27"/>
      <c r="AKH141" s="27"/>
      <c r="AKI141" s="27"/>
      <c r="AKJ141" s="27"/>
      <c r="AKK141" s="27"/>
      <c r="AKL141" s="27"/>
      <c r="AKM141" s="27"/>
      <c r="AKN141" s="27"/>
      <c r="AKO141" s="27"/>
      <c r="AKP141" s="27"/>
      <c r="AKQ141" s="27"/>
      <c r="AKR141" s="27"/>
      <c r="AKS141" s="27"/>
      <c r="AKT141" s="27"/>
      <c r="AKU141" s="27"/>
      <c r="AKV141" s="27"/>
      <c r="AKW141" s="27"/>
      <c r="AKX141" s="27"/>
      <c r="AKY141" s="27"/>
      <c r="AKZ141" s="27"/>
      <c r="ALA141" s="27"/>
      <c r="ALB141" s="27"/>
      <c r="ALC141" s="27"/>
      <c r="ALD141" s="27"/>
      <c r="ALE141" s="27"/>
      <c r="ALF141" s="27"/>
      <c r="ALG141" s="27"/>
      <c r="ALH141" s="27"/>
      <c r="ALI141" s="27"/>
      <c r="ALJ141" s="27"/>
      <c r="ALK141" s="27"/>
      <c r="ALL141" s="27"/>
      <c r="ALM141" s="27"/>
      <c r="ALN141" s="27"/>
      <c r="ALO141" s="27"/>
      <c r="ALP141" s="27"/>
      <c r="ALQ141" s="27"/>
      <c r="ALR141" s="27"/>
      <c r="ALS141" s="27"/>
    </row>
    <row r="142" spans="1:1007" ht="20.25" customHeight="1" thickBot="1" x14ac:dyDescent="0.25">
      <c r="A142" s="579"/>
      <c r="B142" s="581"/>
      <c r="C142" s="583"/>
      <c r="D142" s="585"/>
      <c r="E142" s="587"/>
      <c r="F142" s="570"/>
      <c r="G142" s="572"/>
      <c r="H142" s="574"/>
      <c r="I142" s="574"/>
      <c r="J142" s="627"/>
      <c r="K142" s="161" t="s">
        <v>22</v>
      </c>
      <c r="L142" s="400">
        <f>M142+O142</f>
        <v>82.2</v>
      </c>
      <c r="M142" s="401">
        <v>0</v>
      </c>
      <c r="N142" s="401">
        <v>0</v>
      </c>
      <c r="O142" s="402">
        <v>82.2</v>
      </c>
      <c r="P142" s="400">
        <f>Q142+S142</f>
        <v>0</v>
      </c>
      <c r="Q142" s="401">
        <v>0</v>
      </c>
      <c r="R142" s="401">
        <v>0</v>
      </c>
      <c r="S142" s="402">
        <v>0</v>
      </c>
      <c r="T142" s="400">
        <f>U142+W142</f>
        <v>0</v>
      </c>
      <c r="U142" s="401">
        <v>0</v>
      </c>
      <c r="V142" s="401">
        <v>0</v>
      </c>
      <c r="W142" s="402">
        <v>0</v>
      </c>
      <c r="X142" s="27"/>
      <c r="Y142" s="27"/>
      <c r="Z142" s="27"/>
      <c r="AA142" s="27"/>
      <c r="AB142" s="27"/>
      <c r="AC142" s="27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40"/>
      <c r="AV142" s="39"/>
      <c r="AW142" s="39"/>
      <c r="AX142" s="39"/>
      <c r="AY142" s="39"/>
      <c r="AZ142" s="39"/>
      <c r="BA142" s="39"/>
      <c r="BB142" s="39"/>
      <c r="BC142" s="39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  <c r="JE142" s="27"/>
      <c r="JF142" s="27"/>
      <c r="JG142" s="27"/>
      <c r="JH142" s="27"/>
      <c r="JI142" s="27"/>
      <c r="JJ142" s="27"/>
      <c r="JK142" s="27"/>
      <c r="JL142" s="27"/>
      <c r="JM142" s="27"/>
      <c r="JN142" s="27"/>
      <c r="JO142" s="27"/>
      <c r="JP142" s="27"/>
      <c r="JQ142" s="27"/>
      <c r="JR142" s="27"/>
      <c r="JS142" s="27"/>
      <c r="JT142" s="27"/>
      <c r="JU142" s="27"/>
      <c r="JV142" s="27"/>
      <c r="JW142" s="27"/>
      <c r="JX142" s="27"/>
      <c r="JY142" s="27"/>
      <c r="JZ142" s="27"/>
      <c r="KA142" s="27"/>
      <c r="KB142" s="27"/>
      <c r="KC142" s="27"/>
      <c r="KD142" s="27"/>
      <c r="KE142" s="27"/>
      <c r="KF142" s="27"/>
      <c r="KG142" s="27"/>
      <c r="KH142" s="27"/>
      <c r="KI142" s="27"/>
      <c r="KJ142" s="27"/>
      <c r="KK142" s="27"/>
      <c r="KL142" s="27"/>
      <c r="KM142" s="27"/>
      <c r="KN142" s="27"/>
      <c r="KO142" s="27"/>
      <c r="KP142" s="27"/>
      <c r="KQ142" s="27"/>
      <c r="KR142" s="27"/>
      <c r="KS142" s="27"/>
      <c r="KT142" s="27"/>
      <c r="KU142" s="27"/>
      <c r="KV142" s="27"/>
      <c r="KW142" s="27"/>
      <c r="KX142" s="27"/>
      <c r="KY142" s="27"/>
      <c r="KZ142" s="27"/>
      <c r="LA142" s="27"/>
      <c r="LB142" s="27"/>
      <c r="LC142" s="27"/>
      <c r="LD142" s="27"/>
      <c r="LE142" s="27"/>
      <c r="LF142" s="27"/>
      <c r="LG142" s="27"/>
      <c r="LH142" s="27"/>
      <c r="LI142" s="27"/>
      <c r="LJ142" s="27"/>
      <c r="LK142" s="27"/>
      <c r="LL142" s="27"/>
      <c r="LM142" s="27"/>
      <c r="LN142" s="27"/>
      <c r="LO142" s="27"/>
      <c r="LP142" s="27"/>
      <c r="LQ142" s="27"/>
      <c r="LR142" s="27"/>
      <c r="LS142" s="27"/>
      <c r="LT142" s="27"/>
      <c r="LU142" s="27"/>
      <c r="LV142" s="27"/>
      <c r="LW142" s="27"/>
      <c r="LX142" s="27"/>
      <c r="LY142" s="27"/>
      <c r="LZ142" s="27"/>
      <c r="MA142" s="27"/>
      <c r="MB142" s="27"/>
      <c r="MC142" s="27"/>
      <c r="MD142" s="27"/>
      <c r="ME142" s="27"/>
      <c r="MF142" s="27"/>
      <c r="MG142" s="27"/>
      <c r="MH142" s="27"/>
      <c r="MI142" s="27"/>
      <c r="MJ142" s="27"/>
      <c r="MK142" s="27"/>
      <c r="ML142" s="27"/>
      <c r="MM142" s="27"/>
      <c r="MN142" s="27"/>
      <c r="MO142" s="27"/>
      <c r="MP142" s="27"/>
      <c r="MQ142" s="27"/>
      <c r="MR142" s="27"/>
      <c r="MS142" s="27"/>
      <c r="MT142" s="27"/>
      <c r="MU142" s="27"/>
      <c r="MV142" s="27"/>
      <c r="MW142" s="27"/>
      <c r="MX142" s="27"/>
      <c r="MY142" s="27"/>
      <c r="MZ142" s="27"/>
      <c r="NA142" s="27"/>
      <c r="NB142" s="27"/>
      <c r="NC142" s="27"/>
      <c r="ND142" s="27"/>
      <c r="NE142" s="27"/>
      <c r="NF142" s="27"/>
      <c r="NG142" s="27"/>
      <c r="NH142" s="27"/>
      <c r="NI142" s="27"/>
      <c r="NJ142" s="27"/>
      <c r="NK142" s="27"/>
      <c r="NL142" s="27"/>
      <c r="NM142" s="27"/>
      <c r="NN142" s="27"/>
      <c r="NO142" s="27"/>
      <c r="NP142" s="27"/>
      <c r="NQ142" s="27"/>
      <c r="NR142" s="27"/>
      <c r="NS142" s="27"/>
      <c r="NT142" s="27"/>
      <c r="NU142" s="27"/>
      <c r="NV142" s="27"/>
      <c r="NW142" s="27"/>
      <c r="NX142" s="27"/>
      <c r="NY142" s="27"/>
      <c r="NZ142" s="27"/>
      <c r="OA142" s="27"/>
      <c r="OB142" s="27"/>
      <c r="OC142" s="27"/>
      <c r="OD142" s="27"/>
      <c r="OE142" s="27"/>
      <c r="OF142" s="27"/>
      <c r="OG142" s="27"/>
      <c r="OH142" s="27"/>
      <c r="OI142" s="27"/>
      <c r="OJ142" s="27"/>
      <c r="OK142" s="27"/>
      <c r="OL142" s="27"/>
      <c r="OM142" s="27"/>
      <c r="ON142" s="27"/>
      <c r="OO142" s="27"/>
      <c r="OP142" s="27"/>
      <c r="OQ142" s="27"/>
      <c r="OR142" s="27"/>
      <c r="OS142" s="27"/>
      <c r="OT142" s="27"/>
      <c r="OU142" s="27"/>
      <c r="OV142" s="27"/>
      <c r="OW142" s="27"/>
      <c r="OX142" s="27"/>
      <c r="OY142" s="27"/>
      <c r="OZ142" s="27"/>
      <c r="PA142" s="27"/>
      <c r="PB142" s="27"/>
      <c r="PC142" s="27"/>
      <c r="PD142" s="27"/>
      <c r="PE142" s="27"/>
      <c r="PF142" s="27"/>
      <c r="PG142" s="27"/>
      <c r="PH142" s="27"/>
      <c r="PI142" s="27"/>
      <c r="PJ142" s="27"/>
      <c r="PK142" s="27"/>
      <c r="PL142" s="27"/>
      <c r="PM142" s="27"/>
      <c r="PN142" s="27"/>
      <c r="PO142" s="27"/>
      <c r="PP142" s="27"/>
      <c r="PQ142" s="27"/>
      <c r="PR142" s="27"/>
      <c r="PS142" s="27"/>
      <c r="PT142" s="27"/>
      <c r="PU142" s="27"/>
      <c r="PV142" s="27"/>
      <c r="PW142" s="27"/>
      <c r="PX142" s="27"/>
      <c r="PY142" s="27"/>
      <c r="PZ142" s="27"/>
      <c r="QA142" s="27"/>
      <c r="QB142" s="27"/>
      <c r="QC142" s="27"/>
      <c r="QD142" s="27"/>
      <c r="QE142" s="27"/>
      <c r="QF142" s="27"/>
      <c r="QG142" s="27"/>
      <c r="QH142" s="27"/>
      <c r="QI142" s="27"/>
      <c r="QJ142" s="27"/>
      <c r="QK142" s="27"/>
      <c r="QL142" s="27"/>
      <c r="QM142" s="27"/>
      <c r="QN142" s="27"/>
      <c r="QO142" s="27"/>
      <c r="QP142" s="27"/>
      <c r="QQ142" s="27"/>
      <c r="QR142" s="27"/>
      <c r="QS142" s="27"/>
      <c r="QT142" s="27"/>
      <c r="QU142" s="27"/>
      <c r="QV142" s="27"/>
      <c r="QW142" s="27"/>
      <c r="QX142" s="27"/>
      <c r="QY142" s="27"/>
      <c r="QZ142" s="27"/>
      <c r="RA142" s="27"/>
      <c r="RB142" s="27"/>
      <c r="RC142" s="27"/>
      <c r="RD142" s="27"/>
      <c r="RE142" s="27"/>
      <c r="RF142" s="27"/>
      <c r="RG142" s="27"/>
      <c r="RH142" s="27"/>
      <c r="RI142" s="27"/>
      <c r="RJ142" s="27"/>
      <c r="RK142" s="27"/>
      <c r="RL142" s="27"/>
      <c r="RM142" s="27"/>
      <c r="RN142" s="27"/>
      <c r="RO142" s="27"/>
      <c r="RP142" s="27"/>
      <c r="RQ142" s="27"/>
      <c r="RR142" s="27"/>
      <c r="RS142" s="27"/>
      <c r="RT142" s="27"/>
      <c r="RU142" s="27"/>
      <c r="RV142" s="27"/>
      <c r="RW142" s="27"/>
      <c r="RX142" s="27"/>
      <c r="RY142" s="27"/>
      <c r="RZ142" s="27"/>
      <c r="SA142" s="27"/>
      <c r="SB142" s="27"/>
      <c r="SC142" s="27"/>
      <c r="SD142" s="27"/>
      <c r="SE142" s="27"/>
      <c r="SF142" s="27"/>
      <c r="SG142" s="27"/>
      <c r="SH142" s="27"/>
      <c r="SI142" s="27"/>
      <c r="SJ142" s="27"/>
      <c r="SK142" s="27"/>
      <c r="SL142" s="27"/>
      <c r="SM142" s="27"/>
      <c r="SN142" s="27"/>
      <c r="SO142" s="27"/>
      <c r="SP142" s="27"/>
      <c r="SQ142" s="27"/>
      <c r="SR142" s="27"/>
      <c r="SS142" s="27"/>
      <c r="ST142" s="27"/>
      <c r="SU142" s="27"/>
      <c r="SV142" s="27"/>
      <c r="SW142" s="27"/>
      <c r="SX142" s="27"/>
      <c r="SY142" s="27"/>
      <c r="SZ142" s="27"/>
      <c r="TA142" s="27"/>
      <c r="TB142" s="27"/>
      <c r="TC142" s="27"/>
      <c r="TD142" s="27"/>
      <c r="TE142" s="27"/>
      <c r="TF142" s="27"/>
      <c r="TG142" s="27"/>
      <c r="TH142" s="27"/>
      <c r="TI142" s="27"/>
      <c r="TJ142" s="27"/>
      <c r="TK142" s="27"/>
      <c r="TL142" s="27"/>
      <c r="TM142" s="27"/>
      <c r="TN142" s="27"/>
      <c r="TO142" s="27"/>
      <c r="TP142" s="27"/>
      <c r="TQ142" s="27"/>
      <c r="TR142" s="27"/>
      <c r="TS142" s="27"/>
      <c r="TT142" s="27"/>
      <c r="TU142" s="27"/>
      <c r="TV142" s="27"/>
      <c r="TW142" s="27"/>
      <c r="TX142" s="27"/>
      <c r="TY142" s="27"/>
      <c r="TZ142" s="27"/>
      <c r="UA142" s="27"/>
      <c r="UB142" s="27"/>
      <c r="UC142" s="27"/>
      <c r="UD142" s="27"/>
      <c r="UE142" s="27"/>
      <c r="UF142" s="27"/>
      <c r="UG142" s="27"/>
      <c r="UH142" s="27"/>
      <c r="UI142" s="27"/>
      <c r="UJ142" s="27"/>
      <c r="UK142" s="27"/>
      <c r="UL142" s="27"/>
      <c r="UM142" s="27"/>
      <c r="UN142" s="27"/>
      <c r="UO142" s="27"/>
      <c r="UP142" s="27"/>
      <c r="UQ142" s="27"/>
      <c r="UR142" s="27"/>
      <c r="US142" s="27"/>
      <c r="UT142" s="27"/>
      <c r="UU142" s="27"/>
      <c r="UV142" s="27"/>
      <c r="UW142" s="27"/>
      <c r="UX142" s="27"/>
      <c r="UY142" s="27"/>
      <c r="UZ142" s="27"/>
      <c r="VA142" s="27"/>
      <c r="VB142" s="27"/>
      <c r="VC142" s="27"/>
      <c r="VD142" s="27"/>
      <c r="VE142" s="27"/>
      <c r="VF142" s="27"/>
      <c r="VG142" s="27"/>
      <c r="VH142" s="27"/>
      <c r="VI142" s="27"/>
      <c r="VJ142" s="27"/>
      <c r="VK142" s="27"/>
      <c r="VL142" s="27"/>
      <c r="VM142" s="27"/>
      <c r="VN142" s="27"/>
      <c r="VO142" s="27"/>
      <c r="VP142" s="27"/>
      <c r="VQ142" s="27"/>
      <c r="VR142" s="27"/>
      <c r="VS142" s="27"/>
      <c r="VT142" s="27"/>
      <c r="VU142" s="27"/>
      <c r="VV142" s="27"/>
      <c r="VW142" s="27"/>
      <c r="VX142" s="27"/>
      <c r="VY142" s="27"/>
      <c r="VZ142" s="27"/>
      <c r="WA142" s="27"/>
      <c r="WB142" s="27"/>
      <c r="WC142" s="27"/>
      <c r="WD142" s="27"/>
      <c r="WE142" s="27"/>
      <c r="WF142" s="27"/>
      <c r="WG142" s="27"/>
      <c r="WH142" s="27"/>
      <c r="WI142" s="27"/>
      <c r="WJ142" s="27"/>
      <c r="WK142" s="27"/>
      <c r="WL142" s="27"/>
      <c r="WM142" s="27"/>
      <c r="WN142" s="27"/>
      <c r="WO142" s="27"/>
      <c r="WP142" s="27"/>
      <c r="WQ142" s="27"/>
      <c r="WR142" s="27"/>
      <c r="WS142" s="27"/>
      <c r="WT142" s="27"/>
      <c r="WU142" s="27"/>
      <c r="WV142" s="27"/>
      <c r="WW142" s="27"/>
      <c r="WX142" s="27"/>
      <c r="WY142" s="27"/>
      <c r="WZ142" s="27"/>
      <c r="XA142" s="27"/>
      <c r="XB142" s="27"/>
      <c r="XC142" s="27"/>
      <c r="XD142" s="27"/>
      <c r="XE142" s="27"/>
      <c r="XF142" s="27"/>
      <c r="XG142" s="27"/>
      <c r="XH142" s="27"/>
      <c r="XI142" s="27"/>
      <c r="XJ142" s="27"/>
      <c r="XK142" s="27"/>
      <c r="XL142" s="27"/>
      <c r="XM142" s="27"/>
      <c r="XN142" s="27"/>
      <c r="XO142" s="27"/>
      <c r="XP142" s="27"/>
      <c r="XQ142" s="27"/>
      <c r="XR142" s="27"/>
      <c r="XS142" s="27"/>
      <c r="XT142" s="27"/>
      <c r="XU142" s="27"/>
      <c r="XV142" s="27"/>
      <c r="XW142" s="27"/>
      <c r="XX142" s="27"/>
      <c r="XY142" s="27"/>
      <c r="XZ142" s="27"/>
      <c r="YA142" s="27"/>
      <c r="YB142" s="27"/>
      <c r="YC142" s="27"/>
      <c r="YD142" s="27"/>
      <c r="YE142" s="27"/>
      <c r="YF142" s="27"/>
      <c r="YG142" s="27"/>
      <c r="YH142" s="27"/>
      <c r="YI142" s="27"/>
      <c r="YJ142" s="27"/>
      <c r="YK142" s="27"/>
      <c r="YL142" s="27"/>
      <c r="YM142" s="27"/>
      <c r="YN142" s="27"/>
      <c r="YO142" s="27"/>
      <c r="YP142" s="27"/>
      <c r="YQ142" s="27"/>
      <c r="YR142" s="27"/>
      <c r="YS142" s="27"/>
      <c r="YT142" s="27"/>
      <c r="YU142" s="27"/>
      <c r="YV142" s="27"/>
      <c r="YW142" s="27"/>
      <c r="YX142" s="27"/>
      <c r="YY142" s="27"/>
      <c r="YZ142" s="27"/>
      <c r="ZA142" s="27"/>
      <c r="ZB142" s="27"/>
      <c r="ZC142" s="27"/>
      <c r="ZD142" s="27"/>
      <c r="ZE142" s="27"/>
      <c r="ZF142" s="27"/>
      <c r="ZG142" s="27"/>
      <c r="ZH142" s="27"/>
      <c r="ZI142" s="27"/>
      <c r="ZJ142" s="27"/>
      <c r="ZK142" s="27"/>
      <c r="ZL142" s="27"/>
      <c r="ZM142" s="27"/>
      <c r="ZN142" s="27"/>
      <c r="ZO142" s="27"/>
      <c r="ZP142" s="27"/>
      <c r="ZQ142" s="27"/>
      <c r="ZR142" s="27"/>
      <c r="ZS142" s="27"/>
      <c r="ZT142" s="27"/>
      <c r="ZU142" s="27"/>
      <c r="ZV142" s="27"/>
      <c r="ZW142" s="27"/>
      <c r="ZX142" s="27"/>
      <c r="ZY142" s="27"/>
      <c r="ZZ142" s="27"/>
      <c r="AAA142" s="27"/>
      <c r="AAB142" s="27"/>
      <c r="AAC142" s="27"/>
      <c r="AAD142" s="27"/>
      <c r="AAE142" s="27"/>
      <c r="AAF142" s="27"/>
      <c r="AAG142" s="27"/>
      <c r="AAH142" s="27"/>
      <c r="AAI142" s="27"/>
      <c r="AAJ142" s="27"/>
      <c r="AAK142" s="27"/>
      <c r="AAL142" s="27"/>
      <c r="AAM142" s="27"/>
      <c r="AAN142" s="27"/>
      <c r="AAO142" s="27"/>
      <c r="AAP142" s="27"/>
      <c r="AAQ142" s="27"/>
      <c r="AAR142" s="27"/>
      <c r="AAS142" s="27"/>
      <c r="AAT142" s="27"/>
      <c r="AAU142" s="27"/>
      <c r="AAV142" s="27"/>
      <c r="AAW142" s="27"/>
      <c r="AAX142" s="27"/>
      <c r="AAY142" s="27"/>
      <c r="AAZ142" s="27"/>
      <c r="ABA142" s="27"/>
      <c r="ABB142" s="27"/>
      <c r="ABC142" s="27"/>
      <c r="ABD142" s="27"/>
      <c r="ABE142" s="27"/>
      <c r="ABF142" s="27"/>
      <c r="ABG142" s="27"/>
      <c r="ABH142" s="27"/>
      <c r="ABI142" s="27"/>
      <c r="ABJ142" s="27"/>
      <c r="ABK142" s="27"/>
      <c r="ABL142" s="27"/>
      <c r="ABM142" s="27"/>
      <c r="ABN142" s="27"/>
      <c r="ABO142" s="27"/>
      <c r="ABP142" s="27"/>
      <c r="ABQ142" s="27"/>
      <c r="ABR142" s="27"/>
      <c r="ABS142" s="27"/>
      <c r="ABT142" s="27"/>
      <c r="ABU142" s="27"/>
      <c r="ABV142" s="27"/>
      <c r="ABW142" s="27"/>
      <c r="ABX142" s="27"/>
      <c r="ABY142" s="27"/>
      <c r="ABZ142" s="27"/>
      <c r="ACA142" s="27"/>
      <c r="ACB142" s="27"/>
      <c r="ACC142" s="27"/>
      <c r="ACD142" s="27"/>
      <c r="ACE142" s="27"/>
      <c r="ACF142" s="27"/>
      <c r="ACG142" s="27"/>
      <c r="ACH142" s="27"/>
      <c r="ACI142" s="27"/>
      <c r="ACJ142" s="27"/>
      <c r="ACK142" s="27"/>
      <c r="ACL142" s="27"/>
      <c r="ACM142" s="27"/>
      <c r="ACN142" s="27"/>
      <c r="ACO142" s="27"/>
      <c r="ACP142" s="27"/>
      <c r="ACQ142" s="27"/>
      <c r="ACR142" s="27"/>
      <c r="ACS142" s="27"/>
      <c r="ACT142" s="27"/>
      <c r="ACU142" s="27"/>
      <c r="ACV142" s="27"/>
      <c r="ACW142" s="27"/>
      <c r="ACX142" s="27"/>
      <c r="ACY142" s="27"/>
      <c r="ACZ142" s="27"/>
      <c r="ADA142" s="27"/>
      <c r="ADB142" s="27"/>
      <c r="ADC142" s="27"/>
      <c r="ADD142" s="27"/>
      <c r="ADE142" s="27"/>
      <c r="ADF142" s="27"/>
      <c r="ADG142" s="27"/>
      <c r="ADH142" s="27"/>
      <c r="ADI142" s="27"/>
      <c r="ADJ142" s="27"/>
      <c r="ADK142" s="27"/>
      <c r="ADL142" s="27"/>
      <c r="ADM142" s="27"/>
      <c r="ADN142" s="27"/>
      <c r="ADO142" s="27"/>
      <c r="ADP142" s="27"/>
      <c r="ADQ142" s="27"/>
      <c r="ADR142" s="27"/>
      <c r="ADS142" s="27"/>
      <c r="ADT142" s="27"/>
      <c r="ADU142" s="27"/>
      <c r="ADV142" s="27"/>
      <c r="ADW142" s="27"/>
      <c r="ADX142" s="27"/>
      <c r="ADY142" s="27"/>
      <c r="ADZ142" s="27"/>
      <c r="AEA142" s="27"/>
      <c r="AEB142" s="27"/>
      <c r="AEC142" s="27"/>
      <c r="AED142" s="27"/>
      <c r="AEE142" s="27"/>
      <c r="AEF142" s="27"/>
      <c r="AEG142" s="27"/>
      <c r="AEH142" s="27"/>
      <c r="AEI142" s="27"/>
      <c r="AEJ142" s="27"/>
      <c r="AEK142" s="27"/>
      <c r="AEL142" s="27"/>
      <c r="AEM142" s="27"/>
      <c r="AEN142" s="27"/>
      <c r="AEO142" s="27"/>
      <c r="AEP142" s="27"/>
      <c r="AEQ142" s="27"/>
      <c r="AER142" s="27"/>
      <c r="AES142" s="27"/>
      <c r="AET142" s="27"/>
      <c r="AEU142" s="27"/>
      <c r="AEV142" s="27"/>
      <c r="AEW142" s="27"/>
      <c r="AEX142" s="27"/>
      <c r="AEY142" s="27"/>
      <c r="AEZ142" s="27"/>
      <c r="AFA142" s="27"/>
      <c r="AFB142" s="27"/>
      <c r="AFC142" s="27"/>
      <c r="AFD142" s="27"/>
      <c r="AFE142" s="27"/>
      <c r="AFF142" s="27"/>
      <c r="AFG142" s="27"/>
      <c r="AFH142" s="27"/>
      <c r="AFI142" s="27"/>
      <c r="AFJ142" s="27"/>
      <c r="AFK142" s="27"/>
      <c r="AFL142" s="27"/>
      <c r="AFM142" s="27"/>
      <c r="AFN142" s="27"/>
      <c r="AFO142" s="27"/>
      <c r="AFP142" s="27"/>
      <c r="AFQ142" s="27"/>
      <c r="AFR142" s="27"/>
      <c r="AFS142" s="27"/>
      <c r="AFT142" s="27"/>
      <c r="AFU142" s="27"/>
      <c r="AFV142" s="27"/>
      <c r="AFW142" s="27"/>
      <c r="AFX142" s="27"/>
      <c r="AFY142" s="27"/>
      <c r="AFZ142" s="27"/>
      <c r="AGA142" s="27"/>
      <c r="AGB142" s="27"/>
      <c r="AGC142" s="27"/>
      <c r="AGD142" s="27"/>
      <c r="AGE142" s="27"/>
      <c r="AGF142" s="27"/>
      <c r="AGG142" s="27"/>
      <c r="AGH142" s="27"/>
      <c r="AGI142" s="27"/>
      <c r="AGJ142" s="27"/>
      <c r="AGK142" s="27"/>
      <c r="AGL142" s="27"/>
      <c r="AGM142" s="27"/>
      <c r="AGN142" s="27"/>
      <c r="AGO142" s="27"/>
      <c r="AGP142" s="27"/>
      <c r="AGQ142" s="27"/>
      <c r="AGR142" s="27"/>
      <c r="AGS142" s="27"/>
      <c r="AGT142" s="27"/>
      <c r="AGU142" s="27"/>
      <c r="AGV142" s="27"/>
      <c r="AGW142" s="27"/>
      <c r="AGX142" s="27"/>
      <c r="AGY142" s="27"/>
      <c r="AGZ142" s="27"/>
      <c r="AHA142" s="27"/>
      <c r="AHB142" s="27"/>
      <c r="AHC142" s="27"/>
      <c r="AHD142" s="27"/>
      <c r="AHE142" s="27"/>
      <c r="AHF142" s="27"/>
      <c r="AHG142" s="27"/>
      <c r="AHH142" s="27"/>
      <c r="AHI142" s="27"/>
      <c r="AHJ142" s="27"/>
      <c r="AHK142" s="27"/>
      <c r="AHL142" s="27"/>
      <c r="AHM142" s="27"/>
      <c r="AHN142" s="27"/>
      <c r="AHO142" s="27"/>
      <c r="AHP142" s="27"/>
      <c r="AHQ142" s="27"/>
      <c r="AHR142" s="27"/>
      <c r="AHS142" s="27"/>
      <c r="AHT142" s="27"/>
      <c r="AHU142" s="27"/>
      <c r="AHV142" s="27"/>
      <c r="AHW142" s="27"/>
      <c r="AHX142" s="27"/>
      <c r="AHY142" s="27"/>
      <c r="AHZ142" s="27"/>
      <c r="AIA142" s="27"/>
      <c r="AIB142" s="27"/>
      <c r="AIC142" s="27"/>
      <c r="AID142" s="27"/>
      <c r="AIE142" s="27"/>
      <c r="AIF142" s="27"/>
      <c r="AIG142" s="27"/>
      <c r="AIH142" s="27"/>
      <c r="AII142" s="27"/>
      <c r="AIJ142" s="27"/>
      <c r="AIK142" s="27"/>
      <c r="AIL142" s="27"/>
      <c r="AIM142" s="27"/>
      <c r="AIN142" s="27"/>
      <c r="AIO142" s="27"/>
      <c r="AIP142" s="27"/>
      <c r="AIQ142" s="27"/>
      <c r="AIR142" s="27"/>
      <c r="AIS142" s="27"/>
      <c r="AIT142" s="27"/>
      <c r="AIU142" s="27"/>
      <c r="AIV142" s="27"/>
      <c r="AIW142" s="27"/>
      <c r="AIX142" s="27"/>
      <c r="AIY142" s="27"/>
      <c r="AIZ142" s="27"/>
      <c r="AJA142" s="27"/>
      <c r="AJB142" s="27"/>
      <c r="AJC142" s="27"/>
      <c r="AJD142" s="27"/>
      <c r="AJE142" s="27"/>
      <c r="AJF142" s="27"/>
      <c r="AJG142" s="27"/>
      <c r="AJH142" s="27"/>
      <c r="AJI142" s="27"/>
      <c r="AJJ142" s="27"/>
      <c r="AJK142" s="27"/>
      <c r="AJL142" s="27"/>
      <c r="AJM142" s="27"/>
      <c r="AJN142" s="27"/>
      <c r="AJO142" s="27"/>
      <c r="AJP142" s="27"/>
      <c r="AJQ142" s="27"/>
      <c r="AJR142" s="27"/>
      <c r="AJS142" s="27"/>
      <c r="AJT142" s="27"/>
      <c r="AJU142" s="27"/>
      <c r="AJV142" s="27"/>
      <c r="AJW142" s="27"/>
      <c r="AJX142" s="27"/>
      <c r="AJY142" s="27"/>
      <c r="AJZ142" s="27"/>
      <c r="AKA142" s="27"/>
      <c r="AKB142" s="27"/>
      <c r="AKC142" s="27"/>
      <c r="AKD142" s="27"/>
      <c r="AKE142" s="27"/>
      <c r="AKF142" s="27"/>
      <c r="AKG142" s="27"/>
      <c r="AKH142" s="27"/>
      <c r="AKI142" s="27"/>
      <c r="AKJ142" s="27"/>
      <c r="AKK142" s="27"/>
      <c r="AKL142" s="27"/>
      <c r="AKM142" s="27"/>
      <c r="AKN142" s="27"/>
      <c r="AKO142" s="27"/>
      <c r="AKP142" s="27"/>
      <c r="AKQ142" s="27"/>
      <c r="AKR142" s="27"/>
      <c r="AKS142" s="27"/>
      <c r="AKT142" s="27"/>
      <c r="AKU142" s="27"/>
      <c r="AKV142" s="27"/>
      <c r="AKW142" s="27"/>
      <c r="AKX142" s="27"/>
      <c r="AKY142" s="27"/>
      <c r="AKZ142" s="27"/>
      <c r="ALA142" s="27"/>
      <c r="ALB142" s="27"/>
      <c r="ALC142" s="27"/>
      <c r="ALD142" s="27"/>
      <c r="ALE142" s="27"/>
      <c r="ALF142" s="27"/>
      <c r="ALG142" s="27"/>
      <c r="ALH142" s="27"/>
      <c r="ALI142" s="27"/>
      <c r="ALJ142" s="27"/>
      <c r="ALK142" s="27"/>
      <c r="ALL142" s="27"/>
      <c r="ALM142" s="27"/>
      <c r="ALN142" s="27"/>
      <c r="ALO142" s="27"/>
      <c r="ALP142" s="27"/>
      <c r="ALQ142" s="27"/>
      <c r="ALR142" s="27"/>
      <c r="ALS142" s="27"/>
    </row>
    <row r="143" spans="1:1007" ht="23.25" customHeight="1" thickBot="1" x14ac:dyDescent="0.25">
      <c r="A143" s="579"/>
      <c r="B143" s="581"/>
      <c r="C143" s="583"/>
      <c r="D143" s="585"/>
      <c r="E143" s="587"/>
      <c r="F143" s="570"/>
      <c r="G143" s="572"/>
      <c r="H143" s="574"/>
      <c r="I143" s="574"/>
      <c r="J143" s="628"/>
      <c r="K143" s="199" t="s">
        <v>11</v>
      </c>
      <c r="L143" s="15">
        <f t="shared" ref="L143:W143" si="29">SUM(L141:L142)</f>
        <v>82.2</v>
      </c>
      <c r="M143" s="3">
        <f t="shared" si="29"/>
        <v>0</v>
      </c>
      <c r="N143" s="3">
        <f t="shared" si="29"/>
        <v>0</v>
      </c>
      <c r="O143" s="16">
        <f t="shared" si="29"/>
        <v>82.2</v>
      </c>
      <c r="P143" s="15">
        <f t="shared" si="29"/>
        <v>0</v>
      </c>
      <c r="Q143" s="3">
        <f t="shared" si="29"/>
        <v>0</v>
      </c>
      <c r="R143" s="3">
        <f t="shared" si="29"/>
        <v>0</v>
      </c>
      <c r="S143" s="16">
        <f t="shared" si="29"/>
        <v>0</v>
      </c>
      <c r="T143" s="15">
        <f t="shared" si="29"/>
        <v>0</v>
      </c>
      <c r="U143" s="3">
        <f t="shared" si="29"/>
        <v>0</v>
      </c>
      <c r="V143" s="3">
        <f t="shared" si="29"/>
        <v>0</v>
      </c>
      <c r="W143" s="16">
        <f t="shared" si="29"/>
        <v>0</v>
      </c>
      <c r="X143" s="27"/>
      <c r="Y143" s="27"/>
      <c r="Z143" s="27"/>
      <c r="AA143" s="27"/>
      <c r="AB143" s="27"/>
      <c r="AC143" s="27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40"/>
      <c r="AV143" s="39"/>
      <c r="AW143" s="39"/>
      <c r="AX143" s="39"/>
      <c r="AY143" s="39"/>
      <c r="AZ143" s="39"/>
      <c r="BA143" s="39"/>
      <c r="BB143" s="39"/>
      <c r="BC143" s="39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  <c r="JE143" s="27"/>
      <c r="JF143" s="27"/>
      <c r="JG143" s="27"/>
      <c r="JH143" s="27"/>
      <c r="JI143" s="27"/>
      <c r="JJ143" s="27"/>
      <c r="JK143" s="27"/>
      <c r="JL143" s="27"/>
      <c r="JM143" s="27"/>
      <c r="JN143" s="27"/>
      <c r="JO143" s="27"/>
      <c r="JP143" s="27"/>
      <c r="JQ143" s="27"/>
      <c r="JR143" s="27"/>
      <c r="JS143" s="27"/>
      <c r="JT143" s="27"/>
      <c r="JU143" s="27"/>
      <c r="JV143" s="27"/>
      <c r="JW143" s="27"/>
      <c r="JX143" s="27"/>
      <c r="JY143" s="27"/>
      <c r="JZ143" s="27"/>
      <c r="KA143" s="27"/>
      <c r="KB143" s="27"/>
      <c r="KC143" s="27"/>
      <c r="KD143" s="27"/>
      <c r="KE143" s="27"/>
      <c r="KF143" s="27"/>
      <c r="KG143" s="27"/>
      <c r="KH143" s="27"/>
      <c r="KI143" s="27"/>
      <c r="KJ143" s="27"/>
      <c r="KK143" s="27"/>
      <c r="KL143" s="27"/>
      <c r="KM143" s="27"/>
      <c r="KN143" s="27"/>
      <c r="KO143" s="27"/>
      <c r="KP143" s="27"/>
      <c r="KQ143" s="27"/>
      <c r="KR143" s="27"/>
      <c r="KS143" s="27"/>
      <c r="KT143" s="27"/>
      <c r="KU143" s="27"/>
      <c r="KV143" s="27"/>
      <c r="KW143" s="27"/>
      <c r="KX143" s="27"/>
      <c r="KY143" s="27"/>
      <c r="KZ143" s="27"/>
      <c r="LA143" s="27"/>
      <c r="LB143" s="27"/>
      <c r="LC143" s="27"/>
      <c r="LD143" s="27"/>
      <c r="LE143" s="27"/>
      <c r="LF143" s="27"/>
      <c r="LG143" s="27"/>
      <c r="LH143" s="27"/>
      <c r="LI143" s="27"/>
      <c r="LJ143" s="27"/>
      <c r="LK143" s="27"/>
      <c r="LL143" s="27"/>
      <c r="LM143" s="27"/>
      <c r="LN143" s="27"/>
      <c r="LO143" s="27"/>
      <c r="LP143" s="27"/>
      <c r="LQ143" s="27"/>
      <c r="LR143" s="27"/>
      <c r="LS143" s="27"/>
      <c r="LT143" s="27"/>
      <c r="LU143" s="27"/>
      <c r="LV143" s="27"/>
      <c r="LW143" s="27"/>
      <c r="LX143" s="27"/>
      <c r="LY143" s="27"/>
      <c r="LZ143" s="27"/>
      <c r="MA143" s="27"/>
      <c r="MB143" s="27"/>
      <c r="MC143" s="27"/>
      <c r="MD143" s="27"/>
      <c r="ME143" s="27"/>
      <c r="MF143" s="27"/>
      <c r="MG143" s="27"/>
      <c r="MH143" s="27"/>
      <c r="MI143" s="27"/>
      <c r="MJ143" s="27"/>
      <c r="MK143" s="27"/>
      <c r="ML143" s="27"/>
      <c r="MM143" s="27"/>
      <c r="MN143" s="27"/>
      <c r="MO143" s="27"/>
      <c r="MP143" s="27"/>
      <c r="MQ143" s="27"/>
      <c r="MR143" s="27"/>
      <c r="MS143" s="27"/>
      <c r="MT143" s="27"/>
      <c r="MU143" s="27"/>
      <c r="MV143" s="27"/>
      <c r="MW143" s="27"/>
      <c r="MX143" s="27"/>
      <c r="MY143" s="27"/>
      <c r="MZ143" s="27"/>
      <c r="NA143" s="27"/>
      <c r="NB143" s="27"/>
      <c r="NC143" s="27"/>
      <c r="ND143" s="27"/>
      <c r="NE143" s="27"/>
      <c r="NF143" s="27"/>
      <c r="NG143" s="27"/>
      <c r="NH143" s="27"/>
      <c r="NI143" s="27"/>
      <c r="NJ143" s="27"/>
      <c r="NK143" s="27"/>
      <c r="NL143" s="27"/>
      <c r="NM143" s="27"/>
      <c r="NN143" s="27"/>
      <c r="NO143" s="27"/>
      <c r="NP143" s="27"/>
      <c r="NQ143" s="27"/>
      <c r="NR143" s="27"/>
      <c r="NS143" s="27"/>
      <c r="NT143" s="27"/>
      <c r="NU143" s="27"/>
      <c r="NV143" s="27"/>
      <c r="NW143" s="27"/>
      <c r="NX143" s="27"/>
      <c r="NY143" s="27"/>
      <c r="NZ143" s="27"/>
      <c r="OA143" s="27"/>
      <c r="OB143" s="27"/>
      <c r="OC143" s="27"/>
      <c r="OD143" s="27"/>
      <c r="OE143" s="27"/>
      <c r="OF143" s="27"/>
      <c r="OG143" s="27"/>
      <c r="OH143" s="27"/>
      <c r="OI143" s="27"/>
      <c r="OJ143" s="27"/>
      <c r="OK143" s="27"/>
      <c r="OL143" s="27"/>
      <c r="OM143" s="27"/>
      <c r="ON143" s="27"/>
      <c r="OO143" s="27"/>
      <c r="OP143" s="27"/>
      <c r="OQ143" s="27"/>
      <c r="OR143" s="27"/>
      <c r="OS143" s="27"/>
      <c r="OT143" s="27"/>
      <c r="OU143" s="27"/>
      <c r="OV143" s="27"/>
      <c r="OW143" s="27"/>
      <c r="OX143" s="27"/>
      <c r="OY143" s="27"/>
      <c r="OZ143" s="27"/>
      <c r="PA143" s="27"/>
      <c r="PB143" s="27"/>
      <c r="PC143" s="27"/>
      <c r="PD143" s="27"/>
      <c r="PE143" s="27"/>
      <c r="PF143" s="27"/>
      <c r="PG143" s="27"/>
      <c r="PH143" s="27"/>
      <c r="PI143" s="27"/>
      <c r="PJ143" s="27"/>
      <c r="PK143" s="27"/>
      <c r="PL143" s="27"/>
      <c r="PM143" s="27"/>
      <c r="PN143" s="27"/>
      <c r="PO143" s="27"/>
      <c r="PP143" s="27"/>
      <c r="PQ143" s="27"/>
      <c r="PR143" s="27"/>
      <c r="PS143" s="27"/>
      <c r="PT143" s="27"/>
      <c r="PU143" s="27"/>
      <c r="PV143" s="27"/>
      <c r="PW143" s="27"/>
      <c r="PX143" s="27"/>
      <c r="PY143" s="27"/>
      <c r="PZ143" s="27"/>
      <c r="QA143" s="27"/>
      <c r="QB143" s="27"/>
      <c r="QC143" s="27"/>
      <c r="QD143" s="27"/>
      <c r="QE143" s="27"/>
      <c r="QF143" s="27"/>
      <c r="QG143" s="27"/>
      <c r="QH143" s="27"/>
      <c r="QI143" s="27"/>
      <c r="QJ143" s="27"/>
      <c r="QK143" s="27"/>
      <c r="QL143" s="27"/>
      <c r="QM143" s="27"/>
      <c r="QN143" s="27"/>
      <c r="QO143" s="27"/>
      <c r="QP143" s="27"/>
      <c r="QQ143" s="27"/>
      <c r="QR143" s="27"/>
      <c r="QS143" s="27"/>
      <c r="QT143" s="27"/>
      <c r="QU143" s="27"/>
      <c r="QV143" s="27"/>
      <c r="QW143" s="27"/>
      <c r="QX143" s="27"/>
      <c r="QY143" s="27"/>
      <c r="QZ143" s="27"/>
      <c r="RA143" s="27"/>
      <c r="RB143" s="27"/>
      <c r="RC143" s="27"/>
      <c r="RD143" s="27"/>
      <c r="RE143" s="27"/>
      <c r="RF143" s="27"/>
      <c r="RG143" s="27"/>
      <c r="RH143" s="27"/>
      <c r="RI143" s="27"/>
      <c r="RJ143" s="27"/>
      <c r="RK143" s="27"/>
      <c r="RL143" s="27"/>
      <c r="RM143" s="27"/>
      <c r="RN143" s="27"/>
      <c r="RO143" s="27"/>
      <c r="RP143" s="27"/>
      <c r="RQ143" s="27"/>
      <c r="RR143" s="27"/>
      <c r="RS143" s="27"/>
      <c r="RT143" s="27"/>
      <c r="RU143" s="27"/>
      <c r="RV143" s="27"/>
      <c r="RW143" s="27"/>
      <c r="RX143" s="27"/>
      <c r="RY143" s="27"/>
      <c r="RZ143" s="27"/>
      <c r="SA143" s="27"/>
      <c r="SB143" s="27"/>
      <c r="SC143" s="27"/>
      <c r="SD143" s="27"/>
      <c r="SE143" s="27"/>
      <c r="SF143" s="27"/>
      <c r="SG143" s="27"/>
      <c r="SH143" s="27"/>
      <c r="SI143" s="27"/>
      <c r="SJ143" s="27"/>
      <c r="SK143" s="27"/>
      <c r="SL143" s="27"/>
      <c r="SM143" s="27"/>
      <c r="SN143" s="27"/>
      <c r="SO143" s="27"/>
      <c r="SP143" s="27"/>
      <c r="SQ143" s="27"/>
      <c r="SR143" s="27"/>
      <c r="SS143" s="27"/>
      <c r="ST143" s="27"/>
      <c r="SU143" s="27"/>
      <c r="SV143" s="27"/>
      <c r="SW143" s="27"/>
      <c r="SX143" s="27"/>
      <c r="SY143" s="27"/>
      <c r="SZ143" s="27"/>
      <c r="TA143" s="27"/>
      <c r="TB143" s="27"/>
      <c r="TC143" s="27"/>
      <c r="TD143" s="27"/>
      <c r="TE143" s="27"/>
      <c r="TF143" s="27"/>
      <c r="TG143" s="27"/>
      <c r="TH143" s="27"/>
      <c r="TI143" s="27"/>
      <c r="TJ143" s="27"/>
      <c r="TK143" s="27"/>
      <c r="TL143" s="27"/>
      <c r="TM143" s="27"/>
      <c r="TN143" s="27"/>
      <c r="TO143" s="27"/>
      <c r="TP143" s="27"/>
      <c r="TQ143" s="27"/>
      <c r="TR143" s="27"/>
      <c r="TS143" s="27"/>
      <c r="TT143" s="27"/>
      <c r="TU143" s="27"/>
      <c r="TV143" s="27"/>
      <c r="TW143" s="27"/>
      <c r="TX143" s="27"/>
      <c r="TY143" s="27"/>
      <c r="TZ143" s="27"/>
      <c r="UA143" s="27"/>
      <c r="UB143" s="27"/>
      <c r="UC143" s="27"/>
      <c r="UD143" s="27"/>
      <c r="UE143" s="27"/>
      <c r="UF143" s="27"/>
      <c r="UG143" s="27"/>
      <c r="UH143" s="27"/>
      <c r="UI143" s="27"/>
      <c r="UJ143" s="27"/>
      <c r="UK143" s="27"/>
      <c r="UL143" s="27"/>
      <c r="UM143" s="27"/>
      <c r="UN143" s="27"/>
      <c r="UO143" s="27"/>
      <c r="UP143" s="27"/>
      <c r="UQ143" s="27"/>
      <c r="UR143" s="27"/>
      <c r="US143" s="27"/>
      <c r="UT143" s="27"/>
      <c r="UU143" s="27"/>
      <c r="UV143" s="27"/>
      <c r="UW143" s="27"/>
      <c r="UX143" s="27"/>
      <c r="UY143" s="27"/>
      <c r="UZ143" s="27"/>
      <c r="VA143" s="27"/>
      <c r="VB143" s="27"/>
      <c r="VC143" s="27"/>
      <c r="VD143" s="27"/>
      <c r="VE143" s="27"/>
      <c r="VF143" s="27"/>
      <c r="VG143" s="27"/>
      <c r="VH143" s="27"/>
      <c r="VI143" s="27"/>
      <c r="VJ143" s="27"/>
      <c r="VK143" s="27"/>
      <c r="VL143" s="27"/>
      <c r="VM143" s="27"/>
      <c r="VN143" s="27"/>
      <c r="VO143" s="27"/>
      <c r="VP143" s="27"/>
      <c r="VQ143" s="27"/>
      <c r="VR143" s="27"/>
      <c r="VS143" s="27"/>
      <c r="VT143" s="27"/>
      <c r="VU143" s="27"/>
      <c r="VV143" s="27"/>
      <c r="VW143" s="27"/>
      <c r="VX143" s="27"/>
      <c r="VY143" s="27"/>
      <c r="VZ143" s="27"/>
      <c r="WA143" s="27"/>
      <c r="WB143" s="27"/>
      <c r="WC143" s="27"/>
      <c r="WD143" s="27"/>
      <c r="WE143" s="27"/>
      <c r="WF143" s="27"/>
      <c r="WG143" s="27"/>
      <c r="WH143" s="27"/>
      <c r="WI143" s="27"/>
      <c r="WJ143" s="27"/>
      <c r="WK143" s="27"/>
      <c r="WL143" s="27"/>
      <c r="WM143" s="27"/>
      <c r="WN143" s="27"/>
      <c r="WO143" s="27"/>
      <c r="WP143" s="27"/>
      <c r="WQ143" s="27"/>
      <c r="WR143" s="27"/>
      <c r="WS143" s="27"/>
      <c r="WT143" s="27"/>
      <c r="WU143" s="27"/>
      <c r="WV143" s="27"/>
      <c r="WW143" s="27"/>
      <c r="WX143" s="27"/>
      <c r="WY143" s="27"/>
      <c r="WZ143" s="27"/>
      <c r="XA143" s="27"/>
      <c r="XB143" s="27"/>
      <c r="XC143" s="27"/>
      <c r="XD143" s="27"/>
      <c r="XE143" s="27"/>
      <c r="XF143" s="27"/>
      <c r="XG143" s="27"/>
      <c r="XH143" s="27"/>
      <c r="XI143" s="27"/>
      <c r="XJ143" s="27"/>
      <c r="XK143" s="27"/>
      <c r="XL143" s="27"/>
      <c r="XM143" s="27"/>
      <c r="XN143" s="27"/>
      <c r="XO143" s="27"/>
      <c r="XP143" s="27"/>
      <c r="XQ143" s="27"/>
      <c r="XR143" s="27"/>
      <c r="XS143" s="27"/>
      <c r="XT143" s="27"/>
      <c r="XU143" s="27"/>
      <c r="XV143" s="27"/>
      <c r="XW143" s="27"/>
      <c r="XX143" s="27"/>
      <c r="XY143" s="27"/>
      <c r="XZ143" s="27"/>
      <c r="YA143" s="27"/>
      <c r="YB143" s="27"/>
      <c r="YC143" s="27"/>
      <c r="YD143" s="27"/>
      <c r="YE143" s="27"/>
      <c r="YF143" s="27"/>
      <c r="YG143" s="27"/>
      <c r="YH143" s="27"/>
      <c r="YI143" s="27"/>
      <c r="YJ143" s="27"/>
      <c r="YK143" s="27"/>
      <c r="YL143" s="27"/>
      <c r="YM143" s="27"/>
      <c r="YN143" s="27"/>
      <c r="YO143" s="27"/>
      <c r="YP143" s="27"/>
      <c r="YQ143" s="27"/>
      <c r="YR143" s="27"/>
      <c r="YS143" s="27"/>
      <c r="YT143" s="27"/>
      <c r="YU143" s="27"/>
      <c r="YV143" s="27"/>
      <c r="YW143" s="27"/>
      <c r="YX143" s="27"/>
      <c r="YY143" s="27"/>
      <c r="YZ143" s="27"/>
      <c r="ZA143" s="27"/>
      <c r="ZB143" s="27"/>
      <c r="ZC143" s="27"/>
      <c r="ZD143" s="27"/>
      <c r="ZE143" s="27"/>
      <c r="ZF143" s="27"/>
      <c r="ZG143" s="27"/>
      <c r="ZH143" s="27"/>
      <c r="ZI143" s="27"/>
      <c r="ZJ143" s="27"/>
      <c r="ZK143" s="27"/>
      <c r="ZL143" s="27"/>
      <c r="ZM143" s="27"/>
      <c r="ZN143" s="27"/>
      <c r="ZO143" s="27"/>
      <c r="ZP143" s="27"/>
      <c r="ZQ143" s="27"/>
      <c r="ZR143" s="27"/>
      <c r="ZS143" s="27"/>
      <c r="ZT143" s="27"/>
      <c r="ZU143" s="27"/>
      <c r="ZV143" s="27"/>
      <c r="ZW143" s="27"/>
      <c r="ZX143" s="27"/>
      <c r="ZY143" s="27"/>
      <c r="ZZ143" s="27"/>
      <c r="AAA143" s="27"/>
      <c r="AAB143" s="27"/>
      <c r="AAC143" s="27"/>
      <c r="AAD143" s="27"/>
      <c r="AAE143" s="27"/>
      <c r="AAF143" s="27"/>
      <c r="AAG143" s="27"/>
      <c r="AAH143" s="27"/>
      <c r="AAI143" s="27"/>
      <c r="AAJ143" s="27"/>
      <c r="AAK143" s="27"/>
      <c r="AAL143" s="27"/>
      <c r="AAM143" s="27"/>
      <c r="AAN143" s="27"/>
      <c r="AAO143" s="27"/>
      <c r="AAP143" s="27"/>
      <c r="AAQ143" s="27"/>
      <c r="AAR143" s="27"/>
      <c r="AAS143" s="27"/>
      <c r="AAT143" s="27"/>
      <c r="AAU143" s="27"/>
      <c r="AAV143" s="27"/>
      <c r="AAW143" s="27"/>
      <c r="AAX143" s="27"/>
      <c r="AAY143" s="27"/>
      <c r="AAZ143" s="27"/>
      <c r="ABA143" s="27"/>
      <c r="ABB143" s="27"/>
      <c r="ABC143" s="27"/>
      <c r="ABD143" s="27"/>
      <c r="ABE143" s="27"/>
      <c r="ABF143" s="27"/>
      <c r="ABG143" s="27"/>
      <c r="ABH143" s="27"/>
      <c r="ABI143" s="27"/>
      <c r="ABJ143" s="27"/>
      <c r="ABK143" s="27"/>
      <c r="ABL143" s="27"/>
      <c r="ABM143" s="27"/>
      <c r="ABN143" s="27"/>
      <c r="ABO143" s="27"/>
      <c r="ABP143" s="27"/>
      <c r="ABQ143" s="27"/>
      <c r="ABR143" s="27"/>
      <c r="ABS143" s="27"/>
      <c r="ABT143" s="27"/>
      <c r="ABU143" s="27"/>
      <c r="ABV143" s="27"/>
      <c r="ABW143" s="27"/>
      <c r="ABX143" s="27"/>
      <c r="ABY143" s="27"/>
      <c r="ABZ143" s="27"/>
      <c r="ACA143" s="27"/>
      <c r="ACB143" s="27"/>
      <c r="ACC143" s="27"/>
      <c r="ACD143" s="27"/>
      <c r="ACE143" s="27"/>
      <c r="ACF143" s="27"/>
      <c r="ACG143" s="27"/>
      <c r="ACH143" s="27"/>
      <c r="ACI143" s="27"/>
      <c r="ACJ143" s="27"/>
      <c r="ACK143" s="27"/>
      <c r="ACL143" s="27"/>
      <c r="ACM143" s="27"/>
      <c r="ACN143" s="27"/>
      <c r="ACO143" s="27"/>
      <c r="ACP143" s="27"/>
      <c r="ACQ143" s="27"/>
      <c r="ACR143" s="27"/>
      <c r="ACS143" s="27"/>
      <c r="ACT143" s="27"/>
      <c r="ACU143" s="27"/>
      <c r="ACV143" s="27"/>
      <c r="ACW143" s="27"/>
      <c r="ACX143" s="27"/>
      <c r="ACY143" s="27"/>
      <c r="ACZ143" s="27"/>
      <c r="ADA143" s="27"/>
      <c r="ADB143" s="27"/>
      <c r="ADC143" s="27"/>
      <c r="ADD143" s="27"/>
      <c r="ADE143" s="27"/>
      <c r="ADF143" s="27"/>
      <c r="ADG143" s="27"/>
      <c r="ADH143" s="27"/>
      <c r="ADI143" s="27"/>
      <c r="ADJ143" s="27"/>
      <c r="ADK143" s="27"/>
      <c r="ADL143" s="27"/>
      <c r="ADM143" s="27"/>
      <c r="ADN143" s="27"/>
      <c r="ADO143" s="27"/>
      <c r="ADP143" s="27"/>
      <c r="ADQ143" s="27"/>
      <c r="ADR143" s="27"/>
      <c r="ADS143" s="27"/>
      <c r="ADT143" s="27"/>
      <c r="ADU143" s="27"/>
      <c r="ADV143" s="27"/>
      <c r="ADW143" s="27"/>
      <c r="ADX143" s="27"/>
      <c r="ADY143" s="27"/>
      <c r="ADZ143" s="27"/>
      <c r="AEA143" s="27"/>
      <c r="AEB143" s="27"/>
      <c r="AEC143" s="27"/>
      <c r="AED143" s="27"/>
      <c r="AEE143" s="27"/>
      <c r="AEF143" s="27"/>
      <c r="AEG143" s="27"/>
      <c r="AEH143" s="27"/>
      <c r="AEI143" s="27"/>
      <c r="AEJ143" s="27"/>
      <c r="AEK143" s="27"/>
      <c r="AEL143" s="27"/>
      <c r="AEM143" s="27"/>
      <c r="AEN143" s="27"/>
      <c r="AEO143" s="27"/>
      <c r="AEP143" s="27"/>
      <c r="AEQ143" s="27"/>
      <c r="AER143" s="27"/>
      <c r="AES143" s="27"/>
      <c r="AET143" s="27"/>
      <c r="AEU143" s="27"/>
      <c r="AEV143" s="27"/>
      <c r="AEW143" s="27"/>
      <c r="AEX143" s="27"/>
      <c r="AEY143" s="27"/>
      <c r="AEZ143" s="27"/>
      <c r="AFA143" s="27"/>
      <c r="AFB143" s="27"/>
      <c r="AFC143" s="27"/>
      <c r="AFD143" s="27"/>
      <c r="AFE143" s="27"/>
      <c r="AFF143" s="27"/>
      <c r="AFG143" s="27"/>
      <c r="AFH143" s="27"/>
      <c r="AFI143" s="27"/>
      <c r="AFJ143" s="27"/>
      <c r="AFK143" s="27"/>
      <c r="AFL143" s="27"/>
      <c r="AFM143" s="27"/>
      <c r="AFN143" s="27"/>
      <c r="AFO143" s="27"/>
      <c r="AFP143" s="27"/>
      <c r="AFQ143" s="27"/>
      <c r="AFR143" s="27"/>
      <c r="AFS143" s="27"/>
      <c r="AFT143" s="27"/>
      <c r="AFU143" s="27"/>
      <c r="AFV143" s="27"/>
      <c r="AFW143" s="27"/>
      <c r="AFX143" s="27"/>
      <c r="AFY143" s="27"/>
      <c r="AFZ143" s="27"/>
      <c r="AGA143" s="27"/>
      <c r="AGB143" s="27"/>
      <c r="AGC143" s="27"/>
      <c r="AGD143" s="27"/>
      <c r="AGE143" s="27"/>
      <c r="AGF143" s="27"/>
      <c r="AGG143" s="27"/>
      <c r="AGH143" s="27"/>
      <c r="AGI143" s="27"/>
      <c r="AGJ143" s="27"/>
      <c r="AGK143" s="27"/>
      <c r="AGL143" s="27"/>
      <c r="AGM143" s="27"/>
      <c r="AGN143" s="27"/>
      <c r="AGO143" s="27"/>
      <c r="AGP143" s="27"/>
      <c r="AGQ143" s="27"/>
      <c r="AGR143" s="27"/>
      <c r="AGS143" s="27"/>
      <c r="AGT143" s="27"/>
      <c r="AGU143" s="27"/>
      <c r="AGV143" s="27"/>
      <c r="AGW143" s="27"/>
      <c r="AGX143" s="27"/>
      <c r="AGY143" s="27"/>
      <c r="AGZ143" s="27"/>
      <c r="AHA143" s="27"/>
      <c r="AHB143" s="27"/>
      <c r="AHC143" s="27"/>
      <c r="AHD143" s="27"/>
      <c r="AHE143" s="27"/>
      <c r="AHF143" s="27"/>
      <c r="AHG143" s="27"/>
      <c r="AHH143" s="27"/>
      <c r="AHI143" s="27"/>
      <c r="AHJ143" s="27"/>
      <c r="AHK143" s="27"/>
      <c r="AHL143" s="27"/>
      <c r="AHM143" s="27"/>
      <c r="AHN143" s="27"/>
      <c r="AHO143" s="27"/>
      <c r="AHP143" s="27"/>
      <c r="AHQ143" s="27"/>
      <c r="AHR143" s="27"/>
      <c r="AHS143" s="27"/>
      <c r="AHT143" s="27"/>
      <c r="AHU143" s="27"/>
      <c r="AHV143" s="27"/>
      <c r="AHW143" s="27"/>
      <c r="AHX143" s="27"/>
      <c r="AHY143" s="27"/>
      <c r="AHZ143" s="27"/>
      <c r="AIA143" s="27"/>
      <c r="AIB143" s="27"/>
      <c r="AIC143" s="27"/>
      <c r="AID143" s="27"/>
      <c r="AIE143" s="27"/>
      <c r="AIF143" s="27"/>
      <c r="AIG143" s="27"/>
      <c r="AIH143" s="27"/>
      <c r="AII143" s="27"/>
      <c r="AIJ143" s="27"/>
      <c r="AIK143" s="27"/>
      <c r="AIL143" s="27"/>
      <c r="AIM143" s="27"/>
      <c r="AIN143" s="27"/>
      <c r="AIO143" s="27"/>
      <c r="AIP143" s="27"/>
      <c r="AIQ143" s="27"/>
      <c r="AIR143" s="27"/>
      <c r="AIS143" s="27"/>
      <c r="AIT143" s="27"/>
      <c r="AIU143" s="27"/>
      <c r="AIV143" s="27"/>
      <c r="AIW143" s="27"/>
      <c r="AIX143" s="27"/>
      <c r="AIY143" s="27"/>
      <c r="AIZ143" s="27"/>
      <c r="AJA143" s="27"/>
      <c r="AJB143" s="27"/>
      <c r="AJC143" s="27"/>
      <c r="AJD143" s="27"/>
      <c r="AJE143" s="27"/>
      <c r="AJF143" s="27"/>
      <c r="AJG143" s="27"/>
      <c r="AJH143" s="27"/>
      <c r="AJI143" s="27"/>
      <c r="AJJ143" s="27"/>
      <c r="AJK143" s="27"/>
      <c r="AJL143" s="27"/>
      <c r="AJM143" s="27"/>
      <c r="AJN143" s="27"/>
      <c r="AJO143" s="27"/>
      <c r="AJP143" s="27"/>
      <c r="AJQ143" s="27"/>
      <c r="AJR143" s="27"/>
      <c r="AJS143" s="27"/>
      <c r="AJT143" s="27"/>
      <c r="AJU143" s="27"/>
      <c r="AJV143" s="27"/>
      <c r="AJW143" s="27"/>
      <c r="AJX143" s="27"/>
      <c r="AJY143" s="27"/>
      <c r="AJZ143" s="27"/>
      <c r="AKA143" s="27"/>
      <c r="AKB143" s="27"/>
      <c r="AKC143" s="27"/>
      <c r="AKD143" s="27"/>
      <c r="AKE143" s="27"/>
      <c r="AKF143" s="27"/>
      <c r="AKG143" s="27"/>
      <c r="AKH143" s="27"/>
      <c r="AKI143" s="27"/>
      <c r="AKJ143" s="27"/>
      <c r="AKK143" s="27"/>
      <c r="AKL143" s="27"/>
      <c r="AKM143" s="27"/>
      <c r="AKN143" s="27"/>
      <c r="AKO143" s="27"/>
      <c r="AKP143" s="27"/>
      <c r="AKQ143" s="27"/>
      <c r="AKR143" s="27"/>
      <c r="AKS143" s="27"/>
      <c r="AKT143" s="27"/>
      <c r="AKU143" s="27"/>
      <c r="AKV143" s="27"/>
      <c r="AKW143" s="27"/>
      <c r="AKX143" s="27"/>
      <c r="AKY143" s="27"/>
      <c r="AKZ143" s="27"/>
      <c r="ALA143" s="27"/>
      <c r="ALB143" s="27"/>
      <c r="ALC143" s="27"/>
      <c r="ALD143" s="27"/>
      <c r="ALE143" s="27"/>
      <c r="ALF143" s="27"/>
      <c r="ALG143" s="27"/>
      <c r="ALH143" s="27"/>
      <c r="ALI143" s="27"/>
      <c r="ALJ143" s="27"/>
      <c r="ALK143" s="27"/>
      <c r="ALL143" s="27"/>
      <c r="ALM143" s="27"/>
      <c r="ALN143" s="27"/>
      <c r="ALO143" s="27"/>
      <c r="ALP143" s="27"/>
      <c r="ALQ143" s="27"/>
      <c r="ALR143" s="27"/>
      <c r="ALS143" s="27"/>
    </row>
    <row r="144" spans="1:1007" ht="21.75" customHeight="1" thickBot="1" x14ac:dyDescent="0.25">
      <c r="A144" s="578" t="s">
        <v>14</v>
      </c>
      <c r="B144" s="580" t="s">
        <v>15</v>
      </c>
      <c r="C144" s="582" t="s">
        <v>15</v>
      </c>
      <c r="D144" s="584" t="s">
        <v>172</v>
      </c>
      <c r="E144" s="586" t="s">
        <v>173</v>
      </c>
      <c r="F144" s="569" t="s">
        <v>187</v>
      </c>
      <c r="G144" s="571" t="s">
        <v>148</v>
      </c>
      <c r="H144" s="573" t="s">
        <v>18</v>
      </c>
      <c r="I144" s="573" t="s">
        <v>19</v>
      </c>
      <c r="J144" s="592" t="s">
        <v>451</v>
      </c>
      <c r="K144" s="146" t="s">
        <v>25</v>
      </c>
      <c r="L144" s="147">
        <f>+M144+O144</f>
        <v>50</v>
      </c>
      <c r="M144" s="374">
        <v>0</v>
      </c>
      <c r="N144" s="374">
        <v>0</v>
      </c>
      <c r="O144" s="387">
        <v>50</v>
      </c>
      <c r="P144" s="147">
        <f>+Q144+S144</f>
        <v>70.8</v>
      </c>
      <c r="Q144" s="374">
        <v>0</v>
      </c>
      <c r="R144" s="374">
        <v>0</v>
      </c>
      <c r="S144" s="387">
        <v>70.8</v>
      </c>
      <c r="T144" s="147">
        <f>+U144+W144</f>
        <v>10</v>
      </c>
      <c r="U144" s="374">
        <v>0</v>
      </c>
      <c r="V144" s="374">
        <v>0</v>
      </c>
      <c r="W144" s="387">
        <v>10</v>
      </c>
      <c r="X144" s="27"/>
      <c r="Y144" s="27"/>
      <c r="Z144" s="27"/>
      <c r="AA144" s="27"/>
      <c r="AB144" s="27"/>
      <c r="AC144" s="27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40"/>
      <c r="AV144" s="39"/>
      <c r="AW144" s="39"/>
      <c r="AX144" s="39"/>
      <c r="AY144" s="39"/>
      <c r="AZ144" s="39"/>
      <c r="BA144" s="39"/>
      <c r="BB144" s="39"/>
      <c r="BC144" s="39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  <c r="JE144" s="27"/>
      <c r="JF144" s="27"/>
      <c r="JG144" s="27"/>
      <c r="JH144" s="27"/>
      <c r="JI144" s="27"/>
      <c r="JJ144" s="27"/>
      <c r="JK144" s="27"/>
      <c r="JL144" s="27"/>
      <c r="JM144" s="27"/>
      <c r="JN144" s="27"/>
      <c r="JO144" s="27"/>
      <c r="JP144" s="27"/>
      <c r="JQ144" s="27"/>
      <c r="JR144" s="27"/>
      <c r="JS144" s="27"/>
      <c r="JT144" s="27"/>
      <c r="JU144" s="27"/>
      <c r="JV144" s="27"/>
      <c r="JW144" s="27"/>
      <c r="JX144" s="27"/>
      <c r="JY144" s="27"/>
      <c r="JZ144" s="27"/>
      <c r="KA144" s="27"/>
      <c r="KB144" s="27"/>
      <c r="KC144" s="27"/>
      <c r="KD144" s="27"/>
      <c r="KE144" s="27"/>
      <c r="KF144" s="27"/>
      <c r="KG144" s="27"/>
      <c r="KH144" s="27"/>
      <c r="KI144" s="27"/>
      <c r="KJ144" s="27"/>
      <c r="KK144" s="27"/>
      <c r="KL144" s="27"/>
      <c r="KM144" s="27"/>
      <c r="KN144" s="27"/>
      <c r="KO144" s="27"/>
      <c r="KP144" s="27"/>
      <c r="KQ144" s="27"/>
      <c r="KR144" s="27"/>
      <c r="KS144" s="27"/>
      <c r="KT144" s="27"/>
      <c r="KU144" s="27"/>
      <c r="KV144" s="27"/>
      <c r="KW144" s="27"/>
      <c r="KX144" s="27"/>
      <c r="KY144" s="27"/>
      <c r="KZ144" s="27"/>
      <c r="LA144" s="27"/>
      <c r="LB144" s="27"/>
      <c r="LC144" s="27"/>
      <c r="LD144" s="27"/>
      <c r="LE144" s="27"/>
      <c r="LF144" s="27"/>
      <c r="LG144" s="27"/>
      <c r="LH144" s="27"/>
      <c r="LI144" s="27"/>
      <c r="LJ144" s="27"/>
      <c r="LK144" s="27"/>
      <c r="LL144" s="27"/>
      <c r="LM144" s="27"/>
      <c r="LN144" s="27"/>
      <c r="LO144" s="27"/>
      <c r="LP144" s="27"/>
      <c r="LQ144" s="27"/>
      <c r="LR144" s="27"/>
      <c r="LS144" s="27"/>
      <c r="LT144" s="27"/>
      <c r="LU144" s="27"/>
      <c r="LV144" s="27"/>
      <c r="LW144" s="27"/>
      <c r="LX144" s="27"/>
      <c r="LY144" s="27"/>
      <c r="LZ144" s="27"/>
      <c r="MA144" s="27"/>
      <c r="MB144" s="27"/>
      <c r="MC144" s="27"/>
      <c r="MD144" s="27"/>
      <c r="ME144" s="27"/>
      <c r="MF144" s="27"/>
      <c r="MG144" s="27"/>
      <c r="MH144" s="27"/>
      <c r="MI144" s="27"/>
      <c r="MJ144" s="27"/>
      <c r="MK144" s="27"/>
      <c r="ML144" s="27"/>
      <c r="MM144" s="27"/>
      <c r="MN144" s="27"/>
      <c r="MO144" s="27"/>
      <c r="MP144" s="27"/>
      <c r="MQ144" s="27"/>
      <c r="MR144" s="27"/>
      <c r="MS144" s="27"/>
      <c r="MT144" s="27"/>
      <c r="MU144" s="27"/>
      <c r="MV144" s="27"/>
      <c r="MW144" s="27"/>
      <c r="MX144" s="27"/>
      <c r="MY144" s="27"/>
      <c r="MZ144" s="27"/>
      <c r="NA144" s="27"/>
      <c r="NB144" s="27"/>
      <c r="NC144" s="27"/>
      <c r="ND144" s="27"/>
      <c r="NE144" s="27"/>
      <c r="NF144" s="27"/>
      <c r="NG144" s="27"/>
      <c r="NH144" s="27"/>
      <c r="NI144" s="27"/>
      <c r="NJ144" s="27"/>
      <c r="NK144" s="27"/>
      <c r="NL144" s="27"/>
      <c r="NM144" s="27"/>
      <c r="NN144" s="27"/>
      <c r="NO144" s="27"/>
      <c r="NP144" s="27"/>
      <c r="NQ144" s="27"/>
      <c r="NR144" s="27"/>
      <c r="NS144" s="27"/>
      <c r="NT144" s="27"/>
      <c r="NU144" s="27"/>
      <c r="NV144" s="27"/>
      <c r="NW144" s="27"/>
      <c r="NX144" s="27"/>
      <c r="NY144" s="27"/>
      <c r="NZ144" s="27"/>
      <c r="OA144" s="27"/>
      <c r="OB144" s="27"/>
      <c r="OC144" s="27"/>
      <c r="OD144" s="27"/>
      <c r="OE144" s="27"/>
      <c r="OF144" s="27"/>
      <c r="OG144" s="27"/>
      <c r="OH144" s="27"/>
      <c r="OI144" s="27"/>
      <c r="OJ144" s="27"/>
      <c r="OK144" s="27"/>
      <c r="OL144" s="27"/>
      <c r="OM144" s="27"/>
      <c r="ON144" s="27"/>
      <c r="OO144" s="27"/>
      <c r="OP144" s="27"/>
      <c r="OQ144" s="27"/>
      <c r="OR144" s="27"/>
      <c r="OS144" s="27"/>
      <c r="OT144" s="27"/>
      <c r="OU144" s="27"/>
      <c r="OV144" s="27"/>
      <c r="OW144" s="27"/>
      <c r="OX144" s="27"/>
      <c r="OY144" s="27"/>
      <c r="OZ144" s="27"/>
      <c r="PA144" s="27"/>
      <c r="PB144" s="27"/>
      <c r="PC144" s="27"/>
      <c r="PD144" s="27"/>
      <c r="PE144" s="27"/>
      <c r="PF144" s="27"/>
      <c r="PG144" s="27"/>
      <c r="PH144" s="27"/>
      <c r="PI144" s="27"/>
      <c r="PJ144" s="27"/>
      <c r="PK144" s="27"/>
      <c r="PL144" s="27"/>
      <c r="PM144" s="27"/>
      <c r="PN144" s="27"/>
      <c r="PO144" s="27"/>
      <c r="PP144" s="27"/>
      <c r="PQ144" s="27"/>
      <c r="PR144" s="27"/>
      <c r="PS144" s="27"/>
      <c r="PT144" s="27"/>
      <c r="PU144" s="27"/>
      <c r="PV144" s="27"/>
      <c r="PW144" s="27"/>
      <c r="PX144" s="27"/>
      <c r="PY144" s="27"/>
      <c r="PZ144" s="27"/>
      <c r="QA144" s="27"/>
      <c r="QB144" s="27"/>
      <c r="QC144" s="27"/>
      <c r="QD144" s="27"/>
      <c r="QE144" s="27"/>
      <c r="QF144" s="27"/>
      <c r="QG144" s="27"/>
      <c r="QH144" s="27"/>
      <c r="QI144" s="27"/>
      <c r="QJ144" s="27"/>
      <c r="QK144" s="27"/>
      <c r="QL144" s="27"/>
      <c r="QM144" s="27"/>
      <c r="QN144" s="27"/>
      <c r="QO144" s="27"/>
      <c r="QP144" s="27"/>
      <c r="QQ144" s="27"/>
      <c r="QR144" s="27"/>
      <c r="QS144" s="27"/>
      <c r="QT144" s="27"/>
      <c r="QU144" s="27"/>
      <c r="QV144" s="27"/>
      <c r="QW144" s="27"/>
      <c r="QX144" s="27"/>
      <c r="QY144" s="27"/>
      <c r="QZ144" s="27"/>
      <c r="RA144" s="27"/>
      <c r="RB144" s="27"/>
      <c r="RC144" s="27"/>
      <c r="RD144" s="27"/>
      <c r="RE144" s="27"/>
      <c r="RF144" s="27"/>
      <c r="RG144" s="27"/>
      <c r="RH144" s="27"/>
      <c r="RI144" s="27"/>
      <c r="RJ144" s="27"/>
      <c r="RK144" s="27"/>
      <c r="RL144" s="27"/>
      <c r="RM144" s="27"/>
      <c r="RN144" s="27"/>
      <c r="RO144" s="27"/>
      <c r="RP144" s="27"/>
      <c r="RQ144" s="27"/>
      <c r="RR144" s="27"/>
      <c r="RS144" s="27"/>
      <c r="RT144" s="27"/>
      <c r="RU144" s="27"/>
      <c r="RV144" s="27"/>
      <c r="RW144" s="27"/>
      <c r="RX144" s="27"/>
      <c r="RY144" s="27"/>
      <c r="RZ144" s="27"/>
      <c r="SA144" s="27"/>
      <c r="SB144" s="27"/>
      <c r="SC144" s="27"/>
      <c r="SD144" s="27"/>
      <c r="SE144" s="27"/>
      <c r="SF144" s="27"/>
      <c r="SG144" s="27"/>
      <c r="SH144" s="27"/>
      <c r="SI144" s="27"/>
      <c r="SJ144" s="27"/>
      <c r="SK144" s="27"/>
      <c r="SL144" s="27"/>
      <c r="SM144" s="27"/>
      <c r="SN144" s="27"/>
      <c r="SO144" s="27"/>
      <c r="SP144" s="27"/>
      <c r="SQ144" s="27"/>
      <c r="SR144" s="27"/>
      <c r="SS144" s="27"/>
      <c r="ST144" s="27"/>
      <c r="SU144" s="27"/>
      <c r="SV144" s="27"/>
      <c r="SW144" s="27"/>
      <c r="SX144" s="27"/>
      <c r="SY144" s="27"/>
      <c r="SZ144" s="27"/>
      <c r="TA144" s="27"/>
      <c r="TB144" s="27"/>
      <c r="TC144" s="27"/>
      <c r="TD144" s="27"/>
      <c r="TE144" s="27"/>
      <c r="TF144" s="27"/>
      <c r="TG144" s="27"/>
      <c r="TH144" s="27"/>
      <c r="TI144" s="27"/>
      <c r="TJ144" s="27"/>
      <c r="TK144" s="27"/>
      <c r="TL144" s="27"/>
      <c r="TM144" s="27"/>
      <c r="TN144" s="27"/>
      <c r="TO144" s="27"/>
      <c r="TP144" s="27"/>
      <c r="TQ144" s="27"/>
      <c r="TR144" s="27"/>
      <c r="TS144" s="27"/>
      <c r="TT144" s="27"/>
      <c r="TU144" s="27"/>
      <c r="TV144" s="27"/>
      <c r="TW144" s="27"/>
      <c r="TX144" s="27"/>
      <c r="TY144" s="27"/>
      <c r="TZ144" s="27"/>
      <c r="UA144" s="27"/>
      <c r="UB144" s="27"/>
      <c r="UC144" s="27"/>
      <c r="UD144" s="27"/>
      <c r="UE144" s="27"/>
      <c r="UF144" s="27"/>
      <c r="UG144" s="27"/>
      <c r="UH144" s="27"/>
      <c r="UI144" s="27"/>
      <c r="UJ144" s="27"/>
      <c r="UK144" s="27"/>
      <c r="UL144" s="27"/>
      <c r="UM144" s="27"/>
      <c r="UN144" s="27"/>
      <c r="UO144" s="27"/>
      <c r="UP144" s="27"/>
      <c r="UQ144" s="27"/>
      <c r="UR144" s="27"/>
      <c r="US144" s="27"/>
      <c r="UT144" s="27"/>
      <c r="UU144" s="27"/>
      <c r="UV144" s="27"/>
      <c r="UW144" s="27"/>
      <c r="UX144" s="27"/>
      <c r="UY144" s="27"/>
      <c r="UZ144" s="27"/>
      <c r="VA144" s="27"/>
      <c r="VB144" s="27"/>
      <c r="VC144" s="27"/>
      <c r="VD144" s="27"/>
      <c r="VE144" s="27"/>
      <c r="VF144" s="27"/>
      <c r="VG144" s="27"/>
      <c r="VH144" s="27"/>
      <c r="VI144" s="27"/>
      <c r="VJ144" s="27"/>
      <c r="VK144" s="27"/>
      <c r="VL144" s="27"/>
      <c r="VM144" s="27"/>
      <c r="VN144" s="27"/>
      <c r="VO144" s="27"/>
      <c r="VP144" s="27"/>
      <c r="VQ144" s="27"/>
      <c r="VR144" s="27"/>
      <c r="VS144" s="27"/>
      <c r="VT144" s="27"/>
      <c r="VU144" s="27"/>
      <c r="VV144" s="27"/>
      <c r="VW144" s="27"/>
      <c r="VX144" s="27"/>
      <c r="VY144" s="27"/>
      <c r="VZ144" s="27"/>
      <c r="WA144" s="27"/>
      <c r="WB144" s="27"/>
      <c r="WC144" s="27"/>
      <c r="WD144" s="27"/>
      <c r="WE144" s="27"/>
      <c r="WF144" s="27"/>
      <c r="WG144" s="27"/>
      <c r="WH144" s="27"/>
      <c r="WI144" s="27"/>
      <c r="WJ144" s="27"/>
      <c r="WK144" s="27"/>
      <c r="WL144" s="27"/>
      <c r="WM144" s="27"/>
      <c r="WN144" s="27"/>
      <c r="WO144" s="27"/>
      <c r="WP144" s="27"/>
      <c r="WQ144" s="27"/>
      <c r="WR144" s="27"/>
      <c r="WS144" s="27"/>
      <c r="WT144" s="27"/>
      <c r="WU144" s="27"/>
      <c r="WV144" s="27"/>
      <c r="WW144" s="27"/>
      <c r="WX144" s="27"/>
      <c r="WY144" s="27"/>
      <c r="WZ144" s="27"/>
      <c r="XA144" s="27"/>
      <c r="XB144" s="27"/>
      <c r="XC144" s="27"/>
      <c r="XD144" s="27"/>
      <c r="XE144" s="27"/>
      <c r="XF144" s="27"/>
      <c r="XG144" s="27"/>
      <c r="XH144" s="27"/>
      <c r="XI144" s="27"/>
      <c r="XJ144" s="27"/>
      <c r="XK144" s="27"/>
      <c r="XL144" s="27"/>
      <c r="XM144" s="27"/>
      <c r="XN144" s="27"/>
      <c r="XO144" s="27"/>
      <c r="XP144" s="27"/>
      <c r="XQ144" s="27"/>
      <c r="XR144" s="27"/>
      <c r="XS144" s="27"/>
      <c r="XT144" s="27"/>
      <c r="XU144" s="27"/>
      <c r="XV144" s="27"/>
      <c r="XW144" s="27"/>
      <c r="XX144" s="27"/>
      <c r="XY144" s="27"/>
      <c r="XZ144" s="27"/>
      <c r="YA144" s="27"/>
      <c r="YB144" s="27"/>
      <c r="YC144" s="27"/>
      <c r="YD144" s="27"/>
      <c r="YE144" s="27"/>
      <c r="YF144" s="27"/>
      <c r="YG144" s="27"/>
      <c r="YH144" s="27"/>
      <c r="YI144" s="27"/>
      <c r="YJ144" s="27"/>
      <c r="YK144" s="27"/>
      <c r="YL144" s="27"/>
      <c r="YM144" s="27"/>
      <c r="YN144" s="27"/>
      <c r="YO144" s="27"/>
      <c r="YP144" s="27"/>
      <c r="YQ144" s="27"/>
      <c r="YR144" s="27"/>
      <c r="YS144" s="27"/>
      <c r="YT144" s="27"/>
      <c r="YU144" s="27"/>
      <c r="YV144" s="27"/>
      <c r="YW144" s="27"/>
      <c r="YX144" s="27"/>
      <c r="YY144" s="27"/>
      <c r="YZ144" s="27"/>
      <c r="ZA144" s="27"/>
      <c r="ZB144" s="27"/>
      <c r="ZC144" s="27"/>
      <c r="ZD144" s="27"/>
      <c r="ZE144" s="27"/>
      <c r="ZF144" s="27"/>
      <c r="ZG144" s="27"/>
      <c r="ZH144" s="27"/>
      <c r="ZI144" s="27"/>
      <c r="ZJ144" s="27"/>
      <c r="ZK144" s="27"/>
      <c r="ZL144" s="27"/>
      <c r="ZM144" s="27"/>
      <c r="ZN144" s="27"/>
      <c r="ZO144" s="27"/>
      <c r="ZP144" s="27"/>
      <c r="ZQ144" s="27"/>
      <c r="ZR144" s="27"/>
      <c r="ZS144" s="27"/>
      <c r="ZT144" s="27"/>
      <c r="ZU144" s="27"/>
      <c r="ZV144" s="27"/>
      <c r="ZW144" s="27"/>
      <c r="ZX144" s="27"/>
      <c r="ZY144" s="27"/>
      <c r="ZZ144" s="27"/>
      <c r="AAA144" s="27"/>
      <c r="AAB144" s="27"/>
      <c r="AAC144" s="27"/>
      <c r="AAD144" s="27"/>
      <c r="AAE144" s="27"/>
      <c r="AAF144" s="27"/>
      <c r="AAG144" s="27"/>
      <c r="AAH144" s="27"/>
      <c r="AAI144" s="27"/>
      <c r="AAJ144" s="27"/>
      <c r="AAK144" s="27"/>
      <c r="AAL144" s="27"/>
      <c r="AAM144" s="27"/>
      <c r="AAN144" s="27"/>
      <c r="AAO144" s="27"/>
      <c r="AAP144" s="27"/>
      <c r="AAQ144" s="27"/>
      <c r="AAR144" s="27"/>
      <c r="AAS144" s="27"/>
      <c r="AAT144" s="27"/>
      <c r="AAU144" s="27"/>
      <c r="AAV144" s="27"/>
      <c r="AAW144" s="27"/>
      <c r="AAX144" s="27"/>
      <c r="AAY144" s="27"/>
      <c r="AAZ144" s="27"/>
      <c r="ABA144" s="27"/>
      <c r="ABB144" s="27"/>
      <c r="ABC144" s="27"/>
      <c r="ABD144" s="27"/>
      <c r="ABE144" s="27"/>
      <c r="ABF144" s="27"/>
      <c r="ABG144" s="27"/>
      <c r="ABH144" s="27"/>
      <c r="ABI144" s="27"/>
      <c r="ABJ144" s="27"/>
      <c r="ABK144" s="27"/>
      <c r="ABL144" s="27"/>
      <c r="ABM144" s="27"/>
      <c r="ABN144" s="27"/>
      <c r="ABO144" s="27"/>
      <c r="ABP144" s="27"/>
      <c r="ABQ144" s="27"/>
      <c r="ABR144" s="27"/>
      <c r="ABS144" s="27"/>
      <c r="ABT144" s="27"/>
      <c r="ABU144" s="27"/>
      <c r="ABV144" s="27"/>
      <c r="ABW144" s="27"/>
      <c r="ABX144" s="27"/>
      <c r="ABY144" s="27"/>
      <c r="ABZ144" s="27"/>
      <c r="ACA144" s="27"/>
      <c r="ACB144" s="27"/>
      <c r="ACC144" s="27"/>
      <c r="ACD144" s="27"/>
      <c r="ACE144" s="27"/>
      <c r="ACF144" s="27"/>
      <c r="ACG144" s="27"/>
      <c r="ACH144" s="27"/>
      <c r="ACI144" s="27"/>
      <c r="ACJ144" s="27"/>
      <c r="ACK144" s="27"/>
      <c r="ACL144" s="27"/>
      <c r="ACM144" s="27"/>
      <c r="ACN144" s="27"/>
      <c r="ACO144" s="27"/>
      <c r="ACP144" s="27"/>
      <c r="ACQ144" s="27"/>
      <c r="ACR144" s="27"/>
      <c r="ACS144" s="27"/>
      <c r="ACT144" s="27"/>
      <c r="ACU144" s="27"/>
      <c r="ACV144" s="27"/>
      <c r="ACW144" s="27"/>
      <c r="ACX144" s="27"/>
      <c r="ACY144" s="27"/>
      <c r="ACZ144" s="27"/>
      <c r="ADA144" s="27"/>
      <c r="ADB144" s="27"/>
      <c r="ADC144" s="27"/>
      <c r="ADD144" s="27"/>
      <c r="ADE144" s="27"/>
      <c r="ADF144" s="27"/>
      <c r="ADG144" s="27"/>
      <c r="ADH144" s="27"/>
      <c r="ADI144" s="27"/>
      <c r="ADJ144" s="27"/>
      <c r="ADK144" s="27"/>
      <c r="ADL144" s="27"/>
      <c r="ADM144" s="27"/>
      <c r="ADN144" s="27"/>
      <c r="ADO144" s="27"/>
      <c r="ADP144" s="27"/>
      <c r="ADQ144" s="27"/>
      <c r="ADR144" s="27"/>
      <c r="ADS144" s="27"/>
      <c r="ADT144" s="27"/>
      <c r="ADU144" s="27"/>
      <c r="ADV144" s="27"/>
      <c r="ADW144" s="27"/>
      <c r="ADX144" s="27"/>
      <c r="ADY144" s="27"/>
      <c r="ADZ144" s="27"/>
      <c r="AEA144" s="27"/>
      <c r="AEB144" s="27"/>
      <c r="AEC144" s="27"/>
      <c r="AED144" s="27"/>
      <c r="AEE144" s="27"/>
      <c r="AEF144" s="27"/>
      <c r="AEG144" s="27"/>
      <c r="AEH144" s="27"/>
      <c r="AEI144" s="27"/>
      <c r="AEJ144" s="27"/>
      <c r="AEK144" s="27"/>
      <c r="AEL144" s="27"/>
      <c r="AEM144" s="27"/>
      <c r="AEN144" s="27"/>
      <c r="AEO144" s="27"/>
      <c r="AEP144" s="27"/>
      <c r="AEQ144" s="27"/>
      <c r="AER144" s="27"/>
      <c r="AES144" s="27"/>
      <c r="AET144" s="27"/>
      <c r="AEU144" s="27"/>
      <c r="AEV144" s="27"/>
      <c r="AEW144" s="27"/>
      <c r="AEX144" s="27"/>
      <c r="AEY144" s="27"/>
      <c r="AEZ144" s="27"/>
      <c r="AFA144" s="27"/>
      <c r="AFB144" s="27"/>
      <c r="AFC144" s="27"/>
      <c r="AFD144" s="27"/>
      <c r="AFE144" s="27"/>
      <c r="AFF144" s="27"/>
      <c r="AFG144" s="27"/>
      <c r="AFH144" s="27"/>
      <c r="AFI144" s="27"/>
      <c r="AFJ144" s="27"/>
      <c r="AFK144" s="27"/>
      <c r="AFL144" s="27"/>
      <c r="AFM144" s="27"/>
      <c r="AFN144" s="27"/>
      <c r="AFO144" s="27"/>
      <c r="AFP144" s="27"/>
      <c r="AFQ144" s="27"/>
      <c r="AFR144" s="27"/>
      <c r="AFS144" s="27"/>
      <c r="AFT144" s="27"/>
      <c r="AFU144" s="27"/>
      <c r="AFV144" s="27"/>
      <c r="AFW144" s="27"/>
      <c r="AFX144" s="27"/>
      <c r="AFY144" s="27"/>
      <c r="AFZ144" s="27"/>
      <c r="AGA144" s="27"/>
      <c r="AGB144" s="27"/>
      <c r="AGC144" s="27"/>
      <c r="AGD144" s="27"/>
      <c r="AGE144" s="27"/>
      <c r="AGF144" s="27"/>
      <c r="AGG144" s="27"/>
      <c r="AGH144" s="27"/>
      <c r="AGI144" s="27"/>
      <c r="AGJ144" s="27"/>
      <c r="AGK144" s="27"/>
      <c r="AGL144" s="27"/>
      <c r="AGM144" s="27"/>
      <c r="AGN144" s="27"/>
      <c r="AGO144" s="27"/>
      <c r="AGP144" s="27"/>
      <c r="AGQ144" s="27"/>
      <c r="AGR144" s="27"/>
      <c r="AGS144" s="27"/>
      <c r="AGT144" s="27"/>
      <c r="AGU144" s="27"/>
      <c r="AGV144" s="27"/>
      <c r="AGW144" s="27"/>
      <c r="AGX144" s="27"/>
      <c r="AGY144" s="27"/>
      <c r="AGZ144" s="27"/>
      <c r="AHA144" s="27"/>
      <c r="AHB144" s="27"/>
      <c r="AHC144" s="27"/>
      <c r="AHD144" s="27"/>
      <c r="AHE144" s="27"/>
      <c r="AHF144" s="27"/>
      <c r="AHG144" s="27"/>
      <c r="AHH144" s="27"/>
      <c r="AHI144" s="27"/>
      <c r="AHJ144" s="27"/>
      <c r="AHK144" s="27"/>
      <c r="AHL144" s="27"/>
      <c r="AHM144" s="27"/>
      <c r="AHN144" s="27"/>
      <c r="AHO144" s="27"/>
      <c r="AHP144" s="27"/>
      <c r="AHQ144" s="27"/>
      <c r="AHR144" s="27"/>
      <c r="AHS144" s="27"/>
      <c r="AHT144" s="27"/>
      <c r="AHU144" s="27"/>
      <c r="AHV144" s="27"/>
      <c r="AHW144" s="27"/>
      <c r="AHX144" s="27"/>
      <c r="AHY144" s="27"/>
      <c r="AHZ144" s="27"/>
      <c r="AIA144" s="27"/>
      <c r="AIB144" s="27"/>
      <c r="AIC144" s="27"/>
      <c r="AID144" s="27"/>
      <c r="AIE144" s="27"/>
      <c r="AIF144" s="27"/>
      <c r="AIG144" s="27"/>
      <c r="AIH144" s="27"/>
      <c r="AII144" s="27"/>
      <c r="AIJ144" s="27"/>
      <c r="AIK144" s="27"/>
      <c r="AIL144" s="27"/>
      <c r="AIM144" s="27"/>
      <c r="AIN144" s="27"/>
      <c r="AIO144" s="27"/>
      <c r="AIP144" s="27"/>
      <c r="AIQ144" s="27"/>
      <c r="AIR144" s="27"/>
      <c r="AIS144" s="27"/>
      <c r="AIT144" s="27"/>
      <c r="AIU144" s="27"/>
      <c r="AIV144" s="27"/>
      <c r="AIW144" s="27"/>
      <c r="AIX144" s="27"/>
      <c r="AIY144" s="27"/>
      <c r="AIZ144" s="27"/>
      <c r="AJA144" s="27"/>
      <c r="AJB144" s="27"/>
      <c r="AJC144" s="27"/>
      <c r="AJD144" s="27"/>
      <c r="AJE144" s="27"/>
      <c r="AJF144" s="27"/>
      <c r="AJG144" s="27"/>
      <c r="AJH144" s="27"/>
      <c r="AJI144" s="27"/>
      <c r="AJJ144" s="27"/>
      <c r="AJK144" s="27"/>
      <c r="AJL144" s="27"/>
      <c r="AJM144" s="27"/>
      <c r="AJN144" s="27"/>
      <c r="AJO144" s="27"/>
      <c r="AJP144" s="27"/>
      <c r="AJQ144" s="27"/>
      <c r="AJR144" s="27"/>
      <c r="AJS144" s="27"/>
      <c r="AJT144" s="27"/>
      <c r="AJU144" s="27"/>
      <c r="AJV144" s="27"/>
      <c r="AJW144" s="27"/>
      <c r="AJX144" s="27"/>
      <c r="AJY144" s="27"/>
      <c r="AJZ144" s="27"/>
      <c r="AKA144" s="27"/>
      <c r="AKB144" s="27"/>
      <c r="AKC144" s="27"/>
      <c r="AKD144" s="27"/>
      <c r="AKE144" s="27"/>
      <c r="AKF144" s="27"/>
      <c r="AKG144" s="27"/>
      <c r="AKH144" s="27"/>
      <c r="AKI144" s="27"/>
      <c r="AKJ144" s="27"/>
      <c r="AKK144" s="27"/>
      <c r="AKL144" s="27"/>
      <c r="AKM144" s="27"/>
      <c r="AKN144" s="27"/>
      <c r="AKO144" s="27"/>
      <c r="AKP144" s="27"/>
      <c r="AKQ144" s="27"/>
      <c r="AKR144" s="27"/>
      <c r="AKS144" s="27"/>
      <c r="AKT144" s="27"/>
      <c r="AKU144" s="27"/>
      <c r="AKV144" s="27"/>
      <c r="AKW144" s="27"/>
      <c r="AKX144" s="27"/>
      <c r="AKY144" s="27"/>
      <c r="AKZ144" s="27"/>
      <c r="ALA144" s="27"/>
      <c r="ALB144" s="27"/>
      <c r="ALC144" s="27"/>
      <c r="ALD144" s="27"/>
      <c r="ALE144" s="27"/>
      <c r="ALF144" s="27"/>
      <c r="ALG144" s="27"/>
      <c r="ALH144" s="27"/>
      <c r="ALI144" s="27"/>
      <c r="ALJ144" s="27"/>
      <c r="ALK144" s="27"/>
      <c r="ALL144" s="27"/>
      <c r="ALM144" s="27"/>
      <c r="ALN144" s="27"/>
      <c r="ALO144" s="27"/>
      <c r="ALP144" s="27"/>
      <c r="ALQ144" s="27"/>
      <c r="ALR144" s="27"/>
      <c r="ALS144" s="27"/>
    </row>
    <row r="145" spans="1:1007" ht="20.25" customHeight="1" thickBot="1" x14ac:dyDescent="0.25">
      <c r="A145" s="579"/>
      <c r="B145" s="581"/>
      <c r="C145" s="583"/>
      <c r="D145" s="585"/>
      <c r="E145" s="587"/>
      <c r="F145" s="570"/>
      <c r="G145" s="572"/>
      <c r="H145" s="574"/>
      <c r="I145" s="574"/>
      <c r="J145" s="593"/>
      <c r="K145" s="161" t="s">
        <v>22</v>
      </c>
      <c r="L145" s="400">
        <f>M145+O145</f>
        <v>283</v>
      </c>
      <c r="M145" s="401">
        <v>0</v>
      </c>
      <c r="N145" s="401">
        <v>0</v>
      </c>
      <c r="O145" s="402">
        <v>283</v>
      </c>
      <c r="P145" s="400">
        <f>Q145+S145</f>
        <v>117</v>
      </c>
      <c r="Q145" s="401">
        <v>0</v>
      </c>
      <c r="R145" s="401">
        <v>0</v>
      </c>
      <c r="S145" s="402">
        <v>117</v>
      </c>
      <c r="T145" s="400">
        <f>U145+W145</f>
        <v>0</v>
      </c>
      <c r="U145" s="401">
        <v>0</v>
      </c>
      <c r="V145" s="401">
        <v>0</v>
      </c>
      <c r="W145" s="402">
        <v>0</v>
      </c>
      <c r="X145" s="27"/>
      <c r="Y145" s="27"/>
      <c r="Z145" s="27"/>
      <c r="AA145" s="27"/>
      <c r="AB145" s="27"/>
      <c r="AC145" s="27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40"/>
      <c r="AV145" s="39"/>
      <c r="AW145" s="39"/>
      <c r="AX145" s="39"/>
      <c r="AY145" s="39"/>
      <c r="AZ145" s="39"/>
      <c r="BA145" s="39"/>
      <c r="BB145" s="39"/>
      <c r="BC145" s="39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27"/>
      <c r="HZ145" s="27"/>
      <c r="IA145" s="27"/>
      <c r="IB145" s="27"/>
      <c r="IC145" s="27"/>
      <c r="ID145" s="27"/>
      <c r="IE145" s="27"/>
      <c r="IF145" s="27"/>
      <c r="IG145" s="27"/>
      <c r="IH145" s="27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7"/>
      <c r="JA145" s="27"/>
      <c r="JB145" s="27"/>
      <c r="JC145" s="27"/>
      <c r="JD145" s="27"/>
      <c r="JE145" s="27"/>
      <c r="JF145" s="27"/>
      <c r="JG145" s="27"/>
      <c r="JH145" s="27"/>
      <c r="JI145" s="27"/>
      <c r="JJ145" s="27"/>
      <c r="JK145" s="27"/>
      <c r="JL145" s="27"/>
      <c r="JM145" s="27"/>
      <c r="JN145" s="27"/>
      <c r="JO145" s="27"/>
      <c r="JP145" s="27"/>
      <c r="JQ145" s="27"/>
      <c r="JR145" s="27"/>
      <c r="JS145" s="27"/>
      <c r="JT145" s="27"/>
      <c r="JU145" s="27"/>
      <c r="JV145" s="27"/>
      <c r="JW145" s="27"/>
      <c r="JX145" s="27"/>
      <c r="JY145" s="27"/>
      <c r="JZ145" s="27"/>
      <c r="KA145" s="27"/>
      <c r="KB145" s="27"/>
      <c r="KC145" s="27"/>
      <c r="KD145" s="27"/>
      <c r="KE145" s="27"/>
      <c r="KF145" s="27"/>
      <c r="KG145" s="27"/>
      <c r="KH145" s="27"/>
      <c r="KI145" s="27"/>
      <c r="KJ145" s="27"/>
      <c r="KK145" s="27"/>
      <c r="KL145" s="27"/>
      <c r="KM145" s="27"/>
      <c r="KN145" s="27"/>
      <c r="KO145" s="27"/>
      <c r="KP145" s="27"/>
      <c r="KQ145" s="27"/>
      <c r="KR145" s="27"/>
      <c r="KS145" s="27"/>
      <c r="KT145" s="27"/>
      <c r="KU145" s="27"/>
      <c r="KV145" s="27"/>
      <c r="KW145" s="27"/>
      <c r="KX145" s="27"/>
      <c r="KY145" s="27"/>
      <c r="KZ145" s="27"/>
      <c r="LA145" s="27"/>
      <c r="LB145" s="27"/>
      <c r="LC145" s="27"/>
      <c r="LD145" s="27"/>
      <c r="LE145" s="27"/>
      <c r="LF145" s="27"/>
      <c r="LG145" s="27"/>
      <c r="LH145" s="27"/>
      <c r="LI145" s="27"/>
      <c r="LJ145" s="27"/>
      <c r="LK145" s="27"/>
      <c r="LL145" s="27"/>
      <c r="LM145" s="27"/>
      <c r="LN145" s="27"/>
      <c r="LO145" s="27"/>
      <c r="LP145" s="27"/>
      <c r="LQ145" s="27"/>
      <c r="LR145" s="27"/>
      <c r="LS145" s="27"/>
      <c r="LT145" s="27"/>
      <c r="LU145" s="27"/>
      <c r="LV145" s="27"/>
      <c r="LW145" s="27"/>
      <c r="LX145" s="27"/>
      <c r="LY145" s="27"/>
      <c r="LZ145" s="27"/>
      <c r="MA145" s="27"/>
      <c r="MB145" s="27"/>
      <c r="MC145" s="27"/>
      <c r="MD145" s="27"/>
      <c r="ME145" s="27"/>
      <c r="MF145" s="27"/>
      <c r="MG145" s="27"/>
      <c r="MH145" s="27"/>
      <c r="MI145" s="27"/>
      <c r="MJ145" s="27"/>
      <c r="MK145" s="27"/>
      <c r="ML145" s="27"/>
      <c r="MM145" s="27"/>
      <c r="MN145" s="27"/>
      <c r="MO145" s="27"/>
      <c r="MP145" s="27"/>
      <c r="MQ145" s="27"/>
      <c r="MR145" s="27"/>
      <c r="MS145" s="27"/>
      <c r="MT145" s="27"/>
      <c r="MU145" s="27"/>
      <c r="MV145" s="27"/>
      <c r="MW145" s="27"/>
      <c r="MX145" s="27"/>
      <c r="MY145" s="27"/>
      <c r="MZ145" s="27"/>
      <c r="NA145" s="27"/>
      <c r="NB145" s="27"/>
      <c r="NC145" s="27"/>
      <c r="ND145" s="27"/>
      <c r="NE145" s="27"/>
      <c r="NF145" s="27"/>
      <c r="NG145" s="27"/>
      <c r="NH145" s="27"/>
      <c r="NI145" s="27"/>
      <c r="NJ145" s="27"/>
      <c r="NK145" s="27"/>
      <c r="NL145" s="27"/>
      <c r="NM145" s="27"/>
      <c r="NN145" s="27"/>
      <c r="NO145" s="27"/>
      <c r="NP145" s="27"/>
      <c r="NQ145" s="27"/>
      <c r="NR145" s="27"/>
      <c r="NS145" s="27"/>
      <c r="NT145" s="27"/>
      <c r="NU145" s="27"/>
      <c r="NV145" s="27"/>
      <c r="NW145" s="27"/>
      <c r="NX145" s="27"/>
      <c r="NY145" s="27"/>
      <c r="NZ145" s="27"/>
      <c r="OA145" s="27"/>
      <c r="OB145" s="27"/>
      <c r="OC145" s="27"/>
      <c r="OD145" s="27"/>
      <c r="OE145" s="27"/>
      <c r="OF145" s="27"/>
      <c r="OG145" s="27"/>
      <c r="OH145" s="27"/>
      <c r="OI145" s="27"/>
      <c r="OJ145" s="27"/>
      <c r="OK145" s="27"/>
      <c r="OL145" s="27"/>
      <c r="OM145" s="27"/>
      <c r="ON145" s="27"/>
      <c r="OO145" s="27"/>
      <c r="OP145" s="27"/>
      <c r="OQ145" s="27"/>
      <c r="OR145" s="27"/>
      <c r="OS145" s="27"/>
      <c r="OT145" s="27"/>
      <c r="OU145" s="27"/>
      <c r="OV145" s="27"/>
      <c r="OW145" s="27"/>
      <c r="OX145" s="27"/>
      <c r="OY145" s="27"/>
      <c r="OZ145" s="27"/>
      <c r="PA145" s="27"/>
      <c r="PB145" s="27"/>
      <c r="PC145" s="27"/>
      <c r="PD145" s="27"/>
      <c r="PE145" s="27"/>
      <c r="PF145" s="27"/>
      <c r="PG145" s="27"/>
      <c r="PH145" s="27"/>
      <c r="PI145" s="27"/>
      <c r="PJ145" s="27"/>
      <c r="PK145" s="27"/>
      <c r="PL145" s="27"/>
      <c r="PM145" s="27"/>
      <c r="PN145" s="27"/>
      <c r="PO145" s="27"/>
      <c r="PP145" s="27"/>
      <c r="PQ145" s="27"/>
      <c r="PR145" s="27"/>
      <c r="PS145" s="27"/>
      <c r="PT145" s="27"/>
      <c r="PU145" s="27"/>
      <c r="PV145" s="27"/>
      <c r="PW145" s="27"/>
      <c r="PX145" s="27"/>
      <c r="PY145" s="27"/>
      <c r="PZ145" s="27"/>
      <c r="QA145" s="27"/>
      <c r="QB145" s="27"/>
      <c r="QC145" s="27"/>
      <c r="QD145" s="27"/>
      <c r="QE145" s="27"/>
      <c r="QF145" s="27"/>
      <c r="QG145" s="27"/>
      <c r="QH145" s="27"/>
      <c r="QI145" s="27"/>
      <c r="QJ145" s="27"/>
      <c r="QK145" s="27"/>
      <c r="QL145" s="27"/>
      <c r="QM145" s="27"/>
      <c r="QN145" s="27"/>
      <c r="QO145" s="27"/>
      <c r="QP145" s="27"/>
      <c r="QQ145" s="27"/>
      <c r="QR145" s="27"/>
      <c r="QS145" s="27"/>
      <c r="QT145" s="27"/>
      <c r="QU145" s="27"/>
      <c r="QV145" s="27"/>
      <c r="QW145" s="27"/>
      <c r="QX145" s="27"/>
      <c r="QY145" s="27"/>
      <c r="QZ145" s="27"/>
      <c r="RA145" s="27"/>
      <c r="RB145" s="27"/>
      <c r="RC145" s="27"/>
      <c r="RD145" s="27"/>
      <c r="RE145" s="27"/>
      <c r="RF145" s="27"/>
      <c r="RG145" s="27"/>
      <c r="RH145" s="27"/>
      <c r="RI145" s="27"/>
      <c r="RJ145" s="27"/>
      <c r="RK145" s="27"/>
      <c r="RL145" s="27"/>
      <c r="RM145" s="27"/>
      <c r="RN145" s="27"/>
      <c r="RO145" s="27"/>
      <c r="RP145" s="27"/>
      <c r="RQ145" s="27"/>
      <c r="RR145" s="27"/>
      <c r="RS145" s="27"/>
      <c r="RT145" s="27"/>
      <c r="RU145" s="27"/>
      <c r="RV145" s="27"/>
      <c r="RW145" s="27"/>
      <c r="RX145" s="27"/>
      <c r="RY145" s="27"/>
      <c r="RZ145" s="27"/>
      <c r="SA145" s="27"/>
      <c r="SB145" s="27"/>
      <c r="SC145" s="27"/>
      <c r="SD145" s="27"/>
      <c r="SE145" s="27"/>
      <c r="SF145" s="27"/>
      <c r="SG145" s="27"/>
      <c r="SH145" s="27"/>
      <c r="SI145" s="27"/>
      <c r="SJ145" s="27"/>
      <c r="SK145" s="27"/>
      <c r="SL145" s="27"/>
      <c r="SM145" s="27"/>
      <c r="SN145" s="27"/>
      <c r="SO145" s="27"/>
      <c r="SP145" s="27"/>
      <c r="SQ145" s="27"/>
      <c r="SR145" s="27"/>
      <c r="SS145" s="27"/>
      <c r="ST145" s="27"/>
      <c r="SU145" s="27"/>
      <c r="SV145" s="27"/>
      <c r="SW145" s="27"/>
      <c r="SX145" s="27"/>
      <c r="SY145" s="27"/>
      <c r="SZ145" s="27"/>
      <c r="TA145" s="27"/>
      <c r="TB145" s="27"/>
      <c r="TC145" s="27"/>
      <c r="TD145" s="27"/>
      <c r="TE145" s="27"/>
      <c r="TF145" s="27"/>
      <c r="TG145" s="27"/>
      <c r="TH145" s="27"/>
      <c r="TI145" s="27"/>
      <c r="TJ145" s="27"/>
      <c r="TK145" s="27"/>
      <c r="TL145" s="27"/>
      <c r="TM145" s="27"/>
      <c r="TN145" s="27"/>
      <c r="TO145" s="27"/>
      <c r="TP145" s="27"/>
      <c r="TQ145" s="27"/>
      <c r="TR145" s="27"/>
      <c r="TS145" s="27"/>
      <c r="TT145" s="27"/>
      <c r="TU145" s="27"/>
      <c r="TV145" s="27"/>
      <c r="TW145" s="27"/>
      <c r="TX145" s="27"/>
      <c r="TY145" s="27"/>
      <c r="TZ145" s="27"/>
      <c r="UA145" s="27"/>
      <c r="UB145" s="27"/>
      <c r="UC145" s="27"/>
      <c r="UD145" s="27"/>
      <c r="UE145" s="27"/>
      <c r="UF145" s="27"/>
      <c r="UG145" s="27"/>
      <c r="UH145" s="27"/>
      <c r="UI145" s="27"/>
      <c r="UJ145" s="27"/>
      <c r="UK145" s="27"/>
      <c r="UL145" s="27"/>
      <c r="UM145" s="27"/>
      <c r="UN145" s="27"/>
      <c r="UO145" s="27"/>
      <c r="UP145" s="27"/>
      <c r="UQ145" s="27"/>
      <c r="UR145" s="27"/>
      <c r="US145" s="27"/>
      <c r="UT145" s="27"/>
      <c r="UU145" s="27"/>
      <c r="UV145" s="27"/>
      <c r="UW145" s="27"/>
      <c r="UX145" s="27"/>
      <c r="UY145" s="27"/>
      <c r="UZ145" s="27"/>
      <c r="VA145" s="27"/>
      <c r="VB145" s="27"/>
      <c r="VC145" s="27"/>
      <c r="VD145" s="27"/>
      <c r="VE145" s="27"/>
      <c r="VF145" s="27"/>
      <c r="VG145" s="27"/>
      <c r="VH145" s="27"/>
      <c r="VI145" s="27"/>
      <c r="VJ145" s="27"/>
      <c r="VK145" s="27"/>
      <c r="VL145" s="27"/>
      <c r="VM145" s="27"/>
      <c r="VN145" s="27"/>
      <c r="VO145" s="27"/>
      <c r="VP145" s="27"/>
      <c r="VQ145" s="27"/>
      <c r="VR145" s="27"/>
      <c r="VS145" s="27"/>
      <c r="VT145" s="27"/>
      <c r="VU145" s="27"/>
      <c r="VV145" s="27"/>
      <c r="VW145" s="27"/>
      <c r="VX145" s="27"/>
      <c r="VY145" s="27"/>
      <c r="VZ145" s="27"/>
      <c r="WA145" s="27"/>
      <c r="WB145" s="27"/>
      <c r="WC145" s="27"/>
      <c r="WD145" s="27"/>
      <c r="WE145" s="27"/>
      <c r="WF145" s="27"/>
      <c r="WG145" s="27"/>
      <c r="WH145" s="27"/>
      <c r="WI145" s="27"/>
      <c r="WJ145" s="27"/>
      <c r="WK145" s="27"/>
      <c r="WL145" s="27"/>
      <c r="WM145" s="27"/>
      <c r="WN145" s="27"/>
      <c r="WO145" s="27"/>
      <c r="WP145" s="27"/>
      <c r="WQ145" s="27"/>
      <c r="WR145" s="27"/>
      <c r="WS145" s="27"/>
      <c r="WT145" s="27"/>
      <c r="WU145" s="27"/>
      <c r="WV145" s="27"/>
      <c r="WW145" s="27"/>
      <c r="WX145" s="27"/>
      <c r="WY145" s="27"/>
      <c r="WZ145" s="27"/>
      <c r="XA145" s="27"/>
      <c r="XB145" s="27"/>
      <c r="XC145" s="27"/>
      <c r="XD145" s="27"/>
      <c r="XE145" s="27"/>
      <c r="XF145" s="27"/>
      <c r="XG145" s="27"/>
      <c r="XH145" s="27"/>
      <c r="XI145" s="27"/>
      <c r="XJ145" s="27"/>
      <c r="XK145" s="27"/>
      <c r="XL145" s="27"/>
      <c r="XM145" s="27"/>
      <c r="XN145" s="27"/>
      <c r="XO145" s="27"/>
      <c r="XP145" s="27"/>
      <c r="XQ145" s="27"/>
      <c r="XR145" s="27"/>
      <c r="XS145" s="27"/>
      <c r="XT145" s="27"/>
      <c r="XU145" s="27"/>
      <c r="XV145" s="27"/>
      <c r="XW145" s="27"/>
      <c r="XX145" s="27"/>
      <c r="XY145" s="27"/>
      <c r="XZ145" s="27"/>
      <c r="YA145" s="27"/>
      <c r="YB145" s="27"/>
      <c r="YC145" s="27"/>
      <c r="YD145" s="27"/>
      <c r="YE145" s="27"/>
      <c r="YF145" s="27"/>
      <c r="YG145" s="27"/>
      <c r="YH145" s="27"/>
      <c r="YI145" s="27"/>
      <c r="YJ145" s="27"/>
      <c r="YK145" s="27"/>
      <c r="YL145" s="27"/>
      <c r="YM145" s="27"/>
      <c r="YN145" s="27"/>
      <c r="YO145" s="27"/>
      <c r="YP145" s="27"/>
      <c r="YQ145" s="27"/>
      <c r="YR145" s="27"/>
      <c r="YS145" s="27"/>
      <c r="YT145" s="27"/>
      <c r="YU145" s="27"/>
      <c r="YV145" s="27"/>
      <c r="YW145" s="27"/>
      <c r="YX145" s="27"/>
      <c r="YY145" s="27"/>
      <c r="YZ145" s="27"/>
      <c r="ZA145" s="27"/>
      <c r="ZB145" s="27"/>
      <c r="ZC145" s="27"/>
      <c r="ZD145" s="27"/>
      <c r="ZE145" s="27"/>
      <c r="ZF145" s="27"/>
      <c r="ZG145" s="27"/>
      <c r="ZH145" s="27"/>
      <c r="ZI145" s="27"/>
      <c r="ZJ145" s="27"/>
      <c r="ZK145" s="27"/>
      <c r="ZL145" s="27"/>
      <c r="ZM145" s="27"/>
      <c r="ZN145" s="27"/>
      <c r="ZO145" s="27"/>
      <c r="ZP145" s="27"/>
      <c r="ZQ145" s="27"/>
      <c r="ZR145" s="27"/>
      <c r="ZS145" s="27"/>
      <c r="ZT145" s="27"/>
      <c r="ZU145" s="27"/>
      <c r="ZV145" s="27"/>
      <c r="ZW145" s="27"/>
      <c r="ZX145" s="27"/>
      <c r="ZY145" s="27"/>
      <c r="ZZ145" s="27"/>
      <c r="AAA145" s="27"/>
      <c r="AAB145" s="27"/>
      <c r="AAC145" s="27"/>
      <c r="AAD145" s="27"/>
      <c r="AAE145" s="27"/>
      <c r="AAF145" s="27"/>
      <c r="AAG145" s="27"/>
      <c r="AAH145" s="27"/>
      <c r="AAI145" s="27"/>
      <c r="AAJ145" s="27"/>
      <c r="AAK145" s="27"/>
      <c r="AAL145" s="27"/>
      <c r="AAM145" s="27"/>
      <c r="AAN145" s="27"/>
      <c r="AAO145" s="27"/>
      <c r="AAP145" s="27"/>
      <c r="AAQ145" s="27"/>
      <c r="AAR145" s="27"/>
      <c r="AAS145" s="27"/>
      <c r="AAT145" s="27"/>
      <c r="AAU145" s="27"/>
      <c r="AAV145" s="27"/>
      <c r="AAW145" s="27"/>
      <c r="AAX145" s="27"/>
      <c r="AAY145" s="27"/>
      <c r="AAZ145" s="27"/>
      <c r="ABA145" s="27"/>
      <c r="ABB145" s="27"/>
      <c r="ABC145" s="27"/>
      <c r="ABD145" s="27"/>
      <c r="ABE145" s="27"/>
      <c r="ABF145" s="27"/>
      <c r="ABG145" s="27"/>
      <c r="ABH145" s="27"/>
      <c r="ABI145" s="27"/>
      <c r="ABJ145" s="27"/>
      <c r="ABK145" s="27"/>
      <c r="ABL145" s="27"/>
      <c r="ABM145" s="27"/>
      <c r="ABN145" s="27"/>
      <c r="ABO145" s="27"/>
      <c r="ABP145" s="27"/>
      <c r="ABQ145" s="27"/>
      <c r="ABR145" s="27"/>
      <c r="ABS145" s="27"/>
      <c r="ABT145" s="27"/>
      <c r="ABU145" s="27"/>
      <c r="ABV145" s="27"/>
      <c r="ABW145" s="27"/>
      <c r="ABX145" s="27"/>
      <c r="ABY145" s="27"/>
      <c r="ABZ145" s="27"/>
      <c r="ACA145" s="27"/>
      <c r="ACB145" s="27"/>
      <c r="ACC145" s="27"/>
      <c r="ACD145" s="27"/>
      <c r="ACE145" s="27"/>
      <c r="ACF145" s="27"/>
      <c r="ACG145" s="27"/>
      <c r="ACH145" s="27"/>
      <c r="ACI145" s="27"/>
      <c r="ACJ145" s="27"/>
      <c r="ACK145" s="27"/>
      <c r="ACL145" s="27"/>
      <c r="ACM145" s="27"/>
      <c r="ACN145" s="27"/>
      <c r="ACO145" s="27"/>
      <c r="ACP145" s="27"/>
      <c r="ACQ145" s="27"/>
      <c r="ACR145" s="27"/>
      <c r="ACS145" s="27"/>
      <c r="ACT145" s="27"/>
      <c r="ACU145" s="27"/>
      <c r="ACV145" s="27"/>
      <c r="ACW145" s="27"/>
      <c r="ACX145" s="27"/>
      <c r="ACY145" s="27"/>
      <c r="ACZ145" s="27"/>
      <c r="ADA145" s="27"/>
      <c r="ADB145" s="27"/>
      <c r="ADC145" s="27"/>
      <c r="ADD145" s="27"/>
      <c r="ADE145" s="27"/>
      <c r="ADF145" s="27"/>
      <c r="ADG145" s="27"/>
      <c r="ADH145" s="27"/>
      <c r="ADI145" s="27"/>
      <c r="ADJ145" s="27"/>
      <c r="ADK145" s="27"/>
      <c r="ADL145" s="27"/>
      <c r="ADM145" s="27"/>
      <c r="ADN145" s="27"/>
      <c r="ADO145" s="27"/>
      <c r="ADP145" s="27"/>
      <c r="ADQ145" s="27"/>
      <c r="ADR145" s="27"/>
      <c r="ADS145" s="27"/>
      <c r="ADT145" s="27"/>
      <c r="ADU145" s="27"/>
      <c r="ADV145" s="27"/>
      <c r="ADW145" s="27"/>
      <c r="ADX145" s="27"/>
      <c r="ADY145" s="27"/>
      <c r="ADZ145" s="27"/>
      <c r="AEA145" s="27"/>
      <c r="AEB145" s="27"/>
      <c r="AEC145" s="27"/>
      <c r="AED145" s="27"/>
      <c r="AEE145" s="27"/>
      <c r="AEF145" s="27"/>
      <c r="AEG145" s="27"/>
      <c r="AEH145" s="27"/>
      <c r="AEI145" s="27"/>
      <c r="AEJ145" s="27"/>
      <c r="AEK145" s="27"/>
      <c r="AEL145" s="27"/>
      <c r="AEM145" s="27"/>
      <c r="AEN145" s="27"/>
      <c r="AEO145" s="27"/>
      <c r="AEP145" s="27"/>
      <c r="AEQ145" s="27"/>
      <c r="AER145" s="27"/>
      <c r="AES145" s="27"/>
      <c r="AET145" s="27"/>
      <c r="AEU145" s="27"/>
      <c r="AEV145" s="27"/>
      <c r="AEW145" s="27"/>
      <c r="AEX145" s="27"/>
      <c r="AEY145" s="27"/>
      <c r="AEZ145" s="27"/>
      <c r="AFA145" s="27"/>
      <c r="AFB145" s="27"/>
      <c r="AFC145" s="27"/>
      <c r="AFD145" s="27"/>
      <c r="AFE145" s="27"/>
      <c r="AFF145" s="27"/>
      <c r="AFG145" s="27"/>
      <c r="AFH145" s="27"/>
      <c r="AFI145" s="27"/>
      <c r="AFJ145" s="27"/>
      <c r="AFK145" s="27"/>
      <c r="AFL145" s="27"/>
      <c r="AFM145" s="27"/>
      <c r="AFN145" s="27"/>
      <c r="AFO145" s="27"/>
      <c r="AFP145" s="27"/>
      <c r="AFQ145" s="27"/>
      <c r="AFR145" s="27"/>
      <c r="AFS145" s="27"/>
      <c r="AFT145" s="27"/>
      <c r="AFU145" s="27"/>
      <c r="AFV145" s="27"/>
      <c r="AFW145" s="27"/>
      <c r="AFX145" s="27"/>
      <c r="AFY145" s="27"/>
      <c r="AFZ145" s="27"/>
      <c r="AGA145" s="27"/>
      <c r="AGB145" s="27"/>
      <c r="AGC145" s="27"/>
      <c r="AGD145" s="27"/>
      <c r="AGE145" s="27"/>
      <c r="AGF145" s="27"/>
      <c r="AGG145" s="27"/>
      <c r="AGH145" s="27"/>
      <c r="AGI145" s="27"/>
      <c r="AGJ145" s="27"/>
      <c r="AGK145" s="27"/>
      <c r="AGL145" s="27"/>
      <c r="AGM145" s="27"/>
      <c r="AGN145" s="27"/>
      <c r="AGO145" s="27"/>
      <c r="AGP145" s="27"/>
      <c r="AGQ145" s="27"/>
      <c r="AGR145" s="27"/>
      <c r="AGS145" s="27"/>
      <c r="AGT145" s="27"/>
      <c r="AGU145" s="27"/>
      <c r="AGV145" s="27"/>
      <c r="AGW145" s="27"/>
      <c r="AGX145" s="27"/>
      <c r="AGY145" s="27"/>
      <c r="AGZ145" s="27"/>
      <c r="AHA145" s="27"/>
      <c r="AHB145" s="27"/>
      <c r="AHC145" s="27"/>
      <c r="AHD145" s="27"/>
      <c r="AHE145" s="27"/>
      <c r="AHF145" s="27"/>
      <c r="AHG145" s="27"/>
      <c r="AHH145" s="27"/>
      <c r="AHI145" s="27"/>
      <c r="AHJ145" s="27"/>
      <c r="AHK145" s="27"/>
      <c r="AHL145" s="27"/>
      <c r="AHM145" s="27"/>
      <c r="AHN145" s="27"/>
      <c r="AHO145" s="27"/>
      <c r="AHP145" s="27"/>
      <c r="AHQ145" s="27"/>
      <c r="AHR145" s="27"/>
      <c r="AHS145" s="27"/>
      <c r="AHT145" s="27"/>
      <c r="AHU145" s="27"/>
      <c r="AHV145" s="27"/>
      <c r="AHW145" s="27"/>
      <c r="AHX145" s="27"/>
      <c r="AHY145" s="27"/>
      <c r="AHZ145" s="27"/>
      <c r="AIA145" s="27"/>
      <c r="AIB145" s="27"/>
      <c r="AIC145" s="27"/>
      <c r="AID145" s="27"/>
      <c r="AIE145" s="27"/>
      <c r="AIF145" s="27"/>
      <c r="AIG145" s="27"/>
      <c r="AIH145" s="27"/>
      <c r="AII145" s="27"/>
      <c r="AIJ145" s="27"/>
      <c r="AIK145" s="27"/>
      <c r="AIL145" s="27"/>
      <c r="AIM145" s="27"/>
      <c r="AIN145" s="27"/>
      <c r="AIO145" s="27"/>
      <c r="AIP145" s="27"/>
      <c r="AIQ145" s="27"/>
      <c r="AIR145" s="27"/>
      <c r="AIS145" s="27"/>
      <c r="AIT145" s="27"/>
      <c r="AIU145" s="27"/>
      <c r="AIV145" s="27"/>
      <c r="AIW145" s="27"/>
      <c r="AIX145" s="27"/>
      <c r="AIY145" s="27"/>
      <c r="AIZ145" s="27"/>
      <c r="AJA145" s="27"/>
      <c r="AJB145" s="27"/>
      <c r="AJC145" s="27"/>
      <c r="AJD145" s="27"/>
      <c r="AJE145" s="27"/>
      <c r="AJF145" s="27"/>
      <c r="AJG145" s="27"/>
      <c r="AJH145" s="27"/>
      <c r="AJI145" s="27"/>
      <c r="AJJ145" s="27"/>
      <c r="AJK145" s="27"/>
      <c r="AJL145" s="27"/>
      <c r="AJM145" s="27"/>
      <c r="AJN145" s="27"/>
      <c r="AJO145" s="27"/>
      <c r="AJP145" s="27"/>
      <c r="AJQ145" s="27"/>
      <c r="AJR145" s="27"/>
      <c r="AJS145" s="27"/>
      <c r="AJT145" s="27"/>
      <c r="AJU145" s="27"/>
      <c r="AJV145" s="27"/>
      <c r="AJW145" s="27"/>
      <c r="AJX145" s="27"/>
      <c r="AJY145" s="27"/>
      <c r="AJZ145" s="27"/>
      <c r="AKA145" s="27"/>
      <c r="AKB145" s="27"/>
      <c r="AKC145" s="27"/>
      <c r="AKD145" s="27"/>
      <c r="AKE145" s="27"/>
      <c r="AKF145" s="27"/>
      <c r="AKG145" s="27"/>
      <c r="AKH145" s="27"/>
      <c r="AKI145" s="27"/>
      <c r="AKJ145" s="27"/>
      <c r="AKK145" s="27"/>
      <c r="AKL145" s="27"/>
      <c r="AKM145" s="27"/>
      <c r="AKN145" s="27"/>
      <c r="AKO145" s="27"/>
      <c r="AKP145" s="27"/>
      <c r="AKQ145" s="27"/>
      <c r="AKR145" s="27"/>
      <c r="AKS145" s="27"/>
      <c r="AKT145" s="27"/>
      <c r="AKU145" s="27"/>
      <c r="AKV145" s="27"/>
      <c r="AKW145" s="27"/>
      <c r="AKX145" s="27"/>
      <c r="AKY145" s="27"/>
      <c r="AKZ145" s="27"/>
      <c r="ALA145" s="27"/>
      <c r="ALB145" s="27"/>
      <c r="ALC145" s="27"/>
      <c r="ALD145" s="27"/>
      <c r="ALE145" s="27"/>
      <c r="ALF145" s="27"/>
      <c r="ALG145" s="27"/>
      <c r="ALH145" s="27"/>
      <c r="ALI145" s="27"/>
      <c r="ALJ145" s="27"/>
      <c r="ALK145" s="27"/>
      <c r="ALL145" s="27"/>
      <c r="ALM145" s="27"/>
      <c r="ALN145" s="27"/>
      <c r="ALO145" s="27"/>
      <c r="ALP145" s="27"/>
      <c r="ALQ145" s="27"/>
      <c r="ALR145" s="27"/>
      <c r="ALS145" s="27"/>
    </row>
    <row r="146" spans="1:1007" ht="24" customHeight="1" thickBot="1" x14ac:dyDescent="0.25">
      <c r="A146" s="579"/>
      <c r="B146" s="581"/>
      <c r="C146" s="583"/>
      <c r="D146" s="585"/>
      <c r="E146" s="587"/>
      <c r="F146" s="570"/>
      <c r="G146" s="572"/>
      <c r="H146" s="574"/>
      <c r="I146" s="574"/>
      <c r="J146" s="577"/>
      <c r="K146" s="199" t="s">
        <v>11</v>
      </c>
      <c r="L146" s="15">
        <f t="shared" ref="L146:W146" si="30">SUM(L144:L145)</f>
        <v>333</v>
      </c>
      <c r="M146" s="3">
        <f t="shared" si="30"/>
        <v>0</v>
      </c>
      <c r="N146" s="3">
        <f t="shared" si="30"/>
        <v>0</v>
      </c>
      <c r="O146" s="16">
        <f t="shared" si="30"/>
        <v>333</v>
      </c>
      <c r="P146" s="15">
        <f t="shared" si="30"/>
        <v>187.8</v>
      </c>
      <c r="Q146" s="3">
        <f t="shared" si="30"/>
        <v>0</v>
      </c>
      <c r="R146" s="3">
        <f t="shared" si="30"/>
        <v>0</v>
      </c>
      <c r="S146" s="16">
        <f t="shared" si="30"/>
        <v>187.8</v>
      </c>
      <c r="T146" s="15">
        <f t="shared" si="30"/>
        <v>10</v>
      </c>
      <c r="U146" s="3">
        <f t="shared" si="30"/>
        <v>0</v>
      </c>
      <c r="V146" s="3">
        <f t="shared" si="30"/>
        <v>0</v>
      </c>
      <c r="W146" s="16">
        <f t="shared" si="30"/>
        <v>10</v>
      </c>
      <c r="X146" s="27"/>
      <c r="Y146" s="27"/>
      <c r="Z146" s="27"/>
      <c r="AA146" s="27"/>
      <c r="AB146" s="27"/>
      <c r="AC146" s="27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40"/>
      <c r="AV146" s="39"/>
      <c r="AW146" s="39"/>
      <c r="AX146" s="39"/>
      <c r="AY146" s="39"/>
      <c r="AZ146" s="39"/>
      <c r="BA146" s="39"/>
      <c r="BB146" s="39"/>
      <c r="BC146" s="39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  <c r="HX146" s="27"/>
      <c r="HY146" s="27"/>
      <c r="HZ146" s="27"/>
      <c r="IA146" s="27"/>
      <c r="IB146" s="27"/>
      <c r="IC146" s="27"/>
      <c r="ID146" s="27"/>
      <c r="IE146" s="27"/>
      <c r="IF146" s="27"/>
      <c r="IG146" s="27"/>
      <c r="IH146" s="27"/>
      <c r="II146" s="27"/>
      <c r="IJ146" s="27"/>
      <c r="IK146" s="27"/>
      <c r="IL146" s="27"/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  <c r="IX146" s="27"/>
      <c r="IY146" s="27"/>
      <c r="IZ146" s="27"/>
      <c r="JA146" s="27"/>
      <c r="JB146" s="27"/>
      <c r="JC146" s="27"/>
      <c r="JD146" s="27"/>
      <c r="JE146" s="27"/>
      <c r="JF146" s="27"/>
      <c r="JG146" s="27"/>
      <c r="JH146" s="27"/>
      <c r="JI146" s="27"/>
      <c r="JJ146" s="27"/>
      <c r="JK146" s="27"/>
      <c r="JL146" s="27"/>
      <c r="JM146" s="27"/>
      <c r="JN146" s="27"/>
      <c r="JO146" s="27"/>
      <c r="JP146" s="27"/>
      <c r="JQ146" s="27"/>
      <c r="JR146" s="27"/>
      <c r="JS146" s="27"/>
      <c r="JT146" s="27"/>
      <c r="JU146" s="27"/>
      <c r="JV146" s="27"/>
      <c r="JW146" s="27"/>
      <c r="JX146" s="27"/>
      <c r="JY146" s="27"/>
      <c r="JZ146" s="27"/>
      <c r="KA146" s="27"/>
      <c r="KB146" s="27"/>
      <c r="KC146" s="27"/>
      <c r="KD146" s="27"/>
      <c r="KE146" s="27"/>
      <c r="KF146" s="27"/>
      <c r="KG146" s="27"/>
      <c r="KH146" s="27"/>
      <c r="KI146" s="27"/>
      <c r="KJ146" s="27"/>
      <c r="KK146" s="27"/>
      <c r="KL146" s="27"/>
      <c r="KM146" s="27"/>
      <c r="KN146" s="27"/>
      <c r="KO146" s="27"/>
      <c r="KP146" s="27"/>
      <c r="KQ146" s="27"/>
      <c r="KR146" s="27"/>
      <c r="KS146" s="27"/>
      <c r="KT146" s="27"/>
      <c r="KU146" s="27"/>
      <c r="KV146" s="27"/>
      <c r="KW146" s="27"/>
      <c r="KX146" s="27"/>
      <c r="KY146" s="27"/>
      <c r="KZ146" s="27"/>
      <c r="LA146" s="27"/>
      <c r="LB146" s="27"/>
      <c r="LC146" s="27"/>
      <c r="LD146" s="27"/>
      <c r="LE146" s="27"/>
      <c r="LF146" s="27"/>
      <c r="LG146" s="27"/>
      <c r="LH146" s="27"/>
      <c r="LI146" s="27"/>
      <c r="LJ146" s="27"/>
      <c r="LK146" s="27"/>
      <c r="LL146" s="27"/>
      <c r="LM146" s="27"/>
      <c r="LN146" s="27"/>
      <c r="LO146" s="27"/>
      <c r="LP146" s="27"/>
      <c r="LQ146" s="27"/>
      <c r="LR146" s="27"/>
      <c r="LS146" s="27"/>
      <c r="LT146" s="27"/>
      <c r="LU146" s="27"/>
      <c r="LV146" s="27"/>
      <c r="LW146" s="27"/>
      <c r="LX146" s="27"/>
      <c r="LY146" s="27"/>
      <c r="LZ146" s="27"/>
      <c r="MA146" s="27"/>
      <c r="MB146" s="27"/>
      <c r="MC146" s="27"/>
      <c r="MD146" s="27"/>
      <c r="ME146" s="27"/>
      <c r="MF146" s="27"/>
      <c r="MG146" s="27"/>
      <c r="MH146" s="27"/>
      <c r="MI146" s="27"/>
      <c r="MJ146" s="27"/>
      <c r="MK146" s="27"/>
      <c r="ML146" s="27"/>
      <c r="MM146" s="27"/>
      <c r="MN146" s="27"/>
      <c r="MO146" s="27"/>
      <c r="MP146" s="27"/>
      <c r="MQ146" s="27"/>
      <c r="MR146" s="27"/>
      <c r="MS146" s="27"/>
      <c r="MT146" s="27"/>
      <c r="MU146" s="27"/>
      <c r="MV146" s="27"/>
      <c r="MW146" s="27"/>
      <c r="MX146" s="27"/>
      <c r="MY146" s="27"/>
      <c r="MZ146" s="27"/>
      <c r="NA146" s="27"/>
      <c r="NB146" s="27"/>
      <c r="NC146" s="27"/>
      <c r="ND146" s="27"/>
      <c r="NE146" s="27"/>
      <c r="NF146" s="27"/>
      <c r="NG146" s="27"/>
      <c r="NH146" s="27"/>
      <c r="NI146" s="27"/>
      <c r="NJ146" s="27"/>
      <c r="NK146" s="27"/>
      <c r="NL146" s="27"/>
      <c r="NM146" s="27"/>
      <c r="NN146" s="27"/>
      <c r="NO146" s="27"/>
      <c r="NP146" s="27"/>
      <c r="NQ146" s="27"/>
      <c r="NR146" s="27"/>
      <c r="NS146" s="27"/>
      <c r="NT146" s="27"/>
      <c r="NU146" s="27"/>
      <c r="NV146" s="27"/>
      <c r="NW146" s="27"/>
      <c r="NX146" s="27"/>
      <c r="NY146" s="27"/>
      <c r="NZ146" s="27"/>
      <c r="OA146" s="27"/>
      <c r="OB146" s="27"/>
      <c r="OC146" s="27"/>
      <c r="OD146" s="27"/>
      <c r="OE146" s="27"/>
      <c r="OF146" s="27"/>
      <c r="OG146" s="27"/>
      <c r="OH146" s="27"/>
      <c r="OI146" s="27"/>
      <c r="OJ146" s="27"/>
      <c r="OK146" s="27"/>
      <c r="OL146" s="27"/>
      <c r="OM146" s="27"/>
      <c r="ON146" s="27"/>
      <c r="OO146" s="27"/>
      <c r="OP146" s="27"/>
      <c r="OQ146" s="27"/>
      <c r="OR146" s="27"/>
      <c r="OS146" s="27"/>
      <c r="OT146" s="27"/>
      <c r="OU146" s="27"/>
      <c r="OV146" s="27"/>
      <c r="OW146" s="27"/>
      <c r="OX146" s="27"/>
      <c r="OY146" s="27"/>
      <c r="OZ146" s="27"/>
      <c r="PA146" s="27"/>
      <c r="PB146" s="27"/>
      <c r="PC146" s="27"/>
      <c r="PD146" s="27"/>
      <c r="PE146" s="27"/>
      <c r="PF146" s="27"/>
      <c r="PG146" s="27"/>
      <c r="PH146" s="27"/>
      <c r="PI146" s="27"/>
      <c r="PJ146" s="27"/>
      <c r="PK146" s="27"/>
      <c r="PL146" s="27"/>
      <c r="PM146" s="27"/>
      <c r="PN146" s="27"/>
      <c r="PO146" s="27"/>
      <c r="PP146" s="27"/>
      <c r="PQ146" s="27"/>
      <c r="PR146" s="27"/>
      <c r="PS146" s="27"/>
      <c r="PT146" s="27"/>
      <c r="PU146" s="27"/>
      <c r="PV146" s="27"/>
      <c r="PW146" s="27"/>
      <c r="PX146" s="27"/>
      <c r="PY146" s="27"/>
      <c r="PZ146" s="27"/>
      <c r="QA146" s="27"/>
      <c r="QB146" s="27"/>
      <c r="QC146" s="27"/>
      <c r="QD146" s="27"/>
      <c r="QE146" s="27"/>
      <c r="QF146" s="27"/>
      <c r="QG146" s="27"/>
      <c r="QH146" s="27"/>
      <c r="QI146" s="27"/>
      <c r="QJ146" s="27"/>
      <c r="QK146" s="27"/>
      <c r="QL146" s="27"/>
      <c r="QM146" s="27"/>
      <c r="QN146" s="27"/>
      <c r="QO146" s="27"/>
      <c r="QP146" s="27"/>
      <c r="QQ146" s="27"/>
      <c r="QR146" s="27"/>
      <c r="QS146" s="27"/>
      <c r="QT146" s="27"/>
      <c r="QU146" s="27"/>
      <c r="QV146" s="27"/>
      <c r="QW146" s="27"/>
      <c r="QX146" s="27"/>
      <c r="QY146" s="27"/>
      <c r="QZ146" s="27"/>
      <c r="RA146" s="27"/>
      <c r="RB146" s="27"/>
      <c r="RC146" s="27"/>
      <c r="RD146" s="27"/>
      <c r="RE146" s="27"/>
      <c r="RF146" s="27"/>
      <c r="RG146" s="27"/>
      <c r="RH146" s="27"/>
      <c r="RI146" s="27"/>
      <c r="RJ146" s="27"/>
      <c r="RK146" s="27"/>
      <c r="RL146" s="27"/>
      <c r="RM146" s="27"/>
      <c r="RN146" s="27"/>
      <c r="RO146" s="27"/>
      <c r="RP146" s="27"/>
      <c r="RQ146" s="27"/>
      <c r="RR146" s="27"/>
      <c r="RS146" s="27"/>
      <c r="RT146" s="27"/>
      <c r="RU146" s="27"/>
      <c r="RV146" s="27"/>
      <c r="RW146" s="27"/>
      <c r="RX146" s="27"/>
      <c r="RY146" s="27"/>
      <c r="RZ146" s="27"/>
      <c r="SA146" s="27"/>
      <c r="SB146" s="27"/>
      <c r="SC146" s="27"/>
      <c r="SD146" s="27"/>
      <c r="SE146" s="27"/>
      <c r="SF146" s="27"/>
      <c r="SG146" s="27"/>
      <c r="SH146" s="27"/>
      <c r="SI146" s="27"/>
      <c r="SJ146" s="27"/>
      <c r="SK146" s="27"/>
      <c r="SL146" s="27"/>
      <c r="SM146" s="27"/>
      <c r="SN146" s="27"/>
      <c r="SO146" s="27"/>
      <c r="SP146" s="27"/>
      <c r="SQ146" s="27"/>
      <c r="SR146" s="27"/>
      <c r="SS146" s="27"/>
      <c r="ST146" s="27"/>
      <c r="SU146" s="27"/>
      <c r="SV146" s="27"/>
      <c r="SW146" s="27"/>
      <c r="SX146" s="27"/>
      <c r="SY146" s="27"/>
      <c r="SZ146" s="27"/>
      <c r="TA146" s="27"/>
      <c r="TB146" s="27"/>
      <c r="TC146" s="27"/>
      <c r="TD146" s="27"/>
      <c r="TE146" s="27"/>
      <c r="TF146" s="27"/>
      <c r="TG146" s="27"/>
      <c r="TH146" s="27"/>
      <c r="TI146" s="27"/>
      <c r="TJ146" s="27"/>
      <c r="TK146" s="27"/>
      <c r="TL146" s="27"/>
      <c r="TM146" s="27"/>
      <c r="TN146" s="27"/>
      <c r="TO146" s="27"/>
      <c r="TP146" s="27"/>
      <c r="TQ146" s="27"/>
      <c r="TR146" s="27"/>
      <c r="TS146" s="27"/>
      <c r="TT146" s="27"/>
      <c r="TU146" s="27"/>
      <c r="TV146" s="27"/>
      <c r="TW146" s="27"/>
      <c r="TX146" s="27"/>
      <c r="TY146" s="27"/>
      <c r="TZ146" s="27"/>
      <c r="UA146" s="27"/>
      <c r="UB146" s="27"/>
      <c r="UC146" s="27"/>
      <c r="UD146" s="27"/>
      <c r="UE146" s="27"/>
      <c r="UF146" s="27"/>
      <c r="UG146" s="27"/>
      <c r="UH146" s="27"/>
      <c r="UI146" s="27"/>
      <c r="UJ146" s="27"/>
      <c r="UK146" s="27"/>
      <c r="UL146" s="27"/>
      <c r="UM146" s="27"/>
      <c r="UN146" s="27"/>
      <c r="UO146" s="27"/>
      <c r="UP146" s="27"/>
      <c r="UQ146" s="27"/>
      <c r="UR146" s="27"/>
      <c r="US146" s="27"/>
      <c r="UT146" s="27"/>
      <c r="UU146" s="27"/>
      <c r="UV146" s="27"/>
      <c r="UW146" s="27"/>
      <c r="UX146" s="27"/>
      <c r="UY146" s="27"/>
      <c r="UZ146" s="27"/>
      <c r="VA146" s="27"/>
      <c r="VB146" s="27"/>
      <c r="VC146" s="27"/>
      <c r="VD146" s="27"/>
      <c r="VE146" s="27"/>
      <c r="VF146" s="27"/>
      <c r="VG146" s="27"/>
      <c r="VH146" s="27"/>
      <c r="VI146" s="27"/>
      <c r="VJ146" s="27"/>
      <c r="VK146" s="27"/>
      <c r="VL146" s="27"/>
      <c r="VM146" s="27"/>
      <c r="VN146" s="27"/>
      <c r="VO146" s="27"/>
      <c r="VP146" s="27"/>
      <c r="VQ146" s="27"/>
      <c r="VR146" s="27"/>
      <c r="VS146" s="27"/>
      <c r="VT146" s="27"/>
      <c r="VU146" s="27"/>
      <c r="VV146" s="27"/>
      <c r="VW146" s="27"/>
      <c r="VX146" s="27"/>
      <c r="VY146" s="27"/>
      <c r="VZ146" s="27"/>
      <c r="WA146" s="27"/>
      <c r="WB146" s="27"/>
      <c r="WC146" s="27"/>
      <c r="WD146" s="27"/>
      <c r="WE146" s="27"/>
      <c r="WF146" s="27"/>
      <c r="WG146" s="27"/>
      <c r="WH146" s="27"/>
      <c r="WI146" s="27"/>
      <c r="WJ146" s="27"/>
      <c r="WK146" s="27"/>
      <c r="WL146" s="27"/>
      <c r="WM146" s="27"/>
      <c r="WN146" s="27"/>
      <c r="WO146" s="27"/>
      <c r="WP146" s="27"/>
      <c r="WQ146" s="27"/>
      <c r="WR146" s="27"/>
      <c r="WS146" s="27"/>
      <c r="WT146" s="27"/>
      <c r="WU146" s="27"/>
      <c r="WV146" s="27"/>
      <c r="WW146" s="27"/>
      <c r="WX146" s="27"/>
      <c r="WY146" s="27"/>
      <c r="WZ146" s="27"/>
      <c r="XA146" s="27"/>
      <c r="XB146" s="27"/>
      <c r="XC146" s="27"/>
      <c r="XD146" s="27"/>
      <c r="XE146" s="27"/>
      <c r="XF146" s="27"/>
      <c r="XG146" s="27"/>
      <c r="XH146" s="27"/>
      <c r="XI146" s="27"/>
      <c r="XJ146" s="27"/>
      <c r="XK146" s="27"/>
      <c r="XL146" s="27"/>
      <c r="XM146" s="27"/>
      <c r="XN146" s="27"/>
      <c r="XO146" s="27"/>
      <c r="XP146" s="27"/>
      <c r="XQ146" s="27"/>
      <c r="XR146" s="27"/>
      <c r="XS146" s="27"/>
      <c r="XT146" s="27"/>
      <c r="XU146" s="27"/>
      <c r="XV146" s="27"/>
      <c r="XW146" s="27"/>
      <c r="XX146" s="27"/>
      <c r="XY146" s="27"/>
      <c r="XZ146" s="27"/>
      <c r="YA146" s="27"/>
      <c r="YB146" s="27"/>
      <c r="YC146" s="27"/>
      <c r="YD146" s="27"/>
      <c r="YE146" s="27"/>
      <c r="YF146" s="27"/>
      <c r="YG146" s="27"/>
      <c r="YH146" s="27"/>
      <c r="YI146" s="27"/>
      <c r="YJ146" s="27"/>
      <c r="YK146" s="27"/>
      <c r="YL146" s="27"/>
      <c r="YM146" s="27"/>
      <c r="YN146" s="27"/>
      <c r="YO146" s="27"/>
      <c r="YP146" s="27"/>
      <c r="YQ146" s="27"/>
      <c r="YR146" s="27"/>
      <c r="YS146" s="27"/>
      <c r="YT146" s="27"/>
      <c r="YU146" s="27"/>
      <c r="YV146" s="27"/>
      <c r="YW146" s="27"/>
      <c r="YX146" s="27"/>
      <c r="YY146" s="27"/>
      <c r="YZ146" s="27"/>
      <c r="ZA146" s="27"/>
      <c r="ZB146" s="27"/>
      <c r="ZC146" s="27"/>
      <c r="ZD146" s="27"/>
      <c r="ZE146" s="27"/>
      <c r="ZF146" s="27"/>
      <c r="ZG146" s="27"/>
      <c r="ZH146" s="27"/>
      <c r="ZI146" s="27"/>
      <c r="ZJ146" s="27"/>
      <c r="ZK146" s="27"/>
      <c r="ZL146" s="27"/>
      <c r="ZM146" s="27"/>
      <c r="ZN146" s="27"/>
      <c r="ZO146" s="27"/>
      <c r="ZP146" s="27"/>
      <c r="ZQ146" s="27"/>
      <c r="ZR146" s="27"/>
      <c r="ZS146" s="27"/>
      <c r="ZT146" s="27"/>
      <c r="ZU146" s="27"/>
      <c r="ZV146" s="27"/>
      <c r="ZW146" s="27"/>
      <c r="ZX146" s="27"/>
      <c r="ZY146" s="27"/>
      <c r="ZZ146" s="27"/>
      <c r="AAA146" s="27"/>
      <c r="AAB146" s="27"/>
      <c r="AAC146" s="27"/>
      <c r="AAD146" s="27"/>
      <c r="AAE146" s="27"/>
      <c r="AAF146" s="27"/>
      <c r="AAG146" s="27"/>
      <c r="AAH146" s="27"/>
      <c r="AAI146" s="27"/>
      <c r="AAJ146" s="27"/>
      <c r="AAK146" s="27"/>
      <c r="AAL146" s="27"/>
      <c r="AAM146" s="27"/>
      <c r="AAN146" s="27"/>
      <c r="AAO146" s="27"/>
      <c r="AAP146" s="27"/>
      <c r="AAQ146" s="27"/>
      <c r="AAR146" s="27"/>
      <c r="AAS146" s="27"/>
      <c r="AAT146" s="27"/>
      <c r="AAU146" s="27"/>
      <c r="AAV146" s="27"/>
      <c r="AAW146" s="27"/>
      <c r="AAX146" s="27"/>
      <c r="AAY146" s="27"/>
      <c r="AAZ146" s="27"/>
      <c r="ABA146" s="27"/>
      <c r="ABB146" s="27"/>
      <c r="ABC146" s="27"/>
      <c r="ABD146" s="27"/>
      <c r="ABE146" s="27"/>
      <c r="ABF146" s="27"/>
      <c r="ABG146" s="27"/>
      <c r="ABH146" s="27"/>
      <c r="ABI146" s="27"/>
      <c r="ABJ146" s="27"/>
      <c r="ABK146" s="27"/>
      <c r="ABL146" s="27"/>
      <c r="ABM146" s="27"/>
      <c r="ABN146" s="27"/>
      <c r="ABO146" s="27"/>
      <c r="ABP146" s="27"/>
      <c r="ABQ146" s="27"/>
      <c r="ABR146" s="27"/>
      <c r="ABS146" s="27"/>
      <c r="ABT146" s="27"/>
      <c r="ABU146" s="27"/>
      <c r="ABV146" s="27"/>
      <c r="ABW146" s="27"/>
      <c r="ABX146" s="27"/>
      <c r="ABY146" s="27"/>
      <c r="ABZ146" s="27"/>
      <c r="ACA146" s="27"/>
      <c r="ACB146" s="27"/>
      <c r="ACC146" s="27"/>
      <c r="ACD146" s="27"/>
      <c r="ACE146" s="27"/>
      <c r="ACF146" s="27"/>
      <c r="ACG146" s="27"/>
      <c r="ACH146" s="27"/>
      <c r="ACI146" s="27"/>
      <c r="ACJ146" s="27"/>
      <c r="ACK146" s="27"/>
      <c r="ACL146" s="27"/>
      <c r="ACM146" s="27"/>
      <c r="ACN146" s="27"/>
      <c r="ACO146" s="27"/>
      <c r="ACP146" s="27"/>
      <c r="ACQ146" s="27"/>
      <c r="ACR146" s="27"/>
      <c r="ACS146" s="27"/>
      <c r="ACT146" s="27"/>
      <c r="ACU146" s="27"/>
      <c r="ACV146" s="27"/>
      <c r="ACW146" s="27"/>
      <c r="ACX146" s="27"/>
      <c r="ACY146" s="27"/>
      <c r="ACZ146" s="27"/>
      <c r="ADA146" s="27"/>
      <c r="ADB146" s="27"/>
      <c r="ADC146" s="27"/>
      <c r="ADD146" s="27"/>
      <c r="ADE146" s="27"/>
      <c r="ADF146" s="27"/>
      <c r="ADG146" s="27"/>
      <c r="ADH146" s="27"/>
      <c r="ADI146" s="27"/>
      <c r="ADJ146" s="27"/>
      <c r="ADK146" s="27"/>
      <c r="ADL146" s="27"/>
      <c r="ADM146" s="27"/>
      <c r="ADN146" s="27"/>
      <c r="ADO146" s="27"/>
      <c r="ADP146" s="27"/>
      <c r="ADQ146" s="27"/>
      <c r="ADR146" s="27"/>
      <c r="ADS146" s="27"/>
      <c r="ADT146" s="27"/>
      <c r="ADU146" s="27"/>
      <c r="ADV146" s="27"/>
      <c r="ADW146" s="27"/>
      <c r="ADX146" s="27"/>
      <c r="ADY146" s="27"/>
      <c r="ADZ146" s="27"/>
      <c r="AEA146" s="27"/>
      <c r="AEB146" s="27"/>
      <c r="AEC146" s="27"/>
      <c r="AED146" s="27"/>
      <c r="AEE146" s="27"/>
      <c r="AEF146" s="27"/>
      <c r="AEG146" s="27"/>
      <c r="AEH146" s="27"/>
      <c r="AEI146" s="27"/>
      <c r="AEJ146" s="27"/>
      <c r="AEK146" s="27"/>
      <c r="AEL146" s="27"/>
      <c r="AEM146" s="27"/>
      <c r="AEN146" s="27"/>
      <c r="AEO146" s="27"/>
      <c r="AEP146" s="27"/>
      <c r="AEQ146" s="27"/>
      <c r="AER146" s="27"/>
      <c r="AES146" s="27"/>
      <c r="AET146" s="27"/>
      <c r="AEU146" s="27"/>
      <c r="AEV146" s="27"/>
      <c r="AEW146" s="27"/>
      <c r="AEX146" s="27"/>
      <c r="AEY146" s="27"/>
      <c r="AEZ146" s="27"/>
      <c r="AFA146" s="27"/>
      <c r="AFB146" s="27"/>
      <c r="AFC146" s="27"/>
      <c r="AFD146" s="27"/>
      <c r="AFE146" s="27"/>
      <c r="AFF146" s="27"/>
      <c r="AFG146" s="27"/>
      <c r="AFH146" s="27"/>
      <c r="AFI146" s="27"/>
      <c r="AFJ146" s="27"/>
      <c r="AFK146" s="27"/>
      <c r="AFL146" s="27"/>
      <c r="AFM146" s="27"/>
      <c r="AFN146" s="27"/>
      <c r="AFO146" s="27"/>
      <c r="AFP146" s="27"/>
      <c r="AFQ146" s="27"/>
      <c r="AFR146" s="27"/>
      <c r="AFS146" s="27"/>
      <c r="AFT146" s="27"/>
      <c r="AFU146" s="27"/>
      <c r="AFV146" s="27"/>
      <c r="AFW146" s="27"/>
      <c r="AFX146" s="27"/>
      <c r="AFY146" s="27"/>
      <c r="AFZ146" s="27"/>
      <c r="AGA146" s="27"/>
      <c r="AGB146" s="27"/>
      <c r="AGC146" s="27"/>
      <c r="AGD146" s="27"/>
      <c r="AGE146" s="27"/>
      <c r="AGF146" s="27"/>
      <c r="AGG146" s="27"/>
      <c r="AGH146" s="27"/>
      <c r="AGI146" s="27"/>
      <c r="AGJ146" s="27"/>
      <c r="AGK146" s="27"/>
      <c r="AGL146" s="27"/>
      <c r="AGM146" s="27"/>
      <c r="AGN146" s="27"/>
      <c r="AGO146" s="27"/>
      <c r="AGP146" s="27"/>
      <c r="AGQ146" s="27"/>
      <c r="AGR146" s="27"/>
      <c r="AGS146" s="27"/>
      <c r="AGT146" s="27"/>
      <c r="AGU146" s="27"/>
      <c r="AGV146" s="27"/>
      <c r="AGW146" s="27"/>
      <c r="AGX146" s="27"/>
      <c r="AGY146" s="27"/>
      <c r="AGZ146" s="27"/>
      <c r="AHA146" s="27"/>
      <c r="AHB146" s="27"/>
      <c r="AHC146" s="27"/>
      <c r="AHD146" s="27"/>
      <c r="AHE146" s="27"/>
      <c r="AHF146" s="27"/>
      <c r="AHG146" s="27"/>
      <c r="AHH146" s="27"/>
      <c r="AHI146" s="27"/>
      <c r="AHJ146" s="27"/>
      <c r="AHK146" s="27"/>
      <c r="AHL146" s="27"/>
      <c r="AHM146" s="27"/>
      <c r="AHN146" s="27"/>
      <c r="AHO146" s="27"/>
      <c r="AHP146" s="27"/>
      <c r="AHQ146" s="27"/>
      <c r="AHR146" s="27"/>
      <c r="AHS146" s="27"/>
      <c r="AHT146" s="27"/>
      <c r="AHU146" s="27"/>
      <c r="AHV146" s="27"/>
      <c r="AHW146" s="27"/>
      <c r="AHX146" s="27"/>
      <c r="AHY146" s="27"/>
      <c r="AHZ146" s="27"/>
      <c r="AIA146" s="27"/>
      <c r="AIB146" s="27"/>
      <c r="AIC146" s="27"/>
      <c r="AID146" s="27"/>
      <c r="AIE146" s="27"/>
      <c r="AIF146" s="27"/>
      <c r="AIG146" s="27"/>
      <c r="AIH146" s="27"/>
      <c r="AII146" s="27"/>
      <c r="AIJ146" s="27"/>
      <c r="AIK146" s="27"/>
      <c r="AIL146" s="27"/>
      <c r="AIM146" s="27"/>
      <c r="AIN146" s="27"/>
      <c r="AIO146" s="27"/>
      <c r="AIP146" s="27"/>
      <c r="AIQ146" s="27"/>
      <c r="AIR146" s="27"/>
      <c r="AIS146" s="27"/>
      <c r="AIT146" s="27"/>
      <c r="AIU146" s="27"/>
      <c r="AIV146" s="27"/>
      <c r="AIW146" s="27"/>
      <c r="AIX146" s="27"/>
      <c r="AIY146" s="27"/>
      <c r="AIZ146" s="27"/>
      <c r="AJA146" s="27"/>
      <c r="AJB146" s="27"/>
      <c r="AJC146" s="27"/>
      <c r="AJD146" s="27"/>
      <c r="AJE146" s="27"/>
      <c r="AJF146" s="27"/>
      <c r="AJG146" s="27"/>
      <c r="AJH146" s="27"/>
      <c r="AJI146" s="27"/>
      <c r="AJJ146" s="27"/>
      <c r="AJK146" s="27"/>
      <c r="AJL146" s="27"/>
      <c r="AJM146" s="27"/>
      <c r="AJN146" s="27"/>
      <c r="AJO146" s="27"/>
      <c r="AJP146" s="27"/>
      <c r="AJQ146" s="27"/>
      <c r="AJR146" s="27"/>
      <c r="AJS146" s="27"/>
      <c r="AJT146" s="27"/>
      <c r="AJU146" s="27"/>
      <c r="AJV146" s="27"/>
      <c r="AJW146" s="27"/>
      <c r="AJX146" s="27"/>
      <c r="AJY146" s="27"/>
      <c r="AJZ146" s="27"/>
      <c r="AKA146" s="27"/>
      <c r="AKB146" s="27"/>
      <c r="AKC146" s="27"/>
      <c r="AKD146" s="27"/>
      <c r="AKE146" s="27"/>
      <c r="AKF146" s="27"/>
      <c r="AKG146" s="27"/>
      <c r="AKH146" s="27"/>
      <c r="AKI146" s="27"/>
      <c r="AKJ146" s="27"/>
      <c r="AKK146" s="27"/>
      <c r="AKL146" s="27"/>
      <c r="AKM146" s="27"/>
      <c r="AKN146" s="27"/>
      <c r="AKO146" s="27"/>
      <c r="AKP146" s="27"/>
      <c r="AKQ146" s="27"/>
      <c r="AKR146" s="27"/>
      <c r="AKS146" s="27"/>
      <c r="AKT146" s="27"/>
      <c r="AKU146" s="27"/>
      <c r="AKV146" s="27"/>
      <c r="AKW146" s="27"/>
      <c r="AKX146" s="27"/>
      <c r="AKY146" s="27"/>
      <c r="AKZ146" s="27"/>
      <c r="ALA146" s="27"/>
      <c r="ALB146" s="27"/>
      <c r="ALC146" s="27"/>
      <c r="ALD146" s="27"/>
      <c r="ALE146" s="27"/>
      <c r="ALF146" s="27"/>
      <c r="ALG146" s="27"/>
      <c r="ALH146" s="27"/>
      <c r="ALI146" s="27"/>
      <c r="ALJ146" s="27"/>
      <c r="ALK146" s="27"/>
      <c r="ALL146" s="27"/>
      <c r="ALM146" s="27"/>
      <c r="ALN146" s="27"/>
      <c r="ALO146" s="27"/>
      <c r="ALP146" s="27"/>
      <c r="ALQ146" s="27"/>
      <c r="ALR146" s="27"/>
      <c r="ALS146" s="27"/>
    </row>
    <row r="147" spans="1:1007" ht="18.75" customHeight="1" thickBot="1" x14ac:dyDescent="0.25">
      <c r="A147" s="578" t="s">
        <v>14</v>
      </c>
      <c r="B147" s="580" t="s">
        <v>15</v>
      </c>
      <c r="C147" s="582" t="s">
        <v>15</v>
      </c>
      <c r="D147" s="584" t="s">
        <v>174</v>
      </c>
      <c r="E147" s="586" t="s">
        <v>408</v>
      </c>
      <c r="F147" s="569" t="s">
        <v>187</v>
      </c>
      <c r="G147" s="571" t="s">
        <v>83</v>
      </c>
      <c r="H147" s="573" t="s">
        <v>18</v>
      </c>
      <c r="I147" s="573" t="s">
        <v>19</v>
      </c>
      <c r="J147" s="592" t="s">
        <v>452</v>
      </c>
      <c r="K147" s="146" t="s">
        <v>25</v>
      </c>
      <c r="L147" s="147">
        <f>+M147+O147</f>
        <v>12</v>
      </c>
      <c r="M147" s="374">
        <v>0</v>
      </c>
      <c r="N147" s="374">
        <v>0</v>
      </c>
      <c r="O147" s="387">
        <v>12</v>
      </c>
      <c r="P147" s="147">
        <f>+Q147+S147</f>
        <v>400</v>
      </c>
      <c r="Q147" s="374">
        <v>0</v>
      </c>
      <c r="R147" s="374">
        <v>0</v>
      </c>
      <c r="S147" s="387">
        <v>400</v>
      </c>
      <c r="T147" s="147">
        <f>+U147+W147</f>
        <v>200</v>
      </c>
      <c r="U147" s="374">
        <v>0</v>
      </c>
      <c r="V147" s="374">
        <v>0</v>
      </c>
      <c r="W147" s="387">
        <v>200</v>
      </c>
      <c r="X147" s="27"/>
      <c r="Y147" s="27"/>
      <c r="Z147" s="27"/>
      <c r="AA147" s="27"/>
      <c r="AB147" s="27"/>
      <c r="AC147" s="27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40"/>
      <c r="AV147" s="39"/>
      <c r="AW147" s="39"/>
      <c r="AX147" s="39"/>
      <c r="AY147" s="39"/>
      <c r="AZ147" s="39"/>
      <c r="BA147" s="39"/>
      <c r="BB147" s="39"/>
      <c r="BC147" s="39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27"/>
      <c r="HZ147" s="27"/>
      <c r="IA147" s="27"/>
      <c r="IB147" s="27"/>
      <c r="IC147" s="27"/>
      <c r="ID147" s="27"/>
      <c r="IE147" s="27"/>
      <c r="IF147" s="27"/>
      <c r="IG147" s="27"/>
      <c r="IH147" s="27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  <c r="IX147" s="27"/>
      <c r="IY147" s="27"/>
      <c r="IZ147" s="27"/>
      <c r="JA147" s="27"/>
      <c r="JB147" s="27"/>
      <c r="JC147" s="27"/>
      <c r="JD147" s="27"/>
      <c r="JE147" s="27"/>
      <c r="JF147" s="27"/>
      <c r="JG147" s="27"/>
      <c r="JH147" s="27"/>
      <c r="JI147" s="27"/>
      <c r="JJ147" s="27"/>
      <c r="JK147" s="27"/>
      <c r="JL147" s="27"/>
      <c r="JM147" s="27"/>
      <c r="JN147" s="27"/>
      <c r="JO147" s="27"/>
      <c r="JP147" s="27"/>
      <c r="JQ147" s="27"/>
      <c r="JR147" s="27"/>
      <c r="JS147" s="27"/>
      <c r="JT147" s="27"/>
      <c r="JU147" s="27"/>
      <c r="JV147" s="27"/>
      <c r="JW147" s="27"/>
      <c r="JX147" s="27"/>
      <c r="JY147" s="27"/>
      <c r="JZ147" s="27"/>
      <c r="KA147" s="27"/>
      <c r="KB147" s="27"/>
      <c r="KC147" s="27"/>
      <c r="KD147" s="27"/>
      <c r="KE147" s="27"/>
      <c r="KF147" s="27"/>
      <c r="KG147" s="27"/>
      <c r="KH147" s="27"/>
      <c r="KI147" s="27"/>
      <c r="KJ147" s="27"/>
      <c r="KK147" s="27"/>
      <c r="KL147" s="27"/>
      <c r="KM147" s="27"/>
      <c r="KN147" s="27"/>
      <c r="KO147" s="27"/>
      <c r="KP147" s="27"/>
      <c r="KQ147" s="27"/>
      <c r="KR147" s="27"/>
      <c r="KS147" s="27"/>
      <c r="KT147" s="27"/>
      <c r="KU147" s="27"/>
      <c r="KV147" s="27"/>
      <c r="KW147" s="27"/>
      <c r="KX147" s="27"/>
      <c r="KY147" s="27"/>
      <c r="KZ147" s="27"/>
      <c r="LA147" s="27"/>
      <c r="LB147" s="27"/>
      <c r="LC147" s="27"/>
      <c r="LD147" s="27"/>
      <c r="LE147" s="27"/>
      <c r="LF147" s="27"/>
      <c r="LG147" s="27"/>
      <c r="LH147" s="27"/>
      <c r="LI147" s="27"/>
      <c r="LJ147" s="27"/>
      <c r="LK147" s="27"/>
      <c r="LL147" s="27"/>
      <c r="LM147" s="27"/>
      <c r="LN147" s="27"/>
      <c r="LO147" s="27"/>
      <c r="LP147" s="27"/>
      <c r="LQ147" s="27"/>
      <c r="LR147" s="27"/>
      <c r="LS147" s="27"/>
      <c r="LT147" s="27"/>
      <c r="LU147" s="27"/>
      <c r="LV147" s="27"/>
      <c r="LW147" s="27"/>
      <c r="LX147" s="27"/>
      <c r="LY147" s="27"/>
      <c r="LZ147" s="27"/>
      <c r="MA147" s="27"/>
      <c r="MB147" s="27"/>
      <c r="MC147" s="27"/>
      <c r="MD147" s="27"/>
      <c r="ME147" s="27"/>
      <c r="MF147" s="27"/>
      <c r="MG147" s="27"/>
      <c r="MH147" s="27"/>
      <c r="MI147" s="27"/>
      <c r="MJ147" s="27"/>
      <c r="MK147" s="27"/>
      <c r="ML147" s="27"/>
      <c r="MM147" s="27"/>
      <c r="MN147" s="27"/>
      <c r="MO147" s="27"/>
      <c r="MP147" s="27"/>
      <c r="MQ147" s="27"/>
      <c r="MR147" s="27"/>
      <c r="MS147" s="27"/>
      <c r="MT147" s="27"/>
      <c r="MU147" s="27"/>
      <c r="MV147" s="27"/>
      <c r="MW147" s="27"/>
      <c r="MX147" s="27"/>
      <c r="MY147" s="27"/>
      <c r="MZ147" s="27"/>
      <c r="NA147" s="27"/>
      <c r="NB147" s="27"/>
      <c r="NC147" s="27"/>
      <c r="ND147" s="27"/>
      <c r="NE147" s="27"/>
      <c r="NF147" s="27"/>
      <c r="NG147" s="27"/>
      <c r="NH147" s="27"/>
      <c r="NI147" s="27"/>
      <c r="NJ147" s="27"/>
      <c r="NK147" s="27"/>
      <c r="NL147" s="27"/>
      <c r="NM147" s="27"/>
      <c r="NN147" s="27"/>
      <c r="NO147" s="27"/>
      <c r="NP147" s="27"/>
      <c r="NQ147" s="27"/>
      <c r="NR147" s="27"/>
      <c r="NS147" s="27"/>
      <c r="NT147" s="27"/>
      <c r="NU147" s="27"/>
      <c r="NV147" s="27"/>
      <c r="NW147" s="27"/>
      <c r="NX147" s="27"/>
      <c r="NY147" s="27"/>
      <c r="NZ147" s="27"/>
      <c r="OA147" s="27"/>
      <c r="OB147" s="27"/>
      <c r="OC147" s="27"/>
      <c r="OD147" s="27"/>
      <c r="OE147" s="27"/>
      <c r="OF147" s="27"/>
      <c r="OG147" s="27"/>
      <c r="OH147" s="27"/>
      <c r="OI147" s="27"/>
      <c r="OJ147" s="27"/>
      <c r="OK147" s="27"/>
      <c r="OL147" s="27"/>
      <c r="OM147" s="27"/>
      <c r="ON147" s="27"/>
      <c r="OO147" s="27"/>
      <c r="OP147" s="27"/>
      <c r="OQ147" s="27"/>
      <c r="OR147" s="27"/>
      <c r="OS147" s="27"/>
      <c r="OT147" s="27"/>
      <c r="OU147" s="27"/>
      <c r="OV147" s="27"/>
      <c r="OW147" s="27"/>
      <c r="OX147" s="27"/>
      <c r="OY147" s="27"/>
      <c r="OZ147" s="27"/>
      <c r="PA147" s="27"/>
      <c r="PB147" s="27"/>
      <c r="PC147" s="27"/>
      <c r="PD147" s="27"/>
      <c r="PE147" s="27"/>
      <c r="PF147" s="27"/>
      <c r="PG147" s="27"/>
      <c r="PH147" s="27"/>
      <c r="PI147" s="27"/>
      <c r="PJ147" s="27"/>
      <c r="PK147" s="27"/>
      <c r="PL147" s="27"/>
      <c r="PM147" s="27"/>
      <c r="PN147" s="27"/>
      <c r="PO147" s="27"/>
      <c r="PP147" s="27"/>
      <c r="PQ147" s="27"/>
      <c r="PR147" s="27"/>
      <c r="PS147" s="27"/>
      <c r="PT147" s="27"/>
      <c r="PU147" s="27"/>
      <c r="PV147" s="27"/>
      <c r="PW147" s="27"/>
      <c r="PX147" s="27"/>
      <c r="PY147" s="27"/>
      <c r="PZ147" s="27"/>
      <c r="QA147" s="27"/>
      <c r="QB147" s="27"/>
      <c r="QC147" s="27"/>
      <c r="QD147" s="27"/>
      <c r="QE147" s="27"/>
      <c r="QF147" s="27"/>
      <c r="QG147" s="27"/>
      <c r="QH147" s="27"/>
      <c r="QI147" s="27"/>
      <c r="QJ147" s="27"/>
      <c r="QK147" s="27"/>
      <c r="QL147" s="27"/>
      <c r="QM147" s="27"/>
      <c r="QN147" s="27"/>
      <c r="QO147" s="27"/>
      <c r="QP147" s="27"/>
      <c r="QQ147" s="27"/>
      <c r="QR147" s="27"/>
      <c r="QS147" s="27"/>
      <c r="QT147" s="27"/>
      <c r="QU147" s="27"/>
      <c r="QV147" s="27"/>
      <c r="QW147" s="27"/>
      <c r="QX147" s="27"/>
      <c r="QY147" s="27"/>
      <c r="QZ147" s="27"/>
      <c r="RA147" s="27"/>
      <c r="RB147" s="27"/>
      <c r="RC147" s="27"/>
      <c r="RD147" s="27"/>
      <c r="RE147" s="27"/>
      <c r="RF147" s="27"/>
      <c r="RG147" s="27"/>
      <c r="RH147" s="27"/>
      <c r="RI147" s="27"/>
      <c r="RJ147" s="27"/>
      <c r="RK147" s="27"/>
      <c r="RL147" s="27"/>
      <c r="RM147" s="27"/>
      <c r="RN147" s="27"/>
      <c r="RO147" s="27"/>
      <c r="RP147" s="27"/>
      <c r="RQ147" s="27"/>
      <c r="RR147" s="27"/>
      <c r="RS147" s="27"/>
      <c r="RT147" s="27"/>
      <c r="RU147" s="27"/>
      <c r="RV147" s="27"/>
      <c r="RW147" s="27"/>
      <c r="RX147" s="27"/>
      <c r="RY147" s="27"/>
      <c r="RZ147" s="27"/>
      <c r="SA147" s="27"/>
      <c r="SB147" s="27"/>
      <c r="SC147" s="27"/>
      <c r="SD147" s="27"/>
      <c r="SE147" s="27"/>
      <c r="SF147" s="27"/>
      <c r="SG147" s="27"/>
      <c r="SH147" s="27"/>
      <c r="SI147" s="27"/>
      <c r="SJ147" s="27"/>
      <c r="SK147" s="27"/>
      <c r="SL147" s="27"/>
      <c r="SM147" s="27"/>
      <c r="SN147" s="27"/>
      <c r="SO147" s="27"/>
      <c r="SP147" s="27"/>
      <c r="SQ147" s="27"/>
      <c r="SR147" s="27"/>
      <c r="SS147" s="27"/>
      <c r="ST147" s="27"/>
      <c r="SU147" s="27"/>
      <c r="SV147" s="27"/>
      <c r="SW147" s="27"/>
      <c r="SX147" s="27"/>
      <c r="SY147" s="27"/>
      <c r="SZ147" s="27"/>
      <c r="TA147" s="27"/>
      <c r="TB147" s="27"/>
      <c r="TC147" s="27"/>
      <c r="TD147" s="27"/>
      <c r="TE147" s="27"/>
      <c r="TF147" s="27"/>
      <c r="TG147" s="27"/>
      <c r="TH147" s="27"/>
      <c r="TI147" s="27"/>
      <c r="TJ147" s="27"/>
      <c r="TK147" s="27"/>
      <c r="TL147" s="27"/>
      <c r="TM147" s="27"/>
      <c r="TN147" s="27"/>
      <c r="TO147" s="27"/>
      <c r="TP147" s="27"/>
      <c r="TQ147" s="27"/>
      <c r="TR147" s="27"/>
      <c r="TS147" s="27"/>
      <c r="TT147" s="27"/>
      <c r="TU147" s="27"/>
      <c r="TV147" s="27"/>
      <c r="TW147" s="27"/>
      <c r="TX147" s="27"/>
      <c r="TY147" s="27"/>
      <c r="TZ147" s="27"/>
      <c r="UA147" s="27"/>
      <c r="UB147" s="27"/>
      <c r="UC147" s="27"/>
      <c r="UD147" s="27"/>
      <c r="UE147" s="27"/>
      <c r="UF147" s="27"/>
      <c r="UG147" s="27"/>
      <c r="UH147" s="27"/>
      <c r="UI147" s="27"/>
      <c r="UJ147" s="27"/>
      <c r="UK147" s="27"/>
      <c r="UL147" s="27"/>
      <c r="UM147" s="27"/>
      <c r="UN147" s="27"/>
      <c r="UO147" s="27"/>
      <c r="UP147" s="27"/>
      <c r="UQ147" s="27"/>
      <c r="UR147" s="27"/>
      <c r="US147" s="27"/>
      <c r="UT147" s="27"/>
      <c r="UU147" s="27"/>
      <c r="UV147" s="27"/>
      <c r="UW147" s="27"/>
      <c r="UX147" s="27"/>
      <c r="UY147" s="27"/>
      <c r="UZ147" s="27"/>
      <c r="VA147" s="27"/>
      <c r="VB147" s="27"/>
      <c r="VC147" s="27"/>
      <c r="VD147" s="27"/>
      <c r="VE147" s="27"/>
      <c r="VF147" s="27"/>
      <c r="VG147" s="27"/>
      <c r="VH147" s="27"/>
      <c r="VI147" s="27"/>
      <c r="VJ147" s="27"/>
      <c r="VK147" s="27"/>
      <c r="VL147" s="27"/>
      <c r="VM147" s="27"/>
      <c r="VN147" s="27"/>
      <c r="VO147" s="27"/>
      <c r="VP147" s="27"/>
      <c r="VQ147" s="27"/>
      <c r="VR147" s="27"/>
      <c r="VS147" s="27"/>
      <c r="VT147" s="27"/>
      <c r="VU147" s="27"/>
      <c r="VV147" s="27"/>
      <c r="VW147" s="27"/>
      <c r="VX147" s="27"/>
      <c r="VY147" s="27"/>
      <c r="VZ147" s="27"/>
      <c r="WA147" s="27"/>
      <c r="WB147" s="27"/>
      <c r="WC147" s="27"/>
      <c r="WD147" s="27"/>
      <c r="WE147" s="27"/>
      <c r="WF147" s="27"/>
      <c r="WG147" s="27"/>
      <c r="WH147" s="27"/>
      <c r="WI147" s="27"/>
      <c r="WJ147" s="27"/>
      <c r="WK147" s="27"/>
      <c r="WL147" s="27"/>
      <c r="WM147" s="27"/>
      <c r="WN147" s="27"/>
      <c r="WO147" s="27"/>
      <c r="WP147" s="27"/>
      <c r="WQ147" s="27"/>
      <c r="WR147" s="27"/>
      <c r="WS147" s="27"/>
      <c r="WT147" s="27"/>
      <c r="WU147" s="27"/>
      <c r="WV147" s="27"/>
      <c r="WW147" s="27"/>
      <c r="WX147" s="27"/>
      <c r="WY147" s="27"/>
      <c r="WZ147" s="27"/>
      <c r="XA147" s="27"/>
      <c r="XB147" s="27"/>
      <c r="XC147" s="27"/>
      <c r="XD147" s="27"/>
      <c r="XE147" s="27"/>
      <c r="XF147" s="27"/>
      <c r="XG147" s="27"/>
      <c r="XH147" s="27"/>
      <c r="XI147" s="27"/>
      <c r="XJ147" s="27"/>
      <c r="XK147" s="27"/>
      <c r="XL147" s="27"/>
      <c r="XM147" s="27"/>
      <c r="XN147" s="27"/>
      <c r="XO147" s="27"/>
      <c r="XP147" s="27"/>
      <c r="XQ147" s="27"/>
      <c r="XR147" s="27"/>
      <c r="XS147" s="27"/>
      <c r="XT147" s="27"/>
      <c r="XU147" s="27"/>
      <c r="XV147" s="27"/>
      <c r="XW147" s="27"/>
      <c r="XX147" s="27"/>
      <c r="XY147" s="27"/>
      <c r="XZ147" s="27"/>
      <c r="YA147" s="27"/>
      <c r="YB147" s="27"/>
      <c r="YC147" s="27"/>
      <c r="YD147" s="27"/>
      <c r="YE147" s="27"/>
      <c r="YF147" s="27"/>
      <c r="YG147" s="27"/>
      <c r="YH147" s="27"/>
      <c r="YI147" s="27"/>
      <c r="YJ147" s="27"/>
      <c r="YK147" s="27"/>
      <c r="YL147" s="27"/>
      <c r="YM147" s="27"/>
      <c r="YN147" s="27"/>
      <c r="YO147" s="27"/>
      <c r="YP147" s="27"/>
      <c r="YQ147" s="27"/>
      <c r="YR147" s="27"/>
      <c r="YS147" s="27"/>
      <c r="YT147" s="27"/>
      <c r="YU147" s="27"/>
      <c r="YV147" s="27"/>
      <c r="YW147" s="27"/>
      <c r="YX147" s="27"/>
      <c r="YY147" s="27"/>
      <c r="YZ147" s="27"/>
      <c r="ZA147" s="27"/>
      <c r="ZB147" s="27"/>
      <c r="ZC147" s="27"/>
      <c r="ZD147" s="27"/>
      <c r="ZE147" s="27"/>
      <c r="ZF147" s="27"/>
      <c r="ZG147" s="27"/>
      <c r="ZH147" s="27"/>
      <c r="ZI147" s="27"/>
      <c r="ZJ147" s="27"/>
      <c r="ZK147" s="27"/>
      <c r="ZL147" s="27"/>
      <c r="ZM147" s="27"/>
      <c r="ZN147" s="27"/>
      <c r="ZO147" s="27"/>
      <c r="ZP147" s="27"/>
      <c r="ZQ147" s="27"/>
      <c r="ZR147" s="27"/>
      <c r="ZS147" s="27"/>
      <c r="ZT147" s="27"/>
      <c r="ZU147" s="27"/>
      <c r="ZV147" s="27"/>
      <c r="ZW147" s="27"/>
      <c r="ZX147" s="27"/>
      <c r="ZY147" s="27"/>
      <c r="ZZ147" s="27"/>
      <c r="AAA147" s="27"/>
      <c r="AAB147" s="27"/>
      <c r="AAC147" s="27"/>
      <c r="AAD147" s="27"/>
      <c r="AAE147" s="27"/>
      <c r="AAF147" s="27"/>
      <c r="AAG147" s="27"/>
      <c r="AAH147" s="27"/>
      <c r="AAI147" s="27"/>
      <c r="AAJ147" s="27"/>
      <c r="AAK147" s="27"/>
      <c r="AAL147" s="27"/>
      <c r="AAM147" s="27"/>
      <c r="AAN147" s="27"/>
      <c r="AAO147" s="27"/>
      <c r="AAP147" s="27"/>
      <c r="AAQ147" s="27"/>
      <c r="AAR147" s="27"/>
      <c r="AAS147" s="27"/>
      <c r="AAT147" s="27"/>
      <c r="AAU147" s="27"/>
      <c r="AAV147" s="27"/>
      <c r="AAW147" s="27"/>
      <c r="AAX147" s="27"/>
      <c r="AAY147" s="27"/>
      <c r="AAZ147" s="27"/>
      <c r="ABA147" s="27"/>
      <c r="ABB147" s="27"/>
      <c r="ABC147" s="27"/>
      <c r="ABD147" s="27"/>
      <c r="ABE147" s="27"/>
      <c r="ABF147" s="27"/>
      <c r="ABG147" s="27"/>
      <c r="ABH147" s="27"/>
      <c r="ABI147" s="27"/>
      <c r="ABJ147" s="27"/>
      <c r="ABK147" s="27"/>
      <c r="ABL147" s="27"/>
      <c r="ABM147" s="27"/>
      <c r="ABN147" s="27"/>
      <c r="ABO147" s="27"/>
      <c r="ABP147" s="27"/>
      <c r="ABQ147" s="27"/>
      <c r="ABR147" s="27"/>
      <c r="ABS147" s="27"/>
      <c r="ABT147" s="27"/>
      <c r="ABU147" s="27"/>
      <c r="ABV147" s="27"/>
      <c r="ABW147" s="27"/>
      <c r="ABX147" s="27"/>
      <c r="ABY147" s="27"/>
      <c r="ABZ147" s="27"/>
      <c r="ACA147" s="27"/>
      <c r="ACB147" s="27"/>
      <c r="ACC147" s="27"/>
      <c r="ACD147" s="27"/>
      <c r="ACE147" s="27"/>
      <c r="ACF147" s="27"/>
      <c r="ACG147" s="27"/>
      <c r="ACH147" s="27"/>
      <c r="ACI147" s="27"/>
      <c r="ACJ147" s="27"/>
      <c r="ACK147" s="27"/>
      <c r="ACL147" s="27"/>
      <c r="ACM147" s="27"/>
      <c r="ACN147" s="27"/>
      <c r="ACO147" s="27"/>
      <c r="ACP147" s="27"/>
      <c r="ACQ147" s="27"/>
      <c r="ACR147" s="27"/>
      <c r="ACS147" s="27"/>
      <c r="ACT147" s="27"/>
      <c r="ACU147" s="27"/>
      <c r="ACV147" s="27"/>
      <c r="ACW147" s="27"/>
      <c r="ACX147" s="27"/>
      <c r="ACY147" s="27"/>
      <c r="ACZ147" s="27"/>
      <c r="ADA147" s="27"/>
      <c r="ADB147" s="27"/>
      <c r="ADC147" s="27"/>
      <c r="ADD147" s="27"/>
      <c r="ADE147" s="27"/>
      <c r="ADF147" s="27"/>
      <c r="ADG147" s="27"/>
      <c r="ADH147" s="27"/>
      <c r="ADI147" s="27"/>
      <c r="ADJ147" s="27"/>
      <c r="ADK147" s="27"/>
      <c r="ADL147" s="27"/>
      <c r="ADM147" s="27"/>
      <c r="ADN147" s="27"/>
      <c r="ADO147" s="27"/>
      <c r="ADP147" s="27"/>
      <c r="ADQ147" s="27"/>
      <c r="ADR147" s="27"/>
      <c r="ADS147" s="27"/>
      <c r="ADT147" s="27"/>
      <c r="ADU147" s="27"/>
      <c r="ADV147" s="27"/>
      <c r="ADW147" s="27"/>
      <c r="ADX147" s="27"/>
      <c r="ADY147" s="27"/>
      <c r="ADZ147" s="27"/>
      <c r="AEA147" s="27"/>
      <c r="AEB147" s="27"/>
      <c r="AEC147" s="27"/>
      <c r="AED147" s="27"/>
      <c r="AEE147" s="27"/>
      <c r="AEF147" s="27"/>
      <c r="AEG147" s="27"/>
      <c r="AEH147" s="27"/>
      <c r="AEI147" s="27"/>
      <c r="AEJ147" s="27"/>
      <c r="AEK147" s="27"/>
      <c r="AEL147" s="27"/>
      <c r="AEM147" s="27"/>
      <c r="AEN147" s="27"/>
      <c r="AEO147" s="27"/>
      <c r="AEP147" s="27"/>
      <c r="AEQ147" s="27"/>
      <c r="AER147" s="27"/>
      <c r="AES147" s="27"/>
      <c r="AET147" s="27"/>
      <c r="AEU147" s="27"/>
      <c r="AEV147" s="27"/>
      <c r="AEW147" s="27"/>
      <c r="AEX147" s="27"/>
      <c r="AEY147" s="27"/>
      <c r="AEZ147" s="27"/>
      <c r="AFA147" s="27"/>
      <c r="AFB147" s="27"/>
      <c r="AFC147" s="27"/>
      <c r="AFD147" s="27"/>
      <c r="AFE147" s="27"/>
      <c r="AFF147" s="27"/>
      <c r="AFG147" s="27"/>
      <c r="AFH147" s="27"/>
      <c r="AFI147" s="27"/>
      <c r="AFJ147" s="27"/>
      <c r="AFK147" s="27"/>
      <c r="AFL147" s="27"/>
      <c r="AFM147" s="27"/>
      <c r="AFN147" s="27"/>
      <c r="AFO147" s="27"/>
      <c r="AFP147" s="27"/>
      <c r="AFQ147" s="27"/>
      <c r="AFR147" s="27"/>
      <c r="AFS147" s="27"/>
      <c r="AFT147" s="27"/>
      <c r="AFU147" s="27"/>
      <c r="AFV147" s="27"/>
      <c r="AFW147" s="27"/>
      <c r="AFX147" s="27"/>
      <c r="AFY147" s="27"/>
      <c r="AFZ147" s="27"/>
      <c r="AGA147" s="27"/>
      <c r="AGB147" s="27"/>
      <c r="AGC147" s="27"/>
      <c r="AGD147" s="27"/>
      <c r="AGE147" s="27"/>
      <c r="AGF147" s="27"/>
      <c r="AGG147" s="27"/>
      <c r="AGH147" s="27"/>
      <c r="AGI147" s="27"/>
      <c r="AGJ147" s="27"/>
      <c r="AGK147" s="27"/>
      <c r="AGL147" s="27"/>
      <c r="AGM147" s="27"/>
      <c r="AGN147" s="27"/>
      <c r="AGO147" s="27"/>
      <c r="AGP147" s="27"/>
      <c r="AGQ147" s="27"/>
      <c r="AGR147" s="27"/>
      <c r="AGS147" s="27"/>
      <c r="AGT147" s="27"/>
      <c r="AGU147" s="27"/>
      <c r="AGV147" s="27"/>
      <c r="AGW147" s="27"/>
      <c r="AGX147" s="27"/>
      <c r="AGY147" s="27"/>
      <c r="AGZ147" s="27"/>
      <c r="AHA147" s="27"/>
      <c r="AHB147" s="27"/>
      <c r="AHC147" s="27"/>
      <c r="AHD147" s="27"/>
      <c r="AHE147" s="27"/>
      <c r="AHF147" s="27"/>
      <c r="AHG147" s="27"/>
      <c r="AHH147" s="27"/>
      <c r="AHI147" s="27"/>
      <c r="AHJ147" s="27"/>
      <c r="AHK147" s="27"/>
      <c r="AHL147" s="27"/>
      <c r="AHM147" s="27"/>
      <c r="AHN147" s="27"/>
      <c r="AHO147" s="27"/>
      <c r="AHP147" s="27"/>
      <c r="AHQ147" s="27"/>
      <c r="AHR147" s="27"/>
      <c r="AHS147" s="27"/>
      <c r="AHT147" s="27"/>
      <c r="AHU147" s="27"/>
      <c r="AHV147" s="27"/>
      <c r="AHW147" s="27"/>
      <c r="AHX147" s="27"/>
      <c r="AHY147" s="27"/>
      <c r="AHZ147" s="27"/>
      <c r="AIA147" s="27"/>
      <c r="AIB147" s="27"/>
      <c r="AIC147" s="27"/>
      <c r="AID147" s="27"/>
      <c r="AIE147" s="27"/>
      <c r="AIF147" s="27"/>
      <c r="AIG147" s="27"/>
      <c r="AIH147" s="27"/>
      <c r="AII147" s="27"/>
      <c r="AIJ147" s="27"/>
      <c r="AIK147" s="27"/>
      <c r="AIL147" s="27"/>
      <c r="AIM147" s="27"/>
      <c r="AIN147" s="27"/>
      <c r="AIO147" s="27"/>
      <c r="AIP147" s="27"/>
      <c r="AIQ147" s="27"/>
      <c r="AIR147" s="27"/>
      <c r="AIS147" s="27"/>
      <c r="AIT147" s="27"/>
      <c r="AIU147" s="27"/>
      <c r="AIV147" s="27"/>
      <c r="AIW147" s="27"/>
      <c r="AIX147" s="27"/>
      <c r="AIY147" s="27"/>
      <c r="AIZ147" s="27"/>
      <c r="AJA147" s="27"/>
      <c r="AJB147" s="27"/>
      <c r="AJC147" s="27"/>
      <c r="AJD147" s="27"/>
      <c r="AJE147" s="27"/>
      <c r="AJF147" s="27"/>
      <c r="AJG147" s="27"/>
      <c r="AJH147" s="27"/>
      <c r="AJI147" s="27"/>
      <c r="AJJ147" s="27"/>
      <c r="AJK147" s="27"/>
      <c r="AJL147" s="27"/>
      <c r="AJM147" s="27"/>
      <c r="AJN147" s="27"/>
      <c r="AJO147" s="27"/>
      <c r="AJP147" s="27"/>
      <c r="AJQ147" s="27"/>
      <c r="AJR147" s="27"/>
      <c r="AJS147" s="27"/>
      <c r="AJT147" s="27"/>
      <c r="AJU147" s="27"/>
      <c r="AJV147" s="27"/>
      <c r="AJW147" s="27"/>
      <c r="AJX147" s="27"/>
      <c r="AJY147" s="27"/>
      <c r="AJZ147" s="27"/>
      <c r="AKA147" s="27"/>
      <c r="AKB147" s="27"/>
      <c r="AKC147" s="27"/>
      <c r="AKD147" s="27"/>
      <c r="AKE147" s="27"/>
      <c r="AKF147" s="27"/>
      <c r="AKG147" s="27"/>
      <c r="AKH147" s="27"/>
      <c r="AKI147" s="27"/>
      <c r="AKJ147" s="27"/>
      <c r="AKK147" s="27"/>
      <c r="AKL147" s="27"/>
      <c r="AKM147" s="27"/>
      <c r="AKN147" s="27"/>
      <c r="AKO147" s="27"/>
      <c r="AKP147" s="27"/>
      <c r="AKQ147" s="27"/>
      <c r="AKR147" s="27"/>
      <c r="AKS147" s="27"/>
      <c r="AKT147" s="27"/>
      <c r="AKU147" s="27"/>
      <c r="AKV147" s="27"/>
      <c r="AKW147" s="27"/>
      <c r="AKX147" s="27"/>
      <c r="AKY147" s="27"/>
      <c r="AKZ147" s="27"/>
      <c r="ALA147" s="27"/>
      <c r="ALB147" s="27"/>
      <c r="ALC147" s="27"/>
      <c r="ALD147" s="27"/>
      <c r="ALE147" s="27"/>
      <c r="ALF147" s="27"/>
      <c r="ALG147" s="27"/>
      <c r="ALH147" s="27"/>
      <c r="ALI147" s="27"/>
      <c r="ALJ147" s="27"/>
      <c r="ALK147" s="27"/>
      <c r="ALL147" s="27"/>
      <c r="ALM147" s="27"/>
      <c r="ALN147" s="27"/>
      <c r="ALO147" s="27"/>
      <c r="ALP147" s="27"/>
      <c r="ALQ147" s="27"/>
      <c r="ALR147" s="27"/>
      <c r="ALS147" s="27"/>
    </row>
    <row r="148" spans="1:1007" ht="17.25" customHeight="1" thickBot="1" x14ac:dyDescent="0.25">
      <c r="A148" s="579"/>
      <c r="B148" s="581"/>
      <c r="C148" s="583"/>
      <c r="D148" s="585"/>
      <c r="E148" s="587"/>
      <c r="F148" s="570"/>
      <c r="G148" s="572"/>
      <c r="H148" s="574"/>
      <c r="I148" s="574"/>
      <c r="J148" s="593"/>
      <c r="K148" s="161" t="s">
        <v>22</v>
      </c>
      <c r="L148" s="400">
        <f>M148+O148</f>
        <v>0</v>
      </c>
      <c r="M148" s="401">
        <v>0</v>
      </c>
      <c r="N148" s="401">
        <v>0</v>
      </c>
      <c r="O148" s="402">
        <v>0</v>
      </c>
      <c r="P148" s="400">
        <f>Q148+S148</f>
        <v>2260</v>
      </c>
      <c r="Q148" s="401">
        <v>0</v>
      </c>
      <c r="R148" s="401">
        <v>0</v>
      </c>
      <c r="S148" s="402">
        <v>2260</v>
      </c>
      <c r="T148" s="400">
        <f>U148+W148</f>
        <v>2260</v>
      </c>
      <c r="U148" s="401">
        <v>0</v>
      </c>
      <c r="V148" s="401">
        <v>0</v>
      </c>
      <c r="W148" s="402">
        <v>2260</v>
      </c>
      <c r="X148" s="27"/>
      <c r="Y148" s="27"/>
      <c r="Z148" s="27"/>
      <c r="AA148" s="27"/>
      <c r="AB148" s="27"/>
      <c r="AC148" s="27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40"/>
      <c r="AV148" s="39"/>
      <c r="AW148" s="39"/>
      <c r="AX148" s="39"/>
      <c r="AY148" s="39"/>
      <c r="AZ148" s="39"/>
      <c r="BA148" s="39"/>
      <c r="BB148" s="39"/>
      <c r="BC148" s="39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27"/>
      <c r="HZ148" s="27"/>
      <c r="IA148" s="27"/>
      <c r="IB148" s="27"/>
      <c r="IC148" s="27"/>
      <c r="ID148" s="27"/>
      <c r="IE148" s="27"/>
      <c r="IF148" s="27"/>
      <c r="IG148" s="27"/>
      <c r="IH148" s="27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  <c r="IX148" s="27"/>
      <c r="IY148" s="27"/>
      <c r="IZ148" s="27"/>
      <c r="JA148" s="27"/>
      <c r="JB148" s="27"/>
      <c r="JC148" s="27"/>
      <c r="JD148" s="27"/>
      <c r="JE148" s="27"/>
      <c r="JF148" s="27"/>
      <c r="JG148" s="27"/>
      <c r="JH148" s="27"/>
      <c r="JI148" s="27"/>
      <c r="JJ148" s="27"/>
      <c r="JK148" s="27"/>
      <c r="JL148" s="27"/>
      <c r="JM148" s="27"/>
      <c r="JN148" s="27"/>
      <c r="JO148" s="27"/>
      <c r="JP148" s="27"/>
      <c r="JQ148" s="27"/>
      <c r="JR148" s="27"/>
      <c r="JS148" s="27"/>
      <c r="JT148" s="27"/>
      <c r="JU148" s="27"/>
      <c r="JV148" s="27"/>
      <c r="JW148" s="27"/>
      <c r="JX148" s="27"/>
      <c r="JY148" s="27"/>
      <c r="JZ148" s="27"/>
      <c r="KA148" s="27"/>
      <c r="KB148" s="27"/>
      <c r="KC148" s="27"/>
      <c r="KD148" s="27"/>
      <c r="KE148" s="27"/>
      <c r="KF148" s="27"/>
      <c r="KG148" s="27"/>
      <c r="KH148" s="27"/>
      <c r="KI148" s="27"/>
      <c r="KJ148" s="27"/>
      <c r="KK148" s="27"/>
      <c r="KL148" s="27"/>
      <c r="KM148" s="27"/>
      <c r="KN148" s="27"/>
      <c r="KO148" s="27"/>
      <c r="KP148" s="27"/>
      <c r="KQ148" s="27"/>
      <c r="KR148" s="27"/>
      <c r="KS148" s="27"/>
      <c r="KT148" s="27"/>
      <c r="KU148" s="27"/>
      <c r="KV148" s="27"/>
      <c r="KW148" s="27"/>
      <c r="KX148" s="27"/>
      <c r="KY148" s="27"/>
      <c r="KZ148" s="27"/>
      <c r="LA148" s="27"/>
      <c r="LB148" s="27"/>
      <c r="LC148" s="27"/>
      <c r="LD148" s="27"/>
      <c r="LE148" s="27"/>
      <c r="LF148" s="27"/>
      <c r="LG148" s="27"/>
      <c r="LH148" s="27"/>
      <c r="LI148" s="27"/>
      <c r="LJ148" s="27"/>
      <c r="LK148" s="27"/>
      <c r="LL148" s="27"/>
      <c r="LM148" s="27"/>
      <c r="LN148" s="27"/>
      <c r="LO148" s="27"/>
      <c r="LP148" s="27"/>
      <c r="LQ148" s="27"/>
      <c r="LR148" s="27"/>
      <c r="LS148" s="27"/>
      <c r="LT148" s="27"/>
      <c r="LU148" s="27"/>
      <c r="LV148" s="27"/>
      <c r="LW148" s="27"/>
      <c r="LX148" s="27"/>
      <c r="LY148" s="27"/>
      <c r="LZ148" s="27"/>
      <c r="MA148" s="27"/>
      <c r="MB148" s="27"/>
      <c r="MC148" s="27"/>
      <c r="MD148" s="27"/>
      <c r="ME148" s="27"/>
      <c r="MF148" s="27"/>
      <c r="MG148" s="27"/>
      <c r="MH148" s="27"/>
      <c r="MI148" s="27"/>
      <c r="MJ148" s="27"/>
      <c r="MK148" s="27"/>
      <c r="ML148" s="27"/>
      <c r="MM148" s="27"/>
      <c r="MN148" s="27"/>
      <c r="MO148" s="27"/>
      <c r="MP148" s="27"/>
      <c r="MQ148" s="27"/>
      <c r="MR148" s="27"/>
      <c r="MS148" s="27"/>
      <c r="MT148" s="27"/>
      <c r="MU148" s="27"/>
      <c r="MV148" s="27"/>
      <c r="MW148" s="27"/>
      <c r="MX148" s="27"/>
      <c r="MY148" s="27"/>
      <c r="MZ148" s="27"/>
      <c r="NA148" s="27"/>
      <c r="NB148" s="27"/>
      <c r="NC148" s="27"/>
      <c r="ND148" s="27"/>
      <c r="NE148" s="27"/>
      <c r="NF148" s="27"/>
      <c r="NG148" s="27"/>
      <c r="NH148" s="27"/>
      <c r="NI148" s="27"/>
      <c r="NJ148" s="27"/>
      <c r="NK148" s="27"/>
      <c r="NL148" s="27"/>
      <c r="NM148" s="27"/>
      <c r="NN148" s="27"/>
      <c r="NO148" s="27"/>
      <c r="NP148" s="27"/>
      <c r="NQ148" s="27"/>
      <c r="NR148" s="27"/>
      <c r="NS148" s="27"/>
      <c r="NT148" s="27"/>
      <c r="NU148" s="27"/>
      <c r="NV148" s="27"/>
      <c r="NW148" s="27"/>
      <c r="NX148" s="27"/>
      <c r="NY148" s="27"/>
      <c r="NZ148" s="27"/>
      <c r="OA148" s="27"/>
      <c r="OB148" s="27"/>
      <c r="OC148" s="27"/>
      <c r="OD148" s="27"/>
      <c r="OE148" s="27"/>
      <c r="OF148" s="27"/>
      <c r="OG148" s="27"/>
      <c r="OH148" s="27"/>
      <c r="OI148" s="27"/>
      <c r="OJ148" s="27"/>
      <c r="OK148" s="27"/>
      <c r="OL148" s="27"/>
      <c r="OM148" s="27"/>
      <c r="ON148" s="27"/>
      <c r="OO148" s="27"/>
      <c r="OP148" s="27"/>
      <c r="OQ148" s="27"/>
      <c r="OR148" s="27"/>
      <c r="OS148" s="27"/>
      <c r="OT148" s="27"/>
      <c r="OU148" s="27"/>
      <c r="OV148" s="27"/>
      <c r="OW148" s="27"/>
      <c r="OX148" s="27"/>
      <c r="OY148" s="27"/>
      <c r="OZ148" s="27"/>
      <c r="PA148" s="27"/>
      <c r="PB148" s="27"/>
      <c r="PC148" s="27"/>
      <c r="PD148" s="27"/>
      <c r="PE148" s="27"/>
      <c r="PF148" s="27"/>
      <c r="PG148" s="27"/>
      <c r="PH148" s="27"/>
      <c r="PI148" s="27"/>
      <c r="PJ148" s="27"/>
      <c r="PK148" s="27"/>
      <c r="PL148" s="27"/>
      <c r="PM148" s="27"/>
      <c r="PN148" s="27"/>
      <c r="PO148" s="27"/>
      <c r="PP148" s="27"/>
      <c r="PQ148" s="27"/>
      <c r="PR148" s="27"/>
      <c r="PS148" s="27"/>
      <c r="PT148" s="27"/>
      <c r="PU148" s="27"/>
      <c r="PV148" s="27"/>
      <c r="PW148" s="27"/>
      <c r="PX148" s="27"/>
      <c r="PY148" s="27"/>
      <c r="PZ148" s="27"/>
      <c r="QA148" s="27"/>
      <c r="QB148" s="27"/>
      <c r="QC148" s="27"/>
      <c r="QD148" s="27"/>
      <c r="QE148" s="27"/>
      <c r="QF148" s="27"/>
      <c r="QG148" s="27"/>
      <c r="QH148" s="27"/>
      <c r="QI148" s="27"/>
      <c r="QJ148" s="27"/>
      <c r="QK148" s="27"/>
      <c r="QL148" s="27"/>
      <c r="QM148" s="27"/>
      <c r="QN148" s="27"/>
      <c r="QO148" s="27"/>
      <c r="QP148" s="27"/>
      <c r="QQ148" s="27"/>
      <c r="QR148" s="27"/>
      <c r="QS148" s="27"/>
      <c r="QT148" s="27"/>
      <c r="QU148" s="27"/>
      <c r="QV148" s="27"/>
      <c r="QW148" s="27"/>
      <c r="QX148" s="27"/>
      <c r="QY148" s="27"/>
      <c r="QZ148" s="27"/>
      <c r="RA148" s="27"/>
      <c r="RB148" s="27"/>
      <c r="RC148" s="27"/>
      <c r="RD148" s="27"/>
      <c r="RE148" s="27"/>
      <c r="RF148" s="27"/>
      <c r="RG148" s="27"/>
      <c r="RH148" s="27"/>
      <c r="RI148" s="27"/>
      <c r="RJ148" s="27"/>
      <c r="RK148" s="27"/>
      <c r="RL148" s="27"/>
      <c r="RM148" s="27"/>
      <c r="RN148" s="27"/>
      <c r="RO148" s="27"/>
      <c r="RP148" s="27"/>
      <c r="RQ148" s="27"/>
      <c r="RR148" s="27"/>
      <c r="RS148" s="27"/>
      <c r="RT148" s="27"/>
      <c r="RU148" s="27"/>
      <c r="RV148" s="27"/>
      <c r="RW148" s="27"/>
      <c r="RX148" s="27"/>
      <c r="RY148" s="27"/>
      <c r="RZ148" s="27"/>
      <c r="SA148" s="27"/>
      <c r="SB148" s="27"/>
      <c r="SC148" s="27"/>
      <c r="SD148" s="27"/>
      <c r="SE148" s="27"/>
      <c r="SF148" s="27"/>
      <c r="SG148" s="27"/>
      <c r="SH148" s="27"/>
      <c r="SI148" s="27"/>
      <c r="SJ148" s="27"/>
      <c r="SK148" s="27"/>
      <c r="SL148" s="27"/>
      <c r="SM148" s="27"/>
      <c r="SN148" s="27"/>
      <c r="SO148" s="27"/>
      <c r="SP148" s="27"/>
      <c r="SQ148" s="27"/>
      <c r="SR148" s="27"/>
      <c r="SS148" s="27"/>
      <c r="ST148" s="27"/>
      <c r="SU148" s="27"/>
      <c r="SV148" s="27"/>
      <c r="SW148" s="27"/>
      <c r="SX148" s="27"/>
      <c r="SY148" s="27"/>
      <c r="SZ148" s="27"/>
      <c r="TA148" s="27"/>
      <c r="TB148" s="27"/>
      <c r="TC148" s="27"/>
      <c r="TD148" s="27"/>
      <c r="TE148" s="27"/>
      <c r="TF148" s="27"/>
      <c r="TG148" s="27"/>
      <c r="TH148" s="27"/>
      <c r="TI148" s="27"/>
      <c r="TJ148" s="27"/>
      <c r="TK148" s="27"/>
      <c r="TL148" s="27"/>
      <c r="TM148" s="27"/>
      <c r="TN148" s="27"/>
      <c r="TO148" s="27"/>
      <c r="TP148" s="27"/>
      <c r="TQ148" s="27"/>
      <c r="TR148" s="27"/>
      <c r="TS148" s="27"/>
      <c r="TT148" s="27"/>
      <c r="TU148" s="27"/>
      <c r="TV148" s="27"/>
      <c r="TW148" s="27"/>
      <c r="TX148" s="27"/>
      <c r="TY148" s="27"/>
      <c r="TZ148" s="27"/>
      <c r="UA148" s="27"/>
      <c r="UB148" s="27"/>
      <c r="UC148" s="27"/>
      <c r="UD148" s="27"/>
      <c r="UE148" s="27"/>
      <c r="UF148" s="27"/>
      <c r="UG148" s="27"/>
      <c r="UH148" s="27"/>
      <c r="UI148" s="27"/>
      <c r="UJ148" s="27"/>
      <c r="UK148" s="27"/>
      <c r="UL148" s="27"/>
      <c r="UM148" s="27"/>
      <c r="UN148" s="27"/>
      <c r="UO148" s="27"/>
      <c r="UP148" s="27"/>
      <c r="UQ148" s="27"/>
      <c r="UR148" s="27"/>
      <c r="US148" s="27"/>
      <c r="UT148" s="27"/>
      <c r="UU148" s="27"/>
      <c r="UV148" s="27"/>
      <c r="UW148" s="27"/>
      <c r="UX148" s="27"/>
      <c r="UY148" s="27"/>
      <c r="UZ148" s="27"/>
      <c r="VA148" s="27"/>
      <c r="VB148" s="27"/>
      <c r="VC148" s="27"/>
      <c r="VD148" s="27"/>
      <c r="VE148" s="27"/>
      <c r="VF148" s="27"/>
      <c r="VG148" s="27"/>
      <c r="VH148" s="27"/>
      <c r="VI148" s="27"/>
      <c r="VJ148" s="27"/>
      <c r="VK148" s="27"/>
      <c r="VL148" s="27"/>
      <c r="VM148" s="27"/>
      <c r="VN148" s="27"/>
      <c r="VO148" s="27"/>
      <c r="VP148" s="27"/>
      <c r="VQ148" s="27"/>
      <c r="VR148" s="27"/>
      <c r="VS148" s="27"/>
      <c r="VT148" s="27"/>
      <c r="VU148" s="27"/>
      <c r="VV148" s="27"/>
      <c r="VW148" s="27"/>
      <c r="VX148" s="27"/>
      <c r="VY148" s="27"/>
      <c r="VZ148" s="27"/>
      <c r="WA148" s="27"/>
      <c r="WB148" s="27"/>
      <c r="WC148" s="27"/>
      <c r="WD148" s="27"/>
      <c r="WE148" s="27"/>
      <c r="WF148" s="27"/>
      <c r="WG148" s="27"/>
      <c r="WH148" s="27"/>
      <c r="WI148" s="27"/>
      <c r="WJ148" s="27"/>
      <c r="WK148" s="27"/>
      <c r="WL148" s="27"/>
      <c r="WM148" s="27"/>
      <c r="WN148" s="27"/>
      <c r="WO148" s="27"/>
      <c r="WP148" s="27"/>
      <c r="WQ148" s="27"/>
      <c r="WR148" s="27"/>
      <c r="WS148" s="27"/>
      <c r="WT148" s="27"/>
      <c r="WU148" s="27"/>
      <c r="WV148" s="27"/>
      <c r="WW148" s="27"/>
      <c r="WX148" s="27"/>
      <c r="WY148" s="27"/>
      <c r="WZ148" s="27"/>
      <c r="XA148" s="27"/>
      <c r="XB148" s="27"/>
      <c r="XC148" s="27"/>
      <c r="XD148" s="27"/>
      <c r="XE148" s="27"/>
      <c r="XF148" s="27"/>
      <c r="XG148" s="27"/>
      <c r="XH148" s="27"/>
      <c r="XI148" s="27"/>
      <c r="XJ148" s="27"/>
      <c r="XK148" s="27"/>
      <c r="XL148" s="27"/>
      <c r="XM148" s="27"/>
      <c r="XN148" s="27"/>
      <c r="XO148" s="27"/>
      <c r="XP148" s="27"/>
      <c r="XQ148" s="27"/>
      <c r="XR148" s="27"/>
      <c r="XS148" s="27"/>
      <c r="XT148" s="27"/>
      <c r="XU148" s="27"/>
      <c r="XV148" s="27"/>
      <c r="XW148" s="27"/>
      <c r="XX148" s="27"/>
      <c r="XY148" s="27"/>
      <c r="XZ148" s="27"/>
      <c r="YA148" s="27"/>
      <c r="YB148" s="27"/>
      <c r="YC148" s="27"/>
      <c r="YD148" s="27"/>
      <c r="YE148" s="27"/>
      <c r="YF148" s="27"/>
      <c r="YG148" s="27"/>
      <c r="YH148" s="27"/>
      <c r="YI148" s="27"/>
      <c r="YJ148" s="27"/>
      <c r="YK148" s="27"/>
      <c r="YL148" s="27"/>
      <c r="YM148" s="27"/>
      <c r="YN148" s="27"/>
      <c r="YO148" s="27"/>
      <c r="YP148" s="27"/>
      <c r="YQ148" s="27"/>
      <c r="YR148" s="27"/>
      <c r="YS148" s="27"/>
      <c r="YT148" s="27"/>
      <c r="YU148" s="27"/>
      <c r="YV148" s="27"/>
      <c r="YW148" s="27"/>
      <c r="YX148" s="27"/>
      <c r="YY148" s="27"/>
      <c r="YZ148" s="27"/>
      <c r="ZA148" s="27"/>
      <c r="ZB148" s="27"/>
      <c r="ZC148" s="27"/>
      <c r="ZD148" s="27"/>
      <c r="ZE148" s="27"/>
      <c r="ZF148" s="27"/>
      <c r="ZG148" s="27"/>
      <c r="ZH148" s="27"/>
      <c r="ZI148" s="27"/>
      <c r="ZJ148" s="27"/>
      <c r="ZK148" s="27"/>
      <c r="ZL148" s="27"/>
      <c r="ZM148" s="27"/>
      <c r="ZN148" s="27"/>
      <c r="ZO148" s="27"/>
      <c r="ZP148" s="27"/>
      <c r="ZQ148" s="27"/>
      <c r="ZR148" s="27"/>
      <c r="ZS148" s="27"/>
      <c r="ZT148" s="27"/>
      <c r="ZU148" s="27"/>
      <c r="ZV148" s="27"/>
      <c r="ZW148" s="27"/>
      <c r="ZX148" s="27"/>
      <c r="ZY148" s="27"/>
      <c r="ZZ148" s="27"/>
      <c r="AAA148" s="27"/>
      <c r="AAB148" s="27"/>
      <c r="AAC148" s="27"/>
      <c r="AAD148" s="27"/>
      <c r="AAE148" s="27"/>
      <c r="AAF148" s="27"/>
      <c r="AAG148" s="27"/>
      <c r="AAH148" s="27"/>
      <c r="AAI148" s="27"/>
      <c r="AAJ148" s="27"/>
      <c r="AAK148" s="27"/>
      <c r="AAL148" s="27"/>
      <c r="AAM148" s="27"/>
      <c r="AAN148" s="27"/>
      <c r="AAO148" s="27"/>
      <c r="AAP148" s="27"/>
      <c r="AAQ148" s="27"/>
      <c r="AAR148" s="27"/>
      <c r="AAS148" s="27"/>
      <c r="AAT148" s="27"/>
      <c r="AAU148" s="27"/>
      <c r="AAV148" s="27"/>
      <c r="AAW148" s="27"/>
      <c r="AAX148" s="27"/>
      <c r="AAY148" s="27"/>
      <c r="AAZ148" s="27"/>
      <c r="ABA148" s="27"/>
      <c r="ABB148" s="27"/>
      <c r="ABC148" s="27"/>
      <c r="ABD148" s="27"/>
      <c r="ABE148" s="27"/>
      <c r="ABF148" s="27"/>
      <c r="ABG148" s="27"/>
      <c r="ABH148" s="27"/>
      <c r="ABI148" s="27"/>
      <c r="ABJ148" s="27"/>
      <c r="ABK148" s="27"/>
      <c r="ABL148" s="27"/>
      <c r="ABM148" s="27"/>
      <c r="ABN148" s="27"/>
      <c r="ABO148" s="27"/>
      <c r="ABP148" s="27"/>
      <c r="ABQ148" s="27"/>
      <c r="ABR148" s="27"/>
      <c r="ABS148" s="27"/>
      <c r="ABT148" s="27"/>
      <c r="ABU148" s="27"/>
      <c r="ABV148" s="27"/>
      <c r="ABW148" s="27"/>
      <c r="ABX148" s="27"/>
      <c r="ABY148" s="27"/>
      <c r="ABZ148" s="27"/>
      <c r="ACA148" s="27"/>
      <c r="ACB148" s="27"/>
      <c r="ACC148" s="27"/>
      <c r="ACD148" s="27"/>
      <c r="ACE148" s="27"/>
      <c r="ACF148" s="27"/>
      <c r="ACG148" s="27"/>
      <c r="ACH148" s="27"/>
      <c r="ACI148" s="27"/>
      <c r="ACJ148" s="27"/>
      <c r="ACK148" s="27"/>
      <c r="ACL148" s="27"/>
      <c r="ACM148" s="27"/>
      <c r="ACN148" s="27"/>
      <c r="ACO148" s="27"/>
      <c r="ACP148" s="27"/>
      <c r="ACQ148" s="27"/>
      <c r="ACR148" s="27"/>
      <c r="ACS148" s="27"/>
      <c r="ACT148" s="27"/>
      <c r="ACU148" s="27"/>
      <c r="ACV148" s="27"/>
      <c r="ACW148" s="27"/>
      <c r="ACX148" s="27"/>
      <c r="ACY148" s="27"/>
      <c r="ACZ148" s="27"/>
      <c r="ADA148" s="27"/>
      <c r="ADB148" s="27"/>
      <c r="ADC148" s="27"/>
      <c r="ADD148" s="27"/>
      <c r="ADE148" s="27"/>
      <c r="ADF148" s="27"/>
      <c r="ADG148" s="27"/>
      <c r="ADH148" s="27"/>
      <c r="ADI148" s="27"/>
      <c r="ADJ148" s="27"/>
      <c r="ADK148" s="27"/>
      <c r="ADL148" s="27"/>
      <c r="ADM148" s="27"/>
      <c r="ADN148" s="27"/>
      <c r="ADO148" s="27"/>
      <c r="ADP148" s="27"/>
      <c r="ADQ148" s="27"/>
      <c r="ADR148" s="27"/>
      <c r="ADS148" s="27"/>
      <c r="ADT148" s="27"/>
      <c r="ADU148" s="27"/>
      <c r="ADV148" s="27"/>
      <c r="ADW148" s="27"/>
      <c r="ADX148" s="27"/>
      <c r="ADY148" s="27"/>
      <c r="ADZ148" s="27"/>
      <c r="AEA148" s="27"/>
      <c r="AEB148" s="27"/>
      <c r="AEC148" s="27"/>
      <c r="AED148" s="27"/>
      <c r="AEE148" s="27"/>
      <c r="AEF148" s="27"/>
      <c r="AEG148" s="27"/>
      <c r="AEH148" s="27"/>
      <c r="AEI148" s="27"/>
      <c r="AEJ148" s="27"/>
      <c r="AEK148" s="27"/>
      <c r="AEL148" s="27"/>
      <c r="AEM148" s="27"/>
      <c r="AEN148" s="27"/>
      <c r="AEO148" s="27"/>
      <c r="AEP148" s="27"/>
      <c r="AEQ148" s="27"/>
      <c r="AER148" s="27"/>
      <c r="AES148" s="27"/>
      <c r="AET148" s="27"/>
      <c r="AEU148" s="27"/>
      <c r="AEV148" s="27"/>
      <c r="AEW148" s="27"/>
      <c r="AEX148" s="27"/>
      <c r="AEY148" s="27"/>
      <c r="AEZ148" s="27"/>
      <c r="AFA148" s="27"/>
      <c r="AFB148" s="27"/>
      <c r="AFC148" s="27"/>
      <c r="AFD148" s="27"/>
      <c r="AFE148" s="27"/>
      <c r="AFF148" s="27"/>
      <c r="AFG148" s="27"/>
      <c r="AFH148" s="27"/>
      <c r="AFI148" s="27"/>
      <c r="AFJ148" s="27"/>
      <c r="AFK148" s="27"/>
      <c r="AFL148" s="27"/>
      <c r="AFM148" s="27"/>
      <c r="AFN148" s="27"/>
      <c r="AFO148" s="27"/>
      <c r="AFP148" s="27"/>
      <c r="AFQ148" s="27"/>
      <c r="AFR148" s="27"/>
      <c r="AFS148" s="27"/>
      <c r="AFT148" s="27"/>
      <c r="AFU148" s="27"/>
      <c r="AFV148" s="27"/>
      <c r="AFW148" s="27"/>
      <c r="AFX148" s="27"/>
      <c r="AFY148" s="27"/>
      <c r="AFZ148" s="27"/>
      <c r="AGA148" s="27"/>
      <c r="AGB148" s="27"/>
      <c r="AGC148" s="27"/>
      <c r="AGD148" s="27"/>
      <c r="AGE148" s="27"/>
      <c r="AGF148" s="27"/>
      <c r="AGG148" s="27"/>
      <c r="AGH148" s="27"/>
      <c r="AGI148" s="27"/>
      <c r="AGJ148" s="27"/>
      <c r="AGK148" s="27"/>
      <c r="AGL148" s="27"/>
      <c r="AGM148" s="27"/>
      <c r="AGN148" s="27"/>
      <c r="AGO148" s="27"/>
      <c r="AGP148" s="27"/>
      <c r="AGQ148" s="27"/>
      <c r="AGR148" s="27"/>
      <c r="AGS148" s="27"/>
      <c r="AGT148" s="27"/>
      <c r="AGU148" s="27"/>
      <c r="AGV148" s="27"/>
      <c r="AGW148" s="27"/>
      <c r="AGX148" s="27"/>
      <c r="AGY148" s="27"/>
      <c r="AGZ148" s="27"/>
      <c r="AHA148" s="27"/>
      <c r="AHB148" s="27"/>
      <c r="AHC148" s="27"/>
      <c r="AHD148" s="27"/>
      <c r="AHE148" s="27"/>
      <c r="AHF148" s="27"/>
      <c r="AHG148" s="27"/>
      <c r="AHH148" s="27"/>
      <c r="AHI148" s="27"/>
      <c r="AHJ148" s="27"/>
      <c r="AHK148" s="27"/>
      <c r="AHL148" s="27"/>
      <c r="AHM148" s="27"/>
      <c r="AHN148" s="27"/>
      <c r="AHO148" s="27"/>
      <c r="AHP148" s="27"/>
      <c r="AHQ148" s="27"/>
      <c r="AHR148" s="27"/>
      <c r="AHS148" s="27"/>
      <c r="AHT148" s="27"/>
      <c r="AHU148" s="27"/>
      <c r="AHV148" s="27"/>
      <c r="AHW148" s="27"/>
      <c r="AHX148" s="27"/>
      <c r="AHY148" s="27"/>
      <c r="AHZ148" s="27"/>
      <c r="AIA148" s="27"/>
      <c r="AIB148" s="27"/>
      <c r="AIC148" s="27"/>
      <c r="AID148" s="27"/>
      <c r="AIE148" s="27"/>
      <c r="AIF148" s="27"/>
      <c r="AIG148" s="27"/>
      <c r="AIH148" s="27"/>
      <c r="AII148" s="27"/>
      <c r="AIJ148" s="27"/>
      <c r="AIK148" s="27"/>
      <c r="AIL148" s="27"/>
      <c r="AIM148" s="27"/>
      <c r="AIN148" s="27"/>
      <c r="AIO148" s="27"/>
      <c r="AIP148" s="27"/>
      <c r="AIQ148" s="27"/>
      <c r="AIR148" s="27"/>
      <c r="AIS148" s="27"/>
      <c r="AIT148" s="27"/>
      <c r="AIU148" s="27"/>
      <c r="AIV148" s="27"/>
      <c r="AIW148" s="27"/>
      <c r="AIX148" s="27"/>
      <c r="AIY148" s="27"/>
      <c r="AIZ148" s="27"/>
      <c r="AJA148" s="27"/>
      <c r="AJB148" s="27"/>
      <c r="AJC148" s="27"/>
      <c r="AJD148" s="27"/>
      <c r="AJE148" s="27"/>
      <c r="AJF148" s="27"/>
      <c r="AJG148" s="27"/>
      <c r="AJH148" s="27"/>
      <c r="AJI148" s="27"/>
      <c r="AJJ148" s="27"/>
      <c r="AJK148" s="27"/>
      <c r="AJL148" s="27"/>
      <c r="AJM148" s="27"/>
      <c r="AJN148" s="27"/>
      <c r="AJO148" s="27"/>
      <c r="AJP148" s="27"/>
      <c r="AJQ148" s="27"/>
      <c r="AJR148" s="27"/>
      <c r="AJS148" s="27"/>
      <c r="AJT148" s="27"/>
      <c r="AJU148" s="27"/>
      <c r="AJV148" s="27"/>
      <c r="AJW148" s="27"/>
      <c r="AJX148" s="27"/>
      <c r="AJY148" s="27"/>
      <c r="AJZ148" s="27"/>
      <c r="AKA148" s="27"/>
      <c r="AKB148" s="27"/>
      <c r="AKC148" s="27"/>
      <c r="AKD148" s="27"/>
      <c r="AKE148" s="27"/>
      <c r="AKF148" s="27"/>
      <c r="AKG148" s="27"/>
      <c r="AKH148" s="27"/>
      <c r="AKI148" s="27"/>
      <c r="AKJ148" s="27"/>
      <c r="AKK148" s="27"/>
      <c r="AKL148" s="27"/>
      <c r="AKM148" s="27"/>
      <c r="AKN148" s="27"/>
      <c r="AKO148" s="27"/>
      <c r="AKP148" s="27"/>
      <c r="AKQ148" s="27"/>
      <c r="AKR148" s="27"/>
      <c r="AKS148" s="27"/>
      <c r="AKT148" s="27"/>
      <c r="AKU148" s="27"/>
      <c r="AKV148" s="27"/>
      <c r="AKW148" s="27"/>
      <c r="AKX148" s="27"/>
      <c r="AKY148" s="27"/>
      <c r="AKZ148" s="27"/>
      <c r="ALA148" s="27"/>
      <c r="ALB148" s="27"/>
      <c r="ALC148" s="27"/>
      <c r="ALD148" s="27"/>
      <c r="ALE148" s="27"/>
      <c r="ALF148" s="27"/>
      <c r="ALG148" s="27"/>
      <c r="ALH148" s="27"/>
      <c r="ALI148" s="27"/>
      <c r="ALJ148" s="27"/>
      <c r="ALK148" s="27"/>
      <c r="ALL148" s="27"/>
      <c r="ALM148" s="27"/>
      <c r="ALN148" s="27"/>
      <c r="ALO148" s="27"/>
      <c r="ALP148" s="27"/>
      <c r="ALQ148" s="27"/>
      <c r="ALR148" s="27"/>
      <c r="ALS148" s="27"/>
    </row>
    <row r="149" spans="1:1007" ht="23.25" customHeight="1" thickBot="1" x14ac:dyDescent="0.25">
      <c r="A149" s="579"/>
      <c r="B149" s="581"/>
      <c r="C149" s="583"/>
      <c r="D149" s="585"/>
      <c r="E149" s="587"/>
      <c r="F149" s="570"/>
      <c r="G149" s="572"/>
      <c r="H149" s="574"/>
      <c r="I149" s="574"/>
      <c r="J149" s="577"/>
      <c r="K149" s="199" t="s">
        <v>11</v>
      </c>
      <c r="L149" s="15">
        <f t="shared" ref="L149:W149" si="31">SUM(L147:L148)</f>
        <v>12</v>
      </c>
      <c r="M149" s="3">
        <f t="shared" si="31"/>
        <v>0</v>
      </c>
      <c r="N149" s="3">
        <f t="shared" si="31"/>
        <v>0</v>
      </c>
      <c r="O149" s="16">
        <f t="shared" si="31"/>
        <v>12</v>
      </c>
      <c r="P149" s="15">
        <f t="shared" si="31"/>
        <v>2660</v>
      </c>
      <c r="Q149" s="3">
        <f t="shared" si="31"/>
        <v>0</v>
      </c>
      <c r="R149" s="3">
        <f t="shared" si="31"/>
        <v>0</v>
      </c>
      <c r="S149" s="16">
        <f t="shared" si="31"/>
        <v>2660</v>
      </c>
      <c r="T149" s="15">
        <f t="shared" si="31"/>
        <v>2460</v>
      </c>
      <c r="U149" s="3">
        <f t="shared" si="31"/>
        <v>0</v>
      </c>
      <c r="V149" s="3">
        <f t="shared" si="31"/>
        <v>0</v>
      </c>
      <c r="W149" s="16">
        <f t="shared" si="31"/>
        <v>2460</v>
      </c>
      <c r="X149" s="27"/>
      <c r="Y149" s="27"/>
      <c r="Z149" s="27"/>
      <c r="AA149" s="27"/>
      <c r="AB149" s="27"/>
      <c r="AC149" s="27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40"/>
      <c r="AV149" s="39"/>
      <c r="AW149" s="39"/>
      <c r="AX149" s="39"/>
      <c r="AY149" s="39"/>
      <c r="AZ149" s="39"/>
      <c r="BA149" s="39"/>
      <c r="BB149" s="39"/>
      <c r="BC149" s="39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  <c r="HX149" s="27"/>
      <c r="HY149" s="27"/>
      <c r="HZ149" s="27"/>
      <c r="IA149" s="27"/>
      <c r="IB149" s="27"/>
      <c r="IC149" s="27"/>
      <c r="ID149" s="27"/>
      <c r="IE149" s="27"/>
      <c r="IF149" s="27"/>
      <c r="IG149" s="27"/>
      <c r="IH149" s="27"/>
      <c r="II149" s="27"/>
      <c r="IJ149" s="27"/>
      <c r="IK149" s="27"/>
      <c r="IL149" s="27"/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  <c r="IX149" s="27"/>
      <c r="IY149" s="27"/>
      <c r="IZ149" s="27"/>
      <c r="JA149" s="27"/>
      <c r="JB149" s="27"/>
      <c r="JC149" s="27"/>
      <c r="JD149" s="27"/>
      <c r="JE149" s="27"/>
      <c r="JF149" s="27"/>
      <c r="JG149" s="27"/>
      <c r="JH149" s="27"/>
      <c r="JI149" s="27"/>
      <c r="JJ149" s="27"/>
      <c r="JK149" s="27"/>
      <c r="JL149" s="27"/>
      <c r="JM149" s="27"/>
      <c r="JN149" s="27"/>
      <c r="JO149" s="27"/>
      <c r="JP149" s="27"/>
      <c r="JQ149" s="27"/>
      <c r="JR149" s="27"/>
      <c r="JS149" s="27"/>
      <c r="JT149" s="27"/>
      <c r="JU149" s="27"/>
      <c r="JV149" s="27"/>
      <c r="JW149" s="27"/>
      <c r="JX149" s="27"/>
      <c r="JY149" s="27"/>
      <c r="JZ149" s="27"/>
      <c r="KA149" s="27"/>
      <c r="KB149" s="27"/>
      <c r="KC149" s="27"/>
      <c r="KD149" s="27"/>
      <c r="KE149" s="27"/>
      <c r="KF149" s="27"/>
      <c r="KG149" s="27"/>
      <c r="KH149" s="27"/>
      <c r="KI149" s="27"/>
      <c r="KJ149" s="27"/>
      <c r="KK149" s="27"/>
      <c r="KL149" s="27"/>
      <c r="KM149" s="27"/>
      <c r="KN149" s="27"/>
      <c r="KO149" s="27"/>
      <c r="KP149" s="27"/>
      <c r="KQ149" s="27"/>
      <c r="KR149" s="27"/>
      <c r="KS149" s="27"/>
      <c r="KT149" s="27"/>
      <c r="KU149" s="27"/>
      <c r="KV149" s="27"/>
      <c r="KW149" s="27"/>
      <c r="KX149" s="27"/>
      <c r="KY149" s="27"/>
      <c r="KZ149" s="27"/>
      <c r="LA149" s="27"/>
      <c r="LB149" s="27"/>
      <c r="LC149" s="27"/>
      <c r="LD149" s="27"/>
      <c r="LE149" s="27"/>
      <c r="LF149" s="27"/>
      <c r="LG149" s="27"/>
      <c r="LH149" s="27"/>
      <c r="LI149" s="27"/>
      <c r="LJ149" s="27"/>
      <c r="LK149" s="27"/>
      <c r="LL149" s="27"/>
      <c r="LM149" s="27"/>
      <c r="LN149" s="27"/>
      <c r="LO149" s="27"/>
      <c r="LP149" s="27"/>
      <c r="LQ149" s="27"/>
      <c r="LR149" s="27"/>
      <c r="LS149" s="27"/>
      <c r="LT149" s="27"/>
      <c r="LU149" s="27"/>
      <c r="LV149" s="27"/>
      <c r="LW149" s="27"/>
      <c r="LX149" s="27"/>
      <c r="LY149" s="27"/>
      <c r="LZ149" s="27"/>
      <c r="MA149" s="27"/>
      <c r="MB149" s="27"/>
      <c r="MC149" s="27"/>
      <c r="MD149" s="27"/>
      <c r="ME149" s="27"/>
      <c r="MF149" s="27"/>
      <c r="MG149" s="27"/>
      <c r="MH149" s="27"/>
      <c r="MI149" s="27"/>
      <c r="MJ149" s="27"/>
      <c r="MK149" s="27"/>
      <c r="ML149" s="27"/>
      <c r="MM149" s="27"/>
      <c r="MN149" s="27"/>
      <c r="MO149" s="27"/>
      <c r="MP149" s="27"/>
      <c r="MQ149" s="27"/>
      <c r="MR149" s="27"/>
      <c r="MS149" s="27"/>
      <c r="MT149" s="27"/>
      <c r="MU149" s="27"/>
      <c r="MV149" s="27"/>
      <c r="MW149" s="27"/>
      <c r="MX149" s="27"/>
      <c r="MY149" s="27"/>
      <c r="MZ149" s="27"/>
      <c r="NA149" s="27"/>
      <c r="NB149" s="27"/>
      <c r="NC149" s="27"/>
      <c r="ND149" s="27"/>
      <c r="NE149" s="27"/>
      <c r="NF149" s="27"/>
      <c r="NG149" s="27"/>
      <c r="NH149" s="27"/>
      <c r="NI149" s="27"/>
      <c r="NJ149" s="27"/>
      <c r="NK149" s="27"/>
      <c r="NL149" s="27"/>
      <c r="NM149" s="27"/>
      <c r="NN149" s="27"/>
      <c r="NO149" s="27"/>
      <c r="NP149" s="27"/>
      <c r="NQ149" s="27"/>
      <c r="NR149" s="27"/>
      <c r="NS149" s="27"/>
      <c r="NT149" s="27"/>
      <c r="NU149" s="27"/>
      <c r="NV149" s="27"/>
      <c r="NW149" s="27"/>
      <c r="NX149" s="27"/>
      <c r="NY149" s="27"/>
      <c r="NZ149" s="27"/>
      <c r="OA149" s="27"/>
      <c r="OB149" s="27"/>
      <c r="OC149" s="27"/>
      <c r="OD149" s="27"/>
      <c r="OE149" s="27"/>
      <c r="OF149" s="27"/>
      <c r="OG149" s="27"/>
      <c r="OH149" s="27"/>
      <c r="OI149" s="27"/>
      <c r="OJ149" s="27"/>
      <c r="OK149" s="27"/>
      <c r="OL149" s="27"/>
      <c r="OM149" s="27"/>
      <c r="ON149" s="27"/>
      <c r="OO149" s="27"/>
      <c r="OP149" s="27"/>
      <c r="OQ149" s="27"/>
      <c r="OR149" s="27"/>
      <c r="OS149" s="27"/>
      <c r="OT149" s="27"/>
      <c r="OU149" s="27"/>
      <c r="OV149" s="27"/>
      <c r="OW149" s="27"/>
      <c r="OX149" s="27"/>
      <c r="OY149" s="27"/>
      <c r="OZ149" s="27"/>
      <c r="PA149" s="27"/>
      <c r="PB149" s="27"/>
      <c r="PC149" s="27"/>
      <c r="PD149" s="27"/>
      <c r="PE149" s="27"/>
      <c r="PF149" s="27"/>
      <c r="PG149" s="27"/>
      <c r="PH149" s="27"/>
      <c r="PI149" s="27"/>
      <c r="PJ149" s="27"/>
      <c r="PK149" s="27"/>
      <c r="PL149" s="27"/>
      <c r="PM149" s="27"/>
      <c r="PN149" s="27"/>
      <c r="PO149" s="27"/>
      <c r="PP149" s="27"/>
      <c r="PQ149" s="27"/>
      <c r="PR149" s="27"/>
      <c r="PS149" s="27"/>
      <c r="PT149" s="27"/>
      <c r="PU149" s="27"/>
      <c r="PV149" s="27"/>
      <c r="PW149" s="27"/>
      <c r="PX149" s="27"/>
      <c r="PY149" s="27"/>
      <c r="PZ149" s="27"/>
      <c r="QA149" s="27"/>
      <c r="QB149" s="27"/>
      <c r="QC149" s="27"/>
      <c r="QD149" s="27"/>
      <c r="QE149" s="27"/>
      <c r="QF149" s="27"/>
      <c r="QG149" s="27"/>
      <c r="QH149" s="27"/>
      <c r="QI149" s="27"/>
      <c r="QJ149" s="27"/>
      <c r="QK149" s="27"/>
      <c r="QL149" s="27"/>
      <c r="QM149" s="27"/>
      <c r="QN149" s="27"/>
      <c r="QO149" s="27"/>
      <c r="QP149" s="27"/>
      <c r="QQ149" s="27"/>
      <c r="QR149" s="27"/>
      <c r="QS149" s="27"/>
      <c r="QT149" s="27"/>
      <c r="QU149" s="27"/>
      <c r="QV149" s="27"/>
      <c r="QW149" s="27"/>
      <c r="QX149" s="27"/>
      <c r="QY149" s="27"/>
      <c r="QZ149" s="27"/>
      <c r="RA149" s="27"/>
      <c r="RB149" s="27"/>
      <c r="RC149" s="27"/>
      <c r="RD149" s="27"/>
      <c r="RE149" s="27"/>
      <c r="RF149" s="27"/>
      <c r="RG149" s="27"/>
      <c r="RH149" s="27"/>
      <c r="RI149" s="27"/>
      <c r="RJ149" s="27"/>
      <c r="RK149" s="27"/>
      <c r="RL149" s="27"/>
      <c r="RM149" s="27"/>
      <c r="RN149" s="27"/>
      <c r="RO149" s="27"/>
      <c r="RP149" s="27"/>
      <c r="RQ149" s="27"/>
      <c r="RR149" s="27"/>
      <c r="RS149" s="27"/>
      <c r="RT149" s="27"/>
      <c r="RU149" s="27"/>
      <c r="RV149" s="27"/>
      <c r="RW149" s="27"/>
      <c r="RX149" s="27"/>
      <c r="RY149" s="27"/>
      <c r="RZ149" s="27"/>
      <c r="SA149" s="27"/>
      <c r="SB149" s="27"/>
      <c r="SC149" s="27"/>
      <c r="SD149" s="27"/>
      <c r="SE149" s="27"/>
      <c r="SF149" s="27"/>
      <c r="SG149" s="27"/>
      <c r="SH149" s="27"/>
      <c r="SI149" s="27"/>
      <c r="SJ149" s="27"/>
      <c r="SK149" s="27"/>
      <c r="SL149" s="27"/>
      <c r="SM149" s="27"/>
      <c r="SN149" s="27"/>
      <c r="SO149" s="27"/>
      <c r="SP149" s="27"/>
      <c r="SQ149" s="27"/>
      <c r="SR149" s="27"/>
      <c r="SS149" s="27"/>
      <c r="ST149" s="27"/>
      <c r="SU149" s="27"/>
      <c r="SV149" s="27"/>
      <c r="SW149" s="27"/>
      <c r="SX149" s="27"/>
      <c r="SY149" s="27"/>
      <c r="SZ149" s="27"/>
      <c r="TA149" s="27"/>
      <c r="TB149" s="27"/>
      <c r="TC149" s="27"/>
      <c r="TD149" s="27"/>
      <c r="TE149" s="27"/>
      <c r="TF149" s="27"/>
      <c r="TG149" s="27"/>
      <c r="TH149" s="27"/>
      <c r="TI149" s="27"/>
      <c r="TJ149" s="27"/>
      <c r="TK149" s="27"/>
      <c r="TL149" s="27"/>
      <c r="TM149" s="27"/>
      <c r="TN149" s="27"/>
      <c r="TO149" s="27"/>
      <c r="TP149" s="27"/>
      <c r="TQ149" s="27"/>
      <c r="TR149" s="27"/>
      <c r="TS149" s="27"/>
      <c r="TT149" s="27"/>
      <c r="TU149" s="27"/>
      <c r="TV149" s="27"/>
      <c r="TW149" s="27"/>
      <c r="TX149" s="27"/>
      <c r="TY149" s="27"/>
      <c r="TZ149" s="27"/>
      <c r="UA149" s="27"/>
      <c r="UB149" s="27"/>
      <c r="UC149" s="27"/>
      <c r="UD149" s="27"/>
      <c r="UE149" s="27"/>
      <c r="UF149" s="27"/>
      <c r="UG149" s="27"/>
      <c r="UH149" s="27"/>
      <c r="UI149" s="27"/>
      <c r="UJ149" s="27"/>
      <c r="UK149" s="27"/>
      <c r="UL149" s="27"/>
      <c r="UM149" s="27"/>
      <c r="UN149" s="27"/>
      <c r="UO149" s="27"/>
      <c r="UP149" s="27"/>
      <c r="UQ149" s="27"/>
      <c r="UR149" s="27"/>
      <c r="US149" s="27"/>
      <c r="UT149" s="27"/>
      <c r="UU149" s="27"/>
      <c r="UV149" s="27"/>
      <c r="UW149" s="27"/>
      <c r="UX149" s="27"/>
      <c r="UY149" s="27"/>
      <c r="UZ149" s="27"/>
      <c r="VA149" s="27"/>
      <c r="VB149" s="27"/>
      <c r="VC149" s="27"/>
      <c r="VD149" s="27"/>
      <c r="VE149" s="27"/>
      <c r="VF149" s="27"/>
      <c r="VG149" s="27"/>
      <c r="VH149" s="27"/>
      <c r="VI149" s="27"/>
      <c r="VJ149" s="27"/>
      <c r="VK149" s="27"/>
      <c r="VL149" s="27"/>
      <c r="VM149" s="27"/>
      <c r="VN149" s="27"/>
      <c r="VO149" s="27"/>
      <c r="VP149" s="27"/>
      <c r="VQ149" s="27"/>
      <c r="VR149" s="27"/>
      <c r="VS149" s="27"/>
      <c r="VT149" s="27"/>
      <c r="VU149" s="27"/>
      <c r="VV149" s="27"/>
      <c r="VW149" s="27"/>
      <c r="VX149" s="27"/>
      <c r="VY149" s="27"/>
      <c r="VZ149" s="27"/>
      <c r="WA149" s="27"/>
      <c r="WB149" s="27"/>
      <c r="WC149" s="27"/>
      <c r="WD149" s="27"/>
      <c r="WE149" s="27"/>
      <c r="WF149" s="27"/>
      <c r="WG149" s="27"/>
      <c r="WH149" s="27"/>
      <c r="WI149" s="27"/>
      <c r="WJ149" s="27"/>
      <c r="WK149" s="27"/>
      <c r="WL149" s="27"/>
      <c r="WM149" s="27"/>
      <c r="WN149" s="27"/>
      <c r="WO149" s="27"/>
      <c r="WP149" s="27"/>
      <c r="WQ149" s="27"/>
      <c r="WR149" s="27"/>
      <c r="WS149" s="27"/>
      <c r="WT149" s="27"/>
      <c r="WU149" s="27"/>
      <c r="WV149" s="27"/>
      <c r="WW149" s="27"/>
      <c r="WX149" s="27"/>
      <c r="WY149" s="27"/>
      <c r="WZ149" s="27"/>
      <c r="XA149" s="27"/>
      <c r="XB149" s="27"/>
      <c r="XC149" s="27"/>
      <c r="XD149" s="27"/>
      <c r="XE149" s="27"/>
      <c r="XF149" s="27"/>
      <c r="XG149" s="27"/>
      <c r="XH149" s="27"/>
      <c r="XI149" s="27"/>
      <c r="XJ149" s="27"/>
      <c r="XK149" s="27"/>
      <c r="XL149" s="27"/>
      <c r="XM149" s="27"/>
      <c r="XN149" s="27"/>
      <c r="XO149" s="27"/>
      <c r="XP149" s="27"/>
      <c r="XQ149" s="27"/>
      <c r="XR149" s="27"/>
      <c r="XS149" s="27"/>
      <c r="XT149" s="27"/>
      <c r="XU149" s="27"/>
      <c r="XV149" s="27"/>
      <c r="XW149" s="27"/>
      <c r="XX149" s="27"/>
      <c r="XY149" s="27"/>
      <c r="XZ149" s="27"/>
      <c r="YA149" s="27"/>
      <c r="YB149" s="27"/>
      <c r="YC149" s="27"/>
      <c r="YD149" s="27"/>
      <c r="YE149" s="27"/>
      <c r="YF149" s="27"/>
      <c r="YG149" s="27"/>
      <c r="YH149" s="27"/>
      <c r="YI149" s="27"/>
      <c r="YJ149" s="27"/>
      <c r="YK149" s="27"/>
      <c r="YL149" s="27"/>
      <c r="YM149" s="27"/>
      <c r="YN149" s="27"/>
      <c r="YO149" s="27"/>
      <c r="YP149" s="27"/>
      <c r="YQ149" s="27"/>
      <c r="YR149" s="27"/>
      <c r="YS149" s="27"/>
      <c r="YT149" s="27"/>
      <c r="YU149" s="27"/>
      <c r="YV149" s="27"/>
      <c r="YW149" s="27"/>
      <c r="YX149" s="27"/>
      <c r="YY149" s="27"/>
      <c r="YZ149" s="27"/>
      <c r="ZA149" s="27"/>
      <c r="ZB149" s="27"/>
      <c r="ZC149" s="27"/>
      <c r="ZD149" s="27"/>
      <c r="ZE149" s="27"/>
      <c r="ZF149" s="27"/>
      <c r="ZG149" s="27"/>
      <c r="ZH149" s="27"/>
      <c r="ZI149" s="27"/>
      <c r="ZJ149" s="27"/>
      <c r="ZK149" s="27"/>
      <c r="ZL149" s="27"/>
      <c r="ZM149" s="27"/>
      <c r="ZN149" s="27"/>
      <c r="ZO149" s="27"/>
      <c r="ZP149" s="27"/>
      <c r="ZQ149" s="27"/>
      <c r="ZR149" s="27"/>
      <c r="ZS149" s="27"/>
      <c r="ZT149" s="27"/>
      <c r="ZU149" s="27"/>
      <c r="ZV149" s="27"/>
      <c r="ZW149" s="27"/>
      <c r="ZX149" s="27"/>
      <c r="ZY149" s="27"/>
      <c r="ZZ149" s="27"/>
      <c r="AAA149" s="27"/>
      <c r="AAB149" s="27"/>
      <c r="AAC149" s="27"/>
      <c r="AAD149" s="27"/>
      <c r="AAE149" s="27"/>
      <c r="AAF149" s="27"/>
      <c r="AAG149" s="27"/>
      <c r="AAH149" s="27"/>
      <c r="AAI149" s="27"/>
      <c r="AAJ149" s="27"/>
      <c r="AAK149" s="27"/>
      <c r="AAL149" s="27"/>
      <c r="AAM149" s="27"/>
      <c r="AAN149" s="27"/>
      <c r="AAO149" s="27"/>
      <c r="AAP149" s="27"/>
      <c r="AAQ149" s="27"/>
      <c r="AAR149" s="27"/>
      <c r="AAS149" s="27"/>
      <c r="AAT149" s="27"/>
      <c r="AAU149" s="27"/>
      <c r="AAV149" s="27"/>
      <c r="AAW149" s="27"/>
      <c r="AAX149" s="27"/>
      <c r="AAY149" s="27"/>
      <c r="AAZ149" s="27"/>
      <c r="ABA149" s="27"/>
      <c r="ABB149" s="27"/>
      <c r="ABC149" s="27"/>
      <c r="ABD149" s="27"/>
      <c r="ABE149" s="27"/>
      <c r="ABF149" s="27"/>
      <c r="ABG149" s="27"/>
      <c r="ABH149" s="27"/>
      <c r="ABI149" s="27"/>
      <c r="ABJ149" s="27"/>
      <c r="ABK149" s="27"/>
      <c r="ABL149" s="27"/>
      <c r="ABM149" s="27"/>
      <c r="ABN149" s="27"/>
      <c r="ABO149" s="27"/>
      <c r="ABP149" s="27"/>
      <c r="ABQ149" s="27"/>
      <c r="ABR149" s="27"/>
      <c r="ABS149" s="27"/>
      <c r="ABT149" s="27"/>
      <c r="ABU149" s="27"/>
      <c r="ABV149" s="27"/>
      <c r="ABW149" s="27"/>
      <c r="ABX149" s="27"/>
      <c r="ABY149" s="27"/>
      <c r="ABZ149" s="27"/>
      <c r="ACA149" s="27"/>
      <c r="ACB149" s="27"/>
      <c r="ACC149" s="27"/>
      <c r="ACD149" s="27"/>
      <c r="ACE149" s="27"/>
      <c r="ACF149" s="27"/>
      <c r="ACG149" s="27"/>
      <c r="ACH149" s="27"/>
      <c r="ACI149" s="27"/>
      <c r="ACJ149" s="27"/>
      <c r="ACK149" s="27"/>
      <c r="ACL149" s="27"/>
      <c r="ACM149" s="27"/>
      <c r="ACN149" s="27"/>
      <c r="ACO149" s="27"/>
      <c r="ACP149" s="27"/>
      <c r="ACQ149" s="27"/>
      <c r="ACR149" s="27"/>
      <c r="ACS149" s="27"/>
      <c r="ACT149" s="27"/>
      <c r="ACU149" s="27"/>
      <c r="ACV149" s="27"/>
      <c r="ACW149" s="27"/>
      <c r="ACX149" s="27"/>
      <c r="ACY149" s="27"/>
      <c r="ACZ149" s="27"/>
      <c r="ADA149" s="27"/>
      <c r="ADB149" s="27"/>
      <c r="ADC149" s="27"/>
      <c r="ADD149" s="27"/>
      <c r="ADE149" s="27"/>
      <c r="ADF149" s="27"/>
      <c r="ADG149" s="27"/>
      <c r="ADH149" s="27"/>
      <c r="ADI149" s="27"/>
      <c r="ADJ149" s="27"/>
      <c r="ADK149" s="27"/>
      <c r="ADL149" s="27"/>
      <c r="ADM149" s="27"/>
      <c r="ADN149" s="27"/>
      <c r="ADO149" s="27"/>
      <c r="ADP149" s="27"/>
      <c r="ADQ149" s="27"/>
      <c r="ADR149" s="27"/>
      <c r="ADS149" s="27"/>
      <c r="ADT149" s="27"/>
      <c r="ADU149" s="27"/>
      <c r="ADV149" s="27"/>
      <c r="ADW149" s="27"/>
      <c r="ADX149" s="27"/>
      <c r="ADY149" s="27"/>
      <c r="ADZ149" s="27"/>
      <c r="AEA149" s="27"/>
      <c r="AEB149" s="27"/>
      <c r="AEC149" s="27"/>
      <c r="AED149" s="27"/>
      <c r="AEE149" s="27"/>
      <c r="AEF149" s="27"/>
      <c r="AEG149" s="27"/>
      <c r="AEH149" s="27"/>
      <c r="AEI149" s="27"/>
      <c r="AEJ149" s="27"/>
      <c r="AEK149" s="27"/>
      <c r="AEL149" s="27"/>
      <c r="AEM149" s="27"/>
      <c r="AEN149" s="27"/>
      <c r="AEO149" s="27"/>
      <c r="AEP149" s="27"/>
      <c r="AEQ149" s="27"/>
      <c r="AER149" s="27"/>
      <c r="AES149" s="27"/>
      <c r="AET149" s="27"/>
      <c r="AEU149" s="27"/>
      <c r="AEV149" s="27"/>
      <c r="AEW149" s="27"/>
      <c r="AEX149" s="27"/>
      <c r="AEY149" s="27"/>
      <c r="AEZ149" s="27"/>
      <c r="AFA149" s="27"/>
      <c r="AFB149" s="27"/>
      <c r="AFC149" s="27"/>
      <c r="AFD149" s="27"/>
      <c r="AFE149" s="27"/>
      <c r="AFF149" s="27"/>
      <c r="AFG149" s="27"/>
      <c r="AFH149" s="27"/>
      <c r="AFI149" s="27"/>
      <c r="AFJ149" s="27"/>
      <c r="AFK149" s="27"/>
      <c r="AFL149" s="27"/>
      <c r="AFM149" s="27"/>
      <c r="AFN149" s="27"/>
      <c r="AFO149" s="27"/>
      <c r="AFP149" s="27"/>
      <c r="AFQ149" s="27"/>
      <c r="AFR149" s="27"/>
      <c r="AFS149" s="27"/>
      <c r="AFT149" s="27"/>
      <c r="AFU149" s="27"/>
      <c r="AFV149" s="27"/>
      <c r="AFW149" s="27"/>
      <c r="AFX149" s="27"/>
      <c r="AFY149" s="27"/>
      <c r="AFZ149" s="27"/>
      <c r="AGA149" s="27"/>
      <c r="AGB149" s="27"/>
      <c r="AGC149" s="27"/>
      <c r="AGD149" s="27"/>
      <c r="AGE149" s="27"/>
      <c r="AGF149" s="27"/>
      <c r="AGG149" s="27"/>
      <c r="AGH149" s="27"/>
      <c r="AGI149" s="27"/>
      <c r="AGJ149" s="27"/>
      <c r="AGK149" s="27"/>
      <c r="AGL149" s="27"/>
      <c r="AGM149" s="27"/>
      <c r="AGN149" s="27"/>
      <c r="AGO149" s="27"/>
      <c r="AGP149" s="27"/>
      <c r="AGQ149" s="27"/>
      <c r="AGR149" s="27"/>
      <c r="AGS149" s="27"/>
      <c r="AGT149" s="27"/>
      <c r="AGU149" s="27"/>
      <c r="AGV149" s="27"/>
      <c r="AGW149" s="27"/>
      <c r="AGX149" s="27"/>
      <c r="AGY149" s="27"/>
      <c r="AGZ149" s="27"/>
      <c r="AHA149" s="27"/>
      <c r="AHB149" s="27"/>
      <c r="AHC149" s="27"/>
      <c r="AHD149" s="27"/>
      <c r="AHE149" s="27"/>
      <c r="AHF149" s="27"/>
      <c r="AHG149" s="27"/>
      <c r="AHH149" s="27"/>
      <c r="AHI149" s="27"/>
      <c r="AHJ149" s="27"/>
      <c r="AHK149" s="27"/>
      <c r="AHL149" s="27"/>
      <c r="AHM149" s="27"/>
      <c r="AHN149" s="27"/>
      <c r="AHO149" s="27"/>
      <c r="AHP149" s="27"/>
      <c r="AHQ149" s="27"/>
      <c r="AHR149" s="27"/>
      <c r="AHS149" s="27"/>
      <c r="AHT149" s="27"/>
      <c r="AHU149" s="27"/>
      <c r="AHV149" s="27"/>
      <c r="AHW149" s="27"/>
      <c r="AHX149" s="27"/>
      <c r="AHY149" s="27"/>
      <c r="AHZ149" s="27"/>
      <c r="AIA149" s="27"/>
      <c r="AIB149" s="27"/>
      <c r="AIC149" s="27"/>
      <c r="AID149" s="27"/>
      <c r="AIE149" s="27"/>
      <c r="AIF149" s="27"/>
      <c r="AIG149" s="27"/>
      <c r="AIH149" s="27"/>
      <c r="AII149" s="27"/>
      <c r="AIJ149" s="27"/>
      <c r="AIK149" s="27"/>
      <c r="AIL149" s="27"/>
      <c r="AIM149" s="27"/>
      <c r="AIN149" s="27"/>
      <c r="AIO149" s="27"/>
      <c r="AIP149" s="27"/>
      <c r="AIQ149" s="27"/>
      <c r="AIR149" s="27"/>
      <c r="AIS149" s="27"/>
      <c r="AIT149" s="27"/>
      <c r="AIU149" s="27"/>
      <c r="AIV149" s="27"/>
      <c r="AIW149" s="27"/>
      <c r="AIX149" s="27"/>
      <c r="AIY149" s="27"/>
      <c r="AIZ149" s="27"/>
      <c r="AJA149" s="27"/>
      <c r="AJB149" s="27"/>
      <c r="AJC149" s="27"/>
      <c r="AJD149" s="27"/>
      <c r="AJE149" s="27"/>
      <c r="AJF149" s="27"/>
      <c r="AJG149" s="27"/>
      <c r="AJH149" s="27"/>
      <c r="AJI149" s="27"/>
      <c r="AJJ149" s="27"/>
      <c r="AJK149" s="27"/>
      <c r="AJL149" s="27"/>
      <c r="AJM149" s="27"/>
      <c r="AJN149" s="27"/>
      <c r="AJO149" s="27"/>
      <c r="AJP149" s="27"/>
      <c r="AJQ149" s="27"/>
      <c r="AJR149" s="27"/>
      <c r="AJS149" s="27"/>
      <c r="AJT149" s="27"/>
      <c r="AJU149" s="27"/>
      <c r="AJV149" s="27"/>
      <c r="AJW149" s="27"/>
      <c r="AJX149" s="27"/>
      <c r="AJY149" s="27"/>
      <c r="AJZ149" s="27"/>
      <c r="AKA149" s="27"/>
      <c r="AKB149" s="27"/>
      <c r="AKC149" s="27"/>
      <c r="AKD149" s="27"/>
      <c r="AKE149" s="27"/>
      <c r="AKF149" s="27"/>
      <c r="AKG149" s="27"/>
      <c r="AKH149" s="27"/>
      <c r="AKI149" s="27"/>
      <c r="AKJ149" s="27"/>
      <c r="AKK149" s="27"/>
      <c r="AKL149" s="27"/>
      <c r="AKM149" s="27"/>
      <c r="AKN149" s="27"/>
      <c r="AKO149" s="27"/>
      <c r="AKP149" s="27"/>
      <c r="AKQ149" s="27"/>
      <c r="AKR149" s="27"/>
      <c r="AKS149" s="27"/>
      <c r="AKT149" s="27"/>
      <c r="AKU149" s="27"/>
      <c r="AKV149" s="27"/>
      <c r="AKW149" s="27"/>
      <c r="AKX149" s="27"/>
      <c r="AKY149" s="27"/>
      <c r="AKZ149" s="27"/>
      <c r="ALA149" s="27"/>
      <c r="ALB149" s="27"/>
      <c r="ALC149" s="27"/>
      <c r="ALD149" s="27"/>
      <c r="ALE149" s="27"/>
      <c r="ALF149" s="27"/>
      <c r="ALG149" s="27"/>
      <c r="ALH149" s="27"/>
      <c r="ALI149" s="27"/>
      <c r="ALJ149" s="27"/>
      <c r="ALK149" s="27"/>
      <c r="ALL149" s="27"/>
      <c r="ALM149" s="27"/>
      <c r="ALN149" s="27"/>
      <c r="ALO149" s="27"/>
      <c r="ALP149" s="27"/>
      <c r="ALQ149" s="27"/>
      <c r="ALR149" s="27"/>
      <c r="ALS149" s="27"/>
    </row>
    <row r="150" spans="1:1007" ht="19.5" customHeight="1" thickBot="1" x14ac:dyDescent="0.25">
      <c r="A150" s="578" t="s">
        <v>14</v>
      </c>
      <c r="B150" s="580" t="s">
        <v>15</v>
      </c>
      <c r="C150" s="582" t="s">
        <v>15</v>
      </c>
      <c r="D150" s="584" t="s">
        <v>453</v>
      </c>
      <c r="E150" s="586" t="s">
        <v>482</v>
      </c>
      <c r="F150" s="569" t="s">
        <v>184</v>
      </c>
      <c r="G150" s="571" t="s">
        <v>83</v>
      </c>
      <c r="H150" s="573" t="s">
        <v>18</v>
      </c>
      <c r="I150" s="573" t="s">
        <v>19</v>
      </c>
      <c r="J150" s="592" t="s">
        <v>454</v>
      </c>
      <c r="K150" s="146" t="s">
        <v>25</v>
      </c>
      <c r="L150" s="147">
        <f>+M150+O150</f>
        <v>0</v>
      </c>
      <c r="M150" s="374">
        <v>0</v>
      </c>
      <c r="N150" s="374">
        <v>0</v>
      </c>
      <c r="O150" s="387">
        <v>0</v>
      </c>
      <c r="P150" s="147">
        <f>+Q150+S150</f>
        <v>0</v>
      </c>
      <c r="Q150" s="374">
        <v>0</v>
      </c>
      <c r="R150" s="374">
        <v>0</v>
      </c>
      <c r="S150" s="387">
        <v>0</v>
      </c>
      <c r="T150" s="147">
        <f>+U150+W150</f>
        <v>0</v>
      </c>
      <c r="U150" s="374">
        <v>0</v>
      </c>
      <c r="V150" s="374">
        <v>0</v>
      </c>
      <c r="W150" s="387">
        <v>0</v>
      </c>
      <c r="X150" s="27"/>
      <c r="Y150" s="27"/>
      <c r="Z150" s="27"/>
      <c r="AA150" s="27"/>
      <c r="AB150" s="27"/>
      <c r="AC150" s="27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40"/>
      <c r="AV150" s="39"/>
      <c r="AW150" s="39"/>
      <c r="AX150" s="39"/>
      <c r="AY150" s="39"/>
      <c r="AZ150" s="39"/>
      <c r="BA150" s="39"/>
      <c r="BB150" s="39"/>
      <c r="BC150" s="39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27"/>
      <c r="HZ150" s="27"/>
      <c r="IA150" s="27"/>
      <c r="IB150" s="27"/>
      <c r="IC150" s="27"/>
      <c r="ID150" s="27"/>
      <c r="IE150" s="27"/>
      <c r="IF150" s="27"/>
      <c r="IG150" s="27"/>
      <c r="IH150" s="27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  <c r="JA150" s="27"/>
      <c r="JB150" s="27"/>
      <c r="JC150" s="27"/>
      <c r="JD150" s="27"/>
      <c r="JE150" s="27"/>
      <c r="JF150" s="27"/>
      <c r="JG150" s="27"/>
      <c r="JH150" s="27"/>
      <c r="JI150" s="27"/>
      <c r="JJ150" s="27"/>
      <c r="JK150" s="27"/>
      <c r="JL150" s="27"/>
      <c r="JM150" s="27"/>
      <c r="JN150" s="27"/>
      <c r="JO150" s="27"/>
      <c r="JP150" s="27"/>
      <c r="JQ150" s="27"/>
      <c r="JR150" s="27"/>
      <c r="JS150" s="27"/>
      <c r="JT150" s="27"/>
      <c r="JU150" s="27"/>
      <c r="JV150" s="27"/>
      <c r="JW150" s="27"/>
      <c r="JX150" s="27"/>
      <c r="JY150" s="27"/>
      <c r="JZ150" s="27"/>
      <c r="KA150" s="27"/>
      <c r="KB150" s="27"/>
      <c r="KC150" s="27"/>
      <c r="KD150" s="27"/>
      <c r="KE150" s="27"/>
      <c r="KF150" s="27"/>
      <c r="KG150" s="27"/>
      <c r="KH150" s="27"/>
      <c r="KI150" s="27"/>
      <c r="KJ150" s="27"/>
      <c r="KK150" s="27"/>
      <c r="KL150" s="27"/>
      <c r="KM150" s="27"/>
      <c r="KN150" s="27"/>
      <c r="KO150" s="27"/>
      <c r="KP150" s="27"/>
      <c r="KQ150" s="27"/>
      <c r="KR150" s="27"/>
      <c r="KS150" s="27"/>
      <c r="KT150" s="27"/>
      <c r="KU150" s="27"/>
      <c r="KV150" s="27"/>
      <c r="KW150" s="27"/>
      <c r="KX150" s="27"/>
      <c r="KY150" s="27"/>
      <c r="KZ150" s="27"/>
      <c r="LA150" s="27"/>
      <c r="LB150" s="27"/>
      <c r="LC150" s="27"/>
      <c r="LD150" s="27"/>
      <c r="LE150" s="27"/>
      <c r="LF150" s="27"/>
      <c r="LG150" s="27"/>
      <c r="LH150" s="27"/>
      <c r="LI150" s="27"/>
      <c r="LJ150" s="27"/>
      <c r="LK150" s="27"/>
      <c r="LL150" s="27"/>
      <c r="LM150" s="27"/>
      <c r="LN150" s="27"/>
      <c r="LO150" s="27"/>
      <c r="LP150" s="27"/>
      <c r="LQ150" s="27"/>
      <c r="LR150" s="27"/>
      <c r="LS150" s="27"/>
      <c r="LT150" s="27"/>
      <c r="LU150" s="27"/>
      <c r="LV150" s="27"/>
      <c r="LW150" s="27"/>
      <c r="LX150" s="27"/>
      <c r="LY150" s="27"/>
      <c r="LZ150" s="27"/>
      <c r="MA150" s="27"/>
      <c r="MB150" s="27"/>
      <c r="MC150" s="27"/>
      <c r="MD150" s="27"/>
      <c r="ME150" s="27"/>
      <c r="MF150" s="27"/>
      <c r="MG150" s="27"/>
      <c r="MH150" s="27"/>
      <c r="MI150" s="27"/>
      <c r="MJ150" s="27"/>
      <c r="MK150" s="27"/>
      <c r="ML150" s="27"/>
      <c r="MM150" s="27"/>
      <c r="MN150" s="27"/>
      <c r="MO150" s="27"/>
      <c r="MP150" s="27"/>
      <c r="MQ150" s="27"/>
      <c r="MR150" s="27"/>
      <c r="MS150" s="27"/>
      <c r="MT150" s="27"/>
      <c r="MU150" s="27"/>
      <c r="MV150" s="27"/>
      <c r="MW150" s="27"/>
      <c r="MX150" s="27"/>
      <c r="MY150" s="27"/>
      <c r="MZ150" s="27"/>
      <c r="NA150" s="27"/>
      <c r="NB150" s="27"/>
      <c r="NC150" s="27"/>
      <c r="ND150" s="27"/>
      <c r="NE150" s="27"/>
      <c r="NF150" s="27"/>
      <c r="NG150" s="27"/>
      <c r="NH150" s="27"/>
      <c r="NI150" s="27"/>
      <c r="NJ150" s="27"/>
      <c r="NK150" s="27"/>
      <c r="NL150" s="27"/>
      <c r="NM150" s="27"/>
      <c r="NN150" s="27"/>
      <c r="NO150" s="27"/>
      <c r="NP150" s="27"/>
      <c r="NQ150" s="27"/>
      <c r="NR150" s="27"/>
      <c r="NS150" s="27"/>
      <c r="NT150" s="27"/>
      <c r="NU150" s="27"/>
      <c r="NV150" s="27"/>
      <c r="NW150" s="27"/>
      <c r="NX150" s="27"/>
      <c r="NY150" s="27"/>
      <c r="NZ150" s="27"/>
      <c r="OA150" s="27"/>
      <c r="OB150" s="27"/>
      <c r="OC150" s="27"/>
      <c r="OD150" s="27"/>
      <c r="OE150" s="27"/>
      <c r="OF150" s="27"/>
      <c r="OG150" s="27"/>
      <c r="OH150" s="27"/>
      <c r="OI150" s="27"/>
      <c r="OJ150" s="27"/>
      <c r="OK150" s="27"/>
      <c r="OL150" s="27"/>
      <c r="OM150" s="27"/>
      <c r="ON150" s="27"/>
      <c r="OO150" s="27"/>
      <c r="OP150" s="27"/>
      <c r="OQ150" s="27"/>
      <c r="OR150" s="27"/>
      <c r="OS150" s="27"/>
      <c r="OT150" s="27"/>
      <c r="OU150" s="27"/>
      <c r="OV150" s="27"/>
      <c r="OW150" s="27"/>
      <c r="OX150" s="27"/>
      <c r="OY150" s="27"/>
      <c r="OZ150" s="27"/>
      <c r="PA150" s="27"/>
      <c r="PB150" s="27"/>
      <c r="PC150" s="27"/>
      <c r="PD150" s="27"/>
      <c r="PE150" s="27"/>
      <c r="PF150" s="27"/>
      <c r="PG150" s="27"/>
      <c r="PH150" s="27"/>
      <c r="PI150" s="27"/>
      <c r="PJ150" s="27"/>
      <c r="PK150" s="27"/>
      <c r="PL150" s="27"/>
      <c r="PM150" s="27"/>
      <c r="PN150" s="27"/>
      <c r="PO150" s="27"/>
      <c r="PP150" s="27"/>
      <c r="PQ150" s="27"/>
      <c r="PR150" s="27"/>
      <c r="PS150" s="27"/>
      <c r="PT150" s="27"/>
      <c r="PU150" s="27"/>
      <c r="PV150" s="27"/>
      <c r="PW150" s="27"/>
      <c r="PX150" s="27"/>
      <c r="PY150" s="27"/>
      <c r="PZ150" s="27"/>
      <c r="QA150" s="27"/>
      <c r="QB150" s="27"/>
      <c r="QC150" s="27"/>
      <c r="QD150" s="27"/>
      <c r="QE150" s="27"/>
      <c r="QF150" s="27"/>
      <c r="QG150" s="27"/>
      <c r="QH150" s="27"/>
      <c r="QI150" s="27"/>
      <c r="QJ150" s="27"/>
      <c r="QK150" s="27"/>
      <c r="QL150" s="27"/>
      <c r="QM150" s="27"/>
      <c r="QN150" s="27"/>
      <c r="QO150" s="27"/>
      <c r="QP150" s="27"/>
      <c r="QQ150" s="27"/>
      <c r="QR150" s="27"/>
      <c r="QS150" s="27"/>
      <c r="QT150" s="27"/>
      <c r="QU150" s="27"/>
      <c r="QV150" s="27"/>
      <c r="QW150" s="27"/>
      <c r="QX150" s="27"/>
      <c r="QY150" s="27"/>
      <c r="QZ150" s="27"/>
      <c r="RA150" s="27"/>
      <c r="RB150" s="27"/>
      <c r="RC150" s="27"/>
      <c r="RD150" s="27"/>
      <c r="RE150" s="27"/>
      <c r="RF150" s="27"/>
      <c r="RG150" s="27"/>
      <c r="RH150" s="27"/>
      <c r="RI150" s="27"/>
      <c r="RJ150" s="27"/>
      <c r="RK150" s="27"/>
      <c r="RL150" s="27"/>
      <c r="RM150" s="27"/>
      <c r="RN150" s="27"/>
      <c r="RO150" s="27"/>
      <c r="RP150" s="27"/>
      <c r="RQ150" s="27"/>
      <c r="RR150" s="27"/>
      <c r="RS150" s="27"/>
      <c r="RT150" s="27"/>
      <c r="RU150" s="27"/>
      <c r="RV150" s="27"/>
      <c r="RW150" s="27"/>
      <c r="RX150" s="27"/>
      <c r="RY150" s="27"/>
      <c r="RZ150" s="27"/>
      <c r="SA150" s="27"/>
      <c r="SB150" s="27"/>
      <c r="SC150" s="27"/>
      <c r="SD150" s="27"/>
      <c r="SE150" s="27"/>
      <c r="SF150" s="27"/>
      <c r="SG150" s="27"/>
      <c r="SH150" s="27"/>
      <c r="SI150" s="27"/>
      <c r="SJ150" s="27"/>
      <c r="SK150" s="27"/>
      <c r="SL150" s="27"/>
      <c r="SM150" s="27"/>
      <c r="SN150" s="27"/>
      <c r="SO150" s="27"/>
      <c r="SP150" s="27"/>
      <c r="SQ150" s="27"/>
      <c r="SR150" s="27"/>
      <c r="SS150" s="27"/>
      <c r="ST150" s="27"/>
      <c r="SU150" s="27"/>
      <c r="SV150" s="27"/>
      <c r="SW150" s="27"/>
      <c r="SX150" s="27"/>
      <c r="SY150" s="27"/>
      <c r="SZ150" s="27"/>
      <c r="TA150" s="27"/>
      <c r="TB150" s="27"/>
      <c r="TC150" s="27"/>
      <c r="TD150" s="27"/>
      <c r="TE150" s="27"/>
      <c r="TF150" s="27"/>
      <c r="TG150" s="27"/>
      <c r="TH150" s="27"/>
      <c r="TI150" s="27"/>
      <c r="TJ150" s="27"/>
      <c r="TK150" s="27"/>
      <c r="TL150" s="27"/>
      <c r="TM150" s="27"/>
      <c r="TN150" s="27"/>
      <c r="TO150" s="27"/>
      <c r="TP150" s="27"/>
      <c r="TQ150" s="27"/>
      <c r="TR150" s="27"/>
      <c r="TS150" s="27"/>
      <c r="TT150" s="27"/>
      <c r="TU150" s="27"/>
      <c r="TV150" s="27"/>
      <c r="TW150" s="27"/>
      <c r="TX150" s="27"/>
      <c r="TY150" s="27"/>
      <c r="TZ150" s="27"/>
      <c r="UA150" s="27"/>
      <c r="UB150" s="27"/>
      <c r="UC150" s="27"/>
      <c r="UD150" s="27"/>
      <c r="UE150" s="27"/>
      <c r="UF150" s="27"/>
      <c r="UG150" s="27"/>
      <c r="UH150" s="27"/>
      <c r="UI150" s="27"/>
      <c r="UJ150" s="27"/>
      <c r="UK150" s="27"/>
      <c r="UL150" s="27"/>
      <c r="UM150" s="27"/>
      <c r="UN150" s="27"/>
      <c r="UO150" s="27"/>
      <c r="UP150" s="27"/>
      <c r="UQ150" s="27"/>
      <c r="UR150" s="27"/>
      <c r="US150" s="27"/>
      <c r="UT150" s="27"/>
      <c r="UU150" s="27"/>
      <c r="UV150" s="27"/>
      <c r="UW150" s="27"/>
      <c r="UX150" s="27"/>
      <c r="UY150" s="27"/>
      <c r="UZ150" s="27"/>
      <c r="VA150" s="27"/>
      <c r="VB150" s="27"/>
      <c r="VC150" s="27"/>
      <c r="VD150" s="27"/>
      <c r="VE150" s="27"/>
      <c r="VF150" s="27"/>
      <c r="VG150" s="27"/>
      <c r="VH150" s="27"/>
      <c r="VI150" s="27"/>
      <c r="VJ150" s="27"/>
      <c r="VK150" s="27"/>
      <c r="VL150" s="27"/>
      <c r="VM150" s="27"/>
      <c r="VN150" s="27"/>
      <c r="VO150" s="27"/>
      <c r="VP150" s="27"/>
      <c r="VQ150" s="27"/>
      <c r="VR150" s="27"/>
      <c r="VS150" s="27"/>
      <c r="VT150" s="27"/>
      <c r="VU150" s="27"/>
      <c r="VV150" s="27"/>
      <c r="VW150" s="27"/>
      <c r="VX150" s="27"/>
      <c r="VY150" s="27"/>
      <c r="VZ150" s="27"/>
      <c r="WA150" s="27"/>
      <c r="WB150" s="27"/>
      <c r="WC150" s="27"/>
      <c r="WD150" s="27"/>
      <c r="WE150" s="27"/>
      <c r="WF150" s="27"/>
      <c r="WG150" s="27"/>
      <c r="WH150" s="27"/>
      <c r="WI150" s="27"/>
      <c r="WJ150" s="27"/>
      <c r="WK150" s="27"/>
      <c r="WL150" s="27"/>
      <c r="WM150" s="27"/>
      <c r="WN150" s="27"/>
      <c r="WO150" s="27"/>
      <c r="WP150" s="27"/>
      <c r="WQ150" s="27"/>
      <c r="WR150" s="27"/>
      <c r="WS150" s="27"/>
      <c r="WT150" s="27"/>
      <c r="WU150" s="27"/>
      <c r="WV150" s="27"/>
      <c r="WW150" s="27"/>
      <c r="WX150" s="27"/>
      <c r="WY150" s="27"/>
      <c r="WZ150" s="27"/>
      <c r="XA150" s="27"/>
      <c r="XB150" s="27"/>
      <c r="XC150" s="27"/>
      <c r="XD150" s="27"/>
      <c r="XE150" s="27"/>
      <c r="XF150" s="27"/>
      <c r="XG150" s="27"/>
      <c r="XH150" s="27"/>
      <c r="XI150" s="27"/>
      <c r="XJ150" s="27"/>
      <c r="XK150" s="27"/>
      <c r="XL150" s="27"/>
      <c r="XM150" s="27"/>
      <c r="XN150" s="27"/>
      <c r="XO150" s="27"/>
      <c r="XP150" s="27"/>
      <c r="XQ150" s="27"/>
      <c r="XR150" s="27"/>
      <c r="XS150" s="27"/>
      <c r="XT150" s="27"/>
      <c r="XU150" s="27"/>
      <c r="XV150" s="27"/>
      <c r="XW150" s="27"/>
      <c r="XX150" s="27"/>
      <c r="XY150" s="27"/>
      <c r="XZ150" s="27"/>
      <c r="YA150" s="27"/>
      <c r="YB150" s="27"/>
      <c r="YC150" s="27"/>
      <c r="YD150" s="27"/>
      <c r="YE150" s="27"/>
      <c r="YF150" s="27"/>
      <c r="YG150" s="27"/>
      <c r="YH150" s="27"/>
      <c r="YI150" s="27"/>
      <c r="YJ150" s="27"/>
      <c r="YK150" s="27"/>
      <c r="YL150" s="27"/>
      <c r="YM150" s="27"/>
      <c r="YN150" s="27"/>
      <c r="YO150" s="27"/>
      <c r="YP150" s="27"/>
      <c r="YQ150" s="27"/>
      <c r="YR150" s="27"/>
      <c r="YS150" s="27"/>
      <c r="YT150" s="27"/>
      <c r="YU150" s="27"/>
      <c r="YV150" s="27"/>
      <c r="YW150" s="27"/>
      <c r="YX150" s="27"/>
      <c r="YY150" s="27"/>
      <c r="YZ150" s="27"/>
      <c r="ZA150" s="27"/>
      <c r="ZB150" s="27"/>
      <c r="ZC150" s="27"/>
      <c r="ZD150" s="27"/>
      <c r="ZE150" s="27"/>
      <c r="ZF150" s="27"/>
      <c r="ZG150" s="27"/>
      <c r="ZH150" s="27"/>
      <c r="ZI150" s="27"/>
      <c r="ZJ150" s="27"/>
      <c r="ZK150" s="27"/>
      <c r="ZL150" s="27"/>
      <c r="ZM150" s="27"/>
      <c r="ZN150" s="27"/>
      <c r="ZO150" s="27"/>
      <c r="ZP150" s="27"/>
      <c r="ZQ150" s="27"/>
      <c r="ZR150" s="27"/>
      <c r="ZS150" s="27"/>
      <c r="ZT150" s="27"/>
      <c r="ZU150" s="27"/>
      <c r="ZV150" s="27"/>
      <c r="ZW150" s="27"/>
      <c r="ZX150" s="27"/>
      <c r="ZY150" s="27"/>
      <c r="ZZ150" s="27"/>
      <c r="AAA150" s="27"/>
      <c r="AAB150" s="27"/>
      <c r="AAC150" s="27"/>
      <c r="AAD150" s="27"/>
      <c r="AAE150" s="27"/>
      <c r="AAF150" s="27"/>
      <c r="AAG150" s="27"/>
      <c r="AAH150" s="27"/>
      <c r="AAI150" s="27"/>
      <c r="AAJ150" s="27"/>
      <c r="AAK150" s="27"/>
      <c r="AAL150" s="27"/>
      <c r="AAM150" s="27"/>
      <c r="AAN150" s="27"/>
      <c r="AAO150" s="27"/>
      <c r="AAP150" s="27"/>
      <c r="AAQ150" s="27"/>
      <c r="AAR150" s="27"/>
      <c r="AAS150" s="27"/>
      <c r="AAT150" s="27"/>
      <c r="AAU150" s="27"/>
      <c r="AAV150" s="27"/>
      <c r="AAW150" s="27"/>
      <c r="AAX150" s="27"/>
      <c r="AAY150" s="27"/>
      <c r="AAZ150" s="27"/>
      <c r="ABA150" s="27"/>
      <c r="ABB150" s="27"/>
      <c r="ABC150" s="27"/>
      <c r="ABD150" s="27"/>
      <c r="ABE150" s="27"/>
      <c r="ABF150" s="27"/>
      <c r="ABG150" s="27"/>
      <c r="ABH150" s="27"/>
      <c r="ABI150" s="27"/>
      <c r="ABJ150" s="27"/>
      <c r="ABK150" s="27"/>
      <c r="ABL150" s="27"/>
      <c r="ABM150" s="27"/>
      <c r="ABN150" s="27"/>
      <c r="ABO150" s="27"/>
      <c r="ABP150" s="27"/>
      <c r="ABQ150" s="27"/>
      <c r="ABR150" s="27"/>
      <c r="ABS150" s="27"/>
      <c r="ABT150" s="27"/>
      <c r="ABU150" s="27"/>
      <c r="ABV150" s="27"/>
      <c r="ABW150" s="27"/>
      <c r="ABX150" s="27"/>
      <c r="ABY150" s="27"/>
      <c r="ABZ150" s="27"/>
      <c r="ACA150" s="27"/>
      <c r="ACB150" s="27"/>
      <c r="ACC150" s="27"/>
      <c r="ACD150" s="27"/>
      <c r="ACE150" s="27"/>
      <c r="ACF150" s="27"/>
      <c r="ACG150" s="27"/>
      <c r="ACH150" s="27"/>
      <c r="ACI150" s="27"/>
      <c r="ACJ150" s="27"/>
      <c r="ACK150" s="27"/>
      <c r="ACL150" s="27"/>
      <c r="ACM150" s="27"/>
      <c r="ACN150" s="27"/>
      <c r="ACO150" s="27"/>
      <c r="ACP150" s="27"/>
      <c r="ACQ150" s="27"/>
      <c r="ACR150" s="27"/>
      <c r="ACS150" s="27"/>
      <c r="ACT150" s="27"/>
      <c r="ACU150" s="27"/>
      <c r="ACV150" s="27"/>
      <c r="ACW150" s="27"/>
      <c r="ACX150" s="27"/>
      <c r="ACY150" s="27"/>
      <c r="ACZ150" s="27"/>
      <c r="ADA150" s="27"/>
      <c r="ADB150" s="27"/>
      <c r="ADC150" s="27"/>
      <c r="ADD150" s="27"/>
      <c r="ADE150" s="27"/>
      <c r="ADF150" s="27"/>
      <c r="ADG150" s="27"/>
      <c r="ADH150" s="27"/>
      <c r="ADI150" s="27"/>
      <c r="ADJ150" s="27"/>
      <c r="ADK150" s="27"/>
      <c r="ADL150" s="27"/>
      <c r="ADM150" s="27"/>
      <c r="ADN150" s="27"/>
      <c r="ADO150" s="27"/>
      <c r="ADP150" s="27"/>
      <c r="ADQ150" s="27"/>
      <c r="ADR150" s="27"/>
      <c r="ADS150" s="27"/>
      <c r="ADT150" s="27"/>
      <c r="ADU150" s="27"/>
      <c r="ADV150" s="27"/>
      <c r="ADW150" s="27"/>
      <c r="ADX150" s="27"/>
      <c r="ADY150" s="27"/>
      <c r="ADZ150" s="27"/>
      <c r="AEA150" s="27"/>
      <c r="AEB150" s="27"/>
      <c r="AEC150" s="27"/>
      <c r="AED150" s="27"/>
      <c r="AEE150" s="27"/>
      <c r="AEF150" s="27"/>
      <c r="AEG150" s="27"/>
      <c r="AEH150" s="27"/>
      <c r="AEI150" s="27"/>
      <c r="AEJ150" s="27"/>
      <c r="AEK150" s="27"/>
      <c r="AEL150" s="27"/>
      <c r="AEM150" s="27"/>
      <c r="AEN150" s="27"/>
      <c r="AEO150" s="27"/>
      <c r="AEP150" s="27"/>
      <c r="AEQ150" s="27"/>
      <c r="AER150" s="27"/>
      <c r="AES150" s="27"/>
      <c r="AET150" s="27"/>
      <c r="AEU150" s="27"/>
      <c r="AEV150" s="27"/>
      <c r="AEW150" s="27"/>
      <c r="AEX150" s="27"/>
      <c r="AEY150" s="27"/>
      <c r="AEZ150" s="27"/>
      <c r="AFA150" s="27"/>
      <c r="AFB150" s="27"/>
      <c r="AFC150" s="27"/>
      <c r="AFD150" s="27"/>
      <c r="AFE150" s="27"/>
      <c r="AFF150" s="27"/>
      <c r="AFG150" s="27"/>
      <c r="AFH150" s="27"/>
      <c r="AFI150" s="27"/>
      <c r="AFJ150" s="27"/>
      <c r="AFK150" s="27"/>
      <c r="AFL150" s="27"/>
      <c r="AFM150" s="27"/>
      <c r="AFN150" s="27"/>
      <c r="AFO150" s="27"/>
      <c r="AFP150" s="27"/>
      <c r="AFQ150" s="27"/>
      <c r="AFR150" s="27"/>
      <c r="AFS150" s="27"/>
      <c r="AFT150" s="27"/>
      <c r="AFU150" s="27"/>
      <c r="AFV150" s="27"/>
      <c r="AFW150" s="27"/>
      <c r="AFX150" s="27"/>
      <c r="AFY150" s="27"/>
      <c r="AFZ150" s="27"/>
      <c r="AGA150" s="27"/>
      <c r="AGB150" s="27"/>
      <c r="AGC150" s="27"/>
      <c r="AGD150" s="27"/>
      <c r="AGE150" s="27"/>
      <c r="AGF150" s="27"/>
      <c r="AGG150" s="27"/>
      <c r="AGH150" s="27"/>
      <c r="AGI150" s="27"/>
      <c r="AGJ150" s="27"/>
      <c r="AGK150" s="27"/>
      <c r="AGL150" s="27"/>
      <c r="AGM150" s="27"/>
      <c r="AGN150" s="27"/>
      <c r="AGO150" s="27"/>
      <c r="AGP150" s="27"/>
      <c r="AGQ150" s="27"/>
      <c r="AGR150" s="27"/>
      <c r="AGS150" s="27"/>
      <c r="AGT150" s="27"/>
      <c r="AGU150" s="27"/>
      <c r="AGV150" s="27"/>
      <c r="AGW150" s="27"/>
      <c r="AGX150" s="27"/>
      <c r="AGY150" s="27"/>
      <c r="AGZ150" s="27"/>
      <c r="AHA150" s="27"/>
      <c r="AHB150" s="27"/>
      <c r="AHC150" s="27"/>
      <c r="AHD150" s="27"/>
      <c r="AHE150" s="27"/>
      <c r="AHF150" s="27"/>
      <c r="AHG150" s="27"/>
      <c r="AHH150" s="27"/>
      <c r="AHI150" s="27"/>
      <c r="AHJ150" s="27"/>
      <c r="AHK150" s="27"/>
      <c r="AHL150" s="27"/>
      <c r="AHM150" s="27"/>
      <c r="AHN150" s="27"/>
      <c r="AHO150" s="27"/>
      <c r="AHP150" s="27"/>
      <c r="AHQ150" s="27"/>
      <c r="AHR150" s="27"/>
      <c r="AHS150" s="27"/>
      <c r="AHT150" s="27"/>
      <c r="AHU150" s="27"/>
      <c r="AHV150" s="27"/>
      <c r="AHW150" s="27"/>
      <c r="AHX150" s="27"/>
      <c r="AHY150" s="27"/>
      <c r="AHZ150" s="27"/>
      <c r="AIA150" s="27"/>
      <c r="AIB150" s="27"/>
      <c r="AIC150" s="27"/>
      <c r="AID150" s="27"/>
      <c r="AIE150" s="27"/>
      <c r="AIF150" s="27"/>
      <c r="AIG150" s="27"/>
      <c r="AIH150" s="27"/>
      <c r="AII150" s="27"/>
      <c r="AIJ150" s="27"/>
      <c r="AIK150" s="27"/>
      <c r="AIL150" s="27"/>
      <c r="AIM150" s="27"/>
      <c r="AIN150" s="27"/>
      <c r="AIO150" s="27"/>
      <c r="AIP150" s="27"/>
      <c r="AIQ150" s="27"/>
      <c r="AIR150" s="27"/>
      <c r="AIS150" s="27"/>
      <c r="AIT150" s="27"/>
      <c r="AIU150" s="27"/>
      <c r="AIV150" s="27"/>
      <c r="AIW150" s="27"/>
      <c r="AIX150" s="27"/>
      <c r="AIY150" s="27"/>
      <c r="AIZ150" s="27"/>
      <c r="AJA150" s="27"/>
      <c r="AJB150" s="27"/>
      <c r="AJC150" s="27"/>
      <c r="AJD150" s="27"/>
      <c r="AJE150" s="27"/>
      <c r="AJF150" s="27"/>
      <c r="AJG150" s="27"/>
      <c r="AJH150" s="27"/>
      <c r="AJI150" s="27"/>
      <c r="AJJ150" s="27"/>
      <c r="AJK150" s="27"/>
      <c r="AJL150" s="27"/>
      <c r="AJM150" s="27"/>
      <c r="AJN150" s="27"/>
      <c r="AJO150" s="27"/>
      <c r="AJP150" s="27"/>
      <c r="AJQ150" s="27"/>
      <c r="AJR150" s="27"/>
      <c r="AJS150" s="27"/>
      <c r="AJT150" s="27"/>
      <c r="AJU150" s="27"/>
      <c r="AJV150" s="27"/>
      <c r="AJW150" s="27"/>
      <c r="AJX150" s="27"/>
      <c r="AJY150" s="27"/>
      <c r="AJZ150" s="27"/>
      <c r="AKA150" s="27"/>
      <c r="AKB150" s="27"/>
      <c r="AKC150" s="27"/>
      <c r="AKD150" s="27"/>
      <c r="AKE150" s="27"/>
      <c r="AKF150" s="27"/>
      <c r="AKG150" s="27"/>
      <c r="AKH150" s="27"/>
      <c r="AKI150" s="27"/>
      <c r="AKJ150" s="27"/>
      <c r="AKK150" s="27"/>
      <c r="AKL150" s="27"/>
      <c r="AKM150" s="27"/>
      <c r="AKN150" s="27"/>
      <c r="AKO150" s="27"/>
      <c r="AKP150" s="27"/>
      <c r="AKQ150" s="27"/>
      <c r="AKR150" s="27"/>
      <c r="AKS150" s="27"/>
      <c r="AKT150" s="27"/>
      <c r="AKU150" s="27"/>
      <c r="AKV150" s="27"/>
      <c r="AKW150" s="27"/>
      <c r="AKX150" s="27"/>
      <c r="AKY150" s="27"/>
      <c r="AKZ150" s="27"/>
      <c r="ALA150" s="27"/>
      <c r="ALB150" s="27"/>
      <c r="ALC150" s="27"/>
      <c r="ALD150" s="27"/>
      <c r="ALE150" s="27"/>
      <c r="ALF150" s="27"/>
      <c r="ALG150" s="27"/>
      <c r="ALH150" s="27"/>
      <c r="ALI150" s="27"/>
      <c r="ALJ150" s="27"/>
      <c r="ALK150" s="27"/>
      <c r="ALL150" s="27"/>
      <c r="ALM150" s="27"/>
      <c r="ALN150" s="27"/>
      <c r="ALO150" s="27"/>
      <c r="ALP150" s="27"/>
      <c r="ALQ150" s="27"/>
      <c r="ALR150" s="27"/>
      <c r="ALS150" s="27"/>
    </row>
    <row r="151" spans="1:1007" ht="23.25" customHeight="1" thickBot="1" x14ac:dyDescent="0.25">
      <c r="A151" s="579"/>
      <c r="B151" s="581"/>
      <c r="C151" s="583"/>
      <c r="D151" s="585"/>
      <c r="E151" s="587"/>
      <c r="F151" s="570"/>
      <c r="G151" s="572"/>
      <c r="H151" s="574"/>
      <c r="I151" s="574"/>
      <c r="J151" s="593"/>
      <c r="K151" s="161" t="s">
        <v>22</v>
      </c>
      <c r="L151" s="400">
        <f>M151+O151</f>
        <v>0</v>
      </c>
      <c r="M151" s="401">
        <v>0</v>
      </c>
      <c r="N151" s="401">
        <v>0</v>
      </c>
      <c r="O151" s="402">
        <v>0</v>
      </c>
      <c r="P151" s="400">
        <f>Q151+S151</f>
        <v>0</v>
      </c>
      <c r="Q151" s="401">
        <v>0</v>
      </c>
      <c r="R151" s="401">
        <v>0</v>
      </c>
      <c r="S151" s="402">
        <v>0</v>
      </c>
      <c r="T151" s="400">
        <f>U151+W151</f>
        <v>0</v>
      </c>
      <c r="U151" s="401">
        <v>0</v>
      </c>
      <c r="V151" s="401">
        <v>0</v>
      </c>
      <c r="W151" s="402">
        <v>0</v>
      </c>
      <c r="X151" s="27"/>
      <c r="Y151" s="27"/>
      <c r="Z151" s="27"/>
      <c r="AA151" s="27"/>
      <c r="AB151" s="27"/>
      <c r="AC151" s="27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40"/>
      <c r="AV151" s="39"/>
      <c r="AW151" s="39"/>
      <c r="AX151" s="39"/>
      <c r="AY151" s="39"/>
      <c r="AZ151" s="39"/>
      <c r="BA151" s="39"/>
      <c r="BB151" s="39"/>
      <c r="BC151" s="39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27"/>
      <c r="HZ151" s="27"/>
      <c r="IA151" s="27"/>
      <c r="IB151" s="27"/>
      <c r="IC151" s="27"/>
      <c r="ID151" s="27"/>
      <c r="IE151" s="27"/>
      <c r="IF151" s="27"/>
      <c r="IG151" s="27"/>
      <c r="IH151" s="27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  <c r="IX151" s="27"/>
      <c r="IY151" s="27"/>
      <c r="IZ151" s="27"/>
      <c r="JA151" s="27"/>
      <c r="JB151" s="27"/>
      <c r="JC151" s="27"/>
      <c r="JD151" s="27"/>
      <c r="JE151" s="27"/>
      <c r="JF151" s="27"/>
      <c r="JG151" s="27"/>
      <c r="JH151" s="27"/>
      <c r="JI151" s="27"/>
      <c r="JJ151" s="27"/>
      <c r="JK151" s="27"/>
      <c r="JL151" s="27"/>
      <c r="JM151" s="27"/>
      <c r="JN151" s="27"/>
      <c r="JO151" s="27"/>
      <c r="JP151" s="27"/>
      <c r="JQ151" s="27"/>
      <c r="JR151" s="27"/>
      <c r="JS151" s="27"/>
      <c r="JT151" s="27"/>
      <c r="JU151" s="27"/>
      <c r="JV151" s="27"/>
      <c r="JW151" s="27"/>
      <c r="JX151" s="27"/>
      <c r="JY151" s="27"/>
      <c r="JZ151" s="27"/>
      <c r="KA151" s="27"/>
      <c r="KB151" s="27"/>
      <c r="KC151" s="27"/>
      <c r="KD151" s="27"/>
      <c r="KE151" s="27"/>
      <c r="KF151" s="27"/>
      <c r="KG151" s="27"/>
      <c r="KH151" s="27"/>
      <c r="KI151" s="27"/>
      <c r="KJ151" s="27"/>
      <c r="KK151" s="27"/>
      <c r="KL151" s="27"/>
      <c r="KM151" s="27"/>
      <c r="KN151" s="27"/>
      <c r="KO151" s="27"/>
      <c r="KP151" s="27"/>
      <c r="KQ151" s="27"/>
      <c r="KR151" s="27"/>
      <c r="KS151" s="27"/>
      <c r="KT151" s="27"/>
      <c r="KU151" s="27"/>
      <c r="KV151" s="27"/>
      <c r="KW151" s="27"/>
      <c r="KX151" s="27"/>
      <c r="KY151" s="27"/>
      <c r="KZ151" s="27"/>
      <c r="LA151" s="27"/>
      <c r="LB151" s="27"/>
      <c r="LC151" s="27"/>
      <c r="LD151" s="27"/>
      <c r="LE151" s="27"/>
      <c r="LF151" s="27"/>
      <c r="LG151" s="27"/>
      <c r="LH151" s="27"/>
      <c r="LI151" s="27"/>
      <c r="LJ151" s="27"/>
      <c r="LK151" s="27"/>
      <c r="LL151" s="27"/>
      <c r="LM151" s="27"/>
      <c r="LN151" s="27"/>
      <c r="LO151" s="27"/>
      <c r="LP151" s="27"/>
      <c r="LQ151" s="27"/>
      <c r="LR151" s="27"/>
      <c r="LS151" s="27"/>
      <c r="LT151" s="27"/>
      <c r="LU151" s="27"/>
      <c r="LV151" s="27"/>
      <c r="LW151" s="27"/>
      <c r="LX151" s="27"/>
      <c r="LY151" s="27"/>
      <c r="LZ151" s="27"/>
      <c r="MA151" s="27"/>
      <c r="MB151" s="27"/>
      <c r="MC151" s="27"/>
      <c r="MD151" s="27"/>
      <c r="ME151" s="27"/>
      <c r="MF151" s="27"/>
      <c r="MG151" s="27"/>
      <c r="MH151" s="27"/>
      <c r="MI151" s="27"/>
      <c r="MJ151" s="27"/>
      <c r="MK151" s="27"/>
      <c r="ML151" s="27"/>
      <c r="MM151" s="27"/>
      <c r="MN151" s="27"/>
      <c r="MO151" s="27"/>
      <c r="MP151" s="27"/>
      <c r="MQ151" s="27"/>
      <c r="MR151" s="27"/>
      <c r="MS151" s="27"/>
      <c r="MT151" s="27"/>
      <c r="MU151" s="27"/>
      <c r="MV151" s="27"/>
      <c r="MW151" s="27"/>
      <c r="MX151" s="27"/>
      <c r="MY151" s="27"/>
      <c r="MZ151" s="27"/>
      <c r="NA151" s="27"/>
      <c r="NB151" s="27"/>
      <c r="NC151" s="27"/>
      <c r="ND151" s="27"/>
      <c r="NE151" s="27"/>
      <c r="NF151" s="27"/>
      <c r="NG151" s="27"/>
      <c r="NH151" s="27"/>
      <c r="NI151" s="27"/>
      <c r="NJ151" s="27"/>
      <c r="NK151" s="27"/>
      <c r="NL151" s="27"/>
      <c r="NM151" s="27"/>
      <c r="NN151" s="27"/>
      <c r="NO151" s="27"/>
      <c r="NP151" s="27"/>
      <c r="NQ151" s="27"/>
      <c r="NR151" s="27"/>
      <c r="NS151" s="27"/>
      <c r="NT151" s="27"/>
      <c r="NU151" s="27"/>
      <c r="NV151" s="27"/>
      <c r="NW151" s="27"/>
      <c r="NX151" s="27"/>
      <c r="NY151" s="27"/>
      <c r="NZ151" s="27"/>
      <c r="OA151" s="27"/>
      <c r="OB151" s="27"/>
      <c r="OC151" s="27"/>
      <c r="OD151" s="27"/>
      <c r="OE151" s="27"/>
      <c r="OF151" s="27"/>
      <c r="OG151" s="27"/>
      <c r="OH151" s="27"/>
      <c r="OI151" s="27"/>
      <c r="OJ151" s="27"/>
      <c r="OK151" s="27"/>
      <c r="OL151" s="27"/>
      <c r="OM151" s="27"/>
      <c r="ON151" s="27"/>
      <c r="OO151" s="27"/>
      <c r="OP151" s="27"/>
      <c r="OQ151" s="27"/>
      <c r="OR151" s="27"/>
      <c r="OS151" s="27"/>
      <c r="OT151" s="27"/>
      <c r="OU151" s="27"/>
      <c r="OV151" s="27"/>
      <c r="OW151" s="27"/>
      <c r="OX151" s="27"/>
      <c r="OY151" s="27"/>
      <c r="OZ151" s="27"/>
      <c r="PA151" s="27"/>
      <c r="PB151" s="27"/>
      <c r="PC151" s="27"/>
      <c r="PD151" s="27"/>
      <c r="PE151" s="27"/>
      <c r="PF151" s="27"/>
      <c r="PG151" s="27"/>
      <c r="PH151" s="27"/>
      <c r="PI151" s="27"/>
      <c r="PJ151" s="27"/>
      <c r="PK151" s="27"/>
      <c r="PL151" s="27"/>
      <c r="PM151" s="27"/>
      <c r="PN151" s="27"/>
      <c r="PO151" s="27"/>
      <c r="PP151" s="27"/>
      <c r="PQ151" s="27"/>
      <c r="PR151" s="27"/>
      <c r="PS151" s="27"/>
      <c r="PT151" s="27"/>
      <c r="PU151" s="27"/>
      <c r="PV151" s="27"/>
      <c r="PW151" s="27"/>
      <c r="PX151" s="27"/>
      <c r="PY151" s="27"/>
      <c r="PZ151" s="27"/>
      <c r="QA151" s="27"/>
      <c r="QB151" s="27"/>
      <c r="QC151" s="27"/>
      <c r="QD151" s="27"/>
      <c r="QE151" s="27"/>
      <c r="QF151" s="27"/>
      <c r="QG151" s="27"/>
      <c r="QH151" s="27"/>
      <c r="QI151" s="27"/>
      <c r="QJ151" s="27"/>
      <c r="QK151" s="27"/>
      <c r="QL151" s="27"/>
      <c r="QM151" s="27"/>
      <c r="QN151" s="27"/>
      <c r="QO151" s="27"/>
      <c r="QP151" s="27"/>
      <c r="QQ151" s="27"/>
      <c r="QR151" s="27"/>
      <c r="QS151" s="27"/>
      <c r="QT151" s="27"/>
      <c r="QU151" s="27"/>
      <c r="QV151" s="27"/>
      <c r="QW151" s="27"/>
      <c r="QX151" s="27"/>
      <c r="QY151" s="27"/>
      <c r="QZ151" s="27"/>
      <c r="RA151" s="27"/>
      <c r="RB151" s="27"/>
      <c r="RC151" s="27"/>
      <c r="RD151" s="27"/>
      <c r="RE151" s="27"/>
      <c r="RF151" s="27"/>
      <c r="RG151" s="27"/>
      <c r="RH151" s="27"/>
      <c r="RI151" s="27"/>
      <c r="RJ151" s="27"/>
      <c r="RK151" s="27"/>
      <c r="RL151" s="27"/>
      <c r="RM151" s="27"/>
      <c r="RN151" s="27"/>
      <c r="RO151" s="27"/>
      <c r="RP151" s="27"/>
      <c r="RQ151" s="27"/>
      <c r="RR151" s="27"/>
      <c r="RS151" s="27"/>
      <c r="RT151" s="27"/>
      <c r="RU151" s="27"/>
      <c r="RV151" s="27"/>
      <c r="RW151" s="27"/>
      <c r="RX151" s="27"/>
      <c r="RY151" s="27"/>
      <c r="RZ151" s="27"/>
      <c r="SA151" s="27"/>
      <c r="SB151" s="27"/>
      <c r="SC151" s="27"/>
      <c r="SD151" s="27"/>
      <c r="SE151" s="27"/>
      <c r="SF151" s="27"/>
      <c r="SG151" s="27"/>
      <c r="SH151" s="27"/>
      <c r="SI151" s="27"/>
      <c r="SJ151" s="27"/>
      <c r="SK151" s="27"/>
      <c r="SL151" s="27"/>
      <c r="SM151" s="27"/>
      <c r="SN151" s="27"/>
      <c r="SO151" s="27"/>
      <c r="SP151" s="27"/>
      <c r="SQ151" s="27"/>
      <c r="SR151" s="27"/>
      <c r="SS151" s="27"/>
      <c r="ST151" s="27"/>
      <c r="SU151" s="27"/>
      <c r="SV151" s="27"/>
      <c r="SW151" s="27"/>
      <c r="SX151" s="27"/>
      <c r="SY151" s="27"/>
      <c r="SZ151" s="27"/>
      <c r="TA151" s="27"/>
      <c r="TB151" s="27"/>
      <c r="TC151" s="27"/>
      <c r="TD151" s="27"/>
      <c r="TE151" s="27"/>
      <c r="TF151" s="27"/>
      <c r="TG151" s="27"/>
      <c r="TH151" s="27"/>
      <c r="TI151" s="27"/>
      <c r="TJ151" s="27"/>
      <c r="TK151" s="27"/>
      <c r="TL151" s="27"/>
      <c r="TM151" s="27"/>
      <c r="TN151" s="27"/>
      <c r="TO151" s="27"/>
      <c r="TP151" s="27"/>
      <c r="TQ151" s="27"/>
      <c r="TR151" s="27"/>
      <c r="TS151" s="27"/>
      <c r="TT151" s="27"/>
      <c r="TU151" s="27"/>
      <c r="TV151" s="27"/>
      <c r="TW151" s="27"/>
      <c r="TX151" s="27"/>
      <c r="TY151" s="27"/>
      <c r="TZ151" s="27"/>
      <c r="UA151" s="27"/>
      <c r="UB151" s="27"/>
      <c r="UC151" s="27"/>
      <c r="UD151" s="27"/>
      <c r="UE151" s="27"/>
      <c r="UF151" s="27"/>
      <c r="UG151" s="27"/>
      <c r="UH151" s="27"/>
      <c r="UI151" s="27"/>
      <c r="UJ151" s="27"/>
      <c r="UK151" s="27"/>
      <c r="UL151" s="27"/>
      <c r="UM151" s="27"/>
      <c r="UN151" s="27"/>
      <c r="UO151" s="27"/>
      <c r="UP151" s="27"/>
      <c r="UQ151" s="27"/>
      <c r="UR151" s="27"/>
      <c r="US151" s="27"/>
      <c r="UT151" s="27"/>
      <c r="UU151" s="27"/>
      <c r="UV151" s="27"/>
      <c r="UW151" s="27"/>
      <c r="UX151" s="27"/>
      <c r="UY151" s="27"/>
      <c r="UZ151" s="27"/>
      <c r="VA151" s="27"/>
      <c r="VB151" s="27"/>
      <c r="VC151" s="27"/>
      <c r="VD151" s="27"/>
      <c r="VE151" s="27"/>
      <c r="VF151" s="27"/>
      <c r="VG151" s="27"/>
      <c r="VH151" s="27"/>
      <c r="VI151" s="27"/>
      <c r="VJ151" s="27"/>
      <c r="VK151" s="27"/>
      <c r="VL151" s="27"/>
      <c r="VM151" s="27"/>
      <c r="VN151" s="27"/>
      <c r="VO151" s="27"/>
      <c r="VP151" s="27"/>
      <c r="VQ151" s="27"/>
      <c r="VR151" s="27"/>
      <c r="VS151" s="27"/>
      <c r="VT151" s="27"/>
      <c r="VU151" s="27"/>
      <c r="VV151" s="27"/>
      <c r="VW151" s="27"/>
      <c r="VX151" s="27"/>
      <c r="VY151" s="27"/>
      <c r="VZ151" s="27"/>
      <c r="WA151" s="27"/>
      <c r="WB151" s="27"/>
      <c r="WC151" s="27"/>
      <c r="WD151" s="27"/>
      <c r="WE151" s="27"/>
      <c r="WF151" s="27"/>
      <c r="WG151" s="27"/>
      <c r="WH151" s="27"/>
      <c r="WI151" s="27"/>
      <c r="WJ151" s="27"/>
      <c r="WK151" s="27"/>
      <c r="WL151" s="27"/>
      <c r="WM151" s="27"/>
      <c r="WN151" s="27"/>
      <c r="WO151" s="27"/>
      <c r="WP151" s="27"/>
      <c r="WQ151" s="27"/>
      <c r="WR151" s="27"/>
      <c r="WS151" s="27"/>
      <c r="WT151" s="27"/>
      <c r="WU151" s="27"/>
      <c r="WV151" s="27"/>
      <c r="WW151" s="27"/>
      <c r="WX151" s="27"/>
      <c r="WY151" s="27"/>
      <c r="WZ151" s="27"/>
      <c r="XA151" s="27"/>
      <c r="XB151" s="27"/>
      <c r="XC151" s="27"/>
      <c r="XD151" s="27"/>
      <c r="XE151" s="27"/>
      <c r="XF151" s="27"/>
      <c r="XG151" s="27"/>
      <c r="XH151" s="27"/>
      <c r="XI151" s="27"/>
      <c r="XJ151" s="27"/>
      <c r="XK151" s="27"/>
      <c r="XL151" s="27"/>
      <c r="XM151" s="27"/>
      <c r="XN151" s="27"/>
      <c r="XO151" s="27"/>
      <c r="XP151" s="27"/>
      <c r="XQ151" s="27"/>
      <c r="XR151" s="27"/>
      <c r="XS151" s="27"/>
      <c r="XT151" s="27"/>
      <c r="XU151" s="27"/>
      <c r="XV151" s="27"/>
      <c r="XW151" s="27"/>
      <c r="XX151" s="27"/>
      <c r="XY151" s="27"/>
      <c r="XZ151" s="27"/>
      <c r="YA151" s="27"/>
      <c r="YB151" s="27"/>
      <c r="YC151" s="27"/>
      <c r="YD151" s="27"/>
      <c r="YE151" s="27"/>
      <c r="YF151" s="27"/>
      <c r="YG151" s="27"/>
      <c r="YH151" s="27"/>
      <c r="YI151" s="27"/>
      <c r="YJ151" s="27"/>
      <c r="YK151" s="27"/>
      <c r="YL151" s="27"/>
      <c r="YM151" s="27"/>
      <c r="YN151" s="27"/>
      <c r="YO151" s="27"/>
      <c r="YP151" s="27"/>
      <c r="YQ151" s="27"/>
      <c r="YR151" s="27"/>
      <c r="YS151" s="27"/>
      <c r="YT151" s="27"/>
      <c r="YU151" s="27"/>
      <c r="YV151" s="27"/>
      <c r="YW151" s="27"/>
      <c r="YX151" s="27"/>
      <c r="YY151" s="27"/>
      <c r="YZ151" s="27"/>
      <c r="ZA151" s="27"/>
      <c r="ZB151" s="27"/>
      <c r="ZC151" s="27"/>
      <c r="ZD151" s="27"/>
      <c r="ZE151" s="27"/>
      <c r="ZF151" s="27"/>
      <c r="ZG151" s="27"/>
      <c r="ZH151" s="27"/>
      <c r="ZI151" s="27"/>
      <c r="ZJ151" s="27"/>
      <c r="ZK151" s="27"/>
      <c r="ZL151" s="27"/>
      <c r="ZM151" s="27"/>
      <c r="ZN151" s="27"/>
      <c r="ZO151" s="27"/>
      <c r="ZP151" s="27"/>
      <c r="ZQ151" s="27"/>
      <c r="ZR151" s="27"/>
      <c r="ZS151" s="27"/>
      <c r="ZT151" s="27"/>
      <c r="ZU151" s="27"/>
      <c r="ZV151" s="27"/>
      <c r="ZW151" s="27"/>
      <c r="ZX151" s="27"/>
      <c r="ZY151" s="27"/>
      <c r="ZZ151" s="27"/>
      <c r="AAA151" s="27"/>
      <c r="AAB151" s="27"/>
      <c r="AAC151" s="27"/>
      <c r="AAD151" s="27"/>
      <c r="AAE151" s="27"/>
      <c r="AAF151" s="27"/>
      <c r="AAG151" s="27"/>
      <c r="AAH151" s="27"/>
      <c r="AAI151" s="27"/>
      <c r="AAJ151" s="27"/>
      <c r="AAK151" s="27"/>
      <c r="AAL151" s="27"/>
      <c r="AAM151" s="27"/>
      <c r="AAN151" s="27"/>
      <c r="AAO151" s="27"/>
      <c r="AAP151" s="27"/>
      <c r="AAQ151" s="27"/>
      <c r="AAR151" s="27"/>
      <c r="AAS151" s="27"/>
      <c r="AAT151" s="27"/>
      <c r="AAU151" s="27"/>
      <c r="AAV151" s="27"/>
      <c r="AAW151" s="27"/>
      <c r="AAX151" s="27"/>
      <c r="AAY151" s="27"/>
      <c r="AAZ151" s="27"/>
      <c r="ABA151" s="27"/>
      <c r="ABB151" s="27"/>
      <c r="ABC151" s="27"/>
      <c r="ABD151" s="27"/>
      <c r="ABE151" s="27"/>
      <c r="ABF151" s="27"/>
      <c r="ABG151" s="27"/>
      <c r="ABH151" s="27"/>
      <c r="ABI151" s="27"/>
      <c r="ABJ151" s="27"/>
      <c r="ABK151" s="27"/>
      <c r="ABL151" s="27"/>
      <c r="ABM151" s="27"/>
      <c r="ABN151" s="27"/>
      <c r="ABO151" s="27"/>
      <c r="ABP151" s="27"/>
      <c r="ABQ151" s="27"/>
      <c r="ABR151" s="27"/>
      <c r="ABS151" s="27"/>
      <c r="ABT151" s="27"/>
      <c r="ABU151" s="27"/>
      <c r="ABV151" s="27"/>
      <c r="ABW151" s="27"/>
      <c r="ABX151" s="27"/>
      <c r="ABY151" s="27"/>
      <c r="ABZ151" s="27"/>
      <c r="ACA151" s="27"/>
      <c r="ACB151" s="27"/>
      <c r="ACC151" s="27"/>
      <c r="ACD151" s="27"/>
      <c r="ACE151" s="27"/>
      <c r="ACF151" s="27"/>
      <c r="ACG151" s="27"/>
      <c r="ACH151" s="27"/>
      <c r="ACI151" s="27"/>
      <c r="ACJ151" s="27"/>
      <c r="ACK151" s="27"/>
      <c r="ACL151" s="27"/>
      <c r="ACM151" s="27"/>
      <c r="ACN151" s="27"/>
      <c r="ACO151" s="27"/>
      <c r="ACP151" s="27"/>
      <c r="ACQ151" s="27"/>
      <c r="ACR151" s="27"/>
      <c r="ACS151" s="27"/>
      <c r="ACT151" s="27"/>
      <c r="ACU151" s="27"/>
      <c r="ACV151" s="27"/>
      <c r="ACW151" s="27"/>
      <c r="ACX151" s="27"/>
      <c r="ACY151" s="27"/>
      <c r="ACZ151" s="27"/>
      <c r="ADA151" s="27"/>
      <c r="ADB151" s="27"/>
      <c r="ADC151" s="27"/>
      <c r="ADD151" s="27"/>
      <c r="ADE151" s="27"/>
      <c r="ADF151" s="27"/>
      <c r="ADG151" s="27"/>
      <c r="ADH151" s="27"/>
      <c r="ADI151" s="27"/>
      <c r="ADJ151" s="27"/>
      <c r="ADK151" s="27"/>
      <c r="ADL151" s="27"/>
      <c r="ADM151" s="27"/>
      <c r="ADN151" s="27"/>
      <c r="ADO151" s="27"/>
      <c r="ADP151" s="27"/>
      <c r="ADQ151" s="27"/>
      <c r="ADR151" s="27"/>
      <c r="ADS151" s="27"/>
      <c r="ADT151" s="27"/>
      <c r="ADU151" s="27"/>
      <c r="ADV151" s="27"/>
      <c r="ADW151" s="27"/>
      <c r="ADX151" s="27"/>
      <c r="ADY151" s="27"/>
      <c r="ADZ151" s="27"/>
      <c r="AEA151" s="27"/>
      <c r="AEB151" s="27"/>
      <c r="AEC151" s="27"/>
      <c r="AED151" s="27"/>
      <c r="AEE151" s="27"/>
      <c r="AEF151" s="27"/>
      <c r="AEG151" s="27"/>
      <c r="AEH151" s="27"/>
      <c r="AEI151" s="27"/>
      <c r="AEJ151" s="27"/>
      <c r="AEK151" s="27"/>
      <c r="AEL151" s="27"/>
      <c r="AEM151" s="27"/>
      <c r="AEN151" s="27"/>
      <c r="AEO151" s="27"/>
      <c r="AEP151" s="27"/>
      <c r="AEQ151" s="27"/>
      <c r="AER151" s="27"/>
      <c r="AES151" s="27"/>
      <c r="AET151" s="27"/>
      <c r="AEU151" s="27"/>
      <c r="AEV151" s="27"/>
      <c r="AEW151" s="27"/>
      <c r="AEX151" s="27"/>
      <c r="AEY151" s="27"/>
      <c r="AEZ151" s="27"/>
      <c r="AFA151" s="27"/>
      <c r="AFB151" s="27"/>
      <c r="AFC151" s="27"/>
      <c r="AFD151" s="27"/>
      <c r="AFE151" s="27"/>
      <c r="AFF151" s="27"/>
      <c r="AFG151" s="27"/>
      <c r="AFH151" s="27"/>
      <c r="AFI151" s="27"/>
      <c r="AFJ151" s="27"/>
      <c r="AFK151" s="27"/>
      <c r="AFL151" s="27"/>
      <c r="AFM151" s="27"/>
      <c r="AFN151" s="27"/>
      <c r="AFO151" s="27"/>
      <c r="AFP151" s="27"/>
      <c r="AFQ151" s="27"/>
      <c r="AFR151" s="27"/>
      <c r="AFS151" s="27"/>
      <c r="AFT151" s="27"/>
      <c r="AFU151" s="27"/>
      <c r="AFV151" s="27"/>
      <c r="AFW151" s="27"/>
      <c r="AFX151" s="27"/>
      <c r="AFY151" s="27"/>
      <c r="AFZ151" s="27"/>
      <c r="AGA151" s="27"/>
      <c r="AGB151" s="27"/>
      <c r="AGC151" s="27"/>
      <c r="AGD151" s="27"/>
      <c r="AGE151" s="27"/>
      <c r="AGF151" s="27"/>
      <c r="AGG151" s="27"/>
      <c r="AGH151" s="27"/>
      <c r="AGI151" s="27"/>
      <c r="AGJ151" s="27"/>
      <c r="AGK151" s="27"/>
      <c r="AGL151" s="27"/>
      <c r="AGM151" s="27"/>
      <c r="AGN151" s="27"/>
      <c r="AGO151" s="27"/>
      <c r="AGP151" s="27"/>
      <c r="AGQ151" s="27"/>
      <c r="AGR151" s="27"/>
      <c r="AGS151" s="27"/>
      <c r="AGT151" s="27"/>
      <c r="AGU151" s="27"/>
      <c r="AGV151" s="27"/>
      <c r="AGW151" s="27"/>
      <c r="AGX151" s="27"/>
      <c r="AGY151" s="27"/>
      <c r="AGZ151" s="27"/>
      <c r="AHA151" s="27"/>
      <c r="AHB151" s="27"/>
      <c r="AHC151" s="27"/>
      <c r="AHD151" s="27"/>
      <c r="AHE151" s="27"/>
      <c r="AHF151" s="27"/>
      <c r="AHG151" s="27"/>
      <c r="AHH151" s="27"/>
      <c r="AHI151" s="27"/>
      <c r="AHJ151" s="27"/>
      <c r="AHK151" s="27"/>
      <c r="AHL151" s="27"/>
      <c r="AHM151" s="27"/>
      <c r="AHN151" s="27"/>
      <c r="AHO151" s="27"/>
      <c r="AHP151" s="27"/>
      <c r="AHQ151" s="27"/>
      <c r="AHR151" s="27"/>
      <c r="AHS151" s="27"/>
      <c r="AHT151" s="27"/>
      <c r="AHU151" s="27"/>
      <c r="AHV151" s="27"/>
      <c r="AHW151" s="27"/>
      <c r="AHX151" s="27"/>
      <c r="AHY151" s="27"/>
      <c r="AHZ151" s="27"/>
      <c r="AIA151" s="27"/>
      <c r="AIB151" s="27"/>
      <c r="AIC151" s="27"/>
      <c r="AID151" s="27"/>
      <c r="AIE151" s="27"/>
      <c r="AIF151" s="27"/>
      <c r="AIG151" s="27"/>
      <c r="AIH151" s="27"/>
      <c r="AII151" s="27"/>
      <c r="AIJ151" s="27"/>
      <c r="AIK151" s="27"/>
      <c r="AIL151" s="27"/>
      <c r="AIM151" s="27"/>
      <c r="AIN151" s="27"/>
      <c r="AIO151" s="27"/>
      <c r="AIP151" s="27"/>
      <c r="AIQ151" s="27"/>
      <c r="AIR151" s="27"/>
      <c r="AIS151" s="27"/>
      <c r="AIT151" s="27"/>
      <c r="AIU151" s="27"/>
      <c r="AIV151" s="27"/>
      <c r="AIW151" s="27"/>
      <c r="AIX151" s="27"/>
      <c r="AIY151" s="27"/>
      <c r="AIZ151" s="27"/>
      <c r="AJA151" s="27"/>
      <c r="AJB151" s="27"/>
      <c r="AJC151" s="27"/>
      <c r="AJD151" s="27"/>
      <c r="AJE151" s="27"/>
      <c r="AJF151" s="27"/>
      <c r="AJG151" s="27"/>
      <c r="AJH151" s="27"/>
      <c r="AJI151" s="27"/>
      <c r="AJJ151" s="27"/>
      <c r="AJK151" s="27"/>
      <c r="AJL151" s="27"/>
      <c r="AJM151" s="27"/>
      <c r="AJN151" s="27"/>
      <c r="AJO151" s="27"/>
      <c r="AJP151" s="27"/>
      <c r="AJQ151" s="27"/>
      <c r="AJR151" s="27"/>
      <c r="AJS151" s="27"/>
      <c r="AJT151" s="27"/>
      <c r="AJU151" s="27"/>
      <c r="AJV151" s="27"/>
      <c r="AJW151" s="27"/>
      <c r="AJX151" s="27"/>
      <c r="AJY151" s="27"/>
      <c r="AJZ151" s="27"/>
      <c r="AKA151" s="27"/>
      <c r="AKB151" s="27"/>
      <c r="AKC151" s="27"/>
      <c r="AKD151" s="27"/>
      <c r="AKE151" s="27"/>
      <c r="AKF151" s="27"/>
      <c r="AKG151" s="27"/>
      <c r="AKH151" s="27"/>
      <c r="AKI151" s="27"/>
      <c r="AKJ151" s="27"/>
      <c r="AKK151" s="27"/>
      <c r="AKL151" s="27"/>
      <c r="AKM151" s="27"/>
      <c r="AKN151" s="27"/>
      <c r="AKO151" s="27"/>
      <c r="AKP151" s="27"/>
      <c r="AKQ151" s="27"/>
      <c r="AKR151" s="27"/>
      <c r="AKS151" s="27"/>
      <c r="AKT151" s="27"/>
      <c r="AKU151" s="27"/>
      <c r="AKV151" s="27"/>
      <c r="AKW151" s="27"/>
      <c r="AKX151" s="27"/>
      <c r="AKY151" s="27"/>
      <c r="AKZ151" s="27"/>
      <c r="ALA151" s="27"/>
      <c r="ALB151" s="27"/>
      <c r="ALC151" s="27"/>
      <c r="ALD151" s="27"/>
      <c r="ALE151" s="27"/>
      <c r="ALF151" s="27"/>
      <c r="ALG151" s="27"/>
      <c r="ALH151" s="27"/>
      <c r="ALI151" s="27"/>
      <c r="ALJ151" s="27"/>
      <c r="ALK151" s="27"/>
      <c r="ALL151" s="27"/>
      <c r="ALM151" s="27"/>
      <c r="ALN151" s="27"/>
      <c r="ALO151" s="27"/>
      <c r="ALP151" s="27"/>
      <c r="ALQ151" s="27"/>
      <c r="ALR151" s="27"/>
      <c r="ALS151" s="27"/>
    </row>
    <row r="152" spans="1:1007" ht="23.25" customHeight="1" thickBot="1" x14ac:dyDescent="0.25">
      <c r="A152" s="579"/>
      <c r="B152" s="581"/>
      <c r="C152" s="583"/>
      <c r="D152" s="585"/>
      <c r="E152" s="587"/>
      <c r="F152" s="570"/>
      <c r="G152" s="572"/>
      <c r="H152" s="574"/>
      <c r="I152" s="574"/>
      <c r="J152" s="577"/>
      <c r="K152" s="199" t="s">
        <v>11</v>
      </c>
      <c r="L152" s="15">
        <f t="shared" ref="L152:W152" si="32">SUM(L150:L151)</f>
        <v>0</v>
      </c>
      <c r="M152" s="345">
        <f t="shared" si="32"/>
        <v>0</v>
      </c>
      <c r="N152" s="345">
        <f t="shared" si="32"/>
        <v>0</v>
      </c>
      <c r="O152" s="16">
        <f t="shared" si="32"/>
        <v>0</v>
      </c>
      <c r="P152" s="15">
        <f t="shared" si="32"/>
        <v>0</v>
      </c>
      <c r="Q152" s="345">
        <f t="shared" si="32"/>
        <v>0</v>
      </c>
      <c r="R152" s="345">
        <f t="shared" si="32"/>
        <v>0</v>
      </c>
      <c r="S152" s="16">
        <f t="shared" si="32"/>
        <v>0</v>
      </c>
      <c r="T152" s="15">
        <f t="shared" si="32"/>
        <v>0</v>
      </c>
      <c r="U152" s="345">
        <f t="shared" si="32"/>
        <v>0</v>
      </c>
      <c r="V152" s="345">
        <f t="shared" si="32"/>
        <v>0</v>
      </c>
      <c r="W152" s="16">
        <f t="shared" si="32"/>
        <v>0</v>
      </c>
      <c r="X152" s="27"/>
      <c r="Y152" s="27"/>
      <c r="Z152" s="27"/>
      <c r="AA152" s="27"/>
      <c r="AB152" s="27"/>
      <c r="AC152" s="27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40"/>
      <c r="AV152" s="39"/>
      <c r="AW152" s="39"/>
      <c r="AX152" s="39"/>
      <c r="AY152" s="39"/>
      <c r="AZ152" s="39"/>
      <c r="BA152" s="39"/>
      <c r="BB152" s="39"/>
      <c r="BC152" s="39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  <c r="JA152" s="27"/>
      <c r="JB152" s="27"/>
      <c r="JC152" s="27"/>
      <c r="JD152" s="27"/>
      <c r="JE152" s="27"/>
      <c r="JF152" s="27"/>
      <c r="JG152" s="27"/>
      <c r="JH152" s="27"/>
      <c r="JI152" s="27"/>
      <c r="JJ152" s="27"/>
      <c r="JK152" s="27"/>
      <c r="JL152" s="27"/>
      <c r="JM152" s="27"/>
      <c r="JN152" s="27"/>
      <c r="JO152" s="27"/>
      <c r="JP152" s="27"/>
      <c r="JQ152" s="27"/>
      <c r="JR152" s="27"/>
      <c r="JS152" s="27"/>
      <c r="JT152" s="27"/>
      <c r="JU152" s="27"/>
      <c r="JV152" s="27"/>
      <c r="JW152" s="27"/>
      <c r="JX152" s="27"/>
      <c r="JY152" s="27"/>
      <c r="JZ152" s="27"/>
      <c r="KA152" s="27"/>
      <c r="KB152" s="27"/>
      <c r="KC152" s="27"/>
      <c r="KD152" s="27"/>
      <c r="KE152" s="27"/>
      <c r="KF152" s="27"/>
      <c r="KG152" s="27"/>
      <c r="KH152" s="27"/>
      <c r="KI152" s="27"/>
      <c r="KJ152" s="27"/>
      <c r="KK152" s="27"/>
      <c r="KL152" s="27"/>
      <c r="KM152" s="27"/>
      <c r="KN152" s="27"/>
      <c r="KO152" s="27"/>
      <c r="KP152" s="27"/>
      <c r="KQ152" s="27"/>
      <c r="KR152" s="27"/>
      <c r="KS152" s="27"/>
      <c r="KT152" s="27"/>
      <c r="KU152" s="27"/>
      <c r="KV152" s="27"/>
      <c r="KW152" s="27"/>
      <c r="KX152" s="27"/>
      <c r="KY152" s="27"/>
      <c r="KZ152" s="27"/>
      <c r="LA152" s="27"/>
      <c r="LB152" s="27"/>
      <c r="LC152" s="27"/>
      <c r="LD152" s="27"/>
      <c r="LE152" s="27"/>
      <c r="LF152" s="27"/>
      <c r="LG152" s="27"/>
      <c r="LH152" s="27"/>
      <c r="LI152" s="27"/>
      <c r="LJ152" s="27"/>
      <c r="LK152" s="27"/>
      <c r="LL152" s="27"/>
      <c r="LM152" s="27"/>
      <c r="LN152" s="27"/>
      <c r="LO152" s="27"/>
      <c r="LP152" s="27"/>
      <c r="LQ152" s="27"/>
      <c r="LR152" s="27"/>
      <c r="LS152" s="27"/>
      <c r="LT152" s="27"/>
      <c r="LU152" s="27"/>
      <c r="LV152" s="27"/>
      <c r="LW152" s="27"/>
      <c r="LX152" s="27"/>
      <c r="LY152" s="27"/>
      <c r="LZ152" s="27"/>
      <c r="MA152" s="27"/>
      <c r="MB152" s="27"/>
      <c r="MC152" s="27"/>
      <c r="MD152" s="27"/>
      <c r="ME152" s="27"/>
      <c r="MF152" s="27"/>
      <c r="MG152" s="27"/>
      <c r="MH152" s="27"/>
      <c r="MI152" s="27"/>
      <c r="MJ152" s="27"/>
      <c r="MK152" s="27"/>
      <c r="ML152" s="27"/>
      <c r="MM152" s="27"/>
      <c r="MN152" s="27"/>
      <c r="MO152" s="27"/>
      <c r="MP152" s="27"/>
      <c r="MQ152" s="27"/>
      <c r="MR152" s="27"/>
      <c r="MS152" s="27"/>
      <c r="MT152" s="27"/>
      <c r="MU152" s="27"/>
      <c r="MV152" s="27"/>
      <c r="MW152" s="27"/>
      <c r="MX152" s="27"/>
      <c r="MY152" s="27"/>
      <c r="MZ152" s="27"/>
      <c r="NA152" s="27"/>
      <c r="NB152" s="27"/>
      <c r="NC152" s="27"/>
      <c r="ND152" s="27"/>
      <c r="NE152" s="27"/>
      <c r="NF152" s="27"/>
      <c r="NG152" s="27"/>
      <c r="NH152" s="27"/>
      <c r="NI152" s="27"/>
      <c r="NJ152" s="27"/>
      <c r="NK152" s="27"/>
      <c r="NL152" s="27"/>
      <c r="NM152" s="27"/>
      <c r="NN152" s="27"/>
      <c r="NO152" s="27"/>
      <c r="NP152" s="27"/>
      <c r="NQ152" s="27"/>
      <c r="NR152" s="27"/>
      <c r="NS152" s="27"/>
      <c r="NT152" s="27"/>
      <c r="NU152" s="27"/>
      <c r="NV152" s="27"/>
      <c r="NW152" s="27"/>
      <c r="NX152" s="27"/>
      <c r="NY152" s="27"/>
      <c r="NZ152" s="27"/>
      <c r="OA152" s="27"/>
      <c r="OB152" s="27"/>
      <c r="OC152" s="27"/>
      <c r="OD152" s="27"/>
      <c r="OE152" s="27"/>
      <c r="OF152" s="27"/>
      <c r="OG152" s="27"/>
      <c r="OH152" s="27"/>
      <c r="OI152" s="27"/>
      <c r="OJ152" s="27"/>
      <c r="OK152" s="27"/>
      <c r="OL152" s="27"/>
      <c r="OM152" s="27"/>
      <c r="ON152" s="27"/>
      <c r="OO152" s="27"/>
      <c r="OP152" s="27"/>
      <c r="OQ152" s="27"/>
      <c r="OR152" s="27"/>
      <c r="OS152" s="27"/>
      <c r="OT152" s="27"/>
      <c r="OU152" s="27"/>
      <c r="OV152" s="27"/>
      <c r="OW152" s="27"/>
      <c r="OX152" s="27"/>
      <c r="OY152" s="27"/>
      <c r="OZ152" s="27"/>
      <c r="PA152" s="27"/>
      <c r="PB152" s="27"/>
      <c r="PC152" s="27"/>
      <c r="PD152" s="27"/>
      <c r="PE152" s="27"/>
      <c r="PF152" s="27"/>
      <c r="PG152" s="27"/>
      <c r="PH152" s="27"/>
      <c r="PI152" s="27"/>
      <c r="PJ152" s="27"/>
      <c r="PK152" s="27"/>
      <c r="PL152" s="27"/>
      <c r="PM152" s="27"/>
      <c r="PN152" s="27"/>
      <c r="PO152" s="27"/>
      <c r="PP152" s="27"/>
      <c r="PQ152" s="27"/>
      <c r="PR152" s="27"/>
      <c r="PS152" s="27"/>
      <c r="PT152" s="27"/>
      <c r="PU152" s="27"/>
      <c r="PV152" s="27"/>
      <c r="PW152" s="27"/>
      <c r="PX152" s="27"/>
      <c r="PY152" s="27"/>
      <c r="PZ152" s="27"/>
      <c r="QA152" s="27"/>
      <c r="QB152" s="27"/>
      <c r="QC152" s="27"/>
      <c r="QD152" s="27"/>
      <c r="QE152" s="27"/>
      <c r="QF152" s="27"/>
      <c r="QG152" s="27"/>
      <c r="QH152" s="27"/>
      <c r="QI152" s="27"/>
      <c r="QJ152" s="27"/>
      <c r="QK152" s="27"/>
      <c r="QL152" s="27"/>
      <c r="QM152" s="27"/>
      <c r="QN152" s="27"/>
      <c r="QO152" s="27"/>
      <c r="QP152" s="27"/>
      <c r="QQ152" s="27"/>
      <c r="QR152" s="27"/>
      <c r="QS152" s="27"/>
      <c r="QT152" s="27"/>
      <c r="QU152" s="27"/>
      <c r="QV152" s="27"/>
      <c r="QW152" s="27"/>
      <c r="QX152" s="27"/>
      <c r="QY152" s="27"/>
      <c r="QZ152" s="27"/>
      <c r="RA152" s="27"/>
      <c r="RB152" s="27"/>
      <c r="RC152" s="27"/>
      <c r="RD152" s="27"/>
      <c r="RE152" s="27"/>
      <c r="RF152" s="27"/>
      <c r="RG152" s="27"/>
      <c r="RH152" s="27"/>
      <c r="RI152" s="27"/>
      <c r="RJ152" s="27"/>
      <c r="RK152" s="27"/>
      <c r="RL152" s="27"/>
      <c r="RM152" s="27"/>
      <c r="RN152" s="27"/>
      <c r="RO152" s="27"/>
      <c r="RP152" s="27"/>
      <c r="RQ152" s="27"/>
      <c r="RR152" s="27"/>
      <c r="RS152" s="27"/>
      <c r="RT152" s="27"/>
      <c r="RU152" s="27"/>
      <c r="RV152" s="27"/>
      <c r="RW152" s="27"/>
      <c r="RX152" s="27"/>
      <c r="RY152" s="27"/>
      <c r="RZ152" s="27"/>
      <c r="SA152" s="27"/>
      <c r="SB152" s="27"/>
      <c r="SC152" s="27"/>
      <c r="SD152" s="27"/>
      <c r="SE152" s="27"/>
      <c r="SF152" s="27"/>
      <c r="SG152" s="27"/>
      <c r="SH152" s="27"/>
      <c r="SI152" s="27"/>
      <c r="SJ152" s="27"/>
      <c r="SK152" s="27"/>
      <c r="SL152" s="27"/>
      <c r="SM152" s="27"/>
      <c r="SN152" s="27"/>
      <c r="SO152" s="27"/>
      <c r="SP152" s="27"/>
      <c r="SQ152" s="27"/>
      <c r="SR152" s="27"/>
      <c r="SS152" s="27"/>
      <c r="ST152" s="27"/>
      <c r="SU152" s="27"/>
      <c r="SV152" s="27"/>
      <c r="SW152" s="27"/>
      <c r="SX152" s="27"/>
      <c r="SY152" s="27"/>
      <c r="SZ152" s="27"/>
      <c r="TA152" s="27"/>
      <c r="TB152" s="27"/>
      <c r="TC152" s="27"/>
      <c r="TD152" s="27"/>
      <c r="TE152" s="27"/>
      <c r="TF152" s="27"/>
      <c r="TG152" s="27"/>
      <c r="TH152" s="27"/>
      <c r="TI152" s="27"/>
      <c r="TJ152" s="27"/>
      <c r="TK152" s="27"/>
      <c r="TL152" s="27"/>
      <c r="TM152" s="27"/>
      <c r="TN152" s="27"/>
      <c r="TO152" s="27"/>
      <c r="TP152" s="27"/>
      <c r="TQ152" s="27"/>
      <c r="TR152" s="27"/>
      <c r="TS152" s="27"/>
      <c r="TT152" s="27"/>
      <c r="TU152" s="27"/>
      <c r="TV152" s="27"/>
      <c r="TW152" s="27"/>
      <c r="TX152" s="27"/>
      <c r="TY152" s="27"/>
      <c r="TZ152" s="27"/>
      <c r="UA152" s="27"/>
      <c r="UB152" s="27"/>
      <c r="UC152" s="27"/>
      <c r="UD152" s="27"/>
      <c r="UE152" s="27"/>
      <c r="UF152" s="27"/>
      <c r="UG152" s="27"/>
      <c r="UH152" s="27"/>
      <c r="UI152" s="27"/>
      <c r="UJ152" s="27"/>
      <c r="UK152" s="27"/>
      <c r="UL152" s="27"/>
      <c r="UM152" s="27"/>
      <c r="UN152" s="27"/>
      <c r="UO152" s="27"/>
      <c r="UP152" s="27"/>
      <c r="UQ152" s="27"/>
      <c r="UR152" s="27"/>
      <c r="US152" s="27"/>
      <c r="UT152" s="27"/>
      <c r="UU152" s="27"/>
      <c r="UV152" s="27"/>
      <c r="UW152" s="27"/>
      <c r="UX152" s="27"/>
      <c r="UY152" s="27"/>
      <c r="UZ152" s="27"/>
      <c r="VA152" s="27"/>
      <c r="VB152" s="27"/>
      <c r="VC152" s="27"/>
      <c r="VD152" s="27"/>
      <c r="VE152" s="27"/>
      <c r="VF152" s="27"/>
      <c r="VG152" s="27"/>
      <c r="VH152" s="27"/>
      <c r="VI152" s="27"/>
      <c r="VJ152" s="27"/>
      <c r="VK152" s="27"/>
      <c r="VL152" s="27"/>
      <c r="VM152" s="27"/>
      <c r="VN152" s="27"/>
      <c r="VO152" s="27"/>
      <c r="VP152" s="27"/>
      <c r="VQ152" s="27"/>
      <c r="VR152" s="27"/>
      <c r="VS152" s="27"/>
      <c r="VT152" s="27"/>
      <c r="VU152" s="27"/>
      <c r="VV152" s="27"/>
      <c r="VW152" s="27"/>
      <c r="VX152" s="27"/>
      <c r="VY152" s="27"/>
      <c r="VZ152" s="27"/>
      <c r="WA152" s="27"/>
      <c r="WB152" s="27"/>
      <c r="WC152" s="27"/>
      <c r="WD152" s="27"/>
      <c r="WE152" s="27"/>
      <c r="WF152" s="27"/>
      <c r="WG152" s="27"/>
      <c r="WH152" s="27"/>
      <c r="WI152" s="27"/>
      <c r="WJ152" s="27"/>
      <c r="WK152" s="27"/>
      <c r="WL152" s="27"/>
      <c r="WM152" s="27"/>
      <c r="WN152" s="27"/>
      <c r="WO152" s="27"/>
      <c r="WP152" s="27"/>
      <c r="WQ152" s="27"/>
      <c r="WR152" s="27"/>
      <c r="WS152" s="27"/>
      <c r="WT152" s="27"/>
      <c r="WU152" s="27"/>
      <c r="WV152" s="27"/>
      <c r="WW152" s="27"/>
      <c r="WX152" s="27"/>
      <c r="WY152" s="27"/>
      <c r="WZ152" s="27"/>
      <c r="XA152" s="27"/>
      <c r="XB152" s="27"/>
      <c r="XC152" s="27"/>
      <c r="XD152" s="27"/>
      <c r="XE152" s="27"/>
      <c r="XF152" s="27"/>
      <c r="XG152" s="27"/>
      <c r="XH152" s="27"/>
      <c r="XI152" s="27"/>
      <c r="XJ152" s="27"/>
      <c r="XK152" s="27"/>
      <c r="XL152" s="27"/>
      <c r="XM152" s="27"/>
      <c r="XN152" s="27"/>
      <c r="XO152" s="27"/>
      <c r="XP152" s="27"/>
      <c r="XQ152" s="27"/>
      <c r="XR152" s="27"/>
      <c r="XS152" s="27"/>
      <c r="XT152" s="27"/>
      <c r="XU152" s="27"/>
      <c r="XV152" s="27"/>
      <c r="XW152" s="27"/>
      <c r="XX152" s="27"/>
      <c r="XY152" s="27"/>
      <c r="XZ152" s="27"/>
      <c r="YA152" s="27"/>
      <c r="YB152" s="27"/>
      <c r="YC152" s="27"/>
      <c r="YD152" s="27"/>
      <c r="YE152" s="27"/>
      <c r="YF152" s="27"/>
      <c r="YG152" s="27"/>
      <c r="YH152" s="27"/>
      <c r="YI152" s="27"/>
      <c r="YJ152" s="27"/>
      <c r="YK152" s="27"/>
      <c r="YL152" s="27"/>
      <c r="YM152" s="27"/>
      <c r="YN152" s="27"/>
      <c r="YO152" s="27"/>
      <c r="YP152" s="27"/>
      <c r="YQ152" s="27"/>
      <c r="YR152" s="27"/>
      <c r="YS152" s="27"/>
      <c r="YT152" s="27"/>
      <c r="YU152" s="27"/>
      <c r="YV152" s="27"/>
      <c r="YW152" s="27"/>
      <c r="YX152" s="27"/>
      <c r="YY152" s="27"/>
      <c r="YZ152" s="27"/>
      <c r="ZA152" s="27"/>
      <c r="ZB152" s="27"/>
      <c r="ZC152" s="27"/>
      <c r="ZD152" s="27"/>
      <c r="ZE152" s="27"/>
      <c r="ZF152" s="27"/>
      <c r="ZG152" s="27"/>
      <c r="ZH152" s="27"/>
      <c r="ZI152" s="27"/>
      <c r="ZJ152" s="27"/>
      <c r="ZK152" s="27"/>
      <c r="ZL152" s="27"/>
      <c r="ZM152" s="27"/>
      <c r="ZN152" s="27"/>
      <c r="ZO152" s="27"/>
      <c r="ZP152" s="27"/>
      <c r="ZQ152" s="27"/>
      <c r="ZR152" s="27"/>
      <c r="ZS152" s="27"/>
      <c r="ZT152" s="27"/>
      <c r="ZU152" s="27"/>
      <c r="ZV152" s="27"/>
      <c r="ZW152" s="27"/>
      <c r="ZX152" s="27"/>
      <c r="ZY152" s="27"/>
      <c r="ZZ152" s="27"/>
      <c r="AAA152" s="27"/>
      <c r="AAB152" s="27"/>
      <c r="AAC152" s="27"/>
      <c r="AAD152" s="27"/>
      <c r="AAE152" s="27"/>
      <c r="AAF152" s="27"/>
      <c r="AAG152" s="27"/>
      <c r="AAH152" s="27"/>
      <c r="AAI152" s="27"/>
      <c r="AAJ152" s="27"/>
      <c r="AAK152" s="27"/>
      <c r="AAL152" s="27"/>
      <c r="AAM152" s="27"/>
      <c r="AAN152" s="27"/>
      <c r="AAO152" s="27"/>
      <c r="AAP152" s="27"/>
      <c r="AAQ152" s="27"/>
      <c r="AAR152" s="27"/>
      <c r="AAS152" s="27"/>
      <c r="AAT152" s="27"/>
      <c r="AAU152" s="27"/>
      <c r="AAV152" s="27"/>
      <c r="AAW152" s="27"/>
      <c r="AAX152" s="27"/>
      <c r="AAY152" s="27"/>
      <c r="AAZ152" s="27"/>
      <c r="ABA152" s="27"/>
      <c r="ABB152" s="27"/>
      <c r="ABC152" s="27"/>
      <c r="ABD152" s="27"/>
      <c r="ABE152" s="27"/>
      <c r="ABF152" s="27"/>
      <c r="ABG152" s="27"/>
      <c r="ABH152" s="27"/>
      <c r="ABI152" s="27"/>
      <c r="ABJ152" s="27"/>
      <c r="ABK152" s="27"/>
      <c r="ABL152" s="27"/>
      <c r="ABM152" s="27"/>
      <c r="ABN152" s="27"/>
      <c r="ABO152" s="27"/>
      <c r="ABP152" s="27"/>
      <c r="ABQ152" s="27"/>
      <c r="ABR152" s="27"/>
      <c r="ABS152" s="27"/>
      <c r="ABT152" s="27"/>
      <c r="ABU152" s="27"/>
      <c r="ABV152" s="27"/>
      <c r="ABW152" s="27"/>
      <c r="ABX152" s="27"/>
      <c r="ABY152" s="27"/>
      <c r="ABZ152" s="27"/>
      <c r="ACA152" s="27"/>
      <c r="ACB152" s="27"/>
      <c r="ACC152" s="27"/>
      <c r="ACD152" s="27"/>
      <c r="ACE152" s="27"/>
      <c r="ACF152" s="27"/>
      <c r="ACG152" s="27"/>
      <c r="ACH152" s="27"/>
      <c r="ACI152" s="27"/>
      <c r="ACJ152" s="27"/>
      <c r="ACK152" s="27"/>
      <c r="ACL152" s="27"/>
      <c r="ACM152" s="27"/>
      <c r="ACN152" s="27"/>
      <c r="ACO152" s="27"/>
      <c r="ACP152" s="27"/>
      <c r="ACQ152" s="27"/>
      <c r="ACR152" s="27"/>
      <c r="ACS152" s="27"/>
      <c r="ACT152" s="27"/>
      <c r="ACU152" s="27"/>
      <c r="ACV152" s="27"/>
      <c r="ACW152" s="27"/>
      <c r="ACX152" s="27"/>
      <c r="ACY152" s="27"/>
      <c r="ACZ152" s="27"/>
      <c r="ADA152" s="27"/>
      <c r="ADB152" s="27"/>
      <c r="ADC152" s="27"/>
      <c r="ADD152" s="27"/>
      <c r="ADE152" s="27"/>
      <c r="ADF152" s="27"/>
      <c r="ADG152" s="27"/>
      <c r="ADH152" s="27"/>
      <c r="ADI152" s="27"/>
      <c r="ADJ152" s="27"/>
      <c r="ADK152" s="27"/>
      <c r="ADL152" s="27"/>
      <c r="ADM152" s="27"/>
      <c r="ADN152" s="27"/>
      <c r="ADO152" s="27"/>
      <c r="ADP152" s="27"/>
      <c r="ADQ152" s="27"/>
      <c r="ADR152" s="27"/>
      <c r="ADS152" s="27"/>
      <c r="ADT152" s="27"/>
      <c r="ADU152" s="27"/>
      <c r="ADV152" s="27"/>
      <c r="ADW152" s="27"/>
      <c r="ADX152" s="27"/>
      <c r="ADY152" s="27"/>
      <c r="ADZ152" s="27"/>
      <c r="AEA152" s="27"/>
      <c r="AEB152" s="27"/>
      <c r="AEC152" s="27"/>
      <c r="AED152" s="27"/>
      <c r="AEE152" s="27"/>
      <c r="AEF152" s="27"/>
      <c r="AEG152" s="27"/>
      <c r="AEH152" s="27"/>
      <c r="AEI152" s="27"/>
      <c r="AEJ152" s="27"/>
      <c r="AEK152" s="27"/>
      <c r="AEL152" s="27"/>
      <c r="AEM152" s="27"/>
      <c r="AEN152" s="27"/>
      <c r="AEO152" s="27"/>
      <c r="AEP152" s="27"/>
      <c r="AEQ152" s="27"/>
      <c r="AER152" s="27"/>
      <c r="AES152" s="27"/>
      <c r="AET152" s="27"/>
      <c r="AEU152" s="27"/>
      <c r="AEV152" s="27"/>
      <c r="AEW152" s="27"/>
      <c r="AEX152" s="27"/>
      <c r="AEY152" s="27"/>
      <c r="AEZ152" s="27"/>
      <c r="AFA152" s="27"/>
      <c r="AFB152" s="27"/>
      <c r="AFC152" s="27"/>
      <c r="AFD152" s="27"/>
      <c r="AFE152" s="27"/>
      <c r="AFF152" s="27"/>
      <c r="AFG152" s="27"/>
      <c r="AFH152" s="27"/>
      <c r="AFI152" s="27"/>
      <c r="AFJ152" s="27"/>
      <c r="AFK152" s="27"/>
      <c r="AFL152" s="27"/>
      <c r="AFM152" s="27"/>
      <c r="AFN152" s="27"/>
      <c r="AFO152" s="27"/>
      <c r="AFP152" s="27"/>
      <c r="AFQ152" s="27"/>
      <c r="AFR152" s="27"/>
      <c r="AFS152" s="27"/>
      <c r="AFT152" s="27"/>
      <c r="AFU152" s="27"/>
      <c r="AFV152" s="27"/>
      <c r="AFW152" s="27"/>
      <c r="AFX152" s="27"/>
      <c r="AFY152" s="27"/>
      <c r="AFZ152" s="27"/>
      <c r="AGA152" s="27"/>
      <c r="AGB152" s="27"/>
      <c r="AGC152" s="27"/>
      <c r="AGD152" s="27"/>
      <c r="AGE152" s="27"/>
      <c r="AGF152" s="27"/>
      <c r="AGG152" s="27"/>
      <c r="AGH152" s="27"/>
      <c r="AGI152" s="27"/>
      <c r="AGJ152" s="27"/>
      <c r="AGK152" s="27"/>
      <c r="AGL152" s="27"/>
      <c r="AGM152" s="27"/>
      <c r="AGN152" s="27"/>
      <c r="AGO152" s="27"/>
      <c r="AGP152" s="27"/>
      <c r="AGQ152" s="27"/>
      <c r="AGR152" s="27"/>
      <c r="AGS152" s="27"/>
      <c r="AGT152" s="27"/>
      <c r="AGU152" s="27"/>
      <c r="AGV152" s="27"/>
      <c r="AGW152" s="27"/>
      <c r="AGX152" s="27"/>
      <c r="AGY152" s="27"/>
      <c r="AGZ152" s="27"/>
      <c r="AHA152" s="27"/>
      <c r="AHB152" s="27"/>
      <c r="AHC152" s="27"/>
      <c r="AHD152" s="27"/>
      <c r="AHE152" s="27"/>
      <c r="AHF152" s="27"/>
      <c r="AHG152" s="27"/>
      <c r="AHH152" s="27"/>
      <c r="AHI152" s="27"/>
      <c r="AHJ152" s="27"/>
      <c r="AHK152" s="27"/>
      <c r="AHL152" s="27"/>
      <c r="AHM152" s="27"/>
      <c r="AHN152" s="27"/>
      <c r="AHO152" s="27"/>
      <c r="AHP152" s="27"/>
      <c r="AHQ152" s="27"/>
      <c r="AHR152" s="27"/>
      <c r="AHS152" s="27"/>
      <c r="AHT152" s="27"/>
      <c r="AHU152" s="27"/>
      <c r="AHV152" s="27"/>
      <c r="AHW152" s="27"/>
      <c r="AHX152" s="27"/>
      <c r="AHY152" s="27"/>
      <c r="AHZ152" s="27"/>
      <c r="AIA152" s="27"/>
      <c r="AIB152" s="27"/>
      <c r="AIC152" s="27"/>
      <c r="AID152" s="27"/>
      <c r="AIE152" s="27"/>
      <c r="AIF152" s="27"/>
      <c r="AIG152" s="27"/>
      <c r="AIH152" s="27"/>
      <c r="AII152" s="27"/>
      <c r="AIJ152" s="27"/>
      <c r="AIK152" s="27"/>
      <c r="AIL152" s="27"/>
      <c r="AIM152" s="27"/>
      <c r="AIN152" s="27"/>
      <c r="AIO152" s="27"/>
      <c r="AIP152" s="27"/>
      <c r="AIQ152" s="27"/>
      <c r="AIR152" s="27"/>
      <c r="AIS152" s="27"/>
      <c r="AIT152" s="27"/>
      <c r="AIU152" s="27"/>
      <c r="AIV152" s="27"/>
      <c r="AIW152" s="27"/>
      <c r="AIX152" s="27"/>
      <c r="AIY152" s="27"/>
      <c r="AIZ152" s="27"/>
      <c r="AJA152" s="27"/>
      <c r="AJB152" s="27"/>
      <c r="AJC152" s="27"/>
      <c r="AJD152" s="27"/>
      <c r="AJE152" s="27"/>
      <c r="AJF152" s="27"/>
      <c r="AJG152" s="27"/>
      <c r="AJH152" s="27"/>
      <c r="AJI152" s="27"/>
      <c r="AJJ152" s="27"/>
      <c r="AJK152" s="27"/>
      <c r="AJL152" s="27"/>
      <c r="AJM152" s="27"/>
      <c r="AJN152" s="27"/>
      <c r="AJO152" s="27"/>
      <c r="AJP152" s="27"/>
      <c r="AJQ152" s="27"/>
      <c r="AJR152" s="27"/>
      <c r="AJS152" s="27"/>
      <c r="AJT152" s="27"/>
      <c r="AJU152" s="27"/>
      <c r="AJV152" s="27"/>
      <c r="AJW152" s="27"/>
      <c r="AJX152" s="27"/>
      <c r="AJY152" s="27"/>
      <c r="AJZ152" s="27"/>
      <c r="AKA152" s="27"/>
      <c r="AKB152" s="27"/>
      <c r="AKC152" s="27"/>
      <c r="AKD152" s="27"/>
      <c r="AKE152" s="27"/>
      <c r="AKF152" s="27"/>
      <c r="AKG152" s="27"/>
      <c r="AKH152" s="27"/>
      <c r="AKI152" s="27"/>
      <c r="AKJ152" s="27"/>
      <c r="AKK152" s="27"/>
      <c r="AKL152" s="27"/>
      <c r="AKM152" s="27"/>
      <c r="AKN152" s="27"/>
      <c r="AKO152" s="27"/>
      <c r="AKP152" s="27"/>
      <c r="AKQ152" s="27"/>
      <c r="AKR152" s="27"/>
      <c r="AKS152" s="27"/>
      <c r="AKT152" s="27"/>
      <c r="AKU152" s="27"/>
      <c r="AKV152" s="27"/>
      <c r="AKW152" s="27"/>
      <c r="AKX152" s="27"/>
      <c r="AKY152" s="27"/>
      <c r="AKZ152" s="27"/>
      <c r="ALA152" s="27"/>
      <c r="ALB152" s="27"/>
      <c r="ALC152" s="27"/>
      <c r="ALD152" s="27"/>
      <c r="ALE152" s="27"/>
      <c r="ALF152" s="27"/>
      <c r="ALG152" s="27"/>
      <c r="ALH152" s="27"/>
      <c r="ALI152" s="27"/>
      <c r="ALJ152" s="27"/>
      <c r="ALK152" s="27"/>
      <c r="ALL152" s="27"/>
      <c r="ALM152" s="27"/>
      <c r="ALN152" s="27"/>
      <c r="ALO152" s="27"/>
      <c r="ALP152" s="27"/>
      <c r="ALQ152" s="27"/>
      <c r="ALR152" s="27"/>
      <c r="ALS152" s="27"/>
    </row>
    <row r="153" spans="1:1007" ht="21" customHeight="1" thickBot="1" x14ac:dyDescent="0.25">
      <c r="A153" s="578" t="s">
        <v>14</v>
      </c>
      <c r="B153" s="580" t="s">
        <v>15</v>
      </c>
      <c r="C153" s="582" t="s">
        <v>15</v>
      </c>
      <c r="D153" s="584" t="s">
        <v>178</v>
      </c>
      <c r="E153" s="586" t="s">
        <v>179</v>
      </c>
      <c r="F153" s="569" t="s">
        <v>184</v>
      </c>
      <c r="G153" s="571" t="s">
        <v>83</v>
      </c>
      <c r="H153" s="573" t="s">
        <v>18</v>
      </c>
      <c r="I153" s="573" t="s">
        <v>19</v>
      </c>
      <c r="J153" s="592" t="s">
        <v>455</v>
      </c>
      <c r="K153" s="146" t="s">
        <v>25</v>
      </c>
      <c r="L153" s="147">
        <f>+M153+O153</f>
        <v>2</v>
      </c>
      <c r="M153" s="374">
        <v>2</v>
      </c>
      <c r="N153" s="374">
        <v>2</v>
      </c>
      <c r="O153" s="387">
        <v>0</v>
      </c>
      <c r="P153" s="147">
        <f>+Q153+S153</f>
        <v>0</v>
      </c>
      <c r="Q153" s="374">
        <v>0</v>
      </c>
      <c r="R153" s="374">
        <v>0</v>
      </c>
      <c r="S153" s="387">
        <v>0</v>
      </c>
      <c r="T153" s="147">
        <f>+U153+W153</f>
        <v>0</v>
      </c>
      <c r="U153" s="374">
        <v>0</v>
      </c>
      <c r="V153" s="374">
        <v>0</v>
      </c>
      <c r="W153" s="387">
        <v>0</v>
      </c>
      <c r="X153" s="27"/>
      <c r="Y153" s="27"/>
      <c r="Z153" s="27"/>
      <c r="AA153" s="27"/>
      <c r="AB153" s="27"/>
      <c r="AC153" s="27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40"/>
      <c r="AV153" s="39"/>
      <c r="AW153" s="39"/>
      <c r="AX153" s="39"/>
      <c r="AY153" s="39"/>
      <c r="AZ153" s="39"/>
      <c r="BA153" s="39"/>
      <c r="BB153" s="39"/>
      <c r="BC153" s="39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27"/>
      <c r="HZ153" s="27"/>
      <c r="IA153" s="27"/>
      <c r="IB153" s="27"/>
      <c r="IC153" s="27"/>
      <c r="ID153" s="27"/>
      <c r="IE153" s="27"/>
      <c r="IF153" s="27"/>
      <c r="IG153" s="27"/>
      <c r="IH153" s="27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  <c r="IX153" s="27"/>
      <c r="IY153" s="27"/>
      <c r="IZ153" s="27"/>
      <c r="JA153" s="27"/>
      <c r="JB153" s="27"/>
      <c r="JC153" s="27"/>
      <c r="JD153" s="27"/>
      <c r="JE153" s="27"/>
      <c r="JF153" s="27"/>
      <c r="JG153" s="27"/>
      <c r="JH153" s="27"/>
      <c r="JI153" s="27"/>
      <c r="JJ153" s="27"/>
      <c r="JK153" s="27"/>
      <c r="JL153" s="27"/>
      <c r="JM153" s="27"/>
      <c r="JN153" s="27"/>
      <c r="JO153" s="27"/>
      <c r="JP153" s="27"/>
      <c r="JQ153" s="27"/>
      <c r="JR153" s="27"/>
      <c r="JS153" s="27"/>
      <c r="JT153" s="27"/>
      <c r="JU153" s="27"/>
      <c r="JV153" s="27"/>
      <c r="JW153" s="27"/>
      <c r="JX153" s="27"/>
      <c r="JY153" s="27"/>
      <c r="JZ153" s="27"/>
      <c r="KA153" s="27"/>
      <c r="KB153" s="27"/>
      <c r="KC153" s="27"/>
      <c r="KD153" s="27"/>
      <c r="KE153" s="27"/>
      <c r="KF153" s="27"/>
      <c r="KG153" s="27"/>
      <c r="KH153" s="27"/>
      <c r="KI153" s="27"/>
      <c r="KJ153" s="27"/>
      <c r="KK153" s="27"/>
      <c r="KL153" s="27"/>
      <c r="KM153" s="27"/>
      <c r="KN153" s="27"/>
      <c r="KO153" s="27"/>
      <c r="KP153" s="27"/>
      <c r="KQ153" s="27"/>
      <c r="KR153" s="27"/>
      <c r="KS153" s="27"/>
      <c r="KT153" s="27"/>
      <c r="KU153" s="27"/>
      <c r="KV153" s="27"/>
      <c r="KW153" s="27"/>
      <c r="KX153" s="27"/>
      <c r="KY153" s="27"/>
      <c r="KZ153" s="27"/>
      <c r="LA153" s="27"/>
      <c r="LB153" s="27"/>
      <c r="LC153" s="27"/>
      <c r="LD153" s="27"/>
      <c r="LE153" s="27"/>
      <c r="LF153" s="27"/>
      <c r="LG153" s="27"/>
      <c r="LH153" s="27"/>
      <c r="LI153" s="27"/>
      <c r="LJ153" s="27"/>
      <c r="LK153" s="27"/>
      <c r="LL153" s="27"/>
      <c r="LM153" s="27"/>
      <c r="LN153" s="27"/>
      <c r="LO153" s="27"/>
      <c r="LP153" s="27"/>
      <c r="LQ153" s="27"/>
      <c r="LR153" s="27"/>
      <c r="LS153" s="27"/>
      <c r="LT153" s="27"/>
      <c r="LU153" s="27"/>
      <c r="LV153" s="27"/>
      <c r="LW153" s="27"/>
      <c r="LX153" s="27"/>
      <c r="LY153" s="27"/>
      <c r="LZ153" s="27"/>
      <c r="MA153" s="27"/>
      <c r="MB153" s="27"/>
      <c r="MC153" s="27"/>
      <c r="MD153" s="27"/>
      <c r="ME153" s="27"/>
      <c r="MF153" s="27"/>
      <c r="MG153" s="27"/>
      <c r="MH153" s="27"/>
      <c r="MI153" s="27"/>
      <c r="MJ153" s="27"/>
      <c r="MK153" s="27"/>
      <c r="ML153" s="27"/>
      <c r="MM153" s="27"/>
      <c r="MN153" s="27"/>
      <c r="MO153" s="27"/>
      <c r="MP153" s="27"/>
      <c r="MQ153" s="27"/>
      <c r="MR153" s="27"/>
      <c r="MS153" s="27"/>
      <c r="MT153" s="27"/>
      <c r="MU153" s="27"/>
      <c r="MV153" s="27"/>
      <c r="MW153" s="27"/>
      <c r="MX153" s="27"/>
      <c r="MY153" s="27"/>
      <c r="MZ153" s="27"/>
      <c r="NA153" s="27"/>
      <c r="NB153" s="27"/>
      <c r="NC153" s="27"/>
      <c r="ND153" s="27"/>
      <c r="NE153" s="27"/>
      <c r="NF153" s="27"/>
      <c r="NG153" s="27"/>
      <c r="NH153" s="27"/>
      <c r="NI153" s="27"/>
      <c r="NJ153" s="27"/>
      <c r="NK153" s="27"/>
      <c r="NL153" s="27"/>
      <c r="NM153" s="27"/>
      <c r="NN153" s="27"/>
      <c r="NO153" s="27"/>
      <c r="NP153" s="27"/>
      <c r="NQ153" s="27"/>
      <c r="NR153" s="27"/>
      <c r="NS153" s="27"/>
      <c r="NT153" s="27"/>
      <c r="NU153" s="27"/>
      <c r="NV153" s="27"/>
      <c r="NW153" s="27"/>
      <c r="NX153" s="27"/>
      <c r="NY153" s="27"/>
      <c r="NZ153" s="27"/>
      <c r="OA153" s="27"/>
      <c r="OB153" s="27"/>
      <c r="OC153" s="27"/>
      <c r="OD153" s="27"/>
      <c r="OE153" s="27"/>
      <c r="OF153" s="27"/>
      <c r="OG153" s="27"/>
      <c r="OH153" s="27"/>
      <c r="OI153" s="27"/>
      <c r="OJ153" s="27"/>
      <c r="OK153" s="27"/>
      <c r="OL153" s="27"/>
      <c r="OM153" s="27"/>
      <c r="ON153" s="27"/>
      <c r="OO153" s="27"/>
      <c r="OP153" s="27"/>
      <c r="OQ153" s="27"/>
      <c r="OR153" s="27"/>
      <c r="OS153" s="27"/>
      <c r="OT153" s="27"/>
      <c r="OU153" s="27"/>
      <c r="OV153" s="27"/>
      <c r="OW153" s="27"/>
      <c r="OX153" s="27"/>
      <c r="OY153" s="27"/>
      <c r="OZ153" s="27"/>
      <c r="PA153" s="27"/>
      <c r="PB153" s="27"/>
      <c r="PC153" s="27"/>
      <c r="PD153" s="27"/>
      <c r="PE153" s="27"/>
      <c r="PF153" s="27"/>
      <c r="PG153" s="27"/>
      <c r="PH153" s="27"/>
      <c r="PI153" s="27"/>
      <c r="PJ153" s="27"/>
      <c r="PK153" s="27"/>
      <c r="PL153" s="27"/>
      <c r="PM153" s="27"/>
      <c r="PN153" s="27"/>
      <c r="PO153" s="27"/>
      <c r="PP153" s="27"/>
      <c r="PQ153" s="27"/>
      <c r="PR153" s="27"/>
      <c r="PS153" s="27"/>
      <c r="PT153" s="27"/>
      <c r="PU153" s="27"/>
      <c r="PV153" s="27"/>
      <c r="PW153" s="27"/>
      <c r="PX153" s="27"/>
      <c r="PY153" s="27"/>
      <c r="PZ153" s="27"/>
      <c r="QA153" s="27"/>
      <c r="QB153" s="27"/>
      <c r="QC153" s="27"/>
      <c r="QD153" s="27"/>
      <c r="QE153" s="27"/>
      <c r="QF153" s="27"/>
      <c r="QG153" s="27"/>
      <c r="QH153" s="27"/>
      <c r="QI153" s="27"/>
      <c r="QJ153" s="27"/>
      <c r="QK153" s="27"/>
      <c r="QL153" s="27"/>
      <c r="QM153" s="27"/>
      <c r="QN153" s="27"/>
      <c r="QO153" s="27"/>
      <c r="QP153" s="27"/>
      <c r="QQ153" s="27"/>
      <c r="QR153" s="27"/>
      <c r="QS153" s="27"/>
      <c r="QT153" s="27"/>
      <c r="QU153" s="27"/>
      <c r="QV153" s="27"/>
      <c r="QW153" s="27"/>
      <c r="QX153" s="27"/>
      <c r="QY153" s="27"/>
      <c r="QZ153" s="27"/>
      <c r="RA153" s="27"/>
      <c r="RB153" s="27"/>
      <c r="RC153" s="27"/>
      <c r="RD153" s="27"/>
      <c r="RE153" s="27"/>
      <c r="RF153" s="27"/>
      <c r="RG153" s="27"/>
      <c r="RH153" s="27"/>
      <c r="RI153" s="27"/>
      <c r="RJ153" s="27"/>
      <c r="RK153" s="27"/>
      <c r="RL153" s="27"/>
      <c r="RM153" s="27"/>
      <c r="RN153" s="27"/>
      <c r="RO153" s="27"/>
      <c r="RP153" s="27"/>
      <c r="RQ153" s="27"/>
      <c r="RR153" s="27"/>
      <c r="RS153" s="27"/>
      <c r="RT153" s="27"/>
      <c r="RU153" s="27"/>
      <c r="RV153" s="27"/>
      <c r="RW153" s="27"/>
      <c r="RX153" s="27"/>
      <c r="RY153" s="27"/>
      <c r="RZ153" s="27"/>
      <c r="SA153" s="27"/>
      <c r="SB153" s="27"/>
      <c r="SC153" s="27"/>
      <c r="SD153" s="27"/>
      <c r="SE153" s="27"/>
      <c r="SF153" s="27"/>
      <c r="SG153" s="27"/>
      <c r="SH153" s="27"/>
      <c r="SI153" s="27"/>
      <c r="SJ153" s="27"/>
      <c r="SK153" s="27"/>
      <c r="SL153" s="27"/>
      <c r="SM153" s="27"/>
      <c r="SN153" s="27"/>
      <c r="SO153" s="27"/>
      <c r="SP153" s="27"/>
      <c r="SQ153" s="27"/>
      <c r="SR153" s="27"/>
      <c r="SS153" s="27"/>
      <c r="ST153" s="27"/>
      <c r="SU153" s="27"/>
      <c r="SV153" s="27"/>
      <c r="SW153" s="27"/>
      <c r="SX153" s="27"/>
      <c r="SY153" s="27"/>
      <c r="SZ153" s="27"/>
      <c r="TA153" s="27"/>
      <c r="TB153" s="27"/>
      <c r="TC153" s="27"/>
      <c r="TD153" s="27"/>
      <c r="TE153" s="27"/>
      <c r="TF153" s="27"/>
      <c r="TG153" s="27"/>
      <c r="TH153" s="27"/>
      <c r="TI153" s="27"/>
      <c r="TJ153" s="27"/>
      <c r="TK153" s="27"/>
      <c r="TL153" s="27"/>
      <c r="TM153" s="27"/>
      <c r="TN153" s="27"/>
      <c r="TO153" s="27"/>
      <c r="TP153" s="27"/>
      <c r="TQ153" s="27"/>
      <c r="TR153" s="27"/>
      <c r="TS153" s="27"/>
      <c r="TT153" s="27"/>
      <c r="TU153" s="27"/>
      <c r="TV153" s="27"/>
      <c r="TW153" s="27"/>
      <c r="TX153" s="27"/>
      <c r="TY153" s="27"/>
      <c r="TZ153" s="27"/>
      <c r="UA153" s="27"/>
      <c r="UB153" s="27"/>
      <c r="UC153" s="27"/>
      <c r="UD153" s="27"/>
      <c r="UE153" s="27"/>
      <c r="UF153" s="27"/>
      <c r="UG153" s="27"/>
      <c r="UH153" s="27"/>
      <c r="UI153" s="27"/>
      <c r="UJ153" s="27"/>
      <c r="UK153" s="27"/>
      <c r="UL153" s="27"/>
      <c r="UM153" s="27"/>
      <c r="UN153" s="27"/>
      <c r="UO153" s="27"/>
      <c r="UP153" s="27"/>
      <c r="UQ153" s="27"/>
      <c r="UR153" s="27"/>
      <c r="US153" s="27"/>
      <c r="UT153" s="27"/>
      <c r="UU153" s="27"/>
      <c r="UV153" s="27"/>
      <c r="UW153" s="27"/>
      <c r="UX153" s="27"/>
      <c r="UY153" s="27"/>
      <c r="UZ153" s="27"/>
      <c r="VA153" s="27"/>
      <c r="VB153" s="27"/>
      <c r="VC153" s="27"/>
      <c r="VD153" s="27"/>
      <c r="VE153" s="27"/>
      <c r="VF153" s="27"/>
      <c r="VG153" s="27"/>
      <c r="VH153" s="27"/>
      <c r="VI153" s="27"/>
      <c r="VJ153" s="27"/>
      <c r="VK153" s="27"/>
      <c r="VL153" s="27"/>
      <c r="VM153" s="27"/>
      <c r="VN153" s="27"/>
      <c r="VO153" s="27"/>
      <c r="VP153" s="27"/>
      <c r="VQ153" s="27"/>
      <c r="VR153" s="27"/>
      <c r="VS153" s="27"/>
      <c r="VT153" s="27"/>
      <c r="VU153" s="27"/>
      <c r="VV153" s="27"/>
      <c r="VW153" s="27"/>
      <c r="VX153" s="27"/>
      <c r="VY153" s="27"/>
      <c r="VZ153" s="27"/>
      <c r="WA153" s="27"/>
      <c r="WB153" s="27"/>
      <c r="WC153" s="27"/>
      <c r="WD153" s="27"/>
      <c r="WE153" s="27"/>
      <c r="WF153" s="27"/>
      <c r="WG153" s="27"/>
      <c r="WH153" s="27"/>
      <c r="WI153" s="27"/>
      <c r="WJ153" s="27"/>
      <c r="WK153" s="27"/>
      <c r="WL153" s="27"/>
      <c r="WM153" s="27"/>
      <c r="WN153" s="27"/>
      <c r="WO153" s="27"/>
      <c r="WP153" s="27"/>
      <c r="WQ153" s="27"/>
      <c r="WR153" s="27"/>
      <c r="WS153" s="27"/>
      <c r="WT153" s="27"/>
      <c r="WU153" s="27"/>
      <c r="WV153" s="27"/>
      <c r="WW153" s="27"/>
      <c r="WX153" s="27"/>
      <c r="WY153" s="27"/>
      <c r="WZ153" s="27"/>
      <c r="XA153" s="27"/>
      <c r="XB153" s="27"/>
      <c r="XC153" s="27"/>
      <c r="XD153" s="27"/>
      <c r="XE153" s="27"/>
      <c r="XF153" s="27"/>
      <c r="XG153" s="27"/>
      <c r="XH153" s="27"/>
      <c r="XI153" s="27"/>
      <c r="XJ153" s="27"/>
      <c r="XK153" s="27"/>
      <c r="XL153" s="27"/>
      <c r="XM153" s="27"/>
      <c r="XN153" s="27"/>
      <c r="XO153" s="27"/>
      <c r="XP153" s="27"/>
      <c r="XQ153" s="27"/>
      <c r="XR153" s="27"/>
      <c r="XS153" s="27"/>
      <c r="XT153" s="27"/>
      <c r="XU153" s="27"/>
      <c r="XV153" s="27"/>
      <c r="XW153" s="27"/>
      <c r="XX153" s="27"/>
      <c r="XY153" s="27"/>
      <c r="XZ153" s="27"/>
      <c r="YA153" s="27"/>
      <c r="YB153" s="27"/>
      <c r="YC153" s="27"/>
      <c r="YD153" s="27"/>
      <c r="YE153" s="27"/>
      <c r="YF153" s="27"/>
      <c r="YG153" s="27"/>
      <c r="YH153" s="27"/>
      <c r="YI153" s="27"/>
      <c r="YJ153" s="27"/>
      <c r="YK153" s="27"/>
      <c r="YL153" s="27"/>
      <c r="YM153" s="27"/>
      <c r="YN153" s="27"/>
      <c r="YO153" s="27"/>
      <c r="YP153" s="27"/>
      <c r="YQ153" s="27"/>
      <c r="YR153" s="27"/>
      <c r="YS153" s="27"/>
      <c r="YT153" s="27"/>
      <c r="YU153" s="27"/>
      <c r="YV153" s="27"/>
      <c r="YW153" s="27"/>
      <c r="YX153" s="27"/>
      <c r="YY153" s="27"/>
      <c r="YZ153" s="27"/>
      <c r="ZA153" s="27"/>
      <c r="ZB153" s="27"/>
      <c r="ZC153" s="27"/>
      <c r="ZD153" s="27"/>
      <c r="ZE153" s="27"/>
      <c r="ZF153" s="27"/>
      <c r="ZG153" s="27"/>
      <c r="ZH153" s="27"/>
      <c r="ZI153" s="27"/>
      <c r="ZJ153" s="27"/>
      <c r="ZK153" s="27"/>
      <c r="ZL153" s="27"/>
      <c r="ZM153" s="27"/>
      <c r="ZN153" s="27"/>
      <c r="ZO153" s="27"/>
      <c r="ZP153" s="27"/>
      <c r="ZQ153" s="27"/>
      <c r="ZR153" s="27"/>
      <c r="ZS153" s="27"/>
      <c r="ZT153" s="27"/>
      <c r="ZU153" s="27"/>
      <c r="ZV153" s="27"/>
      <c r="ZW153" s="27"/>
      <c r="ZX153" s="27"/>
      <c r="ZY153" s="27"/>
      <c r="ZZ153" s="27"/>
      <c r="AAA153" s="27"/>
      <c r="AAB153" s="27"/>
      <c r="AAC153" s="27"/>
      <c r="AAD153" s="27"/>
      <c r="AAE153" s="27"/>
      <c r="AAF153" s="27"/>
      <c r="AAG153" s="27"/>
      <c r="AAH153" s="27"/>
      <c r="AAI153" s="27"/>
      <c r="AAJ153" s="27"/>
      <c r="AAK153" s="27"/>
      <c r="AAL153" s="27"/>
      <c r="AAM153" s="27"/>
      <c r="AAN153" s="27"/>
      <c r="AAO153" s="27"/>
      <c r="AAP153" s="27"/>
      <c r="AAQ153" s="27"/>
      <c r="AAR153" s="27"/>
      <c r="AAS153" s="27"/>
      <c r="AAT153" s="27"/>
      <c r="AAU153" s="27"/>
      <c r="AAV153" s="27"/>
      <c r="AAW153" s="27"/>
      <c r="AAX153" s="27"/>
      <c r="AAY153" s="27"/>
      <c r="AAZ153" s="27"/>
      <c r="ABA153" s="27"/>
      <c r="ABB153" s="27"/>
      <c r="ABC153" s="27"/>
      <c r="ABD153" s="27"/>
      <c r="ABE153" s="27"/>
      <c r="ABF153" s="27"/>
      <c r="ABG153" s="27"/>
      <c r="ABH153" s="27"/>
      <c r="ABI153" s="27"/>
      <c r="ABJ153" s="27"/>
      <c r="ABK153" s="27"/>
      <c r="ABL153" s="27"/>
      <c r="ABM153" s="27"/>
      <c r="ABN153" s="27"/>
      <c r="ABO153" s="27"/>
      <c r="ABP153" s="27"/>
      <c r="ABQ153" s="27"/>
      <c r="ABR153" s="27"/>
      <c r="ABS153" s="27"/>
      <c r="ABT153" s="27"/>
      <c r="ABU153" s="27"/>
      <c r="ABV153" s="27"/>
      <c r="ABW153" s="27"/>
      <c r="ABX153" s="27"/>
      <c r="ABY153" s="27"/>
      <c r="ABZ153" s="27"/>
      <c r="ACA153" s="27"/>
      <c r="ACB153" s="27"/>
      <c r="ACC153" s="27"/>
      <c r="ACD153" s="27"/>
      <c r="ACE153" s="27"/>
      <c r="ACF153" s="27"/>
      <c r="ACG153" s="27"/>
      <c r="ACH153" s="27"/>
      <c r="ACI153" s="27"/>
      <c r="ACJ153" s="27"/>
      <c r="ACK153" s="27"/>
      <c r="ACL153" s="27"/>
      <c r="ACM153" s="27"/>
      <c r="ACN153" s="27"/>
      <c r="ACO153" s="27"/>
      <c r="ACP153" s="27"/>
      <c r="ACQ153" s="27"/>
      <c r="ACR153" s="27"/>
      <c r="ACS153" s="27"/>
      <c r="ACT153" s="27"/>
      <c r="ACU153" s="27"/>
      <c r="ACV153" s="27"/>
      <c r="ACW153" s="27"/>
      <c r="ACX153" s="27"/>
      <c r="ACY153" s="27"/>
      <c r="ACZ153" s="27"/>
      <c r="ADA153" s="27"/>
      <c r="ADB153" s="27"/>
      <c r="ADC153" s="27"/>
      <c r="ADD153" s="27"/>
      <c r="ADE153" s="27"/>
      <c r="ADF153" s="27"/>
      <c r="ADG153" s="27"/>
      <c r="ADH153" s="27"/>
      <c r="ADI153" s="27"/>
      <c r="ADJ153" s="27"/>
      <c r="ADK153" s="27"/>
      <c r="ADL153" s="27"/>
      <c r="ADM153" s="27"/>
      <c r="ADN153" s="27"/>
      <c r="ADO153" s="27"/>
      <c r="ADP153" s="27"/>
      <c r="ADQ153" s="27"/>
      <c r="ADR153" s="27"/>
      <c r="ADS153" s="27"/>
      <c r="ADT153" s="27"/>
      <c r="ADU153" s="27"/>
      <c r="ADV153" s="27"/>
      <c r="ADW153" s="27"/>
      <c r="ADX153" s="27"/>
      <c r="ADY153" s="27"/>
      <c r="ADZ153" s="27"/>
      <c r="AEA153" s="27"/>
      <c r="AEB153" s="27"/>
      <c r="AEC153" s="27"/>
      <c r="AED153" s="27"/>
      <c r="AEE153" s="27"/>
      <c r="AEF153" s="27"/>
      <c r="AEG153" s="27"/>
      <c r="AEH153" s="27"/>
      <c r="AEI153" s="27"/>
      <c r="AEJ153" s="27"/>
      <c r="AEK153" s="27"/>
      <c r="AEL153" s="27"/>
      <c r="AEM153" s="27"/>
      <c r="AEN153" s="27"/>
      <c r="AEO153" s="27"/>
      <c r="AEP153" s="27"/>
      <c r="AEQ153" s="27"/>
      <c r="AER153" s="27"/>
      <c r="AES153" s="27"/>
      <c r="AET153" s="27"/>
      <c r="AEU153" s="27"/>
      <c r="AEV153" s="27"/>
      <c r="AEW153" s="27"/>
      <c r="AEX153" s="27"/>
      <c r="AEY153" s="27"/>
      <c r="AEZ153" s="27"/>
      <c r="AFA153" s="27"/>
      <c r="AFB153" s="27"/>
      <c r="AFC153" s="27"/>
      <c r="AFD153" s="27"/>
      <c r="AFE153" s="27"/>
      <c r="AFF153" s="27"/>
      <c r="AFG153" s="27"/>
      <c r="AFH153" s="27"/>
      <c r="AFI153" s="27"/>
      <c r="AFJ153" s="27"/>
      <c r="AFK153" s="27"/>
      <c r="AFL153" s="27"/>
      <c r="AFM153" s="27"/>
      <c r="AFN153" s="27"/>
      <c r="AFO153" s="27"/>
      <c r="AFP153" s="27"/>
      <c r="AFQ153" s="27"/>
      <c r="AFR153" s="27"/>
      <c r="AFS153" s="27"/>
      <c r="AFT153" s="27"/>
      <c r="AFU153" s="27"/>
      <c r="AFV153" s="27"/>
      <c r="AFW153" s="27"/>
      <c r="AFX153" s="27"/>
      <c r="AFY153" s="27"/>
      <c r="AFZ153" s="27"/>
      <c r="AGA153" s="27"/>
      <c r="AGB153" s="27"/>
      <c r="AGC153" s="27"/>
      <c r="AGD153" s="27"/>
      <c r="AGE153" s="27"/>
      <c r="AGF153" s="27"/>
      <c r="AGG153" s="27"/>
      <c r="AGH153" s="27"/>
      <c r="AGI153" s="27"/>
      <c r="AGJ153" s="27"/>
      <c r="AGK153" s="27"/>
      <c r="AGL153" s="27"/>
      <c r="AGM153" s="27"/>
      <c r="AGN153" s="27"/>
      <c r="AGO153" s="27"/>
      <c r="AGP153" s="27"/>
      <c r="AGQ153" s="27"/>
      <c r="AGR153" s="27"/>
      <c r="AGS153" s="27"/>
      <c r="AGT153" s="27"/>
      <c r="AGU153" s="27"/>
      <c r="AGV153" s="27"/>
      <c r="AGW153" s="27"/>
      <c r="AGX153" s="27"/>
      <c r="AGY153" s="27"/>
      <c r="AGZ153" s="27"/>
      <c r="AHA153" s="27"/>
      <c r="AHB153" s="27"/>
      <c r="AHC153" s="27"/>
      <c r="AHD153" s="27"/>
      <c r="AHE153" s="27"/>
      <c r="AHF153" s="27"/>
      <c r="AHG153" s="27"/>
      <c r="AHH153" s="27"/>
      <c r="AHI153" s="27"/>
      <c r="AHJ153" s="27"/>
      <c r="AHK153" s="27"/>
      <c r="AHL153" s="27"/>
      <c r="AHM153" s="27"/>
      <c r="AHN153" s="27"/>
      <c r="AHO153" s="27"/>
      <c r="AHP153" s="27"/>
      <c r="AHQ153" s="27"/>
      <c r="AHR153" s="27"/>
      <c r="AHS153" s="27"/>
      <c r="AHT153" s="27"/>
      <c r="AHU153" s="27"/>
      <c r="AHV153" s="27"/>
      <c r="AHW153" s="27"/>
      <c r="AHX153" s="27"/>
      <c r="AHY153" s="27"/>
      <c r="AHZ153" s="27"/>
      <c r="AIA153" s="27"/>
      <c r="AIB153" s="27"/>
      <c r="AIC153" s="27"/>
      <c r="AID153" s="27"/>
      <c r="AIE153" s="27"/>
      <c r="AIF153" s="27"/>
      <c r="AIG153" s="27"/>
      <c r="AIH153" s="27"/>
      <c r="AII153" s="27"/>
      <c r="AIJ153" s="27"/>
      <c r="AIK153" s="27"/>
      <c r="AIL153" s="27"/>
      <c r="AIM153" s="27"/>
      <c r="AIN153" s="27"/>
      <c r="AIO153" s="27"/>
      <c r="AIP153" s="27"/>
      <c r="AIQ153" s="27"/>
      <c r="AIR153" s="27"/>
      <c r="AIS153" s="27"/>
      <c r="AIT153" s="27"/>
      <c r="AIU153" s="27"/>
      <c r="AIV153" s="27"/>
      <c r="AIW153" s="27"/>
      <c r="AIX153" s="27"/>
      <c r="AIY153" s="27"/>
      <c r="AIZ153" s="27"/>
      <c r="AJA153" s="27"/>
      <c r="AJB153" s="27"/>
      <c r="AJC153" s="27"/>
      <c r="AJD153" s="27"/>
      <c r="AJE153" s="27"/>
      <c r="AJF153" s="27"/>
      <c r="AJG153" s="27"/>
      <c r="AJH153" s="27"/>
      <c r="AJI153" s="27"/>
      <c r="AJJ153" s="27"/>
      <c r="AJK153" s="27"/>
      <c r="AJL153" s="27"/>
      <c r="AJM153" s="27"/>
      <c r="AJN153" s="27"/>
      <c r="AJO153" s="27"/>
      <c r="AJP153" s="27"/>
      <c r="AJQ153" s="27"/>
      <c r="AJR153" s="27"/>
      <c r="AJS153" s="27"/>
      <c r="AJT153" s="27"/>
      <c r="AJU153" s="27"/>
      <c r="AJV153" s="27"/>
      <c r="AJW153" s="27"/>
      <c r="AJX153" s="27"/>
      <c r="AJY153" s="27"/>
      <c r="AJZ153" s="27"/>
      <c r="AKA153" s="27"/>
      <c r="AKB153" s="27"/>
      <c r="AKC153" s="27"/>
      <c r="AKD153" s="27"/>
      <c r="AKE153" s="27"/>
      <c r="AKF153" s="27"/>
      <c r="AKG153" s="27"/>
      <c r="AKH153" s="27"/>
      <c r="AKI153" s="27"/>
      <c r="AKJ153" s="27"/>
      <c r="AKK153" s="27"/>
      <c r="AKL153" s="27"/>
      <c r="AKM153" s="27"/>
      <c r="AKN153" s="27"/>
      <c r="AKO153" s="27"/>
      <c r="AKP153" s="27"/>
      <c r="AKQ153" s="27"/>
      <c r="AKR153" s="27"/>
      <c r="AKS153" s="27"/>
      <c r="AKT153" s="27"/>
      <c r="AKU153" s="27"/>
      <c r="AKV153" s="27"/>
      <c r="AKW153" s="27"/>
      <c r="AKX153" s="27"/>
      <c r="AKY153" s="27"/>
      <c r="AKZ153" s="27"/>
      <c r="ALA153" s="27"/>
      <c r="ALB153" s="27"/>
      <c r="ALC153" s="27"/>
      <c r="ALD153" s="27"/>
      <c r="ALE153" s="27"/>
      <c r="ALF153" s="27"/>
      <c r="ALG153" s="27"/>
      <c r="ALH153" s="27"/>
      <c r="ALI153" s="27"/>
      <c r="ALJ153" s="27"/>
      <c r="ALK153" s="27"/>
      <c r="ALL153" s="27"/>
      <c r="ALM153" s="27"/>
      <c r="ALN153" s="27"/>
      <c r="ALO153" s="27"/>
      <c r="ALP153" s="27"/>
      <c r="ALQ153" s="27"/>
      <c r="ALR153" s="27"/>
      <c r="ALS153" s="27"/>
    </row>
    <row r="154" spans="1:1007" ht="21.75" customHeight="1" thickBot="1" x14ac:dyDescent="0.25">
      <c r="A154" s="579"/>
      <c r="B154" s="581"/>
      <c r="C154" s="583"/>
      <c r="D154" s="585"/>
      <c r="E154" s="587"/>
      <c r="F154" s="570"/>
      <c r="G154" s="572"/>
      <c r="H154" s="574"/>
      <c r="I154" s="574"/>
      <c r="J154" s="593"/>
      <c r="K154" s="161" t="s">
        <v>22</v>
      </c>
      <c r="L154" s="400">
        <f>M154+O154</f>
        <v>25</v>
      </c>
      <c r="M154" s="401">
        <v>25</v>
      </c>
      <c r="N154" s="401">
        <v>0</v>
      </c>
      <c r="O154" s="402">
        <v>0</v>
      </c>
      <c r="P154" s="400">
        <f>Q154+S154</f>
        <v>0</v>
      </c>
      <c r="Q154" s="401">
        <v>0</v>
      </c>
      <c r="R154" s="401">
        <v>0</v>
      </c>
      <c r="S154" s="402">
        <v>0</v>
      </c>
      <c r="T154" s="400">
        <f>U154+W154</f>
        <v>0</v>
      </c>
      <c r="U154" s="401">
        <v>0</v>
      </c>
      <c r="V154" s="401">
        <v>0</v>
      </c>
      <c r="W154" s="402">
        <v>0</v>
      </c>
      <c r="X154" s="27"/>
      <c r="Y154" s="27"/>
      <c r="Z154" s="27"/>
      <c r="AA154" s="27"/>
      <c r="AB154" s="27"/>
      <c r="AC154" s="27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40"/>
      <c r="AV154" s="39"/>
      <c r="AW154" s="39"/>
      <c r="AX154" s="39"/>
      <c r="AY154" s="39"/>
      <c r="AZ154" s="39"/>
      <c r="BA154" s="39"/>
      <c r="BB154" s="39"/>
      <c r="BC154" s="39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  <c r="HX154" s="27"/>
      <c r="HY154" s="27"/>
      <c r="HZ154" s="27"/>
      <c r="IA154" s="27"/>
      <c r="IB154" s="27"/>
      <c r="IC154" s="27"/>
      <c r="ID154" s="27"/>
      <c r="IE154" s="27"/>
      <c r="IF154" s="27"/>
      <c r="IG154" s="27"/>
      <c r="IH154" s="27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  <c r="IX154" s="27"/>
      <c r="IY154" s="27"/>
      <c r="IZ154" s="27"/>
      <c r="JA154" s="27"/>
      <c r="JB154" s="27"/>
      <c r="JC154" s="27"/>
      <c r="JD154" s="27"/>
      <c r="JE154" s="27"/>
      <c r="JF154" s="27"/>
      <c r="JG154" s="27"/>
      <c r="JH154" s="27"/>
      <c r="JI154" s="27"/>
      <c r="JJ154" s="27"/>
      <c r="JK154" s="27"/>
      <c r="JL154" s="27"/>
      <c r="JM154" s="27"/>
      <c r="JN154" s="27"/>
      <c r="JO154" s="27"/>
      <c r="JP154" s="27"/>
      <c r="JQ154" s="27"/>
      <c r="JR154" s="27"/>
      <c r="JS154" s="27"/>
      <c r="JT154" s="27"/>
      <c r="JU154" s="27"/>
      <c r="JV154" s="27"/>
      <c r="JW154" s="27"/>
      <c r="JX154" s="27"/>
      <c r="JY154" s="27"/>
      <c r="JZ154" s="27"/>
      <c r="KA154" s="27"/>
      <c r="KB154" s="27"/>
      <c r="KC154" s="27"/>
      <c r="KD154" s="27"/>
      <c r="KE154" s="27"/>
      <c r="KF154" s="27"/>
      <c r="KG154" s="27"/>
      <c r="KH154" s="27"/>
      <c r="KI154" s="27"/>
      <c r="KJ154" s="27"/>
      <c r="KK154" s="27"/>
      <c r="KL154" s="27"/>
      <c r="KM154" s="27"/>
      <c r="KN154" s="27"/>
      <c r="KO154" s="27"/>
      <c r="KP154" s="27"/>
      <c r="KQ154" s="27"/>
      <c r="KR154" s="27"/>
      <c r="KS154" s="27"/>
      <c r="KT154" s="27"/>
      <c r="KU154" s="27"/>
      <c r="KV154" s="27"/>
      <c r="KW154" s="27"/>
      <c r="KX154" s="27"/>
      <c r="KY154" s="27"/>
      <c r="KZ154" s="27"/>
      <c r="LA154" s="27"/>
      <c r="LB154" s="27"/>
      <c r="LC154" s="27"/>
      <c r="LD154" s="27"/>
      <c r="LE154" s="27"/>
      <c r="LF154" s="27"/>
      <c r="LG154" s="27"/>
      <c r="LH154" s="27"/>
      <c r="LI154" s="27"/>
      <c r="LJ154" s="27"/>
      <c r="LK154" s="27"/>
      <c r="LL154" s="27"/>
      <c r="LM154" s="27"/>
      <c r="LN154" s="27"/>
      <c r="LO154" s="27"/>
      <c r="LP154" s="27"/>
      <c r="LQ154" s="27"/>
      <c r="LR154" s="27"/>
      <c r="LS154" s="27"/>
      <c r="LT154" s="27"/>
      <c r="LU154" s="27"/>
      <c r="LV154" s="27"/>
      <c r="LW154" s="27"/>
      <c r="LX154" s="27"/>
      <c r="LY154" s="27"/>
      <c r="LZ154" s="27"/>
      <c r="MA154" s="27"/>
      <c r="MB154" s="27"/>
      <c r="MC154" s="27"/>
      <c r="MD154" s="27"/>
      <c r="ME154" s="27"/>
      <c r="MF154" s="27"/>
      <c r="MG154" s="27"/>
      <c r="MH154" s="27"/>
      <c r="MI154" s="27"/>
      <c r="MJ154" s="27"/>
      <c r="MK154" s="27"/>
      <c r="ML154" s="27"/>
      <c r="MM154" s="27"/>
      <c r="MN154" s="27"/>
      <c r="MO154" s="27"/>
      <c r="MP154" s="27"/>
      <c r="MQ154" s="27"/>
      <c r="MR154" s="27"/>
      <c r="MS154" s="27"/>
      <c r="MT154" s="27"/>
      <c r="MU154" s="27"/>
      <c r="MV154" s="27"/>
      <c r="MW154" s="27"/>
      <c r="MX154" s="27"/>
      <c r="MY154" s="27"/>
      <c r="MZ154" s="27"/>
      <c r="NA154" s="27"/>
      <c r="NB154" s="27"/>
      <c r="NC154" s="27"/>
      <c r="ND154" s="27"/>
      <c r="NE154" s="27"/>
      <c r="NF154" s="27"/>
      <c r="NG154" s="27"/>
      <c r="NH154" s="27"/>
      <c r="NI154" s="27"/>
      <c r="NJ154" s="27"/>
      <c r="NK154" s="27"/>
      <c r="NL154" s="27"/>
      <c r="NM154" s="27"/>
      <c r="NN154" s="27"/>
      <c r="NO154" s="27"/>
      <c r="NP154" s="27"/>
      <c r="NQ154" s="27"/>
      <c r="NR154" s="27"/>
      <c r="NS154" s="27"/>
      <c r="NT154" s="27"/>
      <c r="NU154" s="27"/>
      <c r="NV154" s="27"/>
      <c r="NW154" s="27"/>
      <c r="NX154" s="27"/>
      <c r="NY154" s="27"/>
      <c r="NZ154" s="27"/>
      <c r="OA154" s="27"/>
      <c r="OB154" s="27"/>
      <c r="OC154" s="27"/>
      <c r="OD154" s="27"/>
      <c r="OE154" s="27"/>
      <c r="OF154" s="27"/>
      <c r="OG154" s="27"/>
      <c r="OH154" s="27"/>
      <c r="OI154" s="27"/>
      <c r="OJ154" s="27"/>
      <c r="OK154" s="27"/>
      <c r="OL154" s="27"/>
      <c r="OM154" s="27"/>
      <c r="ON154" s="27"/>
      <c r="OO154" s="27"/>
      <c r="OP154" s="27"/>
      <c r="OQ154" s="27"/>
      <c r="OR154" s="27"/>
      <c r="OS154" s="27"/>
      <c r="OT154" s="27"/>
      <c r="OU154" s="27"/>
      <c r="OV154" s="27"/>
      <c r="OW154" s="27"/>
      <c r="OX154" s="27"/>
      <c r="OY154" s="27"/>
      <c r="OZ154" s="27"/>
      <c r="PA154" s="27"/>
      <c r="PB154" s="27"/>
      <c r="PC154" s="27"/>
      <c r="PD154" s="27"/>
      <c r="PE154" s="27"/>
      <c r="PF154" s="27"/>
      <c r="PG154" s="27"/>
      <c r="PH154" s="27"/>
      <c r="PI154" s="27"/>
      <c r="PJ154" s="27"/>
      <c r="PK154" s="27"/>
      <c r="PL154" s="27"/>
      <c r="PM154" s="27"/>
      <c r="PN154" s="27"/>
      <c r="PO154" s="27"/>
      <c r="PP154" s="27"/>
      <c r="PQ154" s="27"/>
      <c r="PR154" s="27"/>
      <c r="PS154" s="27"/>
      <c r="PT154" s="27"/>
      <c r="PU154" s="27"/>
      <c r="PV154" s="27"/>
      <c r="PW154" s="27"/>
      <c r="PX154" s="27"/>
      <c r="PY154" s="27"/>
      <c r="PZ154" s="27"/>
      <c r="QA154" s="27"/>
      <c r="QB154" s="27"/>
      <c r="QC154" s="27"/>
      <c r="QD154" s="27"/>
      <c r="QE154" s="27"/>
      <c r="QF154" s="27"/>
      <c r="QG154" s="27"/>
      <c r="QH154" s="27"/>
      <c r="QI154" s="27"/>
      <c r="QJ154" s="27"/>
      <c r="QK154" s="27"/>
      <c r="QL154" s="27"/>
      <c r="QM154" s="27"/>
      <c r="QN154" s="27"/>
      <c r="QO154" s="27"/>
      <c r="QP154" s="27"/>
      <c r="QQ154" s="27"/>
      <c r="QR154" s="27"/>
      <c r="QS154" s="27"/>
      <c r="QT154" s="27"/>
      <c r="QU154" s="27"/>
      <c r="QV154" s="27"/>
      <c r="QW154" s="27"/>
      <c r="QX154" s="27"/>
      <c r="QY154" s="27"/>
      <c r="QZ154" s="27"/>
      <c r="RA154" s="27"/>
      <c r="RB154" s="27"/>
      <c r="RC154" s="27"/>
      <c r="RD154" s="27"/>
      <c r="RE154" s="27"/>
      <c r="RF154" s="27"/>
      <c r="RG154" s="27"/>
      <c r="RH154" s="27"/>
      <c r="RI154" s="27"/>
      <c r="RJ154" s="27"/>
      <c r="RK154" s="27"/>
      <c r="RL154" s="27"/>
      <c r="RM154" s="27"/>
      <c r="RN154" s="27"/>
      <c r="RO154" s="27"/>
      <c r="RP154" s="27"/>
      <c r="RQ154" s="27"/>
      <c r="RR154" s="27"/>
      <c r="RS154" s="27"/>
      <c r="RT154" s="27"/>
      <c r="RU154" s="27"/>
      <c r="RV154" s="27"/>
      <c r="RW154" s="27"/>
      <c r="RX154" s="27"/>
      <c r="RY154" s="27"/>
      <c r="RZ154" s="27"/>
      <c r="SA154" s="27"/>
      <c r="SB154" s="27"/>
      <c r="SC154" s="27"/>
      <c r="SD154" s="27"/>
      <c r="SE154" s="27"/>
      <c r="SF154" s="27"/>
      <c r="SG154" s="27"/>
      <c r="SH154" s="27"/>
      <c r="SI154" s="27"/>
      <c r="SJ154" s="27"/>
      <c r="SK154" s="27"/>
      <c r="SL154" s="27"/>
      <c r="SM154" s="27"/>
      <c r="SN154" s="27"/>
      <c r="SO154" s="27"/>
      <c r="SP154" s="27"/>
      <c r="SQ154" s="27"/>
      <c r="SR154" s="27"/>
      <c r="SS154" s="27"/>
      <c r="ST154" s="27"/>
      <c r="SU154" s="27"/>
      <c r="SV154" s="27"/>
      <c r="SW154" s="27"/>
      <c r="SX154" s="27"/>
      <c r="SY154" s="27"/>
      <c r="SZ154" s="27"/>
      <c r="TA154" s="27"/>
      <c r="TB154" s="27"/>
      <c r="TC154" s="27"/>
      <c r="TD154" s="27"/>
      <c r="TE154" s="27"/>
      <c r="TF154" s="27"/>
      <c r="TG154" s="27"/>
      <c r="TH154" s="27"/>
      <c r="TI154" s="27"/>
      <c r="TJ154" s="27"/>
      <c r="TK154" s="27"/>
      <c r="TL154" s="27"/>
      <c r="TM154" s="27"/>
      <c r="TN154" s="27"/>
      <c r="TO154" s="27"/>
      <c r="TP154" s="27"/>
      <c r="TQ154" s="27"/>
      <c r="TR154" s="27"/>
      <c r="TS154" s="27"/>
      <c r="TT154" s="27"/>
      <c r="TU154" s="27"/>
      <c r="TV154" s="27"/>
      <c r="TW154" s="27"/>
      <c r="TX154" s="27"/>
      <c r="TY154" s="27"/>
      <c r="TZ154" s="27"/>
      <c r="UA154" s="27"/>
      <c r="UB154" s="27"/>
      <c r="UC154" s="27"/>
      <c r="UD154" s="27"/>
      <c r="UE154" s="27"/>
      <c r="UF154" s="27"/>
      <c r="UG154" s="27"/>
      <c r="UH154" s="27"/>
      <c r="UI154" s="27"/>
      <c r="UJ154" s="27"/>
      <c r="UK154" s="27"/>
      <c r="UL154" s="27"/>
      <c r="UM154" s="27"/>
      <c r="UN154" s="27"/>
      <c r="UO154" s="27"/>
      <c r="UP154" s="27"/>
      <c r="UQ154" s="27"/>
      <c r="UR154" s="27"/>
      <c r="US154" s="27"/>
      <c r="UT154" s="27"/>
      <c r="UU154" s="27"/>
      <c r="UV154" s="27"/>
      <c r="UW154" s="27"/>
      <c r="UX154" s="27"/>
      <c r="UY154" s="27"/>
      <c r="UZ154" s="27"/>
      <c r="VA154" s="27"/>
      <c r="VB154" s="27"/>
      <c r="VC154" s="27"/>
      <c r="VD154" s="27"/>
      <c r="VE154" s="27"/>
      <c r="VF154" s="27"/>
      <c r="VG154" s="27"/>
      <c r="VH154" s="27"/>
      <c r="VI154" s="27"/>
      <c r="VJ154" s="27"/>
      <c r="VK154" s="27"/>
      <c r="VL154" s="27"/>
      <c r="VM154" s="27"/>
      <c r="VN154" s="27"/>
      <c r="VO154" s="27"/>
      <c r="VP154" s="27"/>
      <c r="VQ154" s="27"/>
      <c r="VR154" s="27"/>
      <c r="VS154" s="27"/>
      <c r="VT154" s="27"/>
      <c r="VU154" s="27"/>
      <c r="VV154" s="27"/>
      <c r="VW154" s="27"/>
      <c r="VX154" s="27"/>
      <c r="VY154" s="27"/>
      <c r="VZ154" s="27"/>
      <c r="WA154" s="27"/>
      <c r="WB154" s="27"/>
      <c r="WC154" s="27"/>
      <c r="WD154" s="27"/>
      <c r="WE154" s="27"/>
      <c r="WF154" s="27"/>
      <c r="WG154" s="27"/>
      <c r="WH154" s="27"/>
      <c r="WI154" s="27"/>
      <c r="WJ154" s="27"/>
      <c r="WK154" s="27"/>
      <c r="WL154" s="27"/>
      <c r="WM154" s="27"/>
      <c r="WN154" s="27"/>
      <c r="WO154" s="27"/>
      <c r="WP154" s="27"/>
      <c r="WQ154" s="27"/>
      <c r="WR154" s="27"/>
      <c r="WS154" s="27"/>
      <c r="WT154" s="27"/>
      <c r="WU154" s="27"/>
      <c r="WV154" s="27"/>
      <c r="WW154" s="27"/>
      <c r="WX154" s="27"/>
      <c r="WY154" s="27"/>
      <c r="WZ154" s="27"/>
      <c r="XA154" s="27"/>
      <c r="XB154" s="27"/>
      <c r="XC154" s="27"/>
      <c r="XD154" s="27"/>
      <c r="XE154" s="27"/>
      <c r="XF154" s="27"/>
      <c r="XG154" s="27"/>
      <c r="XH154" s="27"/>
      <c r="XI154" s="27"/>
      <c r="XJ154" s="27"/>
      <c r="XK154" s="27"/>
      <c r="XL154" s="27"/>
      <c r="XM154" s="27"/>
      <c r="XN154" s="27"/>
      <c r="XO154" s="27"/>
      <c r="XP154" s="27"/>
      <c r="XQ154" s="27"/>
      <c r="XR154" s="27"/>
      <c r="XS154" s="27"/>
      <c r="XT154" s="27"/>
      <c r="XU154" s="27"/>
      <c r="XV154" s="27"/>
      <c r="XW154" s="27"/>
      <c r="XX154" s="27"/>
      <c r="XY154" s="27"/>
      <c r="XZ154" s="27"/>
      <c r="YA154" s="27"/>
      <c r="YB154" s="27"/>
      <c r="YC154" s="27"/>
      <c r="YD154" s="27"/>
      <c r="YE154" s="27"/>
      <c r="YF154" s="27"/>
      <c r="YG154" s="27"/>
      <c r="YH154" s="27"/>
      <c r="YI154" s="27"/>
      <c r="YJ154" s="27"/>
      <c r="YK154" s="27"/>
      <c r="YL154" s="27"/>
      <c r="YM154" s="27"/>
      <c r="YN154" s="27"/>
      <c r="YO154" s="27"/>
      <c r="YP154" s="27"/>
      <c r="YQ154" s="27"/>
      <c r="YR154" s="27"/>
      <c r="YS154" s="27"/>
      <c r="YT154" s="27"/>
      <c r="YU154" s="27"/>
      <c r="YV154" s="27"/>
      <c r="YW154" s="27"/>
      <c r="YX154" s="27"/>
      <c r="YY154" s="27"/>
      <c r="YZ154" s="27"/>
      <c r="ZA154" s="27"/>
      <c r="ZB154" s="27"/>
      <c r="ZC154" s="27"/>
      <c r="ZD154" s="27"/>
      <c r="ZE154" s="27"/>
      <c r="ZF154" s="27"/>
      <c r="ZG154" s="27"/>
      <c r="ZH154" s="27"/>
      <c r="ZI154" s="27"/>
      <c r="ZJ154" s="27"/>
      <c r="ZK154" s="27"/>
      <c r="ZL154" s="27"/>
      <c r="ZM154" s="27"/>
      <c r="ZN154" s="27"/>
      <c r="ZO154" s="27"/>
      <c r="ZP154" s="27"/>
      <c r="ZQ154" s="27"/>
      <c r="ZR154" s="27"/>
      <c r="ZS154" s="27"/>
      <c r="ZT154" s="27"/>
      <c r="ZU154" s="27"/>
      <c r="ZV154" s="27"/>
      <c r="ZW154" s="27"/>
      <c r="ZX154" s="27"/>
      <c r="ZY154" s="27"/>
      <c r="ZZ154" s="27"/>
      <c r="AAA154" s="27"/>
      <c r="AAB154" s="27"/>
      <c r="AAC154" s="27"/>
      <c r="AAD154" s="27"/>
      <c r="AAE154" s="27"/>
      <c r="AAF154" s="27"/>
      <c r="AAG154" s="27"/>
      <c r="AAH154" s="27"/>
      <c r="AAI154" s="27"/>
      <c r="AAJ154" s="27"/>
      <c r="AAK154" s="27"/>
      <c r="AAL154" s="27"/>
      <c r="AAM154" s="27"/>
      <c r="AAN154" s="27"/>
      <c r="AAO154" s="27"/>
      <c r="AAP154" s="27"/>
      <c r="AAQ154" s="27"/>
      <c r="AAR154" s="27"/>
      <c r="AAS154" s="27"/>
      <c r="AAT154" s="27"/>
      <c r="AAU154" s="27"/>
      <c r="AAV154" s="27"/>
      <c r="AAW154" s="27"/>
      <c r="AAX154" s="27"/>
      <c r="AAY154" s="27"/>
      <c r="AAZ154" s="27"/>
      <c r="ABA154" s="27"/>
      <c r="ABB154" s="27"/>
      <c r="ABC154" s="27"/>
      <c r="ABD154" s="27"/>
      <c r="ABE154" s="27"/>
      <c r="ABF154" s="27"/>
      <c r="ABG154" s="27"/>
      <c r="ABH154" s="27"/>
      <c r="ABI154" s="27"/>
      <c r="ABJ154" s="27"/>
      <c r="ABK154" s="27"/>
      <c r="ABL154" s="27"/>
      <c r="ABM154" s="27"/>
      <c r="ABN154" s="27"/>
      <c r="ABO154" s="27"/>
      <c r="ABP154" s="27"/>
      <c r="ABQ154" s="27"/>
      <c r="ABR154" s="27"/>
      <c r="ABS154" s="27"/>
      <c r="ABT154" s="27"/>
      <c r="ABU154" s="27"/>
      <c r="ABV154" s="27"/>
      <c r="ABW154" s="27"/>
      <c r="ABX154" s="27"/>
      <c r="ABY154" s="27"/>
      <c r="ABZ154" s="27"/>
      <c r="ACA154" s="27"/>
      <c r="ACB154" s="27"/>
      <c r="ACC154" s="27"/>
      <c r="ACD154" s="27"/>
      <c r="ACE154" s="27"/>
      <c r="ACF154" s="27"/>
      <c r="ACG154" s="27"/>
      <c r="ACH154" s="27"/>
      <c r="ACI154" s="27"/>
      <c r="ACJ154" s="27"/>
      <c r="ACK154" s="27"/>
      <c r="ACL154" s="27"/>
      <c r="ACM154" s="27"/>
      <c r="ACN154" s="27"/>
      <c r="ACO154" s="27"/>
      <c r="ACP154" s="27"/>
      <c r="ACQ154" s="27"/>
      <c r="ACR154" s="27"/>
      <c r="ACS154" s="27"/>
      <c r="ACT154" s="27"/>
      <c r="ACU154" s="27"/>
      <c r="ACV154" s="27"/>
      <c r="ACW154" s="27"/>
      <c r="ACX154" s="27"/>
      <c r="ACY154" s="27"/>
      <c r="ACZ154" s="27"/>
      <c r="ADA154" s="27"/>
      <c r="ADB154" s="27"/>
      <c r="ADC154" s="27"/>
      <c r="ADD154" s="27"/>
      <c r="ADE154" s="27"/>
      <c r="ADF154" s="27"/>
      <c r="ADG154" s="27"/>
      <c r="ADH154" s="27"/>
      <c r="ADI154" s="27"/>
      <c r="ADJ154" s="27"/>
      <c r="ADK154" s="27"/>
      <c r="ADL154" s="27"/>
      <c r="ADM154" s="27"/>
      <c r="ADN154" s="27"/>
      <c r="ADO154" s="27"/>
      <c r="ADP154" s="27"/>
      <c r="ADQ154" s="27"/>
      <c r="ADR154" s="27"/>
      <c r="ADS154" s="27"/>
      <c r="ADT154" s="27"/>
      <c r="ADU154" s="27"/>
      <c r="ADV154" s="27"/>
      <c r="ADW154" s="27"/>
      <c r="ADX154" s="27"/>
      <c r="ADY154" s="27"/>
      <c r="ADZ154" s="27"/>
      <c r="AEA154" s="27"/>
      <c r="AEB154" s="27"/>
      <c r="AEC154" s="27"/>
      <c r="AED154" s="27"/>
      <c r="AEE154" s="27"/>
      <c r="AEF154" s="27"/>
      <c r="AEG154" s="27"/>
      <c r="AEH154" s="27"/>
      <c r="AEI154" s="27"/>
      <c r="AEJ154" s="27"/>
      <c r="AEK154" s="27"/>
      <c r="AEL154" s="27"/>
      <c r="AEM154" s="27"/>
      <c r="AEN154" s="27"/>
      <c r="AEO154" s="27"/>
      <c r="AEP154" s="27"/>
      <c r="AEQ154" s="27"/>
      <c r="AER154" s="27"/>
      <c r="AES154" s="27"/>
      <c r="AET154" s="27"/>
      <c r="AEU154" s="27"/>
      <c r="AEV154" s="27"/>
      <c r="AEW154" s="27"/>
      <c r="AEX154" s="27"/>
      <c r="AEY154" s="27"/>
      <c r="AEZ154" s="27"/>
      <c r="AFA154" s="27"/>
      <c r="AFB154" s="27"/>
      <c r="AFC154" s="27"/>
      <c r="AFD154" s="27"/>
      <c r="AFE154" s="27"/>
      <c r="AFF154" s="27"/>
      <c r="AFG154" s="27"/>
      <c r="AFH154" s="27"/>
      <c r="AFI154" s="27"/>
      <c r="AFJ154" s="27"/>
      <c r="AFK154" s="27"/>
      <c r="AFL154" s="27"/>
      <c r="AFM154" s="27"/>
      <c r="AFN154" s="27"/>
      <c r="AFO154" s="27"/>
      <c r="AFP154" s="27"/>
      <c r="AFQ154" s="27"/>
      <c r="AFR154" s="27"/>
      <c r="AFS154" s="27"/>
      <c r="AFT154" s="27"/>
      <c r="AFU154" s="27"/>
      <c r="AFV154" s="27"/>
      <c r="AFW154" s="27"/>
      <c r="AFX154" s="27"/>
      <c r="AFY154" s="27"/>
      <c r="AFZ154" s="27"/>
      <c r="AGA154" s="27"/>
      <c r="AGB154" s="27"/>
      <c r="AGC154" s="27"/>
      <c r="AGD154" s="27"/>
      <c r="AGE154" s="27"/>
      <c r="AGF154" s="27"/>
      <c r="AGG154" s="27"/>
      <c r="AGH154" s="27"/>
      <c r="AGI154" s="27"/>
      <c r="AGJ154" s="27"/>
      <c r="AGK154" s="27"/>
      <c r="AGL154" s="27"/>
      <c r="AGM154" s="27"/>
      <c r="AGN154" s="27"/>
      <c r="AGO154" s="27"/>
      <c r="AGP154" s="27"/>
      <c r="AGQ154" s="27"/>
      <c r="AGR154" s="27"/>
      <c r="AGS154" s="27"/>
      <c r="AGT154" s="27"/>
      <c r="AGU154" s="27"/>
      <c r="AGV154" s="27"/>
      <c r="AGW154" s="27"/>
      <c r="AGX154" s="27"/>
      <c r="AGY154" s="27"/>
      <c r="AGZ154" s="27"/>
      <c r="AHA154" s="27"/>
      <c r="AHB154" s="27"/>
      <c r="AHC154" s="27"/>
      <c r="AHD154" s="27"/>
      <c r="AHE154" s="27"/>
      <c r="AHF154" s="27"/>
      <c r="AHG154" s="27"/>
      <c r="AHH154" s="27"/>
      <c r="AHI154" s="27"/>
      <c r="AHJ154" s="27"/>
      <c r="AHK154" s="27"/>
      <c r="AHL154" s="27"/>
      <c r="AHM154" s="27"/>
      <c r="AHN154" s="27"/>
      <c r="AHO154" s="27"/>
      <c r="AHP154" s="27"/>
      <c r="AHQ154" s="27"/>
      <c r="AHR154" s="27"/>
      <c r="AHS154" s="27"/>
      <c r="AHT154" s="27"/>
      <c r="AHU154" s="27"/>
      <c r="AHV154" s="27"/>
      <c r="AHW154" s="27"/>
      <c r="AHX154" s="27"/>
      <c r="AHY154" s="27"/>
      <c r="AHZ154" s="27"/>
      <c r="AIA154" s="27"/>
      <c r="AIB154" s="27"/>
      <c r="AIC154" s="27"/>
      <c r="AID154" s="27"/>
      <c r="AIE154" s="27"/>
      <c r="AIF154" s="27"/>
      <c r="AIG154" s="27"/>
      <c r="AIH154" s="27"/>
      <c r="AII154" s="27"/>
      <c r="AIJ154" s="27"/>
      <c r="AIK154" s="27"/>
      <c r="AIL154" s="27"/>
      <c r="AIM154" s="27"/>
      <c r="AIN154" s="27"/>
      <c r="AIO154" s="27"/>
      <c r="AIP154" s="27"/>
      <c r="AIQ154" s="27"/>
      <c r="AIR154" s="27"/>
      <c r="AIS154" s="27"/>
      <c r="AIT154" s="27"/>
      <c r="AIU154" s="27"/>
      <c r="AIV154" s="27"/>
      <c r="AIW154" s="27"/>
      <c r="AIX154" s="27"/>
      <c r="AIY154" s="27"/>
      <c r="AIZ154" s="27"/>
      <c r="AJA154" s="27"/>
      <c r="AJB154" s="27"/>
      <c r="AJC154" s="27"/>
      <c r="AJD154" s="27"/>
      <c r="AJE154" s="27"/>
      <c r="AJF154" s="27"/>
      <c r="AJG154" s="27"/>
      <c r="AJH154" s="27"/>
      <c r="AJI154" s="27"/>
      <c r="AJJ154" s="27"/>
      <c r="AJK154" s="27"/>
      <c r="AJL154" s="27"/>
      <c r="AJM154" s="27"/>
      <c r="AJN154" s="27"/>
      <c r="AJO154" s="27"/>
      <c r="AJP154" s="27"/>
      <c r="AJQ154" s="27"/>
      <c r="AJR154" s="27"/>
      <c r="AJS154" s="27"/>
      <c r="AJT154" s="27"/>
      <c r="AJU154" s="27"/>
      <c r="AJV154" s="27"/>
      <c r="AJW154" s="27"/>
      <c r="AJX154" s="27"/>
      <c r="AJY154" s="27"/>
      <c r="AJZ154" s="27"/>
      <c r="AKA154" s="27"/>
      <c r="AKB154" s="27"/>
      <c r="AKC154" s="27"/>
      <c r="AKD154" s="27"/>
      <c r="AKE154" s="27"/>
      <c r="AKF154" s="27"/>
      <c r="AKG154" s="27"/>
      <c r="AKH154" s="27"/>
      <c r="AKI154" s="27"/>
      <c r="AKJ154" s="27"/>
      <c r="AKK154" s="27"/>
      <c r="AKL154" s="27"/>
      <c r="AKM154" s="27"/>
      <c r="AKN154" s="27"/>
      <c r="AKO154" s="27"/>
      <c r="AKP154" s="27"/>
      <c r="AKQ154" s="27"/>
      <c r="AKR154" s="27"/>
      <c r="AKS154" s="27"/>
      <c r="AKT154" s="27"/>
      <c r="AKU154" s="27"/>
      <c r="AKV154" s="27"/>
      <c r="AKW154" s="27"/>
      <c r="AKX154" s="27"/>
      <c r="AKY154" s="27"/>
      <c r="AKZ154" s="27"/>
      <c r="ALA154" s="27"/>
      <c r="ALB154" s="27"/>
      <c r="ALC154" s="27"/>
      <c r="ALD154" s="27"/>
      <c r="ALE154" s="27"/>
      <c r="ALF154" s="27"/>
      <c r="ALG154" s="27"/>
      <c r="ALH154" s="27"/>
      <c r="ALI154" s="27"/>
      <c r="ALJ154" s="27"/>
      <c r="ALK154" s="27"/>
      <c r="ALL154" s="27"/>
      <c r="ALM154" s="27"/>
      <c r="ALN154" s="27"/>
      <c r="ALO154" s="27"/>
      <c r="ALP154" s="27"/>
      <c r="ALQ154" s="27"/>
      <c r="ALR154" s="27"/>
      <c r="ALS154" s="27"/>
    </row>
    <row r="155" spans="1:1007" ht="23.25" customHeight="1" thickBot="1" x14ac:dyDescent="0.25">
      <c r="A155" s="579"/>
      <c r="B155" s="581"/>
      <c r="C155" s="583"/>
      <c r="D155" s="585"/>
      <c r="E155" s="587"/>
      <c r="F155" s="570"/>
      <c r="G155" s="572"/>
      <c r="H155" s="574"/>
      <c r="I155" s="574"/>
      <c r="J155" s="577"/>
      <c r="K155" s="199" t="s">
        <v>11</v>
      </c>
      <c r="L155" s="15">
        <f t="shared" ref="L155:W155" si="33">SUM(L153:L154)</f>
        <v>27</v>
      </c>
      <c r="M155" s="345">
        <f t="shared" si="33"/>
        <v>27</v>
      </c>
      <c r="N155" s="345">
        <f t="shared" si="33"/>
        <v>2</v>
      </c>
      <c r="O155" s="16">
        <f t="shared" si="33"/>
        <v>0</v>
      </c>
      <c r="P155" s="15">
        <f t="shared" si="33"/>
        <v>0</v>
      </c>
      <c r="Q155" s="345">
        <f t="shared" si="33"/>
        <v>0</v>
      </c>
      <c r="R155" s="345">
        <f t="shared" si="33"/>
        <v>0</v>
      </c>
      <c r="S155" s="16">
        <f t="shared" si="33"/>
        <v>0</v>
      </c>
      <c r="T155" s="15">
        <f t="shared" si="33"/>
        <v>0</v>
      </c>
      <c r="U155" s="345">
        <f t="shared" si="33"/>
        <v>0</v>
      </c>
      <c r="V155" s="345">
        <f t="shared" si="33"/>
        <v>0</v>
      </c>
      <c r="W155" s="16">
        <f t="shared" si="33"/>
        <v>0</v>
      </c>
      <c r="X155" s="27"/>
      <c r="Y155" s="27"/>
      <c r="Z155" s="27"/>
      <c r="AA155" s="27"/>
      <c r="AB155" s="27"/>
      <c r="AC155" s="27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40"/>
      <c r="AV155" s="39"/>
      <c r="AW155" s="39"/>
      <c r="AX155" s="39"/>
      <c r="AY155" s="39"/>
      <c r="AZ155" s="39"/>
      <c r="BA155" s="39"/>
      <c r="BB155" s="39"/>
      <c r="BC155" s="39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27"/>
      <c r="HZ155" s="27"/>
      <c r="IA155" s="27"/>
      <c r="IB155" s="27"/>
      <c r="IC155" s="27"/>
      <c r="ID155" s="27"/>
      <c r="IE155" s="27"/>
      <c r="IF155" s="27"/>
      <c r="IG155" s="27"/>
      <c r="IH155" s="27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  <c r="IX155" s="27"/>
      <c r="IY155" s="27"/>
      <c r="IZ155" s="27"/>
      <c r="JA155" s="27"/>
      <c r="JB155" s="27"/>
      <c r="JC155" s="27"/>
      <c r="JD155" s="27"/>
      <c r="JE155" s="27"/>
      <c r="JF155" s="27"/>
      <c r="JG155" s="27"/>
      <c r="JH155" s="27"/>
      <c r="JI155" s="27"/>
      <c r="JJ155" s="27"/>
      <c r="JK155" s="27"/>
      <c r="JL155" s="27"/>
      <c r="JM155" s="27"/>
      <c r="JN155" s="27"/>
      <c r="JO155" s="27"/>
      <c r="JP155" s="27"/>
      <c r="JQ155" s="27"/>
      <c r="JR155" s="27"/>
      <c r="JS155" s="27"/>
      <c r="JT155" s="27"/>
      <c r="JU155" s="27"/>
      <c r="JV155" s="27"/>
      <c r="JW155" s="27"/>
      <c r="JX155" s="27"/>
      <c r="JY155" s="27"/>
      <c r="JZ155" s="27"/>
      <c r="KA155" s="27"/>
      <c r="KB155" s="27"/>
      <c r="KC155" s="27"/>
      <c r="KD155" s="27"/>
      <c r="KE155" s="27"/>
      <c r="KF155" s="27"/>
      <c r="KG155" s="27"/>
      <c r="KH155" s="27"/>
      <c r="KI155" s="27"/>
      <c r="KJ155" s="27"/>
      <c r="KK155" s="27"/>
      <c r="KL155" s="27"/>
      <c r="KM155" s="27"/>
      <c r="KN155" s="27"/>
      <c r="KO155" s="27"/>
      <c r="KP155" s="27"/>
      <c r="KQ155" s="27"/>
      <c r="KR155" s="27"/>
      <c r="KS155" s="27"/>
      <c r="KT155" s="27"/>
      <c r="KU155" s="27"/>
      <c r="KV155" s="27"/>
      <c r="KW155" s="27"/>
      <c r="KX155" s="27"/>
      <c r="KY155" s="27"/>
      <c r="KZ155" s="27"/>
      <c r="LA155" s="27"/>
      <c r="LB155" s="27"/>
      <c r="LC155" s="27"/>
      <c r="LD155" s="27"/>
      <c r="LE155" s="27"/>
      <c r="LF155" s="27"/>
      <c r="LG155" s="27"/>
      <c r="LH155" s="27"/>
      <c r="LI155" s="27"/>
      <c r="LJ155" s="27"/>
      <c r="LK155" s="27"/>
      <c r="LL155" s="27"/>
      <c r="LM155" s="27"/>
      <c r="LN155" s="27"/>
      <c r="LO155" s="27"/>
      <c r="LP155" s="27"/>
      <c r="LQ155" s="27"/>
      <c r="LR155" s="27"/>
      <c r="LS155" s="27"/>
      <c r="LT155" s="27"/>
      <c r="LU155" s="27"/>
      <c r="LV155" s="27"/>
      <c r="LW155" s="27"/>
      <c r="LX155" s="27"/>
      <c r="LY155" s="27"/>
      <c r="LZ155" s="27"/>
      <c r="MA155" s="27"/>
      <c r="MB155" s="27"/>
      <c r="MC155" s="27"/>
      <c r="MD155" s="27"/>
      <c r="ME155" s="27"/>
      <c r="MF155" s="27"/>
      <c r="MG155" s="27"/>
      <c r="MH155" s="27"/>
      <c r="MI155" s="27"/>
      <c r="MJ155" s="27"/>
      <c r="MK155" s="27"/>
      <c r="ML155" s="27"/>
      <c r="MM155" s="27"/>
      <c r="MN155" s="27"/>
      <c r="MO155" s="27"/>
      <c r="MP155" s="27"/>
      <c r="MQ155" s="27"/>
      <c r="MR155" s="27"/>
      <c r="MS155" s="27"/>
      <c r="MT155" s="27"/>
      <c r="MU155" s="27"/>
      <c r="MV155" s="27"/>
      <c r="MW155" s="27"/>
      <c r="MX155" s="27"/>
      <c r="MY155" s="27"/>
      <c r="MZ155" s="27"/>
      <c r="NA155" s="27"/>
      <c r="NB155" s="27"/>
      <c r="NC155" s="27"/>
      <c r="ND155" s="27"/>
      <c r="NE155" s="27"/>
      <c r="NF155" s="27"/>
      <c r="NG155" s="27"/>
      <c r="NH155" s="27"/>
      <c r="NI155" s="27"/>
      <c r="NJ155" s="27"/>
      <c r="NK155" s="27"/>
      <c r="NL155" s="27"/>
      <c r="NM155" s="27"/>
      <c r="NN155" s="27"/>
      <c r="NO155" s="27"/>
      <c r="NP155" s="27"/>
      <c r="NQ155" s="27"/>
      <c r="NR155" s="27"/>
      <c r="NS155" s="27"/>
      <c r="NT155" s="27"/>
      <c r="NU155" s="27"/>
      <c r="NV155" s="27"/>
      <c r="NW155" s="27"/>
      <c r="NX155" s="27"/>
      <c r="NY155" s="27"/>
      <c r="NZ155" s="27"/>
      <c r="OA155" s="27"/>
      <c r="OB155" s="27"/>
      <c r="OC155" s="27"/>
      <c r="OD155" s="27"/>
      <c r="OE155" s="27"/>
      <c r="OF155" s="27"/>
      <c r="OG155" s="27"/>
      <c r="OH155" s="27"/>
      <c r="OI155" s="27"/>
      <c r="OJ155" s="27"/>
      <c r="OK155" s="27"/>
      <c r="OL155" s="27"/>
      <c r="OM155" s="27"/>
      <c r="ON155" s="27"/>
      <c r="OO155" s="27"/>
      <c r="OP155" s="27"/>
      <c r="OQ155" s="27"/>
      <c r="OR155" s="27"/>
      <c r="OS155" s="27"/>
      <c r="OT155" s="27"/>
      <c r="OU155" s="27"/>
      <c r="OV155" s="27"/>
      <c r="OW155" s="27"/>
      <c r="OX155" s="27"/>
      <c r="OY155" s="27"/>
      <c r="OZ155" s="27"/>
      <c r="PA155" s="27"/>
      <c r="PB155" s="27"/>
      <c r="PC155" s="27"/>
      <c r="PD155" s="27"/>
      <c r="PE155" s="27"/>
      <c r="PF155" s="27"/>
      <c r="PG155" s="27"/>
      <c r="PH155" s="27"/>
      <c r="PI155" s="27"/>
      <c r="PJ155" s="27"/>
      <c r="PK155" s="27"/>
      <c r="PL155" s="27"/>
      <c r="PM155" s="27"/>
      <c r="PN155" s="27"/>
      <c r="PO155" s="27"/>
      <c r="PP155" s="27"/>
      <c r="PQ155" s="27"/>
      <c r="PR155" s="27"/>
      <c r="PS155" s="27"/>
      <c r="PT155" s="27"/>
      <c r="PU155" s="27"/>
      <c r="PV155" s="27"/>
      <c r="PW155" s="27"/>
      <c r="PX155" s="27"/>
      <c r="PY155" s="27"/>
      <c r="PZ155" s="27"/>
      <c r="QA155" s="27"/>
      <c r="QB155" s="27"/>
      <c r="QC155" s="27"/>
      <c r="QD155" s="27"/>
      <c r="QE155" s="27"/>
      <c r="QF155" s="27"/>
      <c r="QG155" s="27"/>
      <c r="QH155" s="27"/>
      <c r="QI155" s="27"/>
      <c r="QJ155" s="27"/>
      <c r="QK155" s="27"/>
      <c r="QL155" s="27"/>
      <c r="QM155" s="27"/>
      <c r="QN155" s="27"/>
      <c r="QO155" s="27"/>
      <c r="QP155" s="27"/>
      <c r="QQ155" s="27"/>
      <c r="QR155" s="27"/>
      <c r="QS155" s="27"/>
      <c r="QT155" s="27"/>
      <c r="QU155" s="27"/>
      <c r="QV155" s="27"/>
      <c r="QW155" s="27"/>
      <c r="QX155" s="27"/>
      <c r="QY155" s="27"/>
      <c r="QZ155" s="27"/>
      <c r="RA155" s="27"/>
      <c r="RB155" s="27"/>
      <c r="RC155" s="27"/>
      <c r="RD155" s="27"/>
      <c r="RE155" s="27"/>
      <c r="RF155" s="27"/>
      <c r="RG155" s="27"/>
      <c r="RH155" s="27"/>
      <c r="RI155" s="27"/>
      <c r="RJ155" s="27"/>
      <c r="RK155" s="27"/>
      <c r="RL155" s="27"/>
      <c r="RM155" s="27"/>
      <c r="RN155" s="27"/>
      <c r="RO155" s="27"/>
      <c r="RP155" s="27"/>
      <c r="RQ155" s="27"/>
      <c r="RR155" s="27"/>
      <c r="RS155" s="27"/>
      <c r="RT155" s="27"/>
      <c r="RU155" s="27"/>
      <c r="RV155" s="27"/>
      <c r="RW155" s="27"/>
      <c r="RX155" s="27"/>
      <c r="RY155" s="27"/>
      <c r="RZ155" s="27"/>
      <c r="SA155" s="27"/>
      <c r="SB155" s="27"/>
      <c r="SC155" s="27"/>
      <c r="SD155" s="27"/>
      <c r="SE155" s="27"/>
      <c r="SF155" s="27"/>
      <c r="SG155" s="27"/>
      <c r="SH155" s="27"/>
      <c r="SI155" s="27"/>
      <c r="SJ155" s="27"/>
      <c r="SK155" s="27"/>
      <c r="SL155" s="27"/>
      <c r="SM155" s="27"/>
      <c r="SN155" s="27"/>
      <c r="SO155" s="27"/>
      <c r="SP155" s="27"/>
      <c r="SQ155" s="27"/>
      <c r="SR155" s="27"/>
      <c r="SS155" s="27"/>
      <c r="ST155" s="27"/>
      <c r="SU155" s="27"/>
      <c r="SV155" s="27"/>
      <c r="SW155" s="27"/>
      <c r="SX155" s="27"/>
      <c r="SY155" s="27"/>
      <c r="SZ155" s="27"/>
      <c r="TA155" s="27"/>
      <c r="TB155" s="27"/>
      <c r="TC155" s="27"/>
      <c r="TD155" s="27"/>
      <c r="TE155" s="27"/>
      <c r="TF155" s="27"/>
      <c r="TG155" s="27"/>
      <c r="TH155" s="27"/>
      <c r="TI155" s="27"/>
      <c r="TJ155" s="27"/>
      <c r="TK155" s="27"/>
      <c r="TL155" s="27"/>
      <c r="TM155" s="27"/>
      <c r="TN155" s="27"/>
      <c r="TO155" s="27"/>
      <c r="TP155" s="27"/>
      <c r="TQ155" s="27"/>
      <c r="TR155" s="27"/>
      <c r="TS155" s="27"/>
      <c r="TT155" s="27"/>
      <c r="TU155" s="27"/>
      <c r="TV155" s="27"/>
      <c r="TW155" s="27"/>
      <c r="TX155" s="27"/>
      <c r="TY155" s="27"/>
      <c r="TZ155" s="27"/>
      <c r="UA155" s="27"/>
      <c r="UB155" s="27"/>
      <c r="UC155" s="27"/>
      <c r="UD155" s="27"/>
      <c r="UE155" s="27"/>
      <c r="UF155" s="27"/>
      <c r="UG155" s="27"/>
      <c r="UH155" s="27"/>
      <c r="UI155" s="27"/>
      <c r="UJ155" s="27"/>
      <c r="UK155" s="27"/>
      <c r="UL155" s="27"/>
      <c r="UM155" s="27"/>
      <c r="UN155" s="27"/>
      <c r="UO155" s="27"/>
      <c r="UP155" s="27"/>
      <c r="UQ155" s="27"/>
      <c r="UR155" s="27"/>
      <c r="US155" s="27"/>
      <c r="UT155" s="27"/>
      <c r="UU155" s="27"/>
      <c r="UV155" s="27"/>
      <c r="UW155" s="27"/>
      <c r="UX155" s="27"/>
      <c r="UY155" s="27"/>
      <c r="UZ155" s="27"/>
      <c r="VA155" s="27"/>
      <c r="VB155" s="27"/>
      <c r="VC155" s="27"/>
      <c r="VD155" s="27"/>
      <c r="VE155" s="27"/>
      <c r="VF155" s="27"/>
      <c r="VG155" s="27"/>
      <c r="VH155" s="27"/>
      <c r="VI155" s="27"/>
      <c r="VJ155" s="27"/>
      <c r="VK155" s="27"/>
      <c r="VL155" s="27"/>
      <c r="VM155" s="27"/>
      <c r="VN155" s="27"/>
      <c r="VO155" s="27"/>
      <c r="VP155" s="27"/>
      <c r="VQ155" s="27"/>
      <c r="VR155" s="27"/>
      <c r="VS155" s="27"/>
      <c r="VT155" s="27"/>
      <c r="VU155" s="27"/>
      <c r="VV155" s="27"/>
      <c r="VW155" s="27"/>
      <c r="VX155" s="27"/>
      <c r="VY155" s="27"/>
      <c r="VZ155" s="27"/>
      <c r="WA155" s="27"/>
      <c r="WB155" s="27"/>
      <c r="WC155" s="27"/>
      <c r="WD155" s="27"/>
      <c r="WE155" s="27"/>
      <c r="WF155" s="27"/>
      <c r="WG155" s="27"/>
      <c r="WH155" s="27"/>
      <c r="WI155" s="27"/>
      <c r="WJ155" s="27"/>
      <c r="WK155" s="27"/>
      <c r="WL155" s="27"/>
      <c r="WM155" s="27"/>
      <c r="WN155" s="27"/>
      <c r="WO155" s="27"/>
      <c r="WP155" s="27"/>
      <c r="WQ155" s="27"/>
      <c r="WR155" s="27"/>
      <c r="WS155" s="27"/>
      <c r="WT155" s="27"/>
      <c r="WU155" s="27"/>
      <c r="WV155" s="27"/>
      <c r="WW155" s="27"/>
      <c r="WX155" s="27"/>
      <c r="WY155" s="27"/>
      <c r="WZ155" s="27"/>
      <c r="XA155" s="27"/>
      <c r="XB155" s="27"/>
      <c r="XC155" s="27"/>
      <c r="XD155" s="27"/>
      <c r="XE155" s="27"/>
      <c r="XF155" s="27"/>
      <c r="XG155" s="27"/>
      <c r="XH155" s="27"/>
      <c r="XI155" s="27"/>
      <c r="XJ155" s="27"/>
      <c r="XK155" s="27"/>
      <c r="XL155" s="27"/>
      <c r="XM155" s="27"/>
      <c r="XN155" s="27"/>
      <c r="XO155" s="27"/>
      <c r="XP155" s="27"/>
      <c r="XQ155" s="27"/>
      <c r="XR155" s="27"/>
      <c r="XS155" s="27"/>
      <c r="XT155" s="27"/>
      <c r="XU155" s="27"/>
      <c r="XV155" s="27"/>
      <c r="XW155" s="27"/>
      <c r="XX155" s="27"/>
      <c r="XY155" s="27"/>
      <c r="XZ155" s="27"/>
      <c r="YA155" s="27"/>
      <c r="YB155" s="27"/>
      <c r="YC155" s="27"/>
      <c r="YD155" s="27"/>
      <c r="YE155" s="27"/>
      <c r="YF155" s="27"/>
      <c r="YG155" s="27"/>
      <c r="YH155" s="27"/>
      <c r="YI155" s="27"/>
      <c r="YJ155" s="27"/>
      <c r="YK155" s="27"/>
      <c r="YL155" s="27"/>
      <c r="YM155" s="27"/>
      <c r="YN155" s="27"/>
      <c r="YO155" s="27"/>
      <c r="YP155" s="27"/>
      <c r="YQ155" s="27"/>
      <c r="YR155" s="27"/>
      <c r="YS155" s="27"/>
      <c r="YT155" s="27"/>
      <c r="YU155" s="27"/>
      <c r="YV155" s="27"/>
      <c r="YW155" s="27"/>
      <c r="YX155" s="27"/>
      <c r="YY155" s="27"/>
      <c r="YZ155" s="27"/>
      <c r="ZA155" s="27"/>
      <c r="ZB155" s="27"/>
      <c r="ZC155" s="27"/>
      <c r="ZD155" s="27"/>
      <c r="ZE155" s="27"/>
      <c r="ZF155" s="27"/>
      <c r="ZG155" s="27"/>
      <c r="ZH155" s="27"/>
      <c r="ZI155" s="27"/>
      <c r="ZJ155" s="27"/>
      <c r="ZK155" s="27"/>
      <c r="ZL155" s="27"/>
      <c r="ZM155" s="27"/>
      <c r="ZN155" s="27"/>
      <c r="ZO155" s="27"/>
      <c r="ZP155" s="27"/>
      <c r="ZQ155" s="27"/>
      <c r="ZR155" s="27"/>
      <c r="ZS155" s="27"/>
      <c r="ZT155" s="27"/>
      <c r="ZU155" s="27"/>
      <c r="ZV155" s="27"/>
      <c r="ZW155" s="27"/>
      <c r="ZX155" s="27"/>
      <c r="ZY155" s="27"/>
      <c r="ZZ155" s="27"/>
      <c r="AAA155" s="27"/>
      <c r="AAB155" s="27"/>
      <c r="AAC155" s="27"/>
      <c r="AAD155" s="27"/>
      <c r="AAE155" s="27"/>
      <c r="AAF155" s="27"/>
      <c r="AAG155" s="27"/>
      <c r="AAH155" s="27"/>
      <c r="AAI155" s="27"/>
      <c r="AAJ155" s="27"/>
      <c r="AAK155" s="27"/>
      <c r="AAL155" s="27"/>
      <c r="AAM155" s="27"/>
      <c r="AAN155" s="27"/>
      <c r="AAO155" s="27"/>
      <c r="AAP155" s="27"/>
      <c r="AAQ155" s="27"/>
      <c r="AAR155" s="27"/>
      <c r="AAS155" s="27"/>
      <c r="AAT155" s="27"/>
      <c r="AAU155" s="27"/>
      <c r="AAV155" s="27"/>
      <c r="AAW155" s="27"/>
      <c r="AAX155" s="27"/>
      <c r="AAY155" s="27"/>
      <c r="AAZ155" s="27"/>
      <c r="ABA155" s="27"/>
      <c r="ABB155" s="27"/>
      <c r="ABC155" s="27"/>
      <c r="ABD155" s="27"/>
      <c r="ABE155" s="27"/>
      <c r="ABF155" s="27"/>
      <c r="ABG155" s="27"/>
      <c r="ABH155" s="27"/>
      <c r="ABI155" s="27"/>
      <c r="ABJ155" s="27"/>
      <c r="ABK155" s="27"/>
      <c r="ABL155" s="27"/>
      <c r="ABM155" s="27"/>
      <c r="ABN155" s="27"/>
      <c r="ABO155" s="27"/>
      <c r="ABP155" s="27"/>
      <c r="ABQ155" s="27"/>
      <c r="ABR155" s="27"/>
      <c r="ABS155" s="27"/>
      <c r="ABT155" s="27"/>
      <c r="ABU155" s="27"/>
      <c r="ABV155" s="27"/>
      <c r="ABW155" s="27"/>
      <c r="ABX155" s="27"/>
      <c r="ABY155" s="27"/>
      <c r="ABZ155" s="27"/>
      <c r="ACA155" s="27"/>
      <c r="ACB155" s="27"/>
      <c r="ACC155" s="27"/>
      <c r="ACD155" s="27"/>
      <c r="ACE155" s="27"/>
      <c r="ACF155" s="27"/>
      <c r="ACG155" s="27"/>
      <c r="ACH155" s="27"/>
      <c r="ACI155" s="27"/>
      <c r="ACJ155" s="27"/>
      <c r="ACK155" s="27"/>
      <c r="ACL155" s="27"/>
      <c r="ACM155" s="27"/>
      <c r="ACN155" s="27"/>
      <c r="ACO155" s="27"/>
      <c r="ACP155" s="27"/>
      <c r="ACQ155" s="27"/>
      <c r="ACR155" s="27"/>
      <c r="ACS155" s="27"/>
      <c r="ACT155" s="27"/>
      <c r="ACU155" s="27"/>
      <c r="ACV155" s="27"/>
      <c r="ACW155" s="27"/>
      <c r="ACX155" s="27"/>
      <c r="ACY155" s="27"/>
      <c r="ACZ155" s="27"/>
      <c r="ADA155" s="27"/>
      <c r="ADB155" s="27"/>
      <c r="ADC155" s="27"/>
      <c r="ADD155" s="27"/>
      <c r="ADE155" s="27"/>
      <c r="ADF155" s="27"/>
      <c r="ADG155" s="27"/>
      <c r="ADH155" s="27"/>
      <c r="ADI155" s="27"/>
      <c r="ADJ155" s="27"/>
      <c r="ADK155" s="27"/>
      <c r="ADL155" s="27"/>
      <c r="ADM155" s="27"/>
      <c r="ADN155" s="27"/>
      <c r="ADO155" s="27"/>
      <c r="ADP155" s="27"/>
      <c r="ADQ155" s="27"/>
      <c r="ADR155" s="27"/>
      <c r="ADS155" s="27"/>
      <c r="ADT155" s="27"/>
      <c r="ADU155" s="27"/>
      <c r="ADV155" s="27"/>
      <c r="ADW155" s="27"/>
      <c r="ADX155" s="27"/>
      <c r="ADY155" s="27"/>
      <c r="ADZ155" s="27"/>
      <c r="AEA155" s="27"/>
      <c r="AEB155" s="27"/>
      <c r="AEC155" s="27"/>
      <c r="AED155" s="27"/>
      <c r="AEE155" s="27"/>
      <c r="AEF155" s="27"/>
      <c r="AEG155" s="27"/>
      <c r="AEH155" s="27"/>
      <c r="AEI155" s="27"/>
      <c r="AEJ155" s="27"/>
      <c r="AEK155" s="27"/>
      <c r="AEL155" s="27"/>
      <c r="AEM155" s="27"/>
      <c r="AEN155" s="27"/>
      <c r="AEO155" s="27"/>
      <c r="AEP155" s="27"/>
      <c r="AEQ155" s="27"/>
      <c r="AER155" s="27"/>
      <c r="AES155" s="27"/>
      <c r="AET155" s="27"/>
      <c r="AEU155" s="27"/>
      <c r="AEV155" s="27"/>
      <c r="AEW155" s="27"/>
      <c r="AEX155" s="27"/>
      <c r="AEY155" s="27"/>
      <c r="AEZ155" s="27"/>
      <c r="AFA155" s="27"/>
      <c r="AFB155" s="27"/>
      <c r="AFC155" s="27"/>
      <c r="AFD155" s="27"/>
      <c r="AFE155" s="27"/>
      <c r="AFF155" s="27"/>
      <c r="AFG155" s="27"/>
      <c r="AFH155" s="27"/>
      <c r="AFI155" s="27"/>
      <c r="AFJ155" s="27"/>
      <c r="AFK155" s="27"/>
      <c r="AFL155" s="27"/>
      <c r="AFM155" s="27"/>
      <c r="AFN155" s="27"/>
      <c r="AFO155" s="27"/>
      <c r="AFP155" s="27"/>
      <c r="AFQ155" s="27"/>
      <c r="AFR155" s="27"/>
      <c r="AFS155" s="27"/>
      <c r="AFT155" s="27"/>
      <c r="AFU155" s="27"/>
      <c r="AFV155" s="27"/>
      <c r="AFW155" s="27"/>
      <c r="AFX155" s="27"/>
      <c r="AFY155" s="27"/>
      <c r="AFZ155" s="27"/>
      <c r="AGA155" s="27"/>
      <c r="AGB155" s="27"/>
      <c r="AGC155" s="27"/>
      <c r="AGD155" s="27"/>
      <c r="AGE155" s="27"/>
      <c r="AGF155" s="27"/>
      <c r="AGG155" s="27"/>
      <c r="AGH155" s="27"/>
      <c r="AGI155" s="27"/>
      <c r="AGJ155" s="27"/>
      <c r="AGK155" s="27"/>
      <c r="AGL155" s="27"/>
      <c r="AGM155" s="27"/>
      <c r="AGN155" s="27"/>
      <c r="AGO155" s="27"/>
      <c r="AGP155" s="27"/>
      <c r="AGQ155" s="27"/>
      <c r="AGR155" s="27"/>
      <c r="AGS155" s="27"/>
      <c r="AGT155" s="27"/>
      <c r="AGU155" s="27"/>
      <c r="AGV155" s="27"/>
      <c r="AGW155" s="27"/>
      <c r="AGX155" s="27"/>
      <c r="AGY155" s="27"/>
      <c r="AGZ155" s="27"/>
      <c r="AHA155" s="27"/>
      <c r="AHB155" s="27"/>
      <c r="AHC155" s="27"/>
      <c r="AHD155" s="27"/>
      <c r="AHE155" s="27"/>
      <c r="AHF155" s="27"/>
      <c r="AHG155" s="27"/>
      <c r="AHH155" s="27"/>
      <c r="AHI155" s="27"/>
      <c r="AHJ155" s="27"/>
      <c r="AHK155" s="27"/>
      <c r="AHL155" s="27"/>
      <c r="AHM155" s="27"/>
      <c r="AHN155" s="27"/>
      <c r="AHO155" s="27"/>
      <c r="AHP155" s="27"/>
      <c r="AHQ155" s="27"/>
      <c r="AHR155" s="27"/>
      <c r="AHS155" s="27"/>
      <c r="AHT155" s="27"/>
      <c r="AHU155" s="27"/>
      <c r="AHV155" s="27"/>
      <c r="AHW155" s="27"/>
      <c r="AHX155" s="27"/>
      <c r="AHY155" s="27"/>
      <c r="AHZ155" s="27"/>
      <c r="AIA155" s="27"/>
      <c r="AIB155" s="27"/>
      <c r="AIC155" s="27"/>
      <c r="AID155" s="27"/>
      <c r="AIE155" s="27"/>
      <c r="AIF155" s="27"/>
      <c r="AIG155" s="27"/>
      <c r="AIH155" s="27"/>
      <c r="AII155" s="27"/>
      <c r="AIJ155" s="27"/>
      <c r="AIK155" s="27"/>
      <c r="AIL155" s="27"/>
      <c r="AIM155" s="27"/>
      <c r="AIN155" s="27"/>
      <c r="AIO155" s="27"/>
      <c r="AIP155" s="27"/>
      <c r="AIQ155" s="27"/>
      <c r="AIR155" s="27"/>
      <c r="AIS155" s="27"/>
      <c r="AIT155" s="27"/>
      <c r="AIU155" s="27"/>
      <c r="AIV155" s="27"/>
      <c r="AIW155" s="27"/>
      <c r="AIX155" s="27"/>
      <c r="AIY155" s="27"/>
      <c r="AIZ155" s="27"/>
      <c r="AJA155" s="27"/>
      <c r="AJB155" s="27"/>
      <c r="AJC155" s="27"/>
      <c r="AJD155" s="27"/>
      <c r="AJE155" s="27"/>
      <c r="AJF155" s="27"/>
      <c r="AJG155" s="27"/>
      <c r="AJH155" s="27"/>
      <c r="AJI155" s="27"/>
      <c r="AJJ155" s="27"/>
      <c r="AJK155" s="27"/>
      <c r="AJL155" s="27"/>
      <c r="AJM155" s="27"/>
      <c r="AJN155" s="27"/>
      <c r="AJO155" s="27"/>
      <c r="AJP155" s="27"/>
      <c r="AJQ155" s="27"/>
      <c r="AJR155" s="27"/>
      <c r="AJS155" s="27"/>
      <c r="AJT155" s="27"/>
      <c r="AJU155" s="27"/>
      <c r="AJV155" s="27"/>
      <c r="AJW155" s="27"/>
      <c r="AJX155" s="27"/>
      <c r="AJY155" s="27"/>
      <c r="AJZ155" s="27"/>
      <c r="AKA155" s="27"/>
      <c r="AKB155" s="27"/>
      <c r="AKC155" s="27"/>
      <c r="AKD155" s="27"/>
      <c r="AKE155" s="27"/>
      <c r="AKF155" s="27"/>
      <c r="AKG155" s="27"/>
      <c r="AKH155" s="27"/>
      <c r="AKI155" s="27"/>
      <c r="AKJ155" s="27"/>
      <c r="AKK155" s="27"/>
      <c r="AKL155" s="27"/>
      <c r="AKM155" s="27"/>
      <c r="AKN155" s="27"/>
      <c r="AKO155" s="27"/>
      <c r="AKP155" s="27"/>
      <c r="AKQ155" s="27"/>
      <c r="AKR155" s="27"/>
      <c r="AKS155" s="27"/>
      <c r="AKT155" s="27"/>
      <c r="AKU155" s="27"/>
      <c r="AKV155" s="27"/>
      <c r="AKW155" s="27"/>
      <c r="AKX155" s="27"/>
      <c r="AKY155" s="27"/>
      <c r="AKZ155" s="27"/>
      <c r="ALA155" s="27"/>
      <c r="ALB155" s="27"/>
      <c r="ALC155" s="27"/>
      <c r="ALD155" s="27"/>
      <c r="ALE155" s="27"/>
      <c r="ALF155" s="27"/>
      <c r="ALG155" s="27"/>
      <c r="ALH155" s="27"/>
      <c r="ALI155" s="27"/>
      <c r="ALJ155" s="27"/>
      <c r="ALK155" s="27"/>
      <c r="ALL155" s="27"/>
      <c r="ALM155" s="27"/>
      <c r="ALN155" s="27"/>
      <c r="ALO155" s="27"/>
      <c r="ALP155" s="27"/>
      <c r="ALQ155" s="27"/>
      <c r="ALR155" s="27"/>
      <c r="ALS155" s="27"/>
    </row>
    <row r="156" spans="1:1007" ht="18.75" customHeight="1" thickBot="1" x14ac:dyDescent="0.25">
      <c r="A156" s="578" t="s">
        <v>14</v>
      </c>
      <c r="B156" s="580" t="s">
        <v>15</v>
      </c>
      <c r="C156" s="582" t="s">
        <v>15</v>
      </c>
      <c r="D156" s="584" t="s">
        <v>359</v>
      </c>
      <c r="E156" s="586" t="s">
        <v>360</v>
      </c>
      <c r="F156" s="569" t="s">
        <v>184</v>
      </c>
      <c r="G156" s="571" t="s">
        <v>107</v>
      </c>
      <c r="H156" s="573" t="s">
        <v>18</v>
      </c>
      <c r="I156" s="573" t="s">
        <v>19</v>
      </c>
      <c r="J156" s="592" t="s">
        <v>456</v>
      </c>
      <c r="K156" s="146" t="s">
        <v>25</v>
      </c>
      <c r="L156" s="147">
        <f>+M156+O156</f>
        <v>3.5</v>
      </c>
      <c r="M156" s="374">
        <v>3.5</v>
      </c>
      <c r="N156" s="374">
        <v>0</v>
      </c>
      <c r="O156" s="387">
        <v>0</v>
      </c>
      <c r="P156" s="147">
        <f>+Q156+S156</f>
        <v>3.5</v>
      </c>
      <c r="Q156" s="374">
        <v>3.5</v>
      </c>
      <c r="R156" s="374">
        <v>0</v>
      </c>
      <c r="S156" s="387">
        <v>0</v>
      </c>
      <c r="T156" s="147">
        <f>+U156+W156</f>
        <v>3.5</v>
      </c>
      <c r="U156" s="374">
        <v>3.5</v>
      </c>
      <c r="V156" s="374">
        <v>0</v>
      </c>
      <c r="W156" s="387">
        <v>0</v>
      </c>
      <c r="X156" s="27"/>
      <c r="Y156" s="27"/>
      <c r="Z156" s="27"/>
      <c r="AA156" s="27"/>
      <c r="AB156" s="27"/>
      <c r="AC156" s="27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40"/>
      <c r="AV156" s="39"/>
      <c r="AW156" s="39"/>
      <c r="AX156" s="39"/>
      <c r="AY156" s="39"/>
      <c r="AZ156" s="39"/>
      <c r="BA156" s="39"/>
      <c r="BB156" s="39"/>
      <c r="BC156" s="39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  <c r="JA156" s="27"/>
      <c r="JB156" s="27"/>
      <c r="JC156" s="27"/>
      <c r="JD156" s="27"/>
      <c r="JE156" s="27"/>
      <c r="JF156" s="27"/>
      <c r="JG156" s="27"/>
      <c r="JH156" s="27"/>
      <c r="JI156" s="27"/>
      <c r="JJ156" s="27"/>
      <c r="JK156" s="27"/>
      <c r="JL156" s="27"/>
      <c r="JM156" s="27"/>
      <c r="JN156" s="27"/>
      <c r="JO156" s="27"/>
      <c r="JP156" s="27"/>
      <c r="JQ156" s="27"/>
      <c r="JR156" s="27"/>
      <c r="JS156" s="27"/>
      <c r="JT156" s="27"/>
      <c r="JU156" s="27"/>
      <c r="JV156" s="27"/>
      <c r="JW156" s="27"/>
      <c r="JX156" s="27"/>
      <c r="JY156" s="27"/>
      <c r="JZ156" s="27"/>
      <c r="KA156" s="27"/>
      <c r="KB156" s="27"/>
      <c r="KC156" s="27"/>
      <c r="KD156" s="27"/>
      <c r="KE156" s="27"/>
      <c r="KF156" s="27"/>
      <c r="KG156" s="27"/>
      <c r="KH156" s="27"/>
      <c r="KI156" s="27"/>
      <c r="KJ156" s="27"/>
      <c r="KK156" s="27"/>
      <c r="KL156" s="27"/>
      <c r="KM156" s="27"/>
      <c r="KN156" s="27"/>
      <c r="KO156" s="27"/>
      <c r="KP156" s="27"/>
      <c r="KQ156" s="27"/>
      <c r="KR156" s="27"/>
      <c r="KS156" s="27"/>
      <c r="KT156" s="27"/>
      <c r="KU156" s="27"/>
      <c r="KV156" s="27"/>
      <c r="KW156" s="27"/>
      <c r="KX156" s="27"/>
      <c r="KY156" s="27"/>
      <c r="KZ156" s="27"/>
      <c r="LA156" s="27"/>
      <c r="LB156" s="27"/>
      <c r="LC156" s="27"/>
      <c r="LD156" s="27"/>
      <c r="LE156" s="27"/>
      <c r="LF156" s="27"/>
      <c r="LG156" s="27"/>
      <c r="LH156" s="27"/>
      <c r="LI156" s="27"/>
      <c r="LJ156" s="27"/>
      <c r="LK156" s="27"/>
      <c r="LL156" s="27"/>
      <c r="LM156" s="27"/>
      <c r="LN156" s="27"/>
      <c r="LO156" s="27"/>
      <c r="LP156" s="27"/>
      <c r="LQ156" s="27"/>
      <c r="LR156" s="27"/>
      <c r="LS156" s="27"/>
      <c r="LT156" s="27"/>
      <c r="LU156" s="27"/>
      <c r="LV156" s="27"/>
      <c r="LW156" s="27"/>
      <c r="LX156" s="27"/>
      <c r="LY156" s="27"/>
      <c r="LZ156" s="27"/>
      <c r="MA156" s="27"/>
      <c r="MB156" s="27"/>
      <c r="MC156" s="27"/>
      <c r="MD156" s="27"/>
      <c r="ME156" s="27"/>
      <c r="MF156" s="27"/>
      <c r="MG156" s="27"/>
      <c r="MH156" s="27"/>
      <c r="MI156" s="27"/>
      <c r="MJ156" s="27"/>
      <c r="MK156" s="27"/>
      <c r="ML156" s="27"/>
      <c r="MM156" s="27"/>
      <c r="MN156" s="27"/>
      <c r="MO156" s="27"/>
      <c r="MP156" s="27"/>
      <c r="MQ156" s="27"/>
      <c r="MR156" s="27"/>
      <c r="MS156" s="27"/>
      <c r="MT156" s="27"/>
      <c r="MU156" s="27"/>
      <c r="MV156" s="27"/>
      <c r="MW156" s="27"/>
      <c r="MX156" s="27"/>
      <c r="MY156" s="27"/>
      <c r="MZ156" s="27"/>
      <c r="NA156" s="27"/>
      <c r="NB156" s="27"/>
      <c r="NC156" s="27"/>
      <c r="ND156" s="27"/>
      <c r="NE156" s="27"/>
      <c r="NF156" s="27"/>
      <c r="NG156" s="27"/>
      <c r="NH156" s="27"/>
      <c r="NI156" s="27"/>
      <c r="NJ156" s="27"/>
      <c r="NK156" s="27"/>
      <c r="NL156" s="27"/>
      <c r="NM156" s="27"/>
      <c r="NN156" s="27"/>
      <c r="NO156" s="27"/>
      <c r="NP156" s="27"/>
      <c r="NQ156" s="27"/>
      <c r="NR156" s="27"/>
      <c r="NS156" s="27"/>
      <c r="NT156" s="27"/>
      <c r="NU156" s="27"/>
      <c r="NV156" s="27"/>
      <c r="NW156" s="27"/>
      <c r="NX156" s="27"/>
      <c r="NY156" s="27"/>
      <c r="NZ156" s="27"/>
      <c r="OA156" s="27"/>
      <c r="OB156" s="27"/>
      <c r="OC156" s="27"/>
      <c r="OD156" s="27"/>
      <c r="OE156" s="27"/>
      <c r="OF156" s="27"/>
      <c r="OG156" s="27"/>
      <c r="OH156" s="27"/>
      <c r="OI156" s="27"/>
      <c r="OJ156" s="27"/>
      <c r="OK156" s="27"/>
      <c r="OL156" s="27"/>
      <c r="OM156" s="27"/>
      <c r="ON156" s="27"/>
      <c r="OO156" s="27"/>
      <c r="OP156" s="27"/>
      <c r="OQ156" s="27"/>
      <c r="OR156" s="27"/>
      <c r="OS156" s="27"/>
      <c r="OT156" s="27"/>
      <c r="OU156" s="27"/>
      <c r="OV156" s="27"/>
      <c r="OW156" s="27"/>
      <c r="OX156" s="27"/>
      <c r="OY156" s="27"/>
      <c r="OZ156" s="27"/>
      <c r="PA156" s="27"/>
      <c r="PB156" s="27"/>
      <c r="PC156" s="27"/>
      <c r="PD156" s="27"/>
      <c r="PE156" s="27"/>
      <c r="PF156" s="27"/>
      <c r="PG156" s="27"/>
      <c r="PH156" s="27"/>
      <c r="PI156" s="27"/>
      <c r="PJ156" s="27"/>
      <c r="PK156" s="27"/>
      <c r="PL156" s="27"/>
      <c r="PM156" s="27"/>
      <c r="PN156" s="27"/>
      <c r="PO156" s="27"/>
      <c r="PP156" s="27"/>
      <c r="PQ156" s="27"/>
      <c r="PR156" s="27"/>
      <c r="PS156" s="27"/>
      <c r="PT156" s="27"/>
      <c r="PU156" s="27"/>
      <c r="PV156" s="27"/>
      <c r="PW156" s="27"/>
      <c r="PX156" s="27"/>
      <c r="PY156" s="27"/>
      <c r="PZ156" s="27"/>
      <c r="QA156" s="27"/>
      <c r="QB156" s="27"/>
      <c r="QC156" s="27"/>
      <c r="QD156" s="27"/>
      <c r="QE156" s="27"/>
      <c r="QF156" s="27"/>
      <c r="QG156" s="27"/>
      <c r="QH156" s="27"/>
      <c r="QI156" s="27"/>
      <c r="QJ156" s="27"/>
      <c r="QK156" s="27"/>
      <c r="QL156" s="27"/>
      <c r="QM156" s="27"/>
      <c r="QN156" s="27"/>
      <c r="QO156" s="27"/>
      <c r="QP156" s="27"/>
      <c r="QQ156" s="27"/>
      <c r="QR156" s="27"/>
      <c r="QS156" s="27"/>
      <c r="QT156" s="27"/>
      <c r="QU156" s="27"/>
      <c r="QV156" s="27"/>
      <c r="QW156" s="27"/>
      <c r="QX156" s="27"/>
      <c r="QY156" s="27"/>
      <c r="QZ156" s="27"/>
      <c r="RA156" s="27"/>
      <c r="RB156" s="27"/>
      <c r="RC156" s="27"/>
      <c r="RD156" s="27"/>
      <c r="RE156" s="27"/>
      <c r="RF156" s="27"/>
      <c r="RG156" s="27"/>
      <c r="RH156" s="27"/>
      <c r="RI156" s="27"/>
      <c r="RJ156" s="27"/>
      <c r="RK156" s="27"/>
      <c r="RL156" s="27"/>
      <c r="RM156" s="27"/>
      <c r="RN156" s="27"/>
      <c r="RO156" s="27"/>
      <c r="RP156" s="27"/>
      <c r="RQ156" s="27"/>
      <c r="RR156" s="27"/>
      <c r="RS156" s="27"/>
      <c r="RT156" s="27"/>
      <c r="RU156" s="27"/>
      <c r="RV156" s="27"/>
      <c r="RW156" s="27"/>
      <c r="RX156" s="27"/>
      <c r="RY156" s="27"/>
      <c r="RZ156" s="27"/>
      <c r="SA156" s="27"/>
      <c r="SB156" s="27"/>
      <c r="SC156" s="27"/>
      <c r="SD156" s="27"/>
      <c r="SE156" s="27"/>
      <c r="SF156" s="27"/>
      <c r="SG156" s="27"/>
      <c r="SH156" s="27"/>
      <c r="SI156" s="27"/>
      <c r="SJ156" s="27"/>
      <c r="SK156" s="27"/>
      <c r="SL156" s="27"/>
      <c r="SM156" s="27"/>
      <c r="SN156" s="27"/>
      <c r="SO156" s="27"/>
      <c r="SP156" s="27"/>
      <c r="SQ156" s="27"/>
      <c r="SR156" s="27"/>
      <c r="SS156" s="27"/>
      <c r="ST156" s="27"/>
      <c r="SU156" s="27"/>
      <c r="SV156" s="27"/>
      <c r="SW156" s="27"/>
      <c r="SX156" s="27"/>
      <c r="SY156" s="27"/>
      <c r="SZ156" s="27"/>
      <c r="TA156" s="27"/>
      <c r="TB156" s="27"/>
      <c r="TC156" s="27"/>
      <c r="TD156" s="27"/>
      <c r="TE156" s="27"/>
      <c r="TF156" s="27"/>
      <c r="TG156" s="27"/>
      <c r="TH156" s="27"/>
      <c r="TI156" s="27"/>
      <c r="TJ156" s="27"/>
      <c r="TK156" s="27"/>
      <c r="TL156" s="27"/>
      <c r="TM156" s="27"/>
      <c r="TN156" s="27"/>
      <c r="TO156" s="27"/>
      <c r="TP156" s="27"/>
      <c r="TQ156" s="27"/>
      <c r="TR156" s="27"/>
      <c r="TS156" s="27"/>
      <c r="TT156" s="27"/>
      <c r="TU156" s="27"/>
      <c r="TV156" s="27"/>
      <c r="TW156" s="27"/>
      <c r="TX156" s="27"/>
      <c r="TY156" s="27"/>
      <c r="TZ156" s="27"/>
      <c r="UA156" s="27"/>
      <c r="UB156" s="27"/>
      <c r="UC156" s="27"/>
      <c r="UD156" s="27"/>
      <c r="UE156" s="27"/>
      <c r="UF156" s="27"/>
      <c r="UG156" s="27"/>
      <c r="UH156" s="27"/>
      <c r="UI156" s="27"/>
      <c r="UJ156" s="27"/>
      <c r="UK156" s="27"/>
      <c r="UL156" s="27"/>
      <c r="UM156" s="27"/>
      <c r="UN156" s="27"/>
      <c r="UO156" s="27"/>
      <c r="UP156" s="27"/>
      <c r="UQ156" s="27"/>
      <c r="UR156" s="27"/>
      <c r="US156" s="27"/>
      <c r="UT156" s="27"/>
      <c r="UU156" s="27"/>
      <c r="UV156" s="27"/>
      <c r="UW156" s="27"/>
      <c r="UX156" s="27"/>
      <c r="UY156" s="27"/>
      <c r="UZ156" s="27"/>
      <c r="VA156" s="27"/>
      <c r="VB156" s="27"/>
      <c r="VC156" s="27"/>
      <c r="VD156" s="27"/>
      <c r="VE156" s="27"/>
      <c r="VF156" s="27"/>
      <c r="VG156" s="27"/>
      <c r="VH156" s="27"/>
      <c r="VI156" s="27"/>
      <c r="VJ156" s="27"/>
      <c r="VK156" s="27"/>
      <c r="VL156" s="27"/>
      <c r="VM156" s="27"/>
      <c r="VN156" s="27"/>
      <c r="VO156" s="27"/>
      <c r="VP156" s="27"/>
      <c r="VQ156" s="27"/>
      <c r="VR156" s="27"/>
      <c r="VS156" s="27"/>
      <c r="VT156" s="27"/>
      <c r="VU156" s="27"/>
      <c r="VV156" s="27"/>
      <c r="VW156" s="27"/>
      <c r="VX156" s="27"/>
      <c r="VY156" s="27"/>
      <c r="VZ156" s="27"/>
      <c r="WA156" s="27"/>
      <c r="WB156" s="27"/>
      <c r="WC156" s="27"/>
      <c r="WD156" s="27"/>
      <c r="WE156" s="27"/>
      <c r="WF156" s="27"/>
      <c r="WG156" s="27"/>
      <c r="WH156" s="27"/>
      <c r="WI156" s="27"/>
      <c r="WJ156" s="27"/>
      <c r="WK156" s="27"/>
      <c r="WL156" s="27"/>
      <c r="WM156" s="27"/>
      <c r="WN156" s="27"/>
      <c r="WO156" s="27"/>
      <c r="WP156" s="27"/>
      <c r="WQ156" s="27"/>
      <c r="WR156" s="27"/>
      <c r="WS156" s="27"/>
      <c r="WT156" s="27"/>
      <c r="WU156" s="27"/>
      <c r="WV156" s="27"/>
      <c r="WW156" s="27"/>
      <c r="WX156" s="27"/>
      <c r="WY156" s="27"/>
      <c r="WZ156" s="27"/>
      <c r="XA156" s="27"/>
      <c r="XB156" s="27"/>
      <c r="XC156" s="27"/>
      <c r="XD156" s="27"/>
      <c r="XE156" s="27"/>
      <c r="XF156" s="27"/>
      <c r="XG156" s="27"/>
      <c r="XH156" s="27"/>
      <c r="XI156" s="27"/>
      <c r="XJ156" s="27"/>
      <c r="XK156" s="27"/>
      <c r="XL156" s="27"/>
      <c r="XM156" s="27"/>
      <c r="XN156" s="27"/>
      <c r="XO156" s="27"/>
      <c r="XP156" s="27"/>
      <c r="XQ156" s="27"/>
      <c r="XR156" s="27"/>
      <c r="XS156" s="27"/>
      <c r="XT156" s="27"/>
      <c r="XU156" s="27"/>
      <c r="XV156" s="27"/>
      <c r="XW156" s="27"/>
      <c r="XX156" s="27"/>
      <c r="XY156" s="27"/>
      <c r="XZ156" s="27"/>
      <c r="YA156" s="27"/>
      <c r="YB156" s="27"/>
      <c r="YC156" s="27"/>
      <c r="YD156" s="27"/>
      <c r="YE156" s="27"/>
      <c r="YF156" s="27"/>
      <c r="YG156" s="27"/>
      <c r="YH156" s="27"/>
      <c r="YI156" s="27"/>
      <c r="YJ156" s="27"/>
      <c r="YK156" s="27"/>
      <c r="YL156" s="27"/>
      <c r="YM156" s="27"/>
      <c r="YN156" s="27"/>
      <c r="YO156" s="27"/>
      <c r="YP156" s="27"/>
      <c r="YQ156" s="27"/>
      <c r="YR156" s="27"/>
      <c r="YS156" s="27"/>
      <c r="YT156" s="27"/>
      <c r="YU156" s="27"/>
      <c r="YV156" s="27"/>
      <c r="YW156" s="27"/>
      <c r="YX156" s="27"/>
      <c r="YY156" s="27"/>
      <c r="YZ156" s="27"/>
      <c r="ZA156" s="27"/>
      <c r="ZB156" s="27"/>
      <c r="ZC156" s="27"/>
      <c r="ZD156" s="27"/>
      <c r="ZE156" s="27"/>
      <c r="ZF156" s="27"/>
      <c r="ZG156" s="27"/>
      <c r="ZH156" s="27"/>
      <c r="ZI156" s="27"/>
      <c r="ZJ156" s="27"/>
      <c r="ZK156" s="27"/>
      <c r="ZL156" s="27"/>
      <c r="ZM156" s="27"/>
      <c r="ZN156" s="27"/>
      <c r="ZO156" s="27"/>
      <c r="ZP156" s="27"/>
      <c r="ZQ156" s="27"/>
      <c r="ZR156" s="27"/>
      <c r="ZS156" s="27"/>
      <c r="ZT156" s="27"/>
      <c r="ZU156" s="27"/>
      <c r="ZV156" s="27"/>
      <c r="ZW156" s="27"/>
      <c r="ZX156" s="27"/>
      <c r="ZY156" s="27"/>
      <c r="ZZ156" s="27"/>
      <c r="AAA156" s="27"/>
      <c r="AAB156" s="27"/>
      <c r="AAC156" s="27"/>
      <c r="AAD156" s="27"/>
      <c r="AAE156" s="27"/>
      <c r="AAF156" s="27"/>
      <c r="AAG156" s="27"/>
      <c r="AAH156" s="27"/>
      <c r="AAI156" s="27"/>
      <c r="AAJ156" s="27"/>
      <c r="AAK156" s="27"/>
      <c r="AAL156" s="27"/>
      <c r="AAM156" s="27"/>
      <c r="AAN156" s="27"/>
      <c r="AAO156" s="27"/>
      <c r="AAP156" s="27"/>
      <c r="AAQ156" s="27"/>
      <c r="AAR156" s="27"/>
      <c r="AAS156" s="27"/>
      <c r="AAT156" s="27"/>
      <c r="AAU156" s="27"/>
      <c r="AAV156" s="27"/>
      <c r="AAW156" s="27"/>
      <c r="AAX156" s="27"/>
      <c r="AAY156" s="27"/>
      <c r="AAZ156" s="27"/>
      <c r="ABA156" s="27"/>
      <c r="ABB156" s="27"/>
      <c r="ABC156" s="27"/>
      <c r="ABD156" s="27"/>
      <c r="ABE156" s="27"/>
      <c r="ABF156" s="27"/>
      <c r="ABG156" s="27"/>
      <c r="ABH156" s="27"/>
      <c r="ABI156" s="27"/>
      <c r="ABJ156" s="27"/>
      <c r="ABK156" s="27"/>
      <c r="ABL156" s="27"/>
      <c r="ABM156" s="27"/>
      <c r="ABN156" s="27"/>
      <c r="ABO156" s="27"/>
      <c r="ABP156" s="27"/>
      <c r="ABQ156" s="27"/>
      <c r="ABR156" s="27"/>
      <c r="ABS156" s="27"/>
      <c r="ABT156" s="27"/>
      <c r="ABU156" s="27"/>
      <c r="ABV156" s="27"/>
      <c r="ABW156" s="27"/>
      <c r="ABX156" s="27"/>
      <c r="ABY156" s="27"/>
      <c r="ABZ156" s="27"/>
      <c r="ACA156" s="27"/>
      <c r="ACB156" s="27"/>
      <c r="ACC156" s="27"/>
      <c r="ACD156" s="27"/>
      <c r="ACE156" s="27"/>
      <c r="ACF156" s="27"/>
      <c r="ACG156" s="27"/>
      <c r="ACH156" s="27"/>
      <c r="ACI156" s="27"/>
      <c r="ACJ156" s="27"/>
      <c r="ACK156" s="27"/>
      <c r="ACL156" s="27"/>
      <c r="ACM156" s="27"/>
      <c r="ACN156" s="27"/>
      <c r="ACO156" s="27"/>
      <c r="ACP156" s="27"/>
      <c r="ACQ156" s="27"/>
      <c r="ACR156" s="27"/>
      <c r="ACS156" s="27"/>
      <c r="ACT156" s="27"/>
      <c r="ACU156" s="27"/>
      <c r="ACV156" s="27"/>
      <c r="ACW156" s="27"/>
      <c r="ACX156" s="27"/>
      <c r="ACY156" s="27"/>
      <c r="ACZ156" s="27"/>
      <c r="ADA156" s="27"/>
      <c r="ADB156" s="27"/>
      <c r="ADC156" s="27"/>
      <c r="ADD156" s="27"/>
      <c r="ADE156" s="27"/>
      <c r="ADF156" s="27"/>
      <c r="ADG156" s="27"/>
      <c r="ADH156" s="27"/>
      <c r="ADI156" s="27"/>
      <c r="ADJ156" s="27"/>
      <c r="ADK156" s="27"/>
      <c r="ADL156" s="27"/>
      <c r="ADM156" s="27"/>
      <c r="ADN156" s="27"/>
      <c r="ADO156" s="27"/>
      <c r="ADP156" s="27"/>
      <c r="ADQ156" s="27"/>
      <c r="ADR156" s="27"/>
      <c r="ADS156" s="27"/>
      <c r="ADT156" s="27"/>
      <c r="ADU156" s="27"/>
      <c r="ADV156" s="27"/>
      <c r="ADW156" s="27"/>
      <c r="ADX156" s="27"/>
      <c r="ADY156" s="27"/>
      <c r="ADZ156" s="27"/>
      <c r="AEA156" s="27"/>
      <c r="AEB156" s="27"/>
      <c r="AEC156" s="27"/>
      <c r="AED156" s="27"/>
      <c r="AEE156" s="27"/>
      <c r="AEF156" s="27"/>
      <c r="AEG156" s="27"/>
      <c r="AEH156" s="27"/>
      <c r="AEI156" s="27"/>
      <c r="AEJ156" s="27"/>
      <c r="AEK156" s="27"/>
      <c r="AEL156" s="27"/>
      <c r="AEM156" s="27"/>
      <c r="AEN156" s="27"/>
      <c r="AEO156" s="27"/>
      <c r="AEP156" s="27"/>
      <c r="AEQ156" s="27"/>
      <c r="AER156" s="27"/>
      <c r="AES156" s="27"/>
      <c r="AET156" s="27"/>
      <c r="AEU156" s="27"/>
      <c r="AEV156" s="27"/>
      <c r="AEW156" s="27"/>
      <c r="AEX156" s="27"/>
      <c r="AEY156" s="27"/>
      <c r="AEZ156" s="27"/>
      <c r="AFA156" s="27"/>
      <c r="AFB156" s="27"/>
      <c r="AFC156" s="27"/>
      <c r="AFD156" s="27"/>
      <c r="AFE156" s="27"/>
      <c r="AFF156" s="27"/>
      <c r="AFG156" s="27"/>
      <c r="AFH156" s="27"/>
      <c r="AFI156" s="27"/>
      <c r="AFJ156" s="27"/>
      <c r="AFK156" s="27"/>
      <c r="AFL156" s="27"/>
      <c r="AFM156" s="27"/>
      <c r="AFN156" s="27"/>
      <c r="AFO156" s="27"/>
      <c r="AFP156" s="27"/>
      <c r="AFQ156" s="27"/>
      <c r="AFR156" s="27"/>
      <c r="AFS156" s="27"/>
      <c r="AFT156" s="27"/>
      <c r="AFU156" s="27"/>
      <c r="AFV156" s="27"/>
      <c r="AFW156" s="27"/>
      <c r="AFX156" s="27"/>
      <c r="AFY156" s="27"/>
      <c r="AFZ156" s="27"/>
      <c r="AGA156" s="27"/>
      <c r="AGB156" s="27"/>
      <c r="AGC156" s="27"/>
      <c r="AGD156" s="27"/>
      <c r="AGE156" s="27"/>
      <c r="AGF156" s="27"/>
      <c r="AGG156" s="27"/>
      <c r="AGH156" s="27"/>
      <c r="AGI156" s="27"/>
      <c r="AGJ156" s="27"/>
      <c r="AGK156" s="27"/>
      <c r="AGL156" s="27"/>
      <c r="AGM156" s="27"/>
      <c r="AGN156" s="27"/>
      <c r="AGO156" s="27"/>
      <c r="AGP156" s="27"/>
      <c r="AGQ156" s="27"/>
      <c r="AGR156" s="27"/>
      <c r="AGS156" s="27"/>
      <c r="AGT156" s="27"/>
      <c r="AGU156" s="27"/>
      <c r="AGV156" s="27"/>
      <c r="AGW156" s="27"/>
      <c r="AGX156" s="27"/>
      <c r="AGY156" s="27"/>
      <c r="AGZ156" s="27"/>
      <c r="AHA156" s="27"/>
      <c r="AHB156" s="27"/>
      <c r="AHC156" s="27"/>
      <c r="AHD156" s="27"/>
      <c r="AHE156" s="27"/>
      <c r="AHF156" s="27"/>
      <c r="AHG156" s="27"/>
      <c r="AHH156" s="27"/>
      <c r="AHI156" s="27"/>
      <c r="AHJ156" s="27"/>
      <c r="AHK156" s="27"/>
      <c r="AHL156" s="27"/>
      <c r="AHM156" s="27"/>
      <c r="AHN156" s="27"/>
      <c r="AHO156" s="27"/>
      <c r="AHP156" s="27"/>
      <c r="AHQ156" s="27"/>
      <c r="AHR156" s="27"/>
      <c r="AHS156" s="27"/>
      <c r="AHT156" s="27"/>
      <c r="AHU156" s="27"/>
      <c r="AHV156" s="27"/>
      <c r="AHW156" s="27"/>
      <c r="AHX156" s="27"/>
      <c r="AHY156" s="27"/>
      <c r="AHZ156" s="27"/>
      <c r="AIA156" s="27"/>
      <c r="AIB156" s="27"/>
      <c r="AIC156" s="27"/>
      <c r="AID156" s="27"/>
      <c r="AIE156" s="27"/>
      <c r="AIF156" s="27"/>
      <c r="AIG156" s="27"/>
      <c r="AIH156" s="27"/>
      <c r="AII156" s="27"/>
      <c r="AIJ156" s="27"/>
      <c r="AIK156" s="27"/>
      <c r="AIL156" s="27"/>
      <c r="AIM156" s="27"/>
      <c r="AIN156" s="27"/>
      <c r="AIO156" s="27"/>
      <c r="AIP156" s="27"/>
      <c r="AIQ156" s="27"/>
      <c r="AIR156" s="27"/>
      <c r="AIS156" s="27"/>
      <c r="AIT156" s="27"/>
      <c r="AIU156" s="27"/>
      <c r="AIV156" s="27"/>
      <c r="AIW156" s="27"/>
      <c r="AIX156" s="27"/>
      <c r="AIY156" s="27"/>
      <c r="AIZ156" s="27"/>
      <c r="AJA156" s="27"/>
      <c r="AJB156" s="27"/>
      <c r="AJC156" s="27"/>
      <c r="AJD156" s="27"/>
      <c r="AJE156" s="27"/>
      <c r="AJF156" s="27"/>
      <c r="AJG156" s="27"/>
      <c r="AJH156" s="27"/>
      <c r="AJI156" s="27"/>
      <c r="AJJ156" s="27"/>
      <c r="AJK156" s="27"/>
      <c r="AJL156" s="27"/>
      <c r="AJM156" s="27"/>
      <c r="AJN156" s="27"/>
      <c r="AJO156" s="27"/>
      <c r="AJP156" s="27"/>
      <c r="AJQ156" s="27"/>
      <c r="AJR156" s="27"/>
      <c r="AJS156" s="27"/>
      <c r="AJT156" s="27"/>
      <c r="AJU156" s="27"/>
      <c r="AJV156" s="27"/>
      <c r="AJW156" s="27"/>
      <c r="AJX156" s="27"/>
      <c r="AJY156" s="27"/>
      <c r="AJZ156" s="27"/>
      <c r="AKA156" s="27"/>
      <c r="AKB156" s="27"/>
      <c r="AKC156" s="27"/>
      <c r="AKD156" s="27"/>
      <c r="AKE156" s="27"/>
      <c r="AKF156" s="27"/>
      <c r="AKG156" s="27"/>
      <c r="AKH156" s="27"/>
      <c r="AKI156" s="27"/>
      <c r="AKJ156" s="27"/>
      <c r="AKK156" s="27"/>
      <c r="AKL156" s="27"/>
      <c r="AKM156" s="27"/>
      <c r="AKN156" s="27"/>
      <c r="AKO156" s="27"/>
      <c r="AKP156" s="27"/>
      <c r="AKQ156" s="27"/>
      <c r="AKR156" s="27"/>
      <c r="AKS156" s="27"/>
      <c r="AKT156" s="27"/>
      <c r="AKU156" s="27"/>
      <c r="AKV156" s="27"/>
      <c r="AKW156" s="27"/>
      <c r="AKX156" s="27"/>
      <c r="AKY156" s="27"/>
      <c r="AKZ156" s="27"/>
      <c r="ALA156" s="27"/>
      <c r="ALB156" s="27"/>
      <c r="ALC156" s="27"/>
      <c r="ALD156" s="27"/>
      <c r="ALE156" s="27"/>
      <c r="ALF156" s="27"/>
      <c r="ALG156" s="27"/>
      <c r="ALH156" s="27"/>
      <c r="ALI156" s="27"/>
      <c r="ALJ156" s="27"/>
      <c r="ALK156" s="27"/>
      <c r="ALL156" s="27"/>
      <c r="ALM156" s="27"/>
      <c r="ALN156" s="27"/>
      <c r="ALO156" s="27"/>
      <c r="ALP156" s="27"/>
      <c r="ALQ156" s="27"/>
      <c r="ALR156" s="27"/>
      <c r="ALS156" s="27"/>
    </row>
    <row r="157" spans="1:1007" ht="21" customHeight="1" thickBot="1" x14ac:dyDescent="0.25">
      <c r="A157" s="579"/>
      <c r="B157" s="581"/>
      <c r="C157" s="583"/>
      <c r="D157" s="585"/>
      <c r="E157" s="587"/>
      <c r="F157" s="570"/>
      <c r="G157" s="572"/>
      <c r="H157" s="574"/>
      <c r="I157" s="574"/>
      <c r="J157" s="593"/>
      <c r="K157" s="161" t="s">
        <v>22</v>
      </c>
      <c r="L157" s="400">
        <f>M157+O157</f>
        <v>50</v>
      </c>
      <c r="M157" s="401">
        <v>50</v>
      </c>
      <c r="N157" s="401">
        <v>0</v>
      </c>
      <c r="O157" s="402">
        <v>0</v>
      </c>
      <c r="P157" s="400">
        <f>Q157+S157</f>
        <v>34.200000000000003</v>
      </c>
      <c r="Q157" s="401">
        <v>34.200000000000003</v>
      </c>
      <c r="R157" s="401">
        <v>0</v>
      </c>
      <c r="S157" s="402">
        <v>0</v>
      </c>
      <c r="T157" s="400">
        <f>U157+W157</f>
        <v>34.200000000000003</v>
      </c>
      <c r="U157" s="401">
        <v>34.200000000000003</v>
      </c>
      <c r="V157" s="401">
        <v>0</v>
      </c>
      <c r="W157" s="402">
        <v>0</v>
      </c>
      <c r="X157" s="27"/>
      <c r="Y157" s="27"/>
      <c r="Z157" s="27"/>
      <c r="AA157" s="27"/>
      <c r="AB157" s="27"/>
      <c r="AC157" s="27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40"/>
      <c r="AV157" s="39"/>
      <c r="AW157" s="39"/>
      <c r="AX157" s="39"/>
      <c r="AY157" s="39"/>
      <c r="AZ157" s="39"/>
      <c r="BA157" s="39"/>
      <c r="BB157" s="39"/>
      <c r="BC157" s="39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  <c r="HX157" s="27"/>
      <c r="HY157" s="27"/>
      <c r="HZ157" s="27"/>
      <c r="IA157" s="27"/>
      <c r="IB157" s="27"/>
      <c r="IC157" s="27"/>
      <c r="ID157" s="27"/>
      <c r="IE157" s="27"/>
      <c r="IF157" s="27"/>
      <c r="IG157" s="27"/>
      <c r="IH157" s="27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  <c r="IX157" s="27"/>
      <c r="IY157" s="27"/>
      <c r="IZ157" s="27"/>
      <c r="JA157" s="27"/>
      <c r="JB157" s="27"/>
      <c r="JC157" s="27"/>
      <c r="JD157" s="27"/>
      <c r="JE157" s="27"/>
      <c r="JF157" s="27"/>
      <c r="JG157" s="27"/>
      <c r="JH157" s="27"/>
      <c r="JI157" s="27"/>
      <c r="JJ157" s="27"/>
      <c r="JK157" s="27"/>
      <c r="JL157" s="27"/>
      <c r="JM157" s="27"/>
      <c r="JN157" s="27"/>
      <c r="JO157" s="27"/>
      <c r="JP157" s="27"/>
      <c r="JQ157" s="27"/>
      <c r="JR157" s="27"/>
      <c r="JS157" s="27"/>
      <c r="JT157" s="27"/>
      <c r="JU157" s="27"/>
      <c r="JV157" s="27"/>
      <c r="JW157" s="27"/>
      <c r="JX157" s="27"/>
      <c r="JY157" s="27"/>
      <c r="JZ157" s="27"/>
      <c r="KA157" s="27"/>
      <c r="KB157" s="27"/>
      <c r="KC157" s="27"/>
      <c r="KD157" s="27"/>
      <c r="KE157" s="27"/>
      <c r="KF157" s="27"/>
      <c r="KG157" s="27"/>
      <c r="KH157" s="27"/>
      <c r="KI157" s="27"/>
      <c r="KJ157" s="27"/>
      <c r="KK157" s="27"/>
      <c r="KL157" s="27"/>
      <c r="KM157" s="27"/>
      <c r="KN157" s="27"/>
      <c r="KO157" s="27"/>
      <c r="KP157" s="27"/>
      <c r="KQ157" s="27"/>
      <c r="KR157" s="27"/>
      <c r="KS157" s="27"/>
      <c r="KT157" s="27"/>
      <c r="KU157" s="27"/>
      <c r="KV157" s="27"/>
      <c r="KW157" s="27"/>
      <c r="KX157" s="27"/>
      <c r="KY157" s="27"/>
      <c r="KZ157" s="27"/>
      <c r="LA157" s="27"/>
      <c r="LB157" s="27"/>
      <c r="LC157" s="27"/>
      <c r="LD157" s="27"/>
      <c r="LE157" s="27"/>
      <c r="LF157" s="27"/>
      <c r="LG157" s="27"/>
      <c r="LH157" s="27"/>
      <c r="LI157" s="27"/>
      <c r="LJ157" s="27"/>
      <c r="LK157" s="27"/>
      <c r="LL157" s="27"/>
      <c r="LM157" s="27"/>
      <c r="LN157" s="27"/>
      <c r="LO157" s="27"/>
      <c r="LP157" s="27"/>
      <c r="LQ157" s="27"/>
      <c r="LR157" s="27"/>
      <c r="LS157" s="27"/>
      <c r="LT157" s="27"/>
      <c r="LU157" s="27"/>
      <c r="LV157" s="27"/>
      <c r="LW157" s="27"/>
      <c r="LX157" s="27"/>
      <c r="LY157" s="27"/>
      <c r="LZ157" s="27"/>
      <c r="MA157" s="27"/>
      <c r="MB157" s="27"/>
      <c r="MC157" s="27"/>
      <c r="MD157" s="27"/>
      <c r="ME157" s="27"/>
      <c r="MF157" s="27"/>
      <c r="MG157" s="27"/>
      <c r="MH157" s="27"/>
      <c r="MI157" s="27"/>
      <c r="MJ157" s="27"/>
      <c r="MK157" s="27"/>
      <c r="ML157" s="27"/>
      <c r="MM157" s="27"/>
      <c r="MN157" s="27"/>
      <c r="MO157" s="27"/>
      <c r="MP157" s="27"/>
      <c r="MQ157" s="27"/>
      <c r="MR157" s="27"/>
      <c r="MS157" s="27"/>
      <c r="MT157" s="27"/>
      <c r="MU157" s="27"/>
      <c r="MV157" s="27"/>
      <c r="MW157" s="27"/>
      <c r="MX157" s="27"/>
      <c r="MY157" s="27"/>
      <c r="MZ157" s="27"/>
      <c r="NA157" s="27"/>
      <c r="NB157" s="27"/>
      <c r="NC157" s="27"/>
      <c r="ND157" s="27"/>
      <c r="NE157" s="27"/>
      <c r="NF157" s="27"/>
      <c r="NG157" s="27"/>
      <c r="NH157" s="27"/>
      <c r="NI157" s="27"/>
      <c r="NJ157" s="27"/>
      <c r="NK157" s="27"/>
      <c r="NL157" s="27"/>
      <c r="NM157" s="27"/>
      <c r="NN157" s="27"/>
      <c r="NO157" s="27"/>
      <c r="NP157" s="27"/>
      <c r="NQ157" s="27"/>
      <c r="NR157" s="27"/>
      <c r="NS157" s="27"/>
      <c r="NT157" s="27"/>
      <c r="NU157" s="27"/>
      <c r="NV157" s="27"/>
      <c r="NW157" s="27"/>
      <c r="NX157" s="27"/>
      <c r="NY157" s="27"/>
      <c r="NZ157" s="27"/>
      <c r="OA157" s="27"/>
      <c r="OB157" s="27"/>
      <c r="OC157" s="27"/>
      <c r="OD157" s="27"/>
      <c r="OE157" s="27"/>
      <c r="OF157" s="27"/>
      <c r="OG157" s="27"/>
      <c r="OH157" s="27"/>
      <c r="OI157" s="27"/>
      <c r="OJ157" s="27"/>
      <c r="OK157" s="27"/>
      <c r="OL157" s="27"/>
      <c r="OM157" s="27"/>
      <c r="ON157" s="27"/>
      <c r="OO157" s="27"/>
      <c r="OP157" s="27"/>
      <c r="OQ157" s="27"/>
      <c r="OR157" s="27"/>
      <c r="OS157" s="27"/>
      <c r="OT157" s="27"/>
      <c r="OU157" s="27"/>
      <c r="OV157" s="27"/>
      <c r="OW157" s="27"/>
      <c r="OX157" s="27"/>
      <c r="OY157" s="27"/>
      <c r="OZ157" s="27"/>
      <c r="PA157" s="27"/>
      <c r="PB157" s="27"/>
      <c r="PC157" s="27"/>
      <c r="PD157" s="27"/>
      <c r="PE157" s="27"/>
      <c r="PF157" s="27"/>
      <c r="PG157" s="27"/>
      <c r="PH157" s="27"/>
      <c r="PI157" s="27"/>
      <c r="PJ157" s="27"/>
      <c r="PK157" s="27"/>
      <c r="PL157" s="27"/>
      <c r="PM157" s="27"/>
      <c r="PN157" s="27"/>
      <c r="PO157" s="27"/>
      <c r="PP157" s="27"/>
      <c r="PQ157" s="27"/>
      <c r="PR157" s="27"/>
      <c r="PS157" s="27"/>
      <c r="PT157" s="27"/>
      <c r="PU157" s="27"/>
      <c r="PV157" s="27"/>
      <c r="PW157" s="27"/>
      <c r="PX157" s="27"/>
      <c r="PY157" s="27"/>
      <c r="PZ157" s="27"/>
      <c r="QA157" s="27"/>
      <c r="QB157" s="27"/>
      <c r="QC157" s="27"/>
      <c r="QD157" s="27"/>
      <c r="QE157" s="27"/>
      <c r="QF157" s="27"/>
      <c r="QG157" s="27"/>
      <c r="QH157" s="27"/>
      <c r="QI157" s="27"/>
      <c r="QJ157" s="27"/>
      <c r="QK157" s="27"/>
      <c r="QL157" s="27"/>
      <c r="QM157" s="27"/>
      <c r="QN157" s="27"/>
      <c r="QO157" s="27"/>
      <c r="QP157" s="27"/>
      <c r="QQ157" s="27"/>
      <c r="QR157" s="27"/>
      <c r="QS157" s="27"/>
      <c r="QT157" s="27"/>
      <c r="QU157" s="27"/>
      <c r="QV157" s="27"/>
      <c r="QW157" s="27"/>
      <c r="QX157" s="27"/>
      <c r="QY157" s="27"/>
      <c r="QZ157" s="27"/>
      <c r="RA157" s="27"/>
      <c r="RB157" s="27"/>
      <c r="RC157" s="27"/>
      <c r="RD157" s="27"/>
      <c r="RE157" s="27"/>
      <c r="RF157" s="27"/>
      <c r="RG157" s="27"/>
      <c r="RH157" s="27"/>
      <c r="RI157" s="27"/>
      <c r="RJ157" s="27"/>
      <c r="RK157" s="27"/>
      <c r="RL157" s="27"/>
      <c r="RM157" s="27"/>
      <c r="RN157" s="27"/>
      <c r="RO157" s="27"/>
      <c r="RP157" s="27"/>
      <c r="RQ157" s="27"/>
      <c r="RR157" s="27"/>
      <c r="RS157" s="27"/>
      <c r="RT157" s="27"/>
      <c r="RU157" s="27"/>
      <c r="RV157" s="27"/>
      <c r="RW157" s="27"/>
      <c r="RX157" s="27"/>
      <c r="RY157" s="27"/>
      <c r="RZ157" s="27"/>
      <c r="SA157" s="27"/>
      <c r="SB157" s="27"/>
      <c r="SC157" s="27"/>
      <c r="SD157" s="27"/>
      <c r="SE157" s="27"/>
      <c r="SF157" s="27"/>
      <c r="SG157" s="27"/>
      <c r="SH157" s="27"/>
      <c r="SI157" s="27"/>
      <c r="SJ157" s="27"/>
      <c r="SK157" s="27"/>
      <c r="SL157" s="27"/>
      <c r="SM157" s="27"/>
      <c r="SN157" s="27"/>
      <c r="SO157" s="27"/>
      <c r="SP157" s="27"/>
      <c r="SQ157" s="27"/>
      <c r="SR157" s="27"/>
      <c r="SS157" s="27"/>
      <c r="ST157" s="27"/>
      <c r="SU157" s="27"/>
      <c r="SV157" s="27"/>
      <c r="SW157" s="27"/>
      <c r="SX157" s="27"/>
      <c r="SY157" s="27"/>
      <c r="SZ157" s="27"/>
      <c r="TA157" s="27"/>
      <c r="TB157" s="27"/>
      <c r="TC157" s="27"/>
      <c r="TD157" s="27"/>
      <c r="TE157" s="27"/>
      <c r="TF157" s="27"/>
      <c r="TG157" s="27"/>
      <c r="TH157" s="27"/>
      <c r="TI157" s="27"/>
      <c r="TJ157" s="27"/>
      <c r="TK157" s="27"/>
      <c r="TL157" s="27"/>
      <c r="TM157" s="27"/>
      <c r="TN157" s="27"/>
      <c r="TO157" s="27"/>
      <c r="TP157" s="27"/>
      <c r="TQ157" s="27"/>
      <c r="TR157" s="27"/>
      <c r="TS157" s="27"/>
      <c r="TT157" s="27"/>
      <c r="TU157" s="27"/>
      <c r="TV157" s="27"/>
      <c r="TW157" s="27"/>
      <c r="TX157" s="27"/>
      <c r="TY157" s="27"/>
      <c r="TZ157" s="27"/>
      <c r="UA157" s="27"/>
      <c r="UB157" s="27"/>
      <c r="UC157" s="27"/>
      <c r="UD157" s="27"/>
      <c r="UE157" s="27"/>
      <c r="UF157" s="27"/>
      <c r="UG157" s="27"/>
      <c r="UH157" s="27"/>
      <c r="UI157" s="27"/>
      <c r="UJ157" s="27"/>
      <c r="UK157" s="27"/>
      <c r="UL157" s="27"/>
      <c r="UM157" s="27"/>
      <c r="UN157" s="27"/>
      <c r="UO157" s="27"/>
      <c r="UP157" s="27"/>
      <c r="UQ157" s="27"/>
      <c r="UR157" s="27"/>
      <c r="US157" s="27"/>
      <c r="UT157" s="27"/>
      <c r="UU157" s="27"/>
      <c r="UV157" s="27"/>
      <c r="UW157" s="27"/>
      <c r="UX157" s="27"/>
      <c r="UY157" s="27"/>
      <c r="UZ157" s="27"/>
      <c r="VA157" s="27"/>
      <c r="VB157" s="27"/>
      <c r="VC157" s="27"/>
      <c r="VD157" s="27"/>
      <c r="VE157" s="27"/>
      <c r="VF157" s="27"/>
      <c r="VG157" s="27"/>
      <c r="VH157" s="27"/>
      <c r="VI157" s="27"/>
      <c r="VJ157" s="27"/>
      <c r="VK157" s="27"/>
      <c r="VL157" s="27"/>
      <c r="VM157" s="27"/>
      <c r="VN157" s="27"/>
      <c r="VO157" s="27"/>
      <c r="VP157" s="27"/>
      <c r="VQ157" s="27"/>
      <c r="VR157" s="27"/>
      <c r="VS157" s="27"/>
      <c r="VT157" s="27"/>
      <c r="VU157" s="27"/>
      <c r="VV157" s="27"/>
      <c r="VW157" s="27"/>
      <c r="VX157" s="27"/>
      <c r="VY157" s="27"/>
      <c r="VZ157" s="27"/>
      <c r="WA157" s="27"/>
      <c r="WB157" s="27"/>
      <c r="WC157" s="27"/>
      <c r="WD157" s="27"/>
      <c r="WE157" s="27"/>
      <c r="WF157" s="27"/>
      <c r="WG157" s="27"/>
      <c r="WH157" s="27"/>
      <c r="WI157" s="27"/>
      <c r="WJ157" s="27"/>
      <c r="WK157" s="27"/>
      <c r="WL157" s="27"/>
      <c r="WM157" s="27"/>
      <c r="WN157" s="27"/>
      <c r="WO157" s="27"/>
      <c r="WP157" s="27"/>
      <c r="WQ157" s="27"/>
      <c r="WR157" s="27"/>
      <c r="WS157" s="27"/>
      <c r="WT157" s="27"/>
      <c r="WU157" s="27"/>
      <c r="WV157" s="27"/>
      <c r="WW157" s="27"/>
      <c r="WX157" s="27"/>
      <c r="WY157" s="27"/>
      <c r="WZ157" s="27"/>
      <c r="XA157" s="27"/>
      <c r="XB157" s="27"/>
      <c r="XC157" s="27"/>
      <c r="XD157" s="27"/>
      <c r="XE157" s="27"/>
      <c r="XF157" s="27"/>
      <c r="XG157" s="27"/>
      <c r="XH157" s="27"/>
      <c r="XI157" s="27"/>
      <c r="XJ157" s="27"/>
      <c r="XK157" s="27"/>
      <c r="XL157" s="27"/>
      <c r="XM157" s="27"/>
      <c r="XN157" s="27"/>
      <c r="XO157" s="27"/>
      <c r="XP157" s="27"/>
      <c r="XQ157" s="27"/>
      <c r="XR157" s="27"/>
      <c r="XS157" s="27"/>
      <c r="XT157" s="27"/>
      <c r="XU157" s="27"/>
      <c r="XV157" s="27"/>
      <c r="XW157" s="27"/>
      <c r="XX157" s="27"/>
      <c r="XY157" s="27"/>
      <c r="XZ157" s="27"/>
      <c r="YA157" s="27"/>
      <c r="YB157" s="27"/>
      <c r="YC157" s="27"/>
      <c r="YD157" s="27"/>
      <c r="YE157" s="27"/>
      <c r="YF157" s="27"/>
      <c r="YG157" s="27"/>
      <c r="YH157" s="27"/>
      <c r="YI157" s="27"/>
      <c r="YJ157" s="27"/>
      <c r="YK157" s="27"/>
      <c r="YL157" s="27"/>
      <c r="YM157" s="27"/>
      <c r="YN157" s="27"/>
      <c r="YO157" s="27"/>
      <c r="YP157" s="27"/>
      <c r="YQ157" s="27"/>
      <c r="YR157" s="27"/>
      <c r="YS157" s="27"/>
      <c r="YT157" s="27"/>
      <c r="YU157" s="27"/>
      <c r="YV157" s="27"/>
      <c r="YW157" s="27"/>
      <c r="YX157" s="27"/>
      <c r="YY157" s="27"/>
      <c r="YZ157" s="27"/>
      <c r="ZA157" s="27"/>
      <c r="ZB157" s="27"/>
      <c r="ZC157" s="27"/>
      <c r="ZD157" s="27"/>
      <c r="ZE157" s="27"/>
      <c r="ZF157" s="27"/>
      <c r="ZG157" s="27"/>
      <c r="ZH157" s="27"/>
      <c r="ZI157" s="27"/>
      <c r="ZJ157" s="27"/>
      <c r="ZK157" s="27"/>
      <c r="ZL157" s="27"/>
      <c r="ZM157" s="27"/>
      <c r="ZN157" s="27"/>
      <c r="ZO157" s="27"/>
      <c r="ZP157" s="27"/>
      <c r="ZQ157" s="27"/>
      <c r="ZR157" s="27"/>
      <c r="ZS157" s="27"/>
      <c r="ZT157" s="27"/>
      <c r="ZU157" s="27"/>
      <c r="ZV157" s="27"/>
      <c r="ZW157" s="27"/>
      <c r="ZX157" s="27"/>
      <c r="ZY157" s="27"/>
      <c r="ZZ157" s="27"/>
      <c r="AAA157" s="27"/>
      <c r="AAB157" s="27"/>
      <c r="AAC157" s="27"/>
      <c r="AAD157" s="27"/>
      <c r="AAE157" s="27"/>
      <c r="AAF157" s="27"/>
      <c r="AAG157" s="27"/>
      <c r="AAH157" s="27"/>
      <c r="AAI157" s="27"/>
      <c r="AAJ157" s="27"/>
      <c r="AAK157" s="27"/>
      <c r="AAL157" s="27"/>
      <c r="AAM157" s="27"/>
      <c r="AAN157" s="27"/>
      <c r="AAO157" s="27"/>
      <c r="AAP157" s="27"/>
      <c r="AAQ157" s="27"/>
      <c r="AAR157" s="27"/>
      <c r="AAS157" s="27"/>
      <c r="AAT157" s="27"/>
      <c r="AAU157" s="27"/>
      <c r="AAV157" s="27"/>
      <c r="AAW157" s="27"/>
      <c r="AAX157" s="27"/>
      <c r="AAY157" s="27"/>
      <c r="AAZ157" s="27"/>
      <c r="ABA157" s="27"/>
      <c r="ABB157" s="27"/>
      <c r="ABC157" s="27"/>
      <c r="ABD157" s="27"/>
      <c r="ABE157" s="27"/>
      <c r="ABF157" s="27"/>
      <c r="ABG157" s="27"/>
      <c r="ABH157" s="27"/>
      <c r="ABI157" s="27"/>
      <c r="ABJ157" s="27"/>
      <c r="ABK157" s="27"/>
      <c r="ABL157" s="27"/>
      <c r="ABM157" s="27"/>
      <c r="ABN157" s="27"/>
      <c r="ABO157" s="27"/>
      <c r="ABP157" s="27"/>
      <c r="ABQ157" s="27"/>
      <c r="ABR157" s="27"/>
      <c r="ABS157" s="27"/>
      <c r="ABT157" s="27"/>
      <c r="ABU157" s="27"/>
      <c r="ABV157" s="27"/>
      <c r="ABW157" s="27"/>
      <c r="ABX157" s="27"/>
      <c r="ABY157" s="27"/>
      <c r="ABZ157" s="27"/>
      <c r="ACA157" s="27"/>
      <c r="ACB157" s="27"/>
      <c r="ACC157" s="27"/>
      <c r="ACD157" s="27"/>
      <c r="ACE157" s="27"/>
      <c r="ACF157" s="27"/>
      <c r="ACG157" s="27"/>
      <c r="ACH157" s="27"/>
      <c r="ACI157" s="27"/>
      <c r="ACJ157" s="27"/>
      <c r="ACK157" s="27"/>
      <c r="ACL157" s="27"/>
      <c r="ACM157" s="27"/>
      <c r="ACN157" s="27"/>
      <c r="ACO157" s="27"/>
      <c r="ACP157" s="27"/>
      <c r="ACQ157" s="27"/>
      <c r="ACR157" s="27"/>
      <c r="ACS157" s="27"/>
      <c r="ACT157" s="27"/>
      <c r="ACU157" s="27"/>
      <c r="ACV157" s="27"/>
      <c r="ACW157" s="27"/>
      <c r="ACX157" s="27"/>
      <c r="ACY157" s="27"/>
      <c r="ACZ157" s="27"/>
      <c r="ADA157" s="27"/>
      <c r="ADB157" s="27"/>
      <c r="ADC157" s="27"/>
      <c r="ADD157" s="27"/>
      <c r="ADE157" s="27"/>
      <c r="ADF157" s="27"/>
      <c r="ADG157" s="27"/>
      <c r="ADH157" s="27"/>
      <c r="ADI157" s="27"/>
      <c r="ADJ157" s="27"/>
      <c r="ADK157" s="27"/>
      <c r="ADL157" s="27"/>
      <c r="ADM157" s="27"/>
      <c r="ADN157" s="27"/>
      <c r="ADO157" s="27"/>
      <c r="ADP157" s="27"/>
      <c r="ADQ157" s="27"/>
      <c r="ADR157" s="27"/>
      <c r="ADS157" s="27"/>
      <c r="ADT157" s="27"/>
      <c r="ADU157" s="27"/>
      <c r="ADV157" s="27"/>
      <c r="ADW157" s="27"/>
      <c r="ADX157" s="27"/>
      <c r="ADY157" s="27"/>
      <c r="ADZ157" s="27"/>
      <c r="AEA157" s="27"/>
      <c r="AEB157" s="27"/>
      <c r="AEC157" s="27"/>
      <c r="AED157" s="27"/>
      <c r="AEE157" s="27"/>
      <c r="AEF157" s="27"/>
      <c r="AEG157" s="27"/>
      <c r="AEH157" s="27"/>
      <c r="AEI157" s="27"/>
      <c r="AEJ157" s="27"/>
      <c r="AEK157" s="27"/>
      <c r="AEL157" s="27"/>
      <c r="AEM157" s="27"/>
      <c r="AEN157" s="27"/>
      <c r="AEO157" s="27"/>
      <c r="AEP157" s="27"/>
      <c r="AEQ157" s="27"/>
      <c r="AER157" s="27"/>
      <c r="AES157" s="27"/>
      <c r="AET157" s="27"/>
      <c r="AEU157" s="27"/>
      <c r="AEV157" s="27"/>
      <c r="AEW157" s="27"/>
      <c r="AEX157" s="27"/>
      <c r="AEY157" s="27"/>
      <c r="AEZ157" s="27"/>
      <c r="AFA157" s="27"/>
      <c r="AFB157" s="27"/>
      <c r="AFC157" s="27"/>
      <c r="AFD157" s="27"/>
      <c r="AFE157" s="27"/>
      <c r="AFF157" s="27"/>
      <c r="AFG157" s="27"/>
      <c r="AFH157" s="27"/>
      <c r="AFI157" s="27"/>
      <c r="AFJ157" s="27"/>
      <c r="AFK157" s="27"/>
      <c r="AFL157" s="27"/>
      <c r="AFM157" s="27"/>
      <c r="AFN157" s="27"/>
      <c r="AFO157" s="27"/>
      <c r="AFP157" s="27"/>
      <c r="AFQ157" s="27"/>
      <c r="AFR157" s="27"/>
      <c r="AFS157" s="27"/>
      <c r="AFT157" s="27"/>
      <c r="AFU157" s="27"/>
      <c r="AFV157" s="27"/>
      <c r="AFW157" s="27"/>
      <c r="AFX157" s="27"/>
      <c r="AFY157" s="27"/>
      <c r="AFZ157" s="27"/>
      <c r="AGA157" s="27"/>
      <c r="AGB157" s="27"/>
      <c r="AGC157" s="27"/>
      <c r="AGD157" s="27"/>
      <c r="AGE157" s="27"/>
      <c r="AGF157" s="27"/>
      <c r="AGG157" s="27"/>
      <c r="AGH157" s="27"/>
      <c r="AGI157" s="27"/>
      <c r="AGJ157" s="27"/>
      <c r="AGK157" s="27"/>
      <c r="AGL157" s="27"/>
      <c r="AGM157" s="27"/>
      <c r="AGN157" s="27"/>
      <c r="AGO157" s="27"/>
      <c r="AGP157" s="27"/>
      <c r="AGQ157" s="27"/>
      <c r="AGR157" s="27"/>
      <c r="AGS157" s="27"/>
      <c r="AGT157" s="27"/>
      <c r="AGU157" s="27"/>
      <c r="AGV157" s="27"/>
      <c r="AGW157" s="27"/>
      <c r="AGX157" s="27"/>
      <c r="AGY157" s="27"/>
      <c r="AGZ157" s="27"/>
      <c r="AHA157" s="27"/>
      <c r="AHB157" s="27"/>
      <c r="AHC157" s="27"/>
      <c r="AHD157" s="27"/>
      <c r="AHE157" s="27"/>
      <c r="AHF157" s="27"/>
      <c r="AHG157" s="27"/>
      <c r="AHH157" s="27"/>
      <c r="AHI157" s="27"/>
      <c r="AHJ157" s="27"/>
      <c r="AHK157" s="27"/>
      <c r="AHL157" s="27"/>
      <c r="AHM157" s="27"/>
      <c r="AHN157" s="27"/>
      <c r="AHO157" s="27"/>
      <c r="AHP157" s="27"/>
      <c r="AHQ157" s="27"/>
      <c r="AHR157" s="27"/>
      <c r="AHS157" s="27"/>
      <c r="AHT157" s="27"/>
      <c r="AHU157" s="27"/>
      <c r="AHV157" s="27"/>
      <c r="AHW157" s="27"/>
      <c r="AHX157" s="27"/>
      <c r="AHY157" s="27"/>
      <c r="AHZ157" s="27"/>
      <c r="AIA157" s="27"/>
      <c r="AIB157" s="27"/>
      <c r="AIC157" s="27"/>
      <c r="AID157" s="27"/>
      <c r="AIE157" s="27"/>
      <c r="AIF157" s="27"/>
      <c r="AIG157" s="27"/>
      <c r="AIH157" s="27"/>
      <c r="AII157" s="27"/>
      <c r="AIJ157" s="27"/>
      <c r="AIK157" s="27"/>
      <c r="AIL157" s="27"/>
      <c r="AIM157" s="27"/>
      <c r="AIN157" s="27"/>
      <c r="AIO157" s="27"/>
      <c r="AIP157" s="27"/>
      <c r="AIQ157" s="27"/>
      <c r="AIR157" s="27"/>
      <c r="AIS157" s="27"/>
      <c r="AIT157" s="27"/>
      <c r="AIU157" s="27"/>
      <c r="AIV157" s="27"/>
      <c r="AIW157" s="27"/>
      <c r="AIX157" s="27"/>
      <c r="AIY157" s="27"/>
      <c r="AIZ157" s="27"/>
      <c r="AJA157" s="27"/>
      <c r="AJB157" s="27"/>
      <c r="AJC157" s="27"/>
      <c r="AJD157" s="27"/>
      <c r="AJE157" s="27"/>
      <c r="AJF157" s="27"/>
      <c r="AJG157" s="27"/>
      <c r="AJH157" s="27"/>
      <c r="AJI157" s="27"/>
      <c r="AJJ157" s="27"/>
      <c r="AJK157" s="27"/>
      <c r="AJL157" s="27"/>
      <c r="AJM157" s="27"/>
      <c r="AJN157" s="27"/>
      <c r="AJO157" s="27"/>
      <c r="AJP157" s="27"/>
      <c r="AJQ157" s="27"/>
      <c r="AJR157" s="27"/>
      <c r="AJS157" s="27"/>
      <c r="AJT157" s="27"/>
      <c r="AJU157" s="27"/>
      <c r="AJV157" s="27"/>
      <c r="AJW157" s="27"/>
      <c r="AJX157" s="27"/>
      <c r="AJY157" s="27"/>
      <c r="AJZ157" s="27"/>
      <c r="AKA157" s="27"/>
      <c r="AKB157" s="27"/>
      <c r="AKC157" s="27"/>
      <c r="AKD157" s="27"/>
      <c r="AKE157" s="27"/>
      <c r="AKF157" s="27"/>
      <c r="AKG157" s="27"/>
      <c r="AKH157" s="27"/>
      <c r="AKI157" s="27"/>
      <c r="AKJ157" s="27"/>
      <c r="AKK157" s="27"/>
      <c r="AKL157" s="27"/>
      <c r="AKM157" s="27"/>
      <c r="AKN157" s="27"/>
      <c r="AKO157" s="27"/>
      <c r="AKP157" s="27"/>
      <c r="AKQ157" s="27"/>
      <c r="AKR157" s="27"/>
      <c r="AKS157" s="27"/>
      <c r="AKT157" s="27"/>
      <c r="AKU157" s="27"/>
      <c r="AKV157" s="27"/>
      <c r="AKW157" s="27"/>
      <c r="AKX157" s="27"/>
      <c r="AKY157" s="27"/>
      <c r="AKZ157" s="27"/>
      <c r="ALA157" s="27"/>
      <c r="ALB157" s="27"/>
      <c r="ALC157" s="27"/>
      <c r="ALD157" s="27"/>
      <c r="ALE157" s="27"/>
      <c r="ALF157" s="27"/>
      <c r="ALG157" s="27"/>
      <c r="ALH157" s="27"/>
      <c r="ALI157" s="27"/>
      <c r="ALJ157" s="27"/>
      <c r="ALK157" s="27"/>
      <c r="ALL157" s="27"/>
      <c r="ALM157" s="27"/>
      <c r="ALN157" s="27"/>
      <c r="ALO157" s="27"/>
      <c r="ALP157" s="27"/>
      <c r="ALQ157" s="27"/>
      <c r="ALR157" s="27"/>
      <c r="ALS157" s="27"/>
    </row>
    <row r="158" spans="1:1007" ht="22.5" customHeight="1" thickBot="1" x14ac:dyDescent="0.25">
      <c r="A158" s="579"/>
      <c r="B158" s="581"/>
      <c r="C158" s="583"/>
      <c r="D158" s="585"/>
      <c r="E158" s="587"/>
      <c r="F158" s="570"/>
      <c r="G158" s="572"/>
      <c r="H158" s="574"/>
      <c r="I158" s="574"/>
      <c r="J158" s="577"/>
      <c r="K158" s="347" t="s">
        <v>11</v>
      </c>
      <c r="L158" s="15">
        <f t="shared" ref="L158:W158" si="34">SUM(L156:L157)</f>
        <v>53.5</v>
      </c>
      <c r="M158" s="345">
        <f t="shared" si="34"/>
        <v>53.5</v>
      </c>
      <c r="N158" s="345">
        <f t="shared" si="34"/>
        <v>0</v>
      </c>
      <c r="O158" s="16">
        <f t="shared" si="34"/>
        <v>0</v>
      </c>
      <c r="P158" s="15">
        <f t="shared" si="34"/>
        <v>37.700000000000003</v>
      </c>
      <c r="Q158" s="345">
        <f t="shared" si="34"/>
        <v>37.700000000000003</v>
      </c>
      <c r="R158" s="345">
        <f t="shared" si="34"/>
        <v>0</v>
      </c>
      <c r="S158" s="16">
        <f t="shared" si="34"/>
        <v>0</v>
      </c>
      <c r="T158" s="15">
        <f t="shared" si="34"/>
        <v>37.700000000000003</v>
      </c>
      <c r="U158" s="345">
        <f t="shared" si="34"/>
        <v>37.700000000000003</v>
      </c>
      <c r="V158" s="345">
        <f t="shared" si="34"/>
        <v>0</v>
      </c>
      <c r="W158" s="16">
        <f t="shared" si="34"/>
        <v>0</v>
      </c>
      <c r="X158" s="27"/>
      <c r="Y158" s="27"/>
      <c r="Z158" s="27"/>
      <c r="AA158" s="27"/>
      <c r="AB158" s="27"/>
      <c r="AC158" s="27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40"/>
      <c r="AV158" s="39"/>
      <c r="AW158" s="39"/>
      <c r="AX158" s="39"/>
      <c r="AY158" s="39"/>
      <c r="AZ158" s="39"/>
      <c r="BA158" s="39"/>
      <c r="BB158" s="39"/>
      <c r="BC158" s="39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  <c r="IX158" s="27"/>
      <c r="IY158" s="27"/>
      <c r="IZ158" s="27"/>
      <c r="JA158" s="27"/>
      <c r="JB158" s="27"/>
      <c r="JC158" s="27"/>
      <c r="JD158" s="27"/>
      <c r="JE158" s="27"/>
      <c r="JF158" s="27"/>
      <c r="JG158" s="27"/>
      <c r="JH158" s="27"/>
      <c r="JI158" s="27"/>
      <c r="JJ158" s="27"/>
      <c r="JK158" s="27"/>
      <c r="JL158" s="27"/>
      <c r="JM158" s="27"/>
      <c r="JN158" s="27"/>
      <c r="JO158" s="27"/>
      <c r="JP158" s="27"/>
      <c r="JQ158" s="27"/>
      <c r="JR158" s="27"/>
      <c r="JS158" s="27"/>
      <c r="JT158" s="27"/>
      <c r="JU158" s="27"/>
      <c r="JV158" s="27"/>
      <c r="JW158" s="27"/>
      <c r="JX158" s="27"/>
      <c r="JY158" s="27"/>
      <c r="JZ158" s="27"/>
      <c r="KA158" s="27"/>
      <c r="KB158" s="27"/>
      <c r="KC158" s="27"/>
      <c r="KD158" s="27"/>
      <c r="KE158" s="27"/>
      <c r="KF158" s="27"/>
      <c r="KG158" s="27"/>
      <c r="KH158" s="27"/>
      <c r="KI158" s="27"/>
      <c r="KJ158" s="27"/>
      <c r="KK158" s="27"/>
      <c r="KL158" s="27"/>
      <c r="KM158" s="27"/>
      <c r="KN158" s="27"/>
      <c r="KO158" s="27"/>
      <c r="KP158" s="27"/>
      <c r="KQ158" s="27"/>
      <c r="KR158" s="27"/>
      <c r="KS158" s="27"/>
      <c r="KT158" s="27"/>
      <c r="KU158" s="27"/>
      <c r="KV158" s="27"/>
      <c r="KW158" s="27"/>
      <c r="KX158" s="27"/>
      <c r="KY158" s="27"/>
      <c r="KZ158" s="27"/>
      <c r="LA158" s="27"/>
      <c r="LB158" s="27"/>
      <c r="LC158" s="27"/>
      <c r="LD158" s="27"/>
      <c r="LE158" s="27"/>
      <c r="LF158" s="27"/>
      <c r="LG158" s="27"/>
      <c r="LH158" s="27"/>
      <c r="LI158" s="27"/>
      <c r="LJ158" s="27"/>
      <c r="LK158" s="27"/>
      <c r="LL158" s="27"/>
      <c r="LM158" s="27"/>
      <c r="LN158" s="27"/>
      <c r="LO158" s="27"/>
      <c r="LP158" s="27"/>
      <c r="LQ158" s="27"/>
      <c r="LR158" s="27"/>
      <c r="LS158" s="27"/>
      <c r="LT158" s="27"/>
      <c r="LU158" s="27"/>
      <c r="LV158" s="27"/>
      <c r="LW158" s="27"/>
      <c r="LX158" s="27"/>
      <c r="LY158" s="27"/>
      <c r="LZ158" s="27"/>
      <c r="MA158" s="27"/>
      <c r="MB158" s="27"/>
      <c r="MC158" s="27"/>
      <c r="MD158" s="27"/>
      <c r="ME158" s="27"/>
      <c r="MF158" s="27"/>
      <c r="MG158" s="27"/>
      <c r="MH158" s="27"/>
      <c r="MI158" s="27"/>
      <c r="MJ158" s="27"/>
      <c r="MK158" s="27"/>
      <c r="ML158" s="27"/>
      <c r="MM158" s="27"/>
      <c r="MN158" s="27"/>
      <c r="MO158" s="27"/>
      <c r="MP158" s="27"/>
      <c r="MQ158" s="27"/>
      <c r="MR158" s="27"/>
      <c r="MS158" s="27"/>
      <c r="MT158" s="27"/>
      <c r="MU158" s="27"/>
      <c r="MV158" s="27"/>
      <c r="MW158" s="27"/>
      <c r="MX158" s="27"/>
      <c r="MY158" s="27"/>
      <c r="MZ158" s="27"/>
      <c r="NA158" s="27"/>
      <c r="NB158" s="27"/>
      <c r="NC158" s="27"/>
      <c r="ND158" s="27"/>
      <c r="NE158" s="27"/>
      <c r="NF158" s="27"/>
      <c r="NG158" s="27"/>
      <c r="NH158" s="27"/>
      <c r="NI158" s="27"/>
      <c r="NJ158" s="27"/>
      <c r="NK158" s="27"/>
      <c r="NL158" s="27"/>
      <c r="NM158" s="27"/>
      <c r="NN158" s="27"/>
      <c r="NO158" s="27"/>
      <c r="NP158" s="27"/>
      <c r="NQ158" s="27"/>
      <c r="NR158" s="27"/>
      <c r="NS158" s="27"/>
      <c r="NT158" s="27"/>
      <c r="NU158" s="27"/>
      <c r="NV158" s="27"/>
      <c r="NW158" s="27"/>
      <c r="NX158" s="27"/>
      <c r="NY158" s="27"/>
      <c r="NZ158" s="27"/>
      <c r="OA158" s="27"/>
      <c r="OB158" s="27"/>
      <c r="OC158" s="27"/>
      <c r="OD158" s="27"/>
      <c r="OE158" s="27"/>
      <c r="OF158" s="27"/>
      <c r="OG158" s="27"/>
      <c r="OH158" s="27"/>
      <c r="OI158" s="27"/>
      <c r="OJ158" s="27"/>
      <c r="OK158" s="27"/>
      <c r="OL158" s="27"/>
      <c r="OM158" s="27"/>
      <c r="ON158" s="27"/>
      <c r="OO158" s="27"/>
      <c r="OP158" s="27"/>
      <c r="OQ158" s="27"/>
      <c r="OR158" s="27"/>
      <c r="OS158" s="27"/>
      <c r="OT158" s="27"/>
      <c r="OU158" s="27"/>
      <c r="OV158" s="27"/>
      <c r="OW158" s="27"/>
      <c r="OX158" s="27"/>
      <c r="OY158" s="27"/>
      <c r="OZ158" s="27"/>
      <c r="PA158" s="27"/>
      <c r="PB158" s="27"/>
      <c r="PC158" s="27"/>
      <c r="PD158" s="27"/>
      <c r="PE158" s="27"/>
      <c r="PF158" s="27"/>
      <c r="PG158" s="27"/>
      <c r="PH158" s="27"/>
      <c r="PI158" s="27"/>
      <c r="PJ158" s="27"/>
      <c r="PK158" s="27"/>
      <c r="PL158" s="27"/>
      <c r="PM158" s="27"/>
      <c r="PN158" s="27"/>
      <c r="PO158" s="27"/>
      <c r="PP158" s="27"/>
      <c r="PQ158" s="27"/>
      <c r="PR158" s="27"/>
      <c r="PS158" s="27"/>
      <c r="PT158" s="27"/>
      <c r="PU158" s="27"/>
      <c r="PV158" s="27"/>
      <c r="PW158" s="27"/>
      <c r="PX158" s="27"/>
      <c r="PY158" s="27"/>
      <c r="PZ158" s="27"/>
      <c r="QA158" s="27"/>
      <c r="QB158" s="27"/>
      <c r="QC158" s="27"/>
      <c r="QD158" s="27"/>
      <c r="QE158" s="27"/>
      <c r="QF158" s="27"/>
      <c r="QG158" s="27"/>
      <c r="QH158" s="27"/>
      <c r="QI158" s="27"/>
      <c r="QJ158" s="27"/>
      <c r="QK158" s="27"/>
      <c r="QL158" s="27"/>
      <c r="QM158" s="27"/>
      <c r="QN158" s="27"/>
      <c r="QO158" s="27"/>
      <c r="QP158" s="27"/>
      <c r="QQ158" s="27"/>
      <c r="QR158" s="27"/>
      <c r="QS158" s="27"/>
      <c r="QT158" s="27"/>
      <c r="QU158" s="27"/>
      <c r="QV158" s="27"/>
      <c r="QW158" s="27"/>
      <c r="QX158" s="27"/>
      <c r="QY158" s="27"/>
      <c r="QZ158" s="27"/>
      <c r="RA158" s="27"/>
      <c r="RB158" s="27"/>
      <c r="RC158" s="27"/>
      <c r="RD158" s="27"/>
      <c r="RE158" s="27"/>
      <c r="RF158" s="27"/>
      <c r="RG158" s="27"/>
      <c r="RH158" s="27"/>
      <c r="RI158" s="27"/>
      <c r="RJ158" s="27"/>
      <c r="RK158" s="27"/>
      <c r="RL158" s="27"/>
      <c r="RM158" s="27"/>
      <c r="RN158" s="27"/>
      <c r="RO158" s="27"/>
      <c r="RP158" s="27"/>
      <c r="RQ158" s="27"/>
      <c r="RR158" s="27"/>
      <c r="RS158" s="27"/>
      <c r="RT158" s="27"/>
      <c r="RU158" s="27"/>
      <c r="RV158" s="27"/>
      <c r="RW158" s="27"/>
      <c r="RX158" s="27"/>
      <c r="RY158" s="27"/>
      <c r="RZ158" s="27"/>
      <c r="SA158" s="27"/>
      <c r="SB158" s="27"/>
      <c r="SC158" s="27"/>
      <c r="SD158" s="27"/>
      <c r="SE158" s="27"/>
      <c r="SF158" s="27"/>
      <c r="SG158" s="27"/>
      <c r="SH158" s="27"/>
      <c r="SI158" s="27"/>
      <c r="SJ158" s="27"/>
      <c r="SK158" s="27"/>
      <c r="SL158" s="27"/>
      <c r="SM158" s="27"/>
      <c r="SN158" s="27"/>
      <c r="SO158" s="27"/>
      <c r="SP158" s="27"/>
      <c r="SQ158" s="27"/>
      <c r="SR158" s="27"/>
      <c r="SS158" s="27"/>
      <c r="ST158" s="27"/>
      <c r="SU158" s="27"/>
      <c r="SV158" s="27"/>
      <c r="SW158" s="27"/>
      <c r="SX158" s="27"/>
      <c r="SY158" s="27"/>
      <c r="SZ158" s="27"/>
      <c r="TA158" s="27"/>
      <c r="TB158" s="27"/>
      <c r="TC158" s="27"/>
      <c r="TD158" s="27"/>
      <c r="TE158" s="27"/>
      <c r="TF158" s="27"/>
      <c r="TG158" s="27"/>
      <c r="TH158" s="27"/>
      <c r="TI158" s="27"/>
      <c r="TJ158" s="27"/>
      <c r="TK158" s="27"/>
      <c r="TL158" s="27"/>
      <c r="TM158" s="27"/>
      <c r="TN158" s="27"/>
      <c r="TO158" s="27"/>
      <c r="TP158" s="27"/>
      <c r="TQ158" s="27"/>
      <c r="TR158" s="27"/>
      <c r="TS158" s="27"/>
      <c r="TT158" s="27"/>
      <c r="TU158" s="27"/>
      <c r="TV158" s="27"/>
      <c r="TW158" s="27"/>
      <c r="TX158" s="27"/>
      <c r="TY158" s="27"/>
      <c r="TZ158" s="27"/>
      <c r="UA158" s="27"/>
      <c r="UB158" s="27"/>
      <c r="UC158" s="27"/>
      <c r="UD158" s="27"/>
      <c r="UE158" s="27"/>
      <c r="UF158" s="27"/>
      <c r="UG158" s="27"/>
      <c r="UH158" s="27"/>
      <c r="UI158" s="27"/>
      <c r="UJ158" s="27"/>
      <c r="UK158" s="27"/>
      <c r="UL158" s="27"/>
      <c r="UM158" s="27"/>
      <c r="UN158" s="27"/>
      <c r="UO158" s="27"/>
      <c r="UP158" s="27"/>
      <c r="UQ158" s="27"/>
      <c r="UR158" s="27"/>
      <c r="US158" s="27"/>
      <c r="UT158" s="27"/>
      <c r="UU158" s="27"/>
      <c r="UV158" s="27"/>
      <c r="UW158" s="27"/>
      <c r="UX158" s="27"/>
      <c r="UY158" s="27"/>
      <c r="UZ158" s="27"/>
      <c r="VA158" s="27"/>
      <c r="VB158" s="27"/>
      <c r="VC158" s="27"/>
      <c r="VD158" s="27"/>
      <c r="VE158" s="27"/>
      <c r="VF158" s="27"/>
      <c r="VG158" s="27"/>
      <c r="VH158" s="27"/>
      <c r="VI158" s="27"/>
      <c r="VJ158" s="27"/>
      <c r="VK158" s="27"/>
      <c r="VL158" s="27"/>
      <c r="VM158" s="27"/>
      <c r="VN158" s="27"/>
      <c r="VO158" s="27"/>
      <c r="VP158" s="27"/>
      <c r="VQ158" s="27"/>
      <c r="VR158" s="27"/>
      <c r="VS158" s="27"/>
      <c r="VT158" s="27"/>
      <c r="VU158" s="27"/>
      <c r="VV158" s="27"/>
      <c r="VW158" s="27"/>
      <c r="VX158" s="27"/>
      <c r="VY158" s="27"/>
      <c r="VZ158" s="27"/>
      <c r="WA158" s="27"/>
      <c r="WB158" s="27"/>
      <c r="WC158" s="27"/>
      <c r="WD158" s="27"/>
      <c r="WE158" s="27"/>
      <c r="WF158" s="27"/>
      <c r="WG158" s="27"/>
      <c r="WH158" s="27"/>
      <c r="WI158" s="27"/>
      <c r="WJ158" s="27"/>
      <c r="WK158" s="27"/>
      <c r="WL158" s="27"/>
      <c r="WM158" s="27"/>
      <c r="WN158" s="27"/>
      <c r="WO158" s="27"/>
      <c r="WP158" s="27"/>
      <c r="WQ158" s="27"/>
      <c r="WR158" s="27"/>
      <c r="WS158" s="27"/>
      <c r="WT158" s="27"/>
      <c r="WU158" s="27"/>
      <c r="WV158" s="27"/>
      <c r="WW158" s="27"/>
      <c r="WX158" s="27"/>
      <c r="WY158" s="27"/>
      <c r="WZ158" s="27"/>
      <c r="XA158" s="27"/>
      <c r="XB158" s="27"/>
      <c r="XC158" s="27"/>
      <c r="XD158" s="27"/>
      <c r="XE158" s="27"/>
      <c r="XF158" s="27"/>
      <c r="XG158" s="27"/>
      <c r="XH158" s="27"/>
      <c r="XI158" s="27"/>
      <c r="XJ158" s="27"/>
      <c r="XK158" s="27"/>
      <c r="XL158" s="27"/>
      <c r="XM158" s="27"/>
      <c r="XN158" s="27"/>
      <c r="XO158" s="27"/>
      <c r="XP158" s="27"/>
      <c r="XQ158" s="27"/>
      <c r="XR158" s="27"/>
      <c r="XS158" s="27"/>
      <c r="XT158" s="27"/>
      <c r="XU158" s="27"/>
      <c r="XV158" s="27"/>
      <c r="XW158" s="27"/>
      <c r="XX158" s="27"/>
      <c r="XY158" s="27"/>
      <c r="XZ158" s="27"/>
      <c r="YA158" s="27"/>
      <c r="YB158" s="27"/>
      <c r="YC158" s="27"/>
      <c r="YD158" s="27"/>
      <c r="YE158" s="27"/>
      <c r="YF158" s="27"/>
      <c r="YG158" s="27"/>
      <c r="YH158" s="27"/>
      <c r="YI158" s="27"/>
      <c r="YJ158" s="27"/>
      <c r="YK158" s="27"/>
      <c r="YL158" s="27"/>
      <c r="YM158" s="27"/>
      <c r="YN158" s="27"/>
      <c r="YO158" s="27"/>
      <c r="YP158" s="27"/>
      <c r="YQ158" s="27"/>
      <c r="YR158" s="27"/>
      <c r="YS158" s="27"/>
      <c r="YT158" s="27"/>
      <c r="YU158" s="27"/>
      <c r="YV158" s="27"/>
      <c r="YW158" s="27"/>
      <c r="YX158" s="27"/>
      <c r="YY158" s="27"/>
      <c r="YZ158" s="27"/>
      <c r="ZA158" s="27"/>
      <c r="ZB158" s="27"/>
      <c r="ZC158" s="27"/>
      <c r="ZD158" s="27"/>
      <c r="ZE158" s="27"/>
      <c r="ZF158" s="27"/>
      <c r="ZG158" s="27"/>
      <c r="ZH158" s="27"/>
      <c r="ZI158" s="27"/>
      <c r="ZJ158" s="27"/>
      <c r="ZK158" s="27"/>
      <c r="ZL158" s="27"/>
      <c r="ZM158" s="27"/>
      <c r="ZN158" s="27"/>
      <c r="ZO158" s="27"/>
      <c r="ZP158" s="27"/>
      <c r="ZQ158" s="27"/>
      <c r="ZR158" s="27"/>
      <c r="ZS158" s="27"/>
      <c r="ZT158" s="27"/>
      <c r="ZU158" s="27"/>
      <c r="ZV158" s="27"/>
      <c r="ZW158" s="27"/>
      <c r="ZX158" s="27"/>
      <c r="ZY158" s="27"/>
      <c r="ZZ158" s="27"/>
      <c r="AAA158" s="27"/>
      <c r="AAB158" s="27"/>
      <c r="AAC158" s="27"/>
      <c r="AAD158" s="27"/>
      <c r="AAE158" s="27"/>
      <c r="AAF158" s="27"/>
      <c r="AAG158" s="27"/>
      <c r="AAH158" s="27"/>
      <c r="AAI158" s="27"/>
      <c r="AAJ158" s="27"/>
      <c r="AAK158" s="27"/>
      <c r="AAL158" s="27"/>
      <c r="AAM158" s="27"/>
      <c r="AAN158" s="27"/>
      <c r="AAO158" s="27"/>
      <c r="AAP158" s="27"/>
      <c r="AAQ158" s="27"/>
      <c r="AAR158" s="27"/>
      <c r="AAS158" s="27"/>
      <c r="AAT158" s="27"/>
      <c r="AAU158" s="27"/>
      <c r="AAV158" s="27"/>
      <c r="AAW158" s="27"/>
      <c r="AAX158" s="27"/>
      <c r="AAY158" s="27"/>
      <c r="AAZ158" s="27"/>
      <c r="ABA158" s="27"/>
      <c r="ABB158" s="27"/>
      <c r="ABC158" s="27"/>
      <c r="ABD158" s="27"/>
      <c r="ABE158" s="27"/>
      <c r="ABF158" s="27"/>
      <c r="ABG158" s="27"/>
      <c r="ABH158" s="27"/>
      <c r="ABI158" s="27"/>
      <c r="ABJ158" s="27"/>
      <c r="ABK158" s="27"/>
      <c r="ABL158" s="27"/>
      <c r="ABM158" s="27"/>
      <c r="ABN158" s="27"/>
      <c r="ABO158" s="27"/>
      <c r="ABP158" s="27"/>
      <c r="ABQ158" s="27"/>
      <c r="ABR158" s="27"/>
      <c r="ABS158" s="27"/>
      <c r="ABT158" s="27"/>
      <c r="ABU158" s="27"/>
      <c r="ABV158" s="27"/>
      <c r="ABW158" s="27"/>
      <c r="ABX158" s="27"/>
      <c r="ABY158" s="27"/>
      <c r="ABZ158" s="27"/>
      <c r="ACA158" s="27"/>
      <c r="ACB158" s="27"/>
      <c r="ACC158" s="27"/>
      <c r="ACD158" s="27"/>
      <c r="ACE158" s="27"/>
      <c r="ACF158" s="27"/>
      <c r="ACG158" s="27"/>
      <c r="ACH158" s="27"/>
      <c r="ACI158" s="27"/>
      <c r="ACJ158" s="27"/>
      <c r="ACK158" s="27"/>
      <c r="ACL158" s="27"/>
      <c r="ACM158" s="27"/>
      <c r="ACN158" s="27"/>
      <c r="ACO158" s="27"/>
      <c r="ACP158" s="27"/>
      <c r="ACQ158" s="27"/>
      <c r="ACR158" s="27"/>
      <c r="ACS158" s="27"/>
      <c r="ACT158" s="27"/>
      <c r="ACU158" s="27"/>
      <c r="ACV158" s="27"/>
      <c r="ACW158" s="27"/>
      <c r="ACX158" s="27"/>
      <c r="ACY158" s="27"/>
      <c r="ACZ158" s="27"/>
      <c r="ADA158" s="27"/>
      <c r="ADB158" s="27"/>
      <c r="ADC158" s="27"/>
      <c r="ADD158" s="27"/>
      <c r="ADE158" s="27"/>
      <c r="ADF158" s="27"/>
      <c r="ADG158" s="27"/>
      <c r="ADH158" s="27"/>
      <c r="ADI158" s="27"/>
      <c r="ADJ158" s="27"/>
      <c r="ADK158" s="27"/>
      <c r="ADL158" s="27"/>
      <c r="ADM158" s="27"/>
      <c r="ADN158" s="27"/>
      <c r="ADO158" s="27"/>
      <c r="ADP158" s="27"/>
      <c r="ADQ158" s="27"/>
      <c r="ADR158" s="27"/>
      <c r="ADS158" s="27"/>
      <c r="ADT158" s="27"/>
      <c r="ADU158" s="27"/>
      <c r="ADV158" s="27"/>
      <c r="ADW158" s="27"/>
      <c r="ADX158" s="27"/>
      <c r="ADY158" s="27"/>
      <c r="ADZ158" s="27"/>
      <c r="AEA158" s="27"/>
      <c r="AEB158" s="27"/>
      <c r="AEC158" s="27"/>
      <c r="AED158" s="27"/>
      <c r="AEE158" s="27"/>
      <c r="AEF158" s="27"/>
      <c r="AEG158" s="27"/>
      <c r="AEH158" s="27"/>
      <c r="AEI158" s="27"/>
      <c r="AEJ158" s="27"/>
      <c r="AEK158" s="27"/>
      <c r="AEL158" s="27"/>
      <c r="AEM158" s="27"/>
      <c r="AEN158" s="27"/>
      <c r="AEO158" s="27"/>
      <c r="AEP158" s="27"/>
      <c r="AEQ158" s="27"/>
      <c r="AER158" s="27"/>
      <c r="AES158" s="27"/>
      <c r="AET158" s="27"/>
      <c r="AEU158" s="27"/>
      <c r="AEV158" s="27"/>
      <c r="AEW158" s="27"/>
      <c r="AEX158" s="27"/>
      <c r="AEY158" s="27"/>
      <c r="AEZ158" s="27"/>
      <c r="AFA158" s="27"/>
      <c r="AFB158" s="27"/>
      <c r="AFC158" s="27"/>
      <c r="AFD158" s="27"/>
      <c r="AFE158" s="27"/>
      <c r="AFF158" s="27"/>
      <c r="AFG158" s="27"/>
      <c r="AFH158" s="27"/>
      <c r="AFI158" s="27"/>
      <c r="AFJ158" s="27"/>
      <c r="AFK158" s="27"/>
      <c r="AFL158" s="27"/>
      <c r="AFM158" s="27"/>
      <c r="AFN158" s="27"/>
      <c r="AFO158" s="27"/>
      <c r="AFP158" s="27"/>
      <c r="AFQ158" s="27"/>
      <c r="AFR158" s="27"/>
      <c r="AFS158" s="27"/>
      <c r="AFT158" s="27"/>
      <c r="AFU158" s="27"/>
      <c r="AFV158" s="27"/>
      <c r="AFW158" s="27"/>
      <c r="AFX158" s="27"/>
      <c r="AFY158" s="27"/>
      <c r="AFZ158" s="27"/>
      <c r="AGA158" s="27"/>
      <c r="AGB158" s="27"/>
      <c r="AGC158" s="27"/>
      <c r="AGD158" s="27"/>
      <c r="AGE158" s="27"/>
      <c r="AGF158" s="27"/>
      <c r="AGG158" s="27"/>
      <c r="AGH158" s="27"/>
      <c r="AGI158" s="27"/>
      <c r="AGJ158" s="27"/>
      <c r="AGK158" s="27"/>
      <c r="AGL158" s="27"/>
      <c r="AGM158" s="27"/>
      <c r="AGN158" s="27"/>
      <c r="AGO158" s="27"/>
      <c r="AGP158" s="27"/>
      <c r="AGQ158" s="27"/>
      <c r="AGR158" s="27"/>
      <c r="AGS158" s="27"/>
      <c r="AGT158" s="27"/>
      <c r="AGU158" s="27"/>
      <c r="AGV158" s="27"/>
      <c r="AGW158" s="27"/>
      <c r="AGX158" s="27"/>
      <c r="AGY158" s="27"/>
      <c r="AGZ158" s="27"/>
      <c r="AHA158" s="27"/>
      <c r="AHB158" s="27"/>
      <c r="AHC158" s="27"/>
      <c r="AHD158" s="27"/>
      <c r="AHE158" s="27"/>
      <c r="AHF158" s="27"/>
      <c r="AHG158" s="27"/>
      <c r="AHH158" s="27"/>
      <c r="AHI158" s="27"/>
      <c r="AHJ158" s="27"/>
      <c r="AHK158" s="27"/>
      <c r="AHL158" s="27"/>
      <c r="AHM158" s="27"/>
      <c r="AHN158" s="27"/>
      <c r="AHO158" s="27"/>
      <c r="AHP158" s="27"/>
      <c r="AHQ158" s="27"/>
      <c r="AHR158" s="27"/>
      <c r="AHS158" s="27"/>
      <c r="AHT158" s="27"/>
      <c r="AHU158" s="27"/>
      <c r="AHV158" s="27"/>
      <c r="AHW158" s="27"/>
      <c r="AHX158" s="27"/>
      <c r="AHY158" s="27"/>
      <c r="AHZ158" s="27"/>
      <c r="AIA158" s="27"/>
      <c r="AIB158" s="27"/>
      <c r="AIC158" s="27"/>
      <c r="AID158" s="27"/>
      <c r="AIE158" s="27"/>
      <c r="AIF158" s="27"/>
      <c r="AIG158" s="27"/>
      <c r="AIH158" s="27"/>
      <c r="AII158" s="27"/>
      <c r="AIJ158" s="27"/>
      <c r="AIK158" s="27"/>
      <c r="AIL158" s="27"/>
      <c r="AIM158" s="27"/>
      <c r="AIN158" s="27"/>
      <c r="AIO158" s="27"/>
      <c r="AIP158" s="27"/>
      <c r="AIQ158" s="27"/>
      <c r="AIR158" s="27"/>
      <c r="AIS158" s="27"/>
      <c r="AIT158" s="27"/>
      <c r="AIU158" s="27"/>
      <c r="AIV158" s="27"/>
      <c r="AIW158" s="27"/>
      <c r="AIX158" s="27"/>
      <c r="AIY158" s="27"/>
      <c r="AIZ158" s="27"/>
      <c r="AJA158" s="27"/>
      <c r="AJB158" s="27"/>
      <c r="AJC158" s="27"/>
      <c r="AJD158" s="27"/>
      <c r="AJE158" s="27"/>
      <c r="AJF158" s="27"/>
      <c r="AJG158" s="27"/>
      <c r="AJH158" s="27"/>
      <c r="AJI158" s="27"/>
      <c r="AJJ158" s="27"/>
      <c r="AJK158" s="27"/>
      <c r="AJL158" s="27"/>
      <c r="AJM158" s="27"/>
      <c r="AJN158" s="27"/>
      <c r="AJO158" s="27"/>
      <c r="AJP158" s="27"/>
      <c r="AJQ158" s="27"/>
      <c r="AJR158" s="27"/>
      <c r="AJS158" s="27"/>
      <c r="AJT158" s="27"/>
      <c r="AJU158" s="27"/>
      <c r="AJV158" s="27"/>
      <c r="AJW158" s="27"/>
      <c r="AJX158" s="27"/>
      <c r="AJY158" s="27"/>
      <c r="AJZ158" s="27"/>
      <c r="AKA158" s="27"/>
      <c r="AKB158" s="27"/>
      <c r="AKC158" s="27"/>
      <c r="AKD158" s="27"/>
      <c r="AKE158" s="27"/>
      <c r="AKF158" s="27"/>
      <c r="AKG158" s="27"/>
      <c r="AKH158" s="27"/>
      <c r="AKI158" s="27"/>
      <c r="AKJ158" s="27"/>
      <c r="AKK158" s="27"/>
      <c r="AKL158" s="27"/>
      <c r="AKM158" s="27"/>
      <c r="AKN158" s="27"/>
      <c r="AKO158" s="27"/>
      <c r="AKP158" s="27"/>
      <c r="AKQ158" s="27"/>
      <c r="AKR158" s="27"/>
      <c r="AKS158" s="27"/>
      <c r="AKT158" s="27"/>
      <c r="AKU158" s="27"/>
      <c r="AKV158" s="27"/>
      <c r="AKW158" s="27"/>
      <c r="AKX158" s="27"/>
      <c r="AKY158" s="27"/>
      <c r="AKZ158" s="27"/>
      <c r="ALA158" s="27"/>
      <c r="ALB158" s="27"/>
      <c r="ALC158" s="27"/>
      <c r="ALD158" s="27"/>
      <c r="ALE158" s="27"/>
      <c r="ALF158" s="27"/>
      <c r="ALG158" s="27"/>
      <c r="ALH158" s="27"/>
      <c r="ALI158" s="27"/>
      <c r="ALJ158" s="27"/>
      <c r="ALK158" s="27"/>
      <c r="ALL158" s="27"/>
      <c r="ALM158" s="27"/>
      <c r="ALN158" s="27"/>
      <c r="ALO158" s="27"/>
      <c r="ALP158" s="27"/>
      <c r="ALQ158" s="27"/>
      <c r="ALR158" s="27"/>
      <c r="ALS158" s="27"/>
    </row>
    <row r="159" spans="1:1007" ht="18.75" customHeight="1" thickBot="1" x14ac:dyDescent="0.25">
      <c r="A159" s="578" t="s">
        <v>14</v>
      </c>
      <c r="B159" s="580" t="s">
        <v>15</v>
      </c>
      <c r="C159" s="582" t="s">
        <v>15</v>
      </c>
      <c r="D159" s="584" t="s">
        <v>363</v>
      </c>
      <c r="E159" s="586" t="s">
        <v>368</v>
      </c>
      <c r="F159" s="569" t="s">
        <v>184</v>
      </c>
      <c r="G159" s="571" t="s">
        <v>365</v>
      </c>
      <c r="H159" s="573" t="s">
        <v>18</v>
      </c>
      <c r="I159" s="573" t="s">
        <v>19</v>
      </c>
      <c r="J159" s="592" t="s">
        <v>457</v>
      </c>
      <c r="K159" s="146" t="s">
        <v>31</v>
      </c>
      <c r="L159" s="147">
        <f>+M159+O159</f>
        <v>119.6</v>
      </c>
      <c r="M159" s="374">
        <v>0</v>
      </c>
      <c r="N159" s="374">
        <v>0</v>
      </c>
      <c r="O159" s="387">
        <v>119.6</v>
      </c>
      <c r="P159" s="147">
        <f>+Q159+S159</f>
        <v>19.3</v>
      </c>
      <c r="Q159" s="374">
        <v>0</v>
      </c>
      <c r="R159" s="374">
        <v>0</v>
      </c>
      <c r="S159" s="387">
        <v>19.3</v>
      </c>
      <c r="T159" s="147">
        <f>+U159+W159</f>
        <v>0</v>
      </c>
      <c r="U159" s="374">
        <v>0</v>
      </c>
      <c r="V159" s="374">
        <v>0</v>
      </c>
      <c r="W159" s="387">
        <v>0</v>
      </c>
      <c r="X159" s="27"/>
      <c r="Y159" s="27"/>
      <c r="Z159" s="27"/>
      <c r="AA159" s="27"/>
      <c r="AB159" s="27"/>
      <c r="AC159" s="27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40"/>
      <c r="AV159" s="39"/>
      <c r="AW159" s="39"/>
      <c r="AX159" s="39"/>
      <c r="AY159" s="39"/>
      <c r="AZ159" s="39"/>
      <c r="BA159" s="39"/>
      <c r="BB159" s="39"/>
      <c r="BC159" s="39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27"/>
      <c r="HZ159" s="27"/>
      <c r="IA159" s="27"/>
      <c r="IB159" s="27"/>
      <c r="IC159" s="27"/>
      <c r="ID159" s="27"/>
      <c r="IE159" s="27"/>
      <c r="IF159" s="27"/>
      <c r="IG159" s="27"/>
      <c r="IH159" s="27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  <c r="IX159" s="27"/>
      <c r="IY159" s="27"/>
      <c r="IZ159" s="27"/>
      <c r="JA159" s="27"/>
      <c r="JB159" s="27"/>
      <c r="JC159" s="27"/>
      <c r="JD159" s="27"/>
      <c r="JE159" s="27"/>
      <c r="JF159" s="27"/>
      <c r="JG159" s="27"/>
      <c r="JH159" s="27"/>
      <c r="JI159" s="27"/>
      <c r="JJ159" s="27"/>
      <c r="JK159" s="27"/>
      <c r="JL159" s="27"/>
      <c r="JM159" s="27"/>
      <c r="JN159" s="27"/>
      <c r="JO159" s="27"/>
      <c r="JP159" s="27"/>
      <c r="JQ159" s="27"/>
      <c r="JR159" s="27"/>
      <c r="JS159" s="27"/>
      <c r="JT159" s="27"/>
      <c r="JU159" s="27"/>
      <c r="JV159" s="27"/>
      <c r="JW159" s="27"/>
      <c r="JX159" s="27"/>
      <c r="JY159" s="27"/>
      <c r="JZ159" s="27"/>
      <c r="KA159" s="27"/>
      <c r="KB159" s="27"/>
      <c r="KC159" s="27"/>
      <c r="KD159" s="27"/>
      <c r="KE159" s="27"/>
      <c r="KF159" s="27"/>
      <c r="KG159" s="27"/>
      <c r="KH159" s="27"/>
      <c r="KI159" s="27"/>
      <c r="KJ159" s="27"/>
      <c r="KK159" s="27"/>
      <c r="KL159" s="27"/>
      <c r="KM159" s="27"/>
      <c r="KN159" s="27"/>
      <c r="KO159" s="27"/>
      <c r="KP159" s="27"/>
      <c r="KQ159" s="27"/>
      <c r="KR159" s="27"/>
      <c r="KS159" s="27"/>
      <c r="KT159" s="27"/>
      <c r="KU159" s="27"/>
      <c r="KV159" s="27"/>
      <c r="KW159" s="27"/>
      <c r="KX159" s="27"/>
      <c r="KY159" s="27"/>
      <c r="KZ159" s="27"/>
      <c r="LA159" s="27"/>
      <c r="LB159" s="27"/>
      <c r="LC159" s="27"/>
      <c r="LD159" s="27"/>
      <c r="LE159" s="27"/>
      <c r="LF159" s="27"/>
      <c r="LG159" s="27"/>
      <c r="LH159" s="27"/>
      <c r="LI159" s="27"/>
      <c r="LJ159" s="27"/>
      <c r="LK159" s="27"/>
      <c r="LL159" s="27"/>
      <c r="LM159" s="27"/>
      <c r="LN159" s="27"/>
      <c r="LO159" s="27"/>
      <c r="LP159" s="27"/>
      <c r="LQ159" s="27"/>
      <c r="LR159" s="27"/>
      <c r="LS159" s="27"/>
      <c r="LT159" s="27"/>
      <c r="LU159" s="27"/>
      <c r="LV159" s="27"/>
      <c r="LW159" s="27"/>
      <c r="LX159" s="27"/>
      <c r="LY159" s="27"/>
      <c r="LZ159" s="27"/>
      <c r="MA159" s="27"/>
      <c r="MB159" s="27"/>
      <c r="MC159" s="27"/>
      <c r="MD159" s="27"/>
      <c r="ME159" s="27"/>
      <c r="MF159" s="27"/>
      <c r="MG159" s="27"/>
      <c r="MH159" s="27"/>
      <c r="MI159" s="27"/>
      <c r="MJ159" s="27"/>
      <c r="MK159" s="27"/>
      <c r="ML159" s="27"/>
      <c r="MM159" s="27"/>
      <c r="MN159" s="27"/>
      <c r="MO159" s="27"/>
      <c r="MP159" s="27"/>
      <c r="MQ159" s="27"/>
      <c r="MR159" s="27"/>
      <c r="MS159" s="27"/>
      <c r="MT159" s="27"/>
      <c r="MU159" s="27"/>
      <c r="MV159" s="27"/>
      <c r="MW159" s="27"/>
      <c r="MX159" s="27"/>
      <c r="MY159" s="27"/>
      <c r="MZ159" s="27"/>
      <c r="NA159" s="27"/>
      <c r="NB159" s="27"/>
      <c r="NC159" s="27"/>
      <c r="ND159" s="27"/>
      <c r="NE159" s="27"/>
      <c r="NF159" s="27"/>
      <c r="NG159" s="27"/>
      <c r="NH159" s="27"/>
      <c r="NI159" s="27"/>
      <c r="NJ159" s="27"/>
      <c r="NK159" s="27"/>
      <c r="NL159" s="27"/>
      <c r="NM159" s="27"/>
      <c r="NN159" s="27"/>
      <c r="NO159" s="27"/>
      <c r="NP159" s="27"/>
      <c r="NQ159" s="27"/>
      <c r="NR159" s="27"/>
      <c r="NS159" s="27"/>
      <c r="NT159" s="27"/>
      <c r="NU159" s="27"/>
      <c r="NV159" s="27"/>
      <c r="NW159" s="27"/>
      <c r="NX159" s="27"/>
      <c r="NY159" s="27"/>
      <c r="NZ159" s="27"/>
      <c r="OA159" s="27"/>
      <c r="OB159" s="27"/>
      <c r="OC159" s="27"/>
      <c r="OD159" s="27"/>
      <c r="OE159" s="27"/>
      <c r="OF159" s="27"/>
      <c r="OG159" s="27"/>
      <c r="OH159" s="27"/>
      <c r="OI159" s="27"/>
      <c r="OJ159" s="27"/>
      <c r="OK159" s="27"/>
      <c r="OL159" s="27"/>
      <c r="OM159" s="27"/>
      <c r="ON159" s="27"/>
      <c r="OO159" s="27"/>
      <c r="OP159" s="27"/>
      <c r="OQ159" s="27"/>
      <c r="OR159" s="27"/>
      <c r="OS159" s="27"/>
      <c r="OT159" s="27"/>
      <c r="OU159" s="27"/>
      <c r="OV159" s="27"/>
      <c r="OW159" s="27"/>
      <c r="OX159" s="27"/>
      <c r="OY159" s="27"/>
      <c r="OZ159" s="27"/>
      <c r="PA159" s="27"/>
      <c r="PB159" s="27"/>
      <c r="PC159" s="27"/>
      <c r="PD159" s="27"/>
      <c r="PE159" s="27"/>
      <c r="PF159" s="27"/>
      <c r="PG159" s="27"/>
      <c r="PH159" s="27"/>
      <c r="PI159" s="27"/>
      <c r="PJ159" s="27"/>
      <c r="PK159" s="27"/>
      <c r="PL159" s="27"/>
      <c r="PM159" s="27"/>
      <c r="PN159" s="27"/>
      <c r="PO159" s="27"/>
      <c r="PP159" s="27"/>
      <c r="PQ159" s="27"/>
      <c r="PR159" s="27"/>
      <c r="PS159" s="27"/>
      <c r="PT159" s="27"/>
      <c r="PU159" s="27"/>
      <c r="PV159" s="27"/>
      <c r="PW159" s="27"/>
      <c r="PX159" s="27"/>
      <c r="PY159" s="27"/>
      <c r="PZ159" s="27"/>
      <c r="QA159" s="27"/>
      <c r="QB159" s="27"/>
      <c r="QC159" s="27"/>
      <c r="QD159" s="27"/>
      <c r="QE159" s="27"/>
      <c r="QF159" s="27"/>
      <c r="QG159" s="27"/>
      <c r="QH159" s="27"/>
      <c r="QI159" s="27"/>
      <c r="QJ159" s="27"/>
      <c r="QK159" s="27"/>
      <c r="QL159" s="27"/>
      <c r="QM159" s="27"/>
      <c r="QN159" s="27"/>
      <c r="QO159" s="27"/>
      <c r="QP159" s="27"/>
      <c r="QQ159" s="27"/>
      <c r="QR159" s="27"/>
      <c r="QS159" s="27"/>
      <c r="QT159" s="27"/>
      <c r="QU159" s="27"/>
      <c r="QV159" s="27"/>
      <c r="QW159" s="27"/>
      <c r="QX159" s="27"/>
      <c r="QY159" s="27"/>
      <c r="QZ159" s="27"/>
      <c r="RA159" s="27"/>
      <c r="RB159" s="27"/>
      <c r="RC159" s="27"/>
      <c r="RD159" s="27"/>
      <c r="RE159" s="27"/>
      <c r="RF159" s="27"/>
      <c r="RG159" s="27"/>
      <c r="RH159" s="27"/>
      <c r="RI159" s="27"/>
      <c r="RJ159" s="27"/>
      <c r="RK159" s="27"/>
      <c r="RL159" s="27"/>
      <c r="RM159" s="27"/>
      <c r="RN159" s="27"/>
      <c r="RO159" s="27"/>
      <c r="RP159" s="27"/>
      <c r="RQ159" s="27"/>
      <c r="RR159" s="27"/>
      <c r="RS159" s="27"/>
      <c r="RT159" s="27"/>
      <c r="RU159" s="27"/>
      <c r="RV159" s="27"/>
      <c r="RW159" s="27"/>
      <c r="RX159" s="27"/>
      <c r="RY159" s="27"/>
      <c r="RZ159" s="27"/>
      <c r="SA159" s="27"/>
      <c r="SB159" s="27"/>
      <c r="SC159" s="27"/>
      <c r="SD159" s="27"/>
      <c r="SE159" s="27"/>
      <c r="SF159" s="27"/>
      <c r="SG159" s="27"/>
      <c r="SH159" s="27"/>
      <c r="SI159" s="27"/>
      <c r="SJ159" s="27"/>
      <c r="SK159" s="27"/>
      <c r="SL159" s="27"/>
      <c r="SM159" s="27"/>
      <c r="SN159" s="27"/>
      <c r="SO159" s="27"/>
      <c r="SP159" s="27"/>
      <c r="SQ159" s="27"/>
      <c r="SR159" s="27"/>
      <c r="SS159" s="27"/>
      <c r="ST159" s="27"/>
      <c r="SU159" s="27"/>
      <c r="SV159" s="27"/>
      <c r="SW159" s="27"/>
      <c r="SX159" s="27"/>
      <c r="SY159" s="27"/>
      <c r="SZ159" s="27"/>
      <c r="TA159" s="27"/>
      <c r="TB159" s="27"/>
      <c r="TC159" s="27"/>
      <c r="TD159" s="27"/>
      <c r="TE159" s="27"/>
      <c r="TF159" s="27"/>
      <c r="TG159" s="27"/>
      <c r="TH159" s="27"/>
      <c r="TI159" s="27"/>
      <c r="TJ159" s="27"/>
      <c r="TK159" s="27"/>
      <c r="TL159" s="27"/>
      <c r="TM159" s="27"/>
      <c r="TN159" s="27"/>
      <c r="TO159" s="27"/>
      <c r="TP159" s="27"/>
      <c r="TQ159" s="27"/>
      <c r="TR159" s="27"/>
      <c r="TS159" s="27"/>
      <c r="TT159" s="27"/>
      <c r="TU159" s="27"/>
      <c r="TV159" s="27"/>
      <c r="TW159" s="27"/>
      <c r="TX159" s="27"/>
      <c r="TY159" s="27"/>
      <c r="TZ159" s="27"/>
      <c r="UA159" s="27"/>
      <c r="UB159" s="27"/>
      <c r="UC159" s="27"/>
      <c r="UD159" s="27"/>
      <c r="UE159" s="27"/>
      <c r="UF159" s="27"/>
      <c r="UG159" s="27"/>
      <c r="UH159" s="27"/>
      <c r="UI159" s="27"/>
      <c r="UJ159" s="27"/>
      <c r="UK159" s="27"/>
      <c r="UL159" s="27"/>
      <c r="UM159" s="27"/>
      <c r="UN159" s="27"/>
      <c r="UO159" s="27"/>
      <c r="UP159" s="27"/>
      <c r="UQ159" s="27"/>
      <c r="UR159" s="27"/>
      <c r="US159" s="27"/>
      <c r="UT159" s="27"/>
      <c r="UU159" s="27"/>
      <c r="UV159" s="27"/>
      <c r="UW159" s="27"/>
      <c r="UX159" s="27"/>
      <c r="UY159" s="27"/>
      <c r="UZ159" s="27"/>
      <c r="VA159" s="27"/>
      <c r="VB159" s="27"/>
      <c r="VC159" s="27"/>
      <c r="VD159" s="27"/>
      <c r="VE159" s="27"/>
      <c r="VF159" s="27"/>
      <c r="VG159" s="27"/>
      <c r="VH159" s="27"/>
      <c r="VI159" s="27"/>
      <c r="VJ159" s="27"/>
      <c r="VK159" s="27"/>
      <c r="VL159" s="27"/>
      <c r="VM159" s="27"/>
      <c r="VN159" s="27"/>
      <c r="VO159" s="27"/>
      <c r="VP159" s="27"/>
      <c r="VQ159" s="27"/>
      <c r="VR159" s="27"/>
      <c r="VS159" s="27"/>
      <c r="VT159" s="27"/>
      <c r="VU159" s="27"/>
      <c r="VV159" s="27"/>
      <c r="VW159" s="27"/>
      <c r="VX159" s="27"/>
      <c r="VY159" s="27"/>
      <c r="VZ159" s="27"/>
      <c r="WA159" s="27"/>
      <c r="WB159" s="27"/>
      <c r="WC159" s="27"/>
      <c r="WD159" s="27"/>
      <c r="WE159" s="27"/>
      <c r="WF159" s="27"/>
      <c r="WG159" s="27"/>
      <c r="WH159" s="27"/>
      <c r="WI159" s="27"/>
      <c r="WJ159" s="27"/>
      <c r="WK159" s="27"/>
      <c r="WL159" s="27"/>
      <c r="WM159" s="27"/>
      <c r="WN159" s="27"/>
      <c r="WO159" s="27"/>
      <c r="WP159" s="27"/>
      <c r="WQ159" s="27"/>
      <c r="WR159" s="27"/>
      <c r="WS159" s="27"/>
      <c r="WT159" s="27"/>
      <c r="WU159" s="27"/>
      <c r="WV159" s="27"/>
      <c r="WW159" s="27"/>
      <c r="WX159" s="27"/>
      <c r="WY159" s="27"/>
      <c r="WZ159" s="27"/>
      <c r="XA159" s="27"/>
      <c r="XB159" s="27"/>
      <c r="XC159" s="27"/>
      <c r="XD159" s="27"/>
      <c r="XE159" s="27"/>
      <c r="XF159" s="27"/>
      <c r="XG159" s="27"/>
      <c r="XH159" s="27"/>
      <c r="XI159" s="27"/>
      <c r="XJ159" s="27"/>
      <c r="XK159" s="27"/>
      <c r="XL159" s="27"/>
      <c r="XM159" s="27"/>
      <c r="XN159" s="27"/>
      <c r="XO159" s="27"/>
      <c r="XP159" s="27"/>
      <c r="XQ159" s="27"/>
      <c r="XR159" s="27"/>
      <c r="XS159" s="27"/>
      <c r="XT159" s="27"/>
      <c r="XU159" s="27"/>
      <c r="XV159" s="27"/>
      <c r="XW159" s="27"/>
      <c r="XX159" s="27"/>
      <c r="XY159" s="27"/>
      <c r="XZ159" s="27"/>
      <c r="YA159" s="27"/>
      <c r="YB159" s="27"/>
      <c r="YC159" s="27"/>
      <c r="YD159" s="27"/>
      <c r="YE159" s="27"/>
      <c r="YF159" s="27"/>
      <c r="YG159" s="27"/>
      <c r="YH159" s="27"/>
      <c r="YI159" s="27"/>
      <c r="YJ159" s="27"/>
      <c r="YK159" s="27"/>
      <c r="YL159" s="27"/>
      <c r="YM159" s="27"/>
      <c r="YN159" s="27"/>
      <c r="YO159" s="27"/>
      <c r="YP159" s="27"/>
      <c r="YQ159" s="27"/>
      <c r="YR159" s="27"/>
      <c r="YS159" s="27"/>
      <c r="YT159" s="27"/>
      <c r="YU159" s="27"/>
      <c r="YV159" s="27"/>
      <c r="YW159" s="27"/>
      <c r="YX159" s="27"/>
      <c r="YY159" s="27"/>
      <c r="YZ159" s="27"/>
      <c r="ZA159" s="27"/>
      <c r="ZB159" s="27"/>
      <c r="ZC159" s="27"/>
      <c r="ZD159" s="27"/>
      <c r="ZE159" s="27"/>
      <c r="ZF159" s="27"/>
      <c r="ZG159" s="27"/>
      <c r="ZH159" s="27"/>
      <c r="ZI159" s="27"/>
      <c r="ZJ159" s="27"/>
      <c r="ZK159" s="27"/>
      <c r="ZL159" s="27"/>
      <c r="ZM159" s="27"/>
      <c r="ZN159" s="27"/>
      <c r="ZO159" s="27"/>
      <c r="ZP159" s="27"/>
      <c r="ZQ159" s="27"/>
      <c r="ZR159" s="27"/>
      <c r="ZS159" s="27"/>
      <c r="ZT159" s="27"/>
      <c r="ZU159" s="27"/>
      <c r="ZV159" s="27"/>
      <c r="ZW159" s="27"/>
      <c r="ZX159" s="27"/>
      <c r="ZY159" s="27"/>
      <c r="ZZ159" s="27"/>
      <c r="AAA159" s="27"/>
      <c r="AAB159" s="27"/>
      <c r="AAC159" s="27"/>
      <c r="AAD159" s="27"/>
      <c r="AAE159" s="27"/>
      <c r="AAF159" s="27"/>
      <c r="AAG159" s="27"/>
      <c r="AAH159" s="27"/>
      <c r="AAI159" s="27"/>
      <c r="AAJ159" s="27"/>
      <c r="AAK159" s="27"/>
      <c r="AAL159" s="27"/>
      <c r="AAM159" s="27"/>
      <c r="AAN159" s="27"/>
      <c r="AAO159" s="27"/>
      <c r="AAP159" s="27"/>
      <c r="AAQ159" s="27"/>
      <c r="AAR159" s="27"/>
      <c r="AAS159" s="27"/>
      <c r="AAT159" s="27"/>
      <c r="AAU159" s="27"/>
      <c r="AAV159" s="27"/>
      <c r="AAW159" s="27"/>
      <c r="AAX159" s="27"/>
      <c r="AAY159" s="27"/>
      <c r="AAZ159" s="27"/>
      <c r="ABA159" s="27"/>
      <c r="ABB159" s="27"/>
      <c r="ABC159" s="27"/>
      <c r="ABD159" s="27"/>
      <c r="ABE159" s="27"/>
      <c r="ABF159" s="27"/>
      <c r="ABG159" s="27"/>
      <c r="ABH159" s="27"/>
      <c r="ABI159" s="27"/>
      <c r="ABJ159" s="27"/>
      <c r="ABK159" s="27"/>
      <c r="ABL159" s="27"/>
      <c r="ABM159" s="27"/>
      <c r="ABN159" s="27"/>
      <c r="ABO159" s="27"/>
      <c r="ABP159" s="27"/>
      <c r="ABQ159" s="27"/>
      <c r="ABR159" s="27"/>
      <c r="ABS159" s="27"/>
      <c r="ABT159" s="27"/>
      <c r="ABU159" s="27"/>
      <c r="ABV159" s="27"/>
      <c r="ABW159" s="27"/>
      <c r="ABX159" s="27"/>
      <c r="ABY159" s="27"/>
      <c r="ABZ159" s="27"/>
      <c r="ACA159" s="27"/>
      <c r="ACB159" s="27"/>
      <c r="ACC159" s="27"/>
      <c r="ACD159" s="27"/>
      <c r="ACE159" s="27"/>
      <c r="ACF159" s="27"/>
      <c r="ACG159" s="27"/>
      <c r="ACH159" s="27"/>
      <c r="ACI159" s="27"/>
      <c r="ACJ159" s="27"/>
      <c r="ACK159" s="27"/>
      <c r="ACL159" s="27"/>
      <c r="ACM159" s="27"/>
      <c r="ACN159" s="27"/>
      <c r="ACO159" s="27"/>
      <c r="ACP159" s="27"/>
      <c r="ACQ159" s="27"/>
      <c r="ACR159" s="27"/>
      <c r="ACS159" s="27"/>
      <c r="ACT159" s="27"/>
      <c r="ACU159" s="27"/>
      <c r="ACV159" s="27"/>
      <c r="ACW159" s="27"/>
      <c r="ACX159" s="27"/>
      <c r="ACY159" s="27"/>
      <c r="ACZ159" s="27"/>
      <c r="ADA159" s="27"/>
      <c r="ADB159" s="27"/>
      <c r="ADC159" s="27"/>
      <c r="ADD159" s="27"/>
      <c r="ADE159" s="27"/>
      <c r="ADF159" s="27"/>
      <c r="ADG159" s="27"/>
      <c r="ADH159" s="27"/>
      <c r="ADI159" s="27"/>
      <c r="ADJ159" s="27"/>
      <c r="ADK159" s="27"/>
      <c r="ADL159" s="27"/>
      <c r="ADM159" s="27"/>
      <c r="ADN159" s="27"/>
      <c r="ADO159" s="27"/>
      <c r="ADP159" s="27"/>
      <c r="ADQ159" s="27"/>
      <c r="ADR159" s="27"/>
      <c r="ADS159" s="27"/>
      <c r="ADT159" s="27"/>
      <c r="ADU159" s="27"/>
      <c r="ADV159" s="27"/>
      <c r="ADW159" s="27"/>
      <c r="ADX159" s="27"/>
      <c r="ADY159" s="27"/>
      <c r="ADZ159" s="27"/>
      <c r="AEA159" s="27"/>
      <c r="AEB159" s="27"/>
      <c r="AEC159" s="27"/>
      <c r="AED159" s="27"/>
      <c r="AEE159" s="27"/>
      <c r="AEF159" s="27"/>
      <c r="AEG159" s="27"/>
      <c r="AEH159" s="27"/>
      <c r="AEI159" s="27"/>
      <c r="AEJ159" s="27"/>
      <c r="AEK159" s="27"/>
      <c r="AEL159" s="27"/>
      <c r="AEM159" s="27"/>
      <c r="AEN159" s="27"/>
      <c r="AEO159" s="27"/>
      <c r="AEP159" s="27"/>
      <c r="AEQ159" s="27"/>
      <c r="AER159" s="27"/>
      <c r="AES159" s="27"/>
      <c r="AET159" s="27"/>
      <c r="AEU159" s="27"/>
      <c r="AEV159" s="27"/>
      <c r="AEW159" s="27"/>
      <c r="AEX159" s="27"/>
      <c r="AEY159" s="27"/>
      <c r="AEZ159" s="27"/>
      <c r="AFA159" s="27"/>
      <c r="AFB159" s="27"/>
      <c r="AFC159" s="27"/>
      <c r="AFD159" s="27"/>
      <c r="AFE159" s="27"/>
      <c r="AFF159" s="27"/>
      <c r="AFG159" s="27"/>
      <c r="AFH159" s="27"/>
      <c r="AFI159" s="27"/>
      <c r="AFJ159" s="27"/>
      <c r="AFK159" s="27"/>
      <c r="AFL159" s="27"/>
      <c r="AFM159" s="27"/>
      <c r="AFN159" s="27"/>
      <c r="AFO159" s="27"/>
      <c r="AFP159" s="27"/>
      <c r="AFQ159" s="27"/>
      <c r="AFR159" s="27"/>
      <c r="AFS159" s="27"/>
      <c r="AFT159" s="27"/>
      <c r="AFU159" s="27"/>
      <c r="AFV159" s="27"/>
      <c r="AFW159" s="27"/>
      <c r="AFX159" s="27"/>
      <c r="AFY159" s="27"/>
      <c r="AFZ159" s="27"/>
      <c r="AGA159" s="27"/>
      <c r="AGB159" s="27"/>
      <c r="AGC159" s="27"/>
      <c r="AGD159" s="27"/>
      <c r="AGE159" s="27"/>
      <c r="AGF159" s="27"/>
      <c r="AGG159" s="27"/>
      <c r="AGH159" s="27"/>
      <c r="AGI159" s="27"/>
      <c r="AGJ159" s="27"/>
      <c r="AGK159" s="27"/>
      <c r="AGL159" s="27"/>
      <c r="AGM159" s="27"/>
      <c r="AGN159" s="27"/>
      <c r="AGO159" s="27"/>
      <c r="AGP159" s="27"/>
      <c r="AGQ159" s="27"/>
      <c r="AGR159" s="27"/>
      <c r="AGS159" s="27"/>
      <c r="AGT159" s="27"/>
      <c r="AGU159" s="27"/>
      <c r="AGV159" s="27"/>
      <c r="AGW159" s="27"/>
      <c r="AGX159" s="27"/>
      <c r="AGY159" s="27"/>
      <c r="AGZ159" s="27"/>
      <c r="AHA159" s="27"/>
      <c r="AHB159" s="27"/>
      <c r="AHC159" s="27"/>
      <c r="AHD159" s="27"/>
      <c r="AHE159" s="27"/>
      <c r="AHF159" s="27"/>
      <c r="AHG159" s="27"/>
      <c r="AHH159" s="27"/>
      <c r="AHI159" s="27"/>
      <c r="AHJ159" s="27"/>
      <c r="AHK159" s="27"/>
      <c r="AHL159" s="27"/>
      <c r="AHM159" s="27"/>
      <c r="AHN159" s="27"/>
      <c r="AHO159" s="27"/>
      <c r="AHP159" s="27"/>
      <c r="AHQ159" s="27"/>
      <c r="AHR159" s="27"/>
      <c r="AHS159" s="27"/>
      <c r="AHT159" s="27"/>
      <c r="AHU159" s="27"/>
      <c r="AHV159" s="27"/>
      <c r="AHW159" s="27"/>
      <c r="AHX159" s="27"/>
      <c r="AHY159" s="27"/>
      <c r="AHZ159" s="27"/>
      <c r="AIA159" s="27"/>
      <c r="AIB159" s="27"/>
      <c r="AIC159" s="27"/>
      <c r="AID159" s="27"/>
      <c r="AIE159" s="27"/>
      <c r="AIF159" s="27"/>
      <c r="AIG159" s="27"/>
      <c r="AIH159" s="27"/>
      <c r="AII159" s="27"/>
      <c r="AIJ159" s="27"/>
      <c r="AIK159" s="27"/>
      <c r="AIL159" s="27"/>
      <c r="AIM159" s="27"/>
      <c r="AIN159" s="27"/>
      <c r="AIO159" s="27"/>
      <c r="AIP159" s="27"/>
      <c r="AIQ159" s="27"/>
      <c r="AIR159" s="27"/>
      <c r="AIS159" s="27"/>
      <c r="AIT159" s="27"/>
      <c r="AIU159" s="27"/>
      <c r="AIV159" s="27"/>
      <c r="AIW159" s="27"/>
      <c r="AIX159" s="27"/>
      <c r="AIY159" s="27"/>
      <c r="AIZ159" s="27"/>
      <c r="AJA159" s="27"/>
      <c r="AJB159" s="27"/>
      <c r="AJC159" s="27"/>
      <c r="AJD159" s="27"/>
      <c r="AJE159" s="27"/>
      <c r="AJF159" s="27"/>
      <c r="AJG159" s="27"/>
      <c r="AJH159" s="27"/>
      <c r="AJI159" s="27"/>
      <c r="AJJ159" s="27"/>
      <c r="AJK159" s="27"/>
      <c r="AJL159" s="27"/>
      <c r="AJM159" s="27"/>
      <c r="AJN159" s="27"/>
      <c r="AJO159" s="27"/>
      <c r="AJP159" s="27"/>
      <c r="AJQ159" s="27"/>
      <c r="AJR159" s="27"/>
      <c r="AJS159" s="27"/>
      <c r="AJT159" s="27"/>
      <c r="AJU159" s="27"/>
      <c r="AJV159" s="27"/>
      <c r="AJW159" s="27"/>
      <c r="AJX159" s="27"/>
      <c r="AJY159" s="27"/>
      <c r="AJZ159" s="27"/>
      <c r="AKA159" s="27"/>
      <c r="AKB159" s="27"/>
      <c r="AKC159" s="27"/>
      <c r="AKD159" s="27"/>
      <c r="AKE159" s="27"/>
      <c r="AKF159" s="27"/>
      <c r="AKG159" s="27"/>
      <c r="AKH159" s="27"/>
      <c r="AKI159" s="27"/>
      <c r="AKJ159" s="27"/>
      <c r="AKK159" s="27"/>
      <c r="AKL159" s="27"/>
      <c r="AKM159" s="27"/>
      <c r="AKN159" s="27"/>
      <c r="AKO159" s="27"/>
      <c r="AKP159" s="27"/>
      <c r="AKQ159" s="27"/>
      <c r="AKR159" s="27"/>
      <c r="AKS159" s="27"/>
      <c r="AKT159" s="27"/>
      <c r="AKU159" s="27"/>
      <c r="AKV159" s="27"/>
      <c r="AKW159" s="27"/>
      <c r="AKX159" s="27"/>
      <c r="AKY159" s="27"/>
      <c r="AKZ159" s="27"/>
      <c r="ALA159" s="27"/>
      <c r="ALB159" s="27"/>
      <c r="ALC159" s="27"/>
      <c r="ALD159" s="27"/>
      <c r="ALE159" s="27"/>
      <c r="ALF159" s="27"/>
      <c r="ALG159" s="27"/>
      <c r="ALH159" s="27"/>
      <c r="ALI159" s="27"/>
      <c r="ALJ159" s="27"/>
      <c r="ALK159" s="27"/>
      <c r="ALL159" s="27"/>
      <c r="ALM159" s="27"/>
      <c r="ALN159" s="27"/>
      <c r="ALO159" s="27"/>
      <c r="ALP159" s="27"/>
      <c r="ALQ159" s="27"/>
      <c r="ALR159" s="27"/>
      <c r="ALS159" s="27"/>
    </row>
    <row r="160" spans="1:1007" ht="17.25" customHeight="1" thickBot="1" x14ac:dyDescent="0.25">
      <c r="A160" s="646"/>
      <c r="B160" s="658"/>
      <c r="C160" s="670"/>
      <c r="D160" s="742"/>
      <c r="E160" s="745"/>
      <c r="F160" s="746"/>
      <c r="G160" s="821"/>
      <c r="H160" s="628"/>
      <c r="I160" s="628"/>
      <c r="J160" s="593"/>
      <c r="K160" s="293" t="s">
        <v>25</v>
      </c>
      <c r="L160" s="498">
        <f>M160+O160</f>
        <v>64.3</v>
      </c>
      <c r="M160" s="499">
        <v>0</v>
      </c>
      <c r="N160" s="499">
        <v>0</v>
      </c>
      <c r="O160" s="500">
        <v>64.3</v>
      </c>
      <c r="P160" s="498">
        <f>Q160+S160</f>
        <v>100</v>
      </c>
      <c r="Q160" s="499">
        <v>0</v>
      </c>
      <c r="R160" s="499">
        <v>0</v>
      </c>
      <c r="S160" s="500">
        <v>100</v>
      </c>
      <c r="T160" s="498">
        <f>U160+W160</f>
        <v>0</v>
      </c>
      <c r="U160" s="499">
        <v>0</v>
      </c>
      <c r="V160" s="499">
        <v>0</v>
      </c>
      <c r="W160" s="500">
        <v>0</v>
      </c>
      <c r="X160" s="27"/>
      <c r="Y160" s="27"/>
      <c r="Z160" s="27"/>
      <c r="AA160" s="27"/>
      <c r="AB160" s="27"/>
      <c r="AC160" s="27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40"/>
      <c r="AV160" s="39"/>
      <c r="AW160" s="39"/>
      <c r="AX160" s="39"/>
      <c r="AY160" s="39"/>
      <c r="AZ160" s="39"/>
      <c r="BA160" s="39"/>
      <c r="BB160" s="39"/>
      <c r="BC160" s="39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  <c r="IX160" s="27"/>
      <c r="IY160" s="27"/>
      <c r="IZ160" s="27"/>
      <c r="JA160" s="27"/>
      <c r="JB160" s="27"/>
      <c r="JC160" s="27"/>
      <c r="JD160" s="27"/>
      <c r="JE160" s="27"/>
      <c r="JF160" s="27"/>
      <c r="JG160" s="27"/>
      <c r="JH160" s="27"/>
      <c r="JI160" s="27"/>
      <c r="JJ160" s="27"/>
      <c r="JK160" s="27"/>
      <c r="JL160" s="27"/>
      <c r="JM160" s="27"/>
      <c r="JN160" s="27"/>
      <c r="JO160" s="27"/>
      <c r="JP160" s="27"/>
      <c r="JQ160" s="27"/>
      <c r="JR160" s="27"/>
      <c r="JS160" s="27"/>
      <c r="JT160" s="27"/>
      <c r="JU160" s="27"/>
      <c r="JV160" s="27"/>
      <c r="JW160" s="27"/>
      <c r="JX160" s="27"/>
      <c r="JY160" s="27"/>
      <c r="JZ160" s="27"/>
      <c r="KA160" s="27"/>
      <c r="KB160" s="27"/>
      <c r="KC160" s="27"/>
      <c r="KD160" s="27"/>
      <c r="KE160" s="27"/>
      <c r="KF160" s="27"/>
      <c r="KG160" s="27"/>
      <c r="KH160" s="27"/>
      <c r="KI160" s="27"/>
      <c r="KJ160" s="27"/>
      <c r="KK160" s="27"/>
      <c r="KL160" s="27"/>
      <c r="KM160" s="27"/>
      <c r="KN160" s="27"/>
      <c r="KO160" s="27"/>
      <c r="KP160" s="27"/>
      <c r="KQ160" s="27"/>
      <c r="KR160" s="27"/>
      <c r="KS160" s="27"/>
      <c r="KT160" s="27"/>
      <c r="KU160" s="27"/>
      <c r="KV160" s="27"/>
      <c r="KW160" s="27"/>
      <c r="KX160" s="27"/>
      <c r="KY160" s="27"/>
      <c r="KZ160" s="27"/>
      <c r="LA160" s="27"/>
      <c r="LB160" s="27"/>
      <c r="LC160" s="27"/>
      <c r="LD160" s="27"/>
      <c r="LE160" s="27"/>
      <c r="LF160" s="27"/>
      <c r="LG160" s="27"/>
      <c r="LH160" s="27"/>
      <c r="LI160" s="27"/>
      <c r="LJ160" s="27"/>
      <c r="LK160" s="27"/>
      <c r="LL160" s="27"/>
      <c r="LM160" s="27"/>
      <c r="LN160" s="27"/>
      <c r="LO160" s="27"/>
      <c r="LP160" s="27"/>
      <c r="LQ160" s="27"/>
      <c r="LR160" s="27"/>
      <c r="LS160" s="27"/>
      <c r="LT160" s="27"/>
      <c r="LU160" s="27"/>
      <c r="LV160" s="27"/>
      <c r="LW160" s="27"/>
      <c r="LX160" s="27"/>
      <c r="LY160" s="27"/>
      <c r="LZ160" s="27"/>
      <c r="MA160" s="27"/>
      <c r="MB160" s="27"/>
      <c r="MC160" s="27"/>
      <c r="MD160" s="27"/>
      <c r="ME160" s="27"/>
      <c r="MF160" s="27"/>
      <c r="MG160" s="27"/>
      <c r="MH160" s="27"/>
      <c r="MI160" s="27"/>
      <c r="MJ160" s="27"/>
      <c r="MK160" s="27"/>
      <c r="ML160" s="27"/>
      <c r="MM160" s="27"/>
      <c r="MN160" s="27"/>
      <c r="MO160" s="27"/>
      <c r="MP160" s="27"/>
      <c r="MQ160" s="27"/>
      <c r="MR160" s="27"/>
      <c r="MS160" s="27"/>
      <c r="MT160" s="27"/>
      <c r="MU160" s="27"/>
      <c r="MV160" s="27"/>
      <c r="MW160" s="27"/>
      <c r="MX160" s="27"/>
      <c r="MY160" s="27"/>
      <c r="MZ160" s="27"/>
      <c r="NA160" s="27"/>
      <c r="NB160" s="27"/>
      <c r="NC160" s="27"/>
      <c r="ND160" s="27"/>
      <c r="NE160" s="27"/>
      <c r="NF160" s="27"/>
      <c r="NG160" s="27"/>
      <c r="NH160" s="27"/>
      <c r="NI160" s="27"/>
      <c r="NJ160" s="27"/>
      <c r="NK160" s="27"/>
      <c r="NL160" s="27"/>
      <c r="NM160" s="27"/>
      <c r="NN160" s="27"/>
      <c r="NO160" s="27"/>
      <c r="NP160" s="27"/>
      <c r="NQ160" s="27"/>
      <c r="NR160" s="27"/>
      <c r="NS160" s="27"/>
      <c r="NT160" s="27"/>
      <c r="NU160" s="27"/>
      <c r="NV160" s="27"/>
      <c r="NW160" s="27"/>
      <c r="NX160" s="27"/>
      <c r="NY160" s="27"/>
      <c r="NZ160" s="27"/>
      <c r="OA160" s="27"/>
      <c r="OB160" s="27"/>
      <c r="OC160" s="27"/>
      <c r="OD160" s="27"/>
      <c r="OE160" s="27"/>
      <c r="OF160" s="27"/>
      <c r="OG160" s="27"/>
      <c r="OH160" s="27"/>
      <c r="OI160" s="27"/>
      <c r="OJ160" s="27"/>
      <c r="OK160" s="27"/>
      <c r="OL160" s="27"/>
      <c r="OM160" s="27"/>
      <c r="ON160" s="27"/>
      <c r="OO160" s="27"/>
      <c r="OP160" s="27"/>
      <c r="OQ160" s="27"/>
      <c r="OR160" s="27"/>
      <c r="OS160" s="27"/>
      <c r="OT160" s="27"/>
      <c r="OU160" s="27"/>
      <c r="OV160" s="27"/>
      <c r="OW160" s="27"/>
      <c r="OX160" s="27"/>
      <c r="OY160" s="27"/>
      <c r="OZ160" s="27"/>
      <c r="PA160" s="27"/>
      <c r="PB160" s="27"/>
      <c r="PC160" s="27"/>
      <c r="PD160" s="27"/>
      <c r="PE160" s="27"/>
      <c r="PF160" s="27"/>
      <c r="PG160" s="27"/>
      <c r="PH160" s="27"/>
      <c r="PI160" s="27"/>
      <c r="PJ160" s="27"/>
      <c r="PK160" s="27"/>
      <c r="PL160" s="27"/>
      <c r="PM160" s="27"/>
      <c r="PN160" s="27"/>
      <c r="PO160" s="27"/>
      <c r="PP160" s="27"/>
      <c r="PQ160" s="27"/>
      <c r="PR160" s="27"/>
      <c r="PS160" s="27"/>
      <c r="PT160" s="27"/>
      <c r="PU160" s="27"/>
      <c r="PV160" s="27"/>
      <c r="PW160" s="27"/>
      <c r="PX160" s="27"/>
      <c r="PY160" s="27"/>
      <c r="PZ160" s="27"/>
      <c r="QA160" s="27"/>
      <c r="QB160" s="27"/>
      <c r="QC160" s="27"/>
      <c r="QD160" s="27"/>
      <c r="QE160" s="27"/>
      <c r="QF160" s="27"/>
      <c r="QG160" s="27"/>
      <c r="QH160" s="27"/>
      <c r="QI160" s="27"/>
      <c r="QJ160" s="27"/>
      <c r="QK160" s="27"/>
      <c r="QL160" s="27"/>
      <c r="QM160" s="27"/>
      <c r="QN160" s="27"/>
      <c r="QO160" s="27"/>
      <c r="QP160" s="27"/>
      <c r="QQ160" s="27"/>
      <c r="QR160" s="27"/>
      <c r="QS160" s="27"/>
      <c r="QT160" s="27"/>
      <c r="QU160" s="27"/>
      <c r="QV160" s="27"/>
      <c r="QW160" s="27"/>
      <c r="QX160" s="27"/>
      <c r="QY160" s="27"/>
      <c r="QZ160" s="27"/>
      <c r="RA160" s="27"/>
      <c r="RB160" s="27"/>
      <c r="RC160" s="27"/>
      <c r="RD160" s="27"/>
      <c r="RE160" s="27"/>
      <c r="RF160" s="27"/>
      <c r="RG160" s="27"/>
      <c r="RH160" s="27"/>
      <c r="RI160" s="27"/>
      <c r="RJ160" s="27"/>
      <c r="RK160" s="27"/>
      <c r="RL160" s="27"/>
      <c r="RM160" s="27"/>
      <c r="RN160" s="27"/>
      <c r="RO160" s="27"/>
      <c r="RP160" s="27"/>
      <c r="RQ160" s="27"/>
      <c r="RR160" s="27"/>
      <c r="RS160" s="27"/>
      <c r="RT160" s="27"/>
      <c r="RU160" s="27"/>
      <c r="RV160" s="27"/>
      <c r="RW160" s="27"/>
      <c r="RX160" s="27"/>
      <c r="RY160" s="27"/>
      <c r="RZ160" s="27"/>
      <c r="SA160" s="27"/>
      <c r="SB160" s="27"/>
      <c r="SC160" s="27"/>
      <c r="SD160" s="27"/>
      <c r="SE160" s="27"/>
      <c r="SF160" s="27"/>
      <c r="SG160" s="27"/>
      <c r="SH160" s="27"/>
      <c r="SI160" s="27"/>
      <c r="SJ160" s="27"/>
      <c r="SK160" s="27"/>
      <c r="SL160" s="27"/>
      <c r="SM160" s="27"/>
      <c r="SN160" s="27"/>
      <c r="SO160" s="27"/>
      <c r="SP160" s="27"/>
      <c r="SQ160" s="27"/>
      <c r="SR160" s="27"/>
      <c r="SS160" s="27"/>
      <c r="ST160" s="27"/>
      <c r="SU160" s="27"/>
      <c r="SV160" s="27"/>
      <c r="SW160" s="27"/>
      <c r="SX160" s="27"/>
      <c r="SY160" s="27"/>
      <c r="SZ160" s="27"/>
      <c r="TA160" s="27"/>
      <c r="TB160" s="27"/>
      <c r="TC160" s="27"/>
      <c r="TD160" s="27"/>
      <c r="TE160" s="27"/>
      <c r="TF160" s="27"/>
      <c r="TG160" s="27"/>
      <c r="TH160" s="27"/>
      <c r="TI160" s="27"/>
      <c r="TJ160" s="27"/>
      <c r="TK160" s="27"/>
      <c r="TL160" s="27"/>
      <c r="TM160" s="27"/>
      <c r="TN160" s="27"/>
      <c r="TO160" s="27"/>
      <c r="TP160" s="27"/>
      <c r="TQ160" s="27"/>
      <c r="TR160" s="27"/>
      <c r="TS160" s="27"/>
      <c r="TT160" s="27"/>
      <c r="TU160" s="27"/>
      <c r="TV160" s="27"/>
      <c r="TW160" s="27"/>
      <c r="TX160" s="27"/>
      <c r="TY160" s="27"/>
      <c r="TZ160" s="27"/>
      <c r="UA160" s="27"/>
      <c r="UB160" s="27"/>
      <c r="UC160" s="27"/>
      <c r="UD160" s="27"/>
      <c r="UE160" s="27"/>
      <c r="UF160" s="27"/>
      <c r="UG160" s="27"/>
      <c r="UH160" s="27"/>
      <c r="UI160" s="27"/>
      <c r="UJ160" s="27"/>
      <c r="UK160" s="27"/>
      <c r="UL160" s="27"/>
      <c r="UM160" s="27"/>
      <c r="UN160" s="27"/>
      <c r="UO160" s="27"/>
      <c r="UP160" s="27"/>
      <c r="UQ160" s="27"/>
      <c r="UR160" s="27"/>
      <c r="US160" s="27"/>
      <c r="UT160" s="27"/>
      <c r="UU160" s="27"/>
      <c r="UV160" s="27"/>
      <c r="UW160" s="27"/>
      <c r="UX160" s="27"/>
      <c r="UY160" s="27"/>
      <c r="UZ160" s="27"/>
      <c r="VA160" s="27"/>
      <c r="VB160" s="27"/>
      <c r="VC160" s="27"/>
      <c r="VD160" s="27"/>
      <c r="VE160" s="27"/>
      <c r="VF160" s="27"/>
      <c r="VG160" s="27"/>
      <c r="VH160" s="27"/>
      <c r="VI160" s="27"/>
      <c r="VJ160" s="27"/>
      <c r="VK160" s="27"/>
      <c r="VL160" s="27"/>
      <c r="VM160" s="27"/>
      <c r="VN160" s="27"/>
      <c r="VO160" s="27"/>
      <c r="VP160" s="27"/>
      <c r="VQ160" s="27"/>
      <c r="VR160" s="27"/>
      <c r="VS160" s="27"/>
      <c r="VT160" s="27"/>
      <c r="VU160" s="27"/>
      <c r="VV160" s="27"/>
      <c r="VW160" s="27"/>
      <c r="VX160" s="27"/>
      <c r="VY160" s="27"/>
      <c r="VZ160" s="27"/>
      <c r="WA160" s="27"/>
      <c r="WB160" s="27"/>
      <c r="WC160" s="27"/>
      <c r="WD160" s="27"/>
      <c r="WE160" s="27"/>
      <c r="WF160" s="27"/>
      <c r="WG160" s="27"/>
      <c r="WH160" s="27"/>
      <c r="WI160" s="27"/>
      <c r="WJ160" s="27"/>
      <c r="WK160" s="27"/>
      <c r="WL160" s="27"/>
      <c r="WM160" s="27"/>
      <c r="WN160" s="27"/>
      <c r="WO160" s="27"/>
      <c r="WP160" s="27"/>
      <c r="WQ160" s="27"/>
      <c r="WR160" s="27"/>
      <c r="WS160" s="27"/>
      <c r="WT160" s="27"/>
      <c r="WU160" s="27"/>
      <c r="WV160" s="27"/>
      <c r="WW160" s="27"/>
      <c r="WX160" s="27"/>
      <c r="WY160" s="27"/>
      <c r="WZ160" s="27"/>
      <c r="XA160" s="27"/>
      <c r="XB160" s="27"/>
      <c r="XC160" s="27"/>
      <c r="XD160" s="27"/>
      <c r="XE160" s="27"/>
      <c r="XF160" s="27"/>
      <c r="XG160" s="27"/>
      <c r="XH160" s="27"/>
      <c r="XI160" s="27"/>
      <c r="XJ160" s="27"/>
      <c r="XK160" s="27"/>
      <c r="XL160" s="27"/>
      <c r="XM160" s="27"/>
      <c r="XN160" s="27"/>
      <c r="XO160" s="27"/>
      <c r="XP160" s="27"/>
      <c r="XQ160" s="27"/>
      <c r="XR160" s="27"/>
      <c r="XS160" s="27"/>
      <c r="XT160" s="27"/>
      <c r="XU160" s="27"/>
      <c r="XV160" s="27"/>
      <c r="XW160" s="27"/>
      <c r="XX160" s="27"/>
      <c r="XY160" s="27"/>
      <c r="XZ160" s="27"/>
      <c r="YA160" s="27"/>
      <c r="YB160" s="27"/>
      <c r="YC160" s="27"/>
      <c r="YD160" s="27"/>
      <c r="YE160" s="27"/>
      <c r="YF160" s="27"/>
      <c r="YG160" s="27"/>
      <c r="YH160" s="27"/>
      <c r="YI160" s="27"/>
      <c r="YJ160" s="27"/>
      <c r="YK160" s="27"/>
      <c r="YL160" s="27"/>
      <c r="YM160" s="27"/>
      <c r="YN160" s="27"/>
      <c r="YO160" s="27"/>
      <c r="YP160" s="27"/>
      <c r="YQ160" s="27"/>
      <c r="YR160" s="27"/>
      <c r="YS160" s="27"/>
      <c r="YT160" s="27"/>
      <c r="YU160" s="27"/>
      <c r="YV160" s="27"/>
      <c r="YW160" s="27"/>
      <c r="YX160" s="27"/>
      <c r="YY160" s="27"/>
      <c r="YZ160" s="27"/>
      <c r="ZA160" s="27"/>
      <c r="ZB160" s="27"/>
      <c r="ZC160" s="27"/>
      <c r="ZD160" s="27"/>
      <c r="ZE160" s="27"/>
      <c r="ZF160" s="27"/>
      <c r="ZG160" s="27"/>
      <c r="ZH160" s="27"/>
      <c r="ZI160" s="27"/>
      <c r="ZJ160" s="27"/>
      <c r="ZK160" s="27"/>
      <c r="ZL160" s="27"/>
      <c r="ZM160" s="27"/>
      <c r="ZN160" s="27"/>
      <c r="ZO160" s="27"/>
      <c r="ZP160" s="27"/>
      <c r="ZQ160" s="27"/>
      <c r="ZR160" s="27"/>
      <c r="ZS160" s="27"/>
      <c r="ZT160" s="27"/>
      <c r="ZU160" s="27"/>
      <c r="ZV160" s="27"/>
      <c r="ZW160" s="27"/>
      <c r="ZX160" s="27"/>
      <c r="ZY160" s="27"/>
      <c r="ZZ160" s="27"/>
      <c r="AAA160" s="27"/>
      <c r="AAB160" s="27"/>
      <c r="AAC160" s="27"/>
      <c r="AAD160" s="27"/>
      <c r="AAE160" s="27"/>
      <c r="AAF160" s="27"/>
      <c r="AAG160" s="27"/>
      <c r="AAH160" s="27"/>
      <c r="AAI160" s="27"/>
      <c r="AAJ160" s="27"/>
      <c r="AAK160" s="27"/>
      <c r="AAL160" s="27"/>
      <c r="AAM160" s="27"/>
      <c r="AAN160" s="27"/>
      <c r="AAO160" s="27"/>
      <c r="AAP160" s="27"/>
      <c r="AAQ160" s="27"/>
      <c r="AAR160" s="27"/>
      <c r="AAS160" s="27"/>
      <c r="AAT160" s="27"/>
      <c r="AAU160" s="27"/>
      <c r="AAV160" s="27"/>
      <c r="AAW160" s="27"/>
      <c r="AAX160" s="27"/>
      <c r="AAY160" s="27"/>
      <c r="AAZ160" s="27"/>
      <c r="ABA160" s="27"/>
      <c r="ABB160" s="27"/>
      <c r="ABC160" s="27"/>
      <c r="ABD160" s="27"/>
      <c r="ABE160" s="27"/>
      <c r="ABF160" s="27"/>
      <c r="ABG160" s="27"/>
      <c r="ABH160" s="27"/>
      <c r="ABI160" s="27"/>
      <c r="ABJ160" s="27"/>
      <c r="ABK160" s="27"/>
      <c r="ABL160" s="27"/>
      <c r="ABM160" s="27"/>
      <c r="ABN160" s="27"/>
      <c r="ABO160" s="27"/>
      <c r="ABP160" s="27"/>
      <c r="ABQ160" s="27"/>
      <c r="ABR160" s="27"/>
      <c r="ABS160" s="27"/>
      <c r="ABT160" s="27"/>
      <c r="ABU160" s="27"/>
      <c r="ABV160" s="27"/>
      <c r="ABW160" s="27"/>
      <c r="ABX160" s="27"/>
      <c r="ABY160" s="27"/>
      <c r="ABZ160" s="27"/>
      <c r="ACA160" s="27"/>
      <c r="ACB160" s="27"/>
      <c r="ACC160" s="27"/>
      <c r="ACD160" s="27"/>
      <c r="ACE160" s="27"/>
      <c r="ACF160" s="27"/>
      <c r="ACG160" s="27"/>
      <c r="ACH160" s="27"/>
      <c r="ACI160" s="27"/>
      <c r="ACJ160" s="27"/>
      <c r="ACK160" s="27"/>
      <c r="ACL160" s="27"/>
      <c r="ACM160" s="27"/>
      <c r="ACN160" s="27"/>
      <c r="ACO160" s="27"/>
      <c r="ACP160" s="27"/>
      <c r="ACQ160" s="27"/>
      <c r="ACR160" s="27"/>
      <c r="ACS160" s="27"/>
      <c r="ACT160" s="27"/>
      <c r="ACU160" s="27"/>
      <c r="ACV160" s="27"/>
      <c r="ACW160" s="27"/>
      <c r="ACX160" s="27"/>
      <c r="ACY160" s="27"/>
      <c r="ACZ160" s="27"/>
      <c r="ADA160" s="27"/>
      <c r="ADB160" s="27"/>
      <c r="ADC160" s="27"/>
      <c r="ADD160" s="27"/>
      <c r="ADE160" s="27"/>
      <c r="ADF160" s="27"/>
      <c r="ADG160" s="27"/>
      <c r="ADH160" s="27"/>
      <c r="ADI160" s="27"/>
      <c r="ADJ160" s="27"/>
      <c r="ADK160" s="27"/>
      <c r="ADL160" s="27"/>
      <c r="ADM160" s="27"/>
      <c r="ADN160" s="27"/>
      <c r="ADO160" s="27"/>
      <c r="ADP160" s="27"/>
      <c r="ADQ160" s="27"/>
      <c r="ADR160" s="27"/>
      <c r="ADS160" s="27"/>
      <c r="ADT160" s="27"/>
      <c r="ADU160" s="27"/>
      <c r="ADV160" s="27"/>
      <c r="ADW160" s="27"/>
      <c r="ADX160" s="27"/>
      <c r="ADY160" s="27"/>
      <c r="ADZ160" s="27"/>
      <c r="AEA160" s="27"/>
      <c r="AEB160" s="27"/>
      <c r="AEC160" s="27"/>
      <c r="AED160" s="27"/>
      <c r="AEE160" s="27"/>
      <c r="AEF160" s="27"/>
      <c r="AEG160" s="27"/>
      <c r="AEH160" s="27"/>
      <c r="AEI160" s="27"/>
      <c r="AEJ160" s="27"/>
      <c r="AEK160" s="27"/>
      <c r="AEL160" s="27"/>
      <c r="AEM160" s="27"/>
      <c r="AEN160" s="27"/>
      <c r="AEO160" s="27"/>
      <c r="AEP160" s="27"/>
      <c r="AEQ160" s="27"/>
      <c r="AER160" s="27"/>
      <c r="AES160" s="27"/>
      <c r="AET160" s="27"/>
      <c r="AEU160" s="27"/>
      <c r="AEV160" s="27"/>
      <c r="AEW160" s="27"/>
      <c r="AEX160" s="27"/>
      <c r="AEY160" s="27"/>
      <c r="AEZ160" s="27"/>
      <c r="AFA160" s="27"/>
      <c r="AFB160" s="27"/>
      <c r="AFC160" s="27"/>
      <c r="AFD160" s="27"/>
      <c r="AFE160" s="27"/>
      <c r="AFF160" s="27"/>
      <c r="AFG160" s="27"/>
      <c r="AFH160" s="27"/>
      <c r="AFI160" s="27"/>
      <c r="AFJ160" s="27"/>
      <c r="AFK160" s="27"/>
      <c r="AFL160" s="27"/>
      <c r="AFM160" s="27"/>
      <c r="AFN160" s="27"/>
      <c r="AFO160" s="27"/>
      <c r="AFP160" s="27"/>
      <c r="AFQ160" s="27"/>
      <c r="AFR160" s="27"/>
      <c r="AFS160" s="27"/>
      <c r="AFT160" s="27"/>
      <c r="AFU160" s="27"/>
      <c r="AFV160" s="27"/>
      <c r="AFW160" s="27"/>
      <c r="AFX160" s="27"/>
      <c r="AFY160" s="27"/>
      <c r="AFZ160" s="27"/>
      <c r="AGA160" s="27"/>
      <c r="AGB160" s="27"/>
      <c r="AGC160" s="27"/>
      <c r="AGD160" s="27"/>
      <c r="AGE160" s="27"/>
      <c r="AGF160" s="27"/>
      <c r="AGG160" s="27"/>
      <c r="AGH160" s="27"/>
      <c r="AGI160" s="27"/>
      <c r="AGJ160" s="27"/>
      <c r="AGK160" s="27"/>
      <c r="AGL160" s="27"/>
      <c r="AGM160" s="27"/>
      <c r="AGN160" s="27"/>
      <c r="AGO160" s="27"/>
      <c r="AGP160" s="27"/>
      <c r="AGQ160" s="27"/>
      <c r="AGR160" s="27"/>
      <c r="AGS160" s="27"/>
      <c r="AGT160" s="27"/>
      <c r="AGU160" s="27"/>
      <c r="AGV160" s="27"/>
      <c r="AGW160" s="27"/>
      <c r="AGX160" s="27"/>
      <c r="AGY160" s="27"/>
      <c r="AGZ160" s="27"/>
      <c r="AHA160" s="27"/>
      <c r="AHB160" s="27"/>
      <c r="AHC160" s="27"/>
      <c r="AHD160" s="27"/>
      <c r="AHE160" s="27"/>
      <c r="AHF160" s="27"/>
      <c r="AHG160" s="27"/>
      <c r="AHH160" s="27"/>
      <c r="AHI160" s="27"/>
      <c r="AHJ160" s="27"/>
      <c r="AHK160" s="27"/>
      <c r="AHL160" s="27"/>
      <c r="AHM160" s="27"/>
      <c r="AHN160" s="27"/>
      <c r="AHO160" s="27"/>
      <c r="AHP160" s="27"/>
      <c r="AHQ160" s="27"/>
      <c r="AHR160" s="27"/>
      <c r="AHS160" s="27"/>
      <c r="AHT160" s="27"/>
      <c r="AHU160" s="27"/>
      <c r="AHV160" s="27"/>
      <c r="AHW160" s="27"/>
      <c r="AHX160" s="27"/>
      <c r="AHY160" s="27"/>
      <c r="AHZ160" s="27"/>
      <c r="AIA160" s="27"/>
      <c r="AIB160" s="27"/>
      <c r="AIC160" s="27"/>
      <c r="AID160" s="27"/>
      <c r="AIE160" s="27"/>
      <c r="AIF160" s="27"/>
      <c r="AIG160" s="27"/>
      <c r="AIH160" s="27"/>
      <c r="AII160" s="27"/>
      <c r="AIJ160" s="27"/>
      <c r="AIK160" s="27"/>
      <c r="AIL160" s="27"/>
      <c r="AIM160" s="27"/>
      <c r="AIN160" s="27"/>
      <c r="AIO160" s="27"/>
      <c r="AIP160" s="27"/>
      <c r="AIQ160" s="27"/>
      <c r="AIR160" s="27"/>
      <c r="AIS160" s="27"/>
      <c r="AIT160" s="27"/>
      <c r="AIU160" s="27"/>
      <c r="AIV160" s="27"/>
      <c r="AIW160" s="27"/>
      <c r="AIX160" s="27"/>
      <c r="AIY160" s="27"/>
      <c r="AIZ160" s="27"/>
      <c r="AJA160" s="27"/>
      <c r="AJB160" s="27"/>
      <c r="AJC160" s="27"/>
      <c r="AJD160" s="27"/>
      <c r="AJE160" s="27"/>
      <c r="AJF160" s="27"/>
      <c r="AJG160" s="27"/>
      <c r="AJH160" s="27"/>
      <c r="AJI160" s="27"/>
      <c r="AJJ160" s="27"/>
      <c r="AJK160" s="27"/>
      <c r="AJL160" s="27"/>
      <c r="AJM160" s="27"/>
      <c r="AJN160" s="27"/>
      <c r="AJO160" s="27"/>
      <c r="AJP160" s="27"/>
      <c r="AJQ160" s="27"/>
      <c r="AJR160" s="27"/>
      <c r="AJS160" s="27"/>
      <c r="AJT160" s="27"/>
      <c r="AJU160" s="27"/>
      <c r="AJV160" s="27"/>
      <c r="AJW160" s="27"/>
      <c r="AJX160" s="27"/>
      <c r="AJY160" s="27"/>
      <c r="AJZ160" s="27"/>
      <c r="AKA160" s="27"/>
      <c r="AKB160" s="27"/>
      <c r="AKC160" s="27"/>
      <c r="AKD160" s="27"/>
      <c r="AKE160" s="27"/>
      <c r="AKF160" s="27"/>
      <c r="AKG160" s="27"/>
      <c r="AKH160" s="27"/>
      <c r="AKI160" s="27"/>
      <c r="AKJ160" s="27"/>
      <c r="AKK160" s="27"/>
      <c r="AKL160" s="27"/>
      <c r="AKM160" s="27"/>
      <c r="AKN160" s="27"/>
      <c r="AKO160" s="27"/>
      <c r="AKP160" s="27"/>
      <c r="AKQ160" s="27"/>
      <c r="AKR160" s="27"/>
      <c r="AKS160" s="27"/>
      <c r="AKT160" s="27"/>
      <c r="AKU160" s="27"/>
      <c r="AKV160" s="27"/>
      <c r="AKW160" s="27"/>
      <c r="AKX160" s="27"/>
      <c r="AKY160" s="27"/>
      <c r="AKZ160" s="27"/>
      <c r="ALA160" s="27"/>
      <c r="ALB160" s="27"/>
      <c r="ALC160" s="27"/>
      <c r="ALD160" s="27"/>
      <c r="ALE160" s="27"/>
      <c r="ALF160" s="27"/>
      <c r="ALG160" s="27"/>
      <c r="ALH160" s="27"/>
      <c r="ALI160" s="27"/>
      <c r="ALJ160" s="27"/>
      <c r="ALK160" s="27"/>
      <c r="ALL160" s="27"/>
      <c r="ALM160" s="27"/>
      <c r="ALN160" s="27"/>
      <c r="ALO160" s="27"/>
      <c r="ALP160" s="27"/>
      <c r="ALQ160" s="27"/>
      <c r="ALR160" s="27"/>
      <c r="ALS160" s="27"/>
    </row>
    <row r="161" spans="1:1007" ht="16.5" customHeight="1" thickBot="1" x14ac:dyDescent="0.25">
      <c r="A161" s="579"/>
      <c r="B161" s="581"/>
      <c r="C161" s="583"/>
      <c r="D161" s="585"/>
      <c r="E161" s="587"/>
      <c r="F161" s="570"/>
      <c r="G161" s="572"/>
      <c r="H161" s="574"/>
      <c r="I161" s="574"/>
      <c r="J161" s="593"/>
      <c r="K161" s="161" t="s">
        <v>22</v>
      </c>
      <c r="L161" s="400">
        <f>M161+O161</f>
        <v>465.5</v>
      </c>
      <c r="M161" s="401">
        <v>0</v>
      </c>
      <c r="N161" s="401">
        <v>0</v>
      </c>
      <c r="O161" s="402">
        <v>465.5</v>
      </c>
      <c r="P161" s="400">
        <f>Q161+S161</f>
        <v>427.2</v>
      </c>
      <c r="Q161" s="401">
        <v>0</v>
      </c>
      <c r="R161" s="401">
        <v>0</v>
      </c>
      <c r="S161" s="402">
        <v>427.2</v>
      </c>
      <c r="T161" s="400">
        <f>U161+W161</f>
        <v>0</v>
      </c>
      <c r="U161" s="401">
        <v>0</v>
      </c>
      <c r="V161" s="401">
        <v>0</v>
      </c>
      <c r="W161" s="402">
        <v>0</v>
      </c>
      <c r="X161" s="27"/>
      <c r="Y161" s="27"/>
      <c r="Z161" s="27"/>
      <c r="AA161" s="27"/>
      <c r="AB161" s="27"/>
      <c r="AC161" s="27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40"/>
      <c r="AV161" s="39"/>
      <c r="AW161" s="39"/>
      <c r="AX161" s="39"/>
      <c r="AY161" s="39"/>
      <c r="AZ161" s="39"/>
      <c r="BA161" s="39"/>
      <c r="BB161" s="39"/>
      <c r="BC161" s="39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  <c r="JA161" s="27"/>
      <c r="JB161" s="27"/>
      <c r="JC161" s="27"/>
      <c r="JD161" s="27"/>
      <c r="JE161" s="27"/>
      <c r="JF161" s="27"/>
      <c r="JG161" s="27"/>
      <c r="JH161" s="27"/>
      <c r="JI161" s="27"/>
      <c r="JJ161" s="27"/>
      <c r="JK161" s="27"/>
      <c r="JL161" s="27"/>
      <c r="JM161" s="27"/>
      <c r="JN161" s="27"/>
      <c r="JO161" s="27"/>
      <c r="JP161" s="27"/>
      <c r="JQ161" s="27"/>
      <c r="JR161" s="27"/>
      <c r="JS161" s="27"/>
      <c r="JT161" s="27"/>
      <c r="JU161" s="27"/>
      <c r="JV161" s="27"/>
      <c r="JW161" s="27"/>
      <c r="JX161" s="27"/>
      <c r="JY161" s="27"/>
      <c r="JZ161" s="27"/>
      <c r="KA161" s="27"/>
      <c r="KB161" s="27"/>
      <c r="KC161" s="27"/>
      <c r="KD161" s="27"/>
      <c r="KE161" s="27"/>
      <c r="KF161" s="27"/>
      <c r="KG161" s="27"/>
      <c r="KH161" s="27"/>
      <c r="KI161" s="27"/>
      <c r="KJ161" s="27"/>
      <c r="KK161" s="27"/>
      <c r="KL161" s="27"/>
      <c r="KM161" s="27"/>
      <c r="KN161" s="27"/>
      <c r="KO161" s="27"/>
      <c r="KP161" s="27"/>
      <c r="KQ161" s="27"/>
      <c r="KR161" s="27"/>
      <c r="KS161" s="27"/>
      <c r="KT161" s="27"/>
      <c r="KU161" s="27"/>
      <c r="KV161" s="27"/>
      <c r="KW161" s="27"/>
      <c r="KX161" s="27"/>
      <c r="KY161" s="27"/>
      <c r="KZ161" s="27"/>
      <c r="LA161" s="27"/>
      <c r="LB161" s="27"/>
      <c r="LC161" s="27"/>
      <c r="LD161" s="27"/>
      <c r="LE161" s="27"/>
      <c r="LF161" s="27"/>
      <c r="LG161" s="27"/>
      <c r="LH161" s="27"/>
      <c r="LI161" s="27"/>
      <c r="LJ161" s="27"/>
      <c r="LK161" s="27"/>
      <c r="LL161" s="27"/>
      <c r="LM161" s="27"/>
      <c r="LN161" s="27"/>
      <c r="LO161" s="27"/>
      <c r="LP161" s="27"/>
      <c r="LQ161" s="27"/>
      <c r="LR161" s="27"/>
      <c r="LS161" s="27"/>
      <c r="LT161" s="27"/>
      <c r="LU161" s="27"/>
      <c r="LV161" s="27"/>
      <c r="LW161" s="27"/>
      <c r="LX161" s="27"/>
      <c r="LY161" s="27"/>
      <c r="LZ161" s="27"/>
      <c r="MA161" s="27"/>
      <c r="MB161" s="27"/>
      <c r="MC161" s="27"/>
      <c r="MD161" s="27"/>
      <c r="ME161" s="27"/>
      <c r="MF161" s="27"/>
      <c r="MG161" s="27"/>
      <c r="MH161" s="27"/>
      <c r="MI161" s="27"/>
      <c r="MJ161" s="27"/>
      <c r="MK161" s="27"/>
      <c r="ML161" s="27"/>
      <c r="MM161" s="27"/>
      <c r="MN161" s="27"/>
      <c r="MO161" s="27"/>
      <c r="MP161" s="27"/>
      <c r="MQ161" s="27"/>
      <c r="MR161" s="27"/>
      <c r="MS161" s="27"/>
      <c r="MT161" s="27"/>
      <c r="MU161" s="27"/>
      <c r="MV161" s="27"/>
      <c r="MW161" s="27"/>
      <c r="MX161" s="27"/>
      <c r="MY161" s="27"/>
      <c r="MZ161" s="27"/>
      <c r="NA161" s="27"/>
      <c r="NB161" s="27"/>
      <c r="NC161" s="27"/>
      <c r="ND161" s="27"/>
      <c r="NE161" s="27"/>
      <c r="NF161" s="27"/>
      <c r="NG161" s="27"/>
      <c r="NH161" s="27"/>
      <c r="NI161" s="27"/>
      <c r="NJ161" s="27"/>
      <c r="NK161" s="27"/>
      <c r="NL161" s="27"/>
      <c r="NM161" s="27"/>
      <c r="NN161" s="27"/>
      <c r="NO161" s="27"/>
      <c r="NP161" s="27"/>
      <c r="NQ161" s="27"/>
      <c r="NR161" s="27"/>
      <c r="NS161" s="27"/>
      <c r="NT161" s="27"/>
      <c r="NU161" s="27"/>
      <c r="NV161" s="27"/>
      <c r="NW161" s="27"/>
      <c r="NX161" s="27"/>
      <c r="NY161" s="27"/>
      <c r="NZ161" s="27"/>
      <c r="OA161" s="27"/>
      <c r="OB161" s="27"/>
      <c r="OC161" s="27"/>
      <c r="OD161" s="27"/>
      <c r="OE161" s="27"/>
      <c r="OF161" s="27"/>
      <c r="OG161" s="27"/>
      <c r="OH161" s="27"/>
      <c r="OI161" s="27"/>
      <c r="OJ161" s="27"/>
      <c r="OK161" s="27"/>
      <c r="OL161" s="27"/>
      <c r="OM161" s="27"/>
      <c r="ON161" s="27"/>
      <c r="OO161" s="27"/>
      <c r="OP161" s="27"/>
      <c r="OQ161" s="27"/>
      <c r="OR161" s="27"/>
      <c r="OS161" s="27"/>
      <c r="OT161" s="27"/>
      <c r="OU161" s="27"/>
      <c r="OV161" s="27"/>
      <c r="OW161" s="27"/>
      <c r="OX161" s="27"/>
      <c r="OY161" s="27"/>
      <c r="OZ161" s="27"/>
      <c r="PA161" s="27"/>
      <c r="PB161" s="27"/>
      <c r="PC161" s="27"/>
      <c r="PD161" s="27"/>
      <c r="PE161" s="27"/>
      <c r="PF161" s="27"/>
      <c r="PG161" s="27"/>
      <c r="PH161" s="27"/>
      <c r="PI161" s="27"/>
      <c r="PJ161" s="27"/>
      <c r="PK161" s="27"/>
      <c r="PL161" s="27"/>
      <c r="PM161" s="27"/>
      <c r="PN161" s="27"/>
      <c r="PO161" s="27"/>
      <c r="PP161" s="27"/>
      <c r="PQ161" s="27"/>
      <c r="PR161" s="27"/>
      <c r="PS161" s="27"/>
      <c r="PT161" s="27"/>
      <c r="PU161" s="27"/>
      <c r="PV161" s="27"/>
      <c r="PW161" s="27"/>
      <c r="PX161" s="27"/>
      <c r="PY161" s="27"/>
      <c r="PZ161" s="27"/>
      <c r="QA161" s="27"/>
      <c r="QB161" s="27"/>
      <c r="QC161" s="27"/>
      <c r="QD161" s="27"/>
      <c r="QE161" s="27"/>
      <c r="QF161" s="27"/>
      <c r="QG161" s="27"/>
      <c r="QH161" s="27"/>
      <c r="QI161" s="27"/>
      <c r="QJ161" s="27"/>
      <c r="QK161" s="27"/>
      <c r="QL161" s="27"/>
      <c r="QM161" s="27"/>
      <c r="QN161" s="27"/>
      <c r="QO161" s="27"/>
      <c r="QP161" s="27"/>
      <c r="QQ161" s="27"/>
      <c r="QR161" s="27"/>
      <c r="QS161" s="27"/>
      <c r="QT161" s="27"/>
      <c r="QU161" s="27"/>
      <c r="QV161" s="27"/>
      <c r="QW161" s="27"/>
      <c r="QX161" s="27"/>
      <c r="QY161" s="27"/>
      <c r="QZ161" s="27"/>
      <c r="RA161" s="27"/>
      <c r="RB161" s="27"/>
      <c r="RC161" s="27"/>
      <c r="RD161" s="27"/>
      <c r="RE161" s="27"/>
      <c r="RF161" s="27"/>
      <c r="RG161" s="27"/>
      <c r="RH161" s="27"/>
      <c r="RI161" s="27"/>
      <c r="RJ161" s="27"/>
      <c r="RK161" s="27"/>
      <c r="RL161" s="27"/>
      <c r="RM161" s="27"/>
      <c r="RN161" s="27"/>
      <c r="RO161" s="27"/>
      <c r="RP161" s="27"/>
      <c r="RQ161" s="27"/>
      <c r="RR161" s="27"/>
      <c r="RS161" s="27"/>
      <c r="RT161" s="27"/>
      <c r="RU161" s="27"/>
      <c r="RV161" s="27"/>
      <c r="RW161" s="27"/>
      <c r="RX161" s="27"/>
      <c r="RY161" s="27"/>
      <c r="RZ161" s="27"/>
      <c r="SA161" s="27"/>
      <c r="SB161" s="27"/>
      <c r="SC161" s="27"/>
      <c r="SD161" s="27"/>
      <c r="SE161" s="27"/>
      <c r="SF161" s="27"/>
      <c r="SG161" s="27"/>
      <c r="SH161" s="27"/>
      <c r="SI161" s="27"/>
      <c r="SJ161" s="27"/>
      <c r="SK161" s="27"/>
      <c r="SL161" s="27"/>
      <c r="SM161" s="27"/>
      <c r="SN161" s="27"/>
      <c r="SO161" s="27"/>
      <c r="SP161" s="27"/>
      <c r="SQ161" s="27"/>
      <c r="SR161" s="27"/>
      <c r="SS161" s="27"/>
      <c r="ST161" s="27"/>
      <c r="SU161" s="27"/>
      <c r="SV161" s="27"/>
      <c r="SW161" s="27"/>
      <c r="SX161" s="27"/>
      <c r="SY161" s="27"/>
      <c r="SZ161" s="27"/>
      <c r="TA161" s="27"/>
      <c r="TB161" s="27"/>
      <c r="TC161" s="27"/>
      <c r="TD161" s="27"/>
      <c r="TE161" s="27"/>
      <c r="TF161" s="27"/>
      <c r="TG161" s="27"/>
      <c r="TH161" s="27"/>
      <c r="TI161" s="27"/>
      <c r="TJ161" s="27"/>
      <c r="TK161" s="27"/>
      <c r="TL161" s="27"/>
      <c r="TM161" s="27"/>
      <c r="TN161" s="27"/>
      <c r="TO161" s="27"/>
      <c r="TP161" s="27"/>
      <c r="TQ161" s="27"/>
      <c r="TR161" s="27"/>
      <c r="TS161" s="27"/>
      <c r="TT161" s="27"/>
      <c r="TU161" s="27"/>
      <c r="TV161" s="27"/>
      <c r="TW161" s="27"/>
      <c r="TX161" s="27"/>
      <c r="TY161" s="27"/>
      <c r="TZ161" s="27"/>
      <c r="UA161" s="27"/>
      <c r="UB161" s="27"/>
      <c r="UC161" s="27"/>
      <c r="UD161" s="27"/>
      <c r="UE161" s="27"/>
      <c r="UF161" s="27"/>
      <c r="UG161" s="27"/>
      <c r="UH161" s="27"/>
      <c r="UI161" s="27"/>
      <c r="UJ161" s="27"/>
      <c r="UK161" s="27"/>
      <c r="UL161" s="27"/>
      <c r="UM161" s="27"/>
      <c r="UN161" s="27"/>
      <c r="UO161" s="27"/>
      <c r="UP161" s="27"/>
      <c r="UQ161" s="27"/>
      <c r="UR161" s="27"/>
      <c r="US161" s="27"/>
      <c r="UT161" s="27"/>
      <c r="UU161" s="27"/>
      <c r="UV161" s="27"/>
      <c r="UW161" s="27"/>
      <c r="UX161" s="27"/>
      <c r="UY161" s="27"/>
      <c r="UZ161" s="27"/>
      <c r="VA161" s="27"/>
      <c r="VB161" s="27"/>
      <c r="VC161" s="27"/>
      <c r="VD161" s="27"/>
      <c r="VE161" s="27"/>
      <c r="VF161" s="27"/>
      <c r="VG161" s="27"/>
      <c r="VH161" s="27"/>
      <c r="VI161" s="27"/>
      <c r="VJ161" s="27"/>
      <c r="VK161" s="27"/>
      <c r="VL161" s="27"/>
      <c r="VM161" s="27"/>
      <c r="VN161" s="27"/>
      <c r="VO161" s="27"/>
      <c r="VP161" s="27"/>
      <c r="VQ161" s="27"/>
      <c r="VR161" s="27"/>
      <c r="VS161" s="27"/>
      <c r="VT161" s="27"/>
      <c r="VU161" s="27"/>
      <c r="VV161" s="27"/>
      <c r="VW161" s="27"/>
      <c r="VX161" s="27"/>
      <c r="VY161" s="27"/>
      <c r="VZ161" s="27"/>
      <c r="WA161" s="27"/>
      <c r="WB161" s="27"/>
      <c r="WC161" s="27"/>
      <c r="WD161" s="27"/>
      <c r="WE161" s="27"/>
      <c r="WF161" s="27"/>
      <c r="WG161" s="27"/>
      <c r="WH161" s="27"/>
      <c r="WI161" s="27"/>
      <c r="WJ161" s="27"/>
      <c r="WK161" s="27"/>
      <c r="WL161" s="27"/>
      <c r="WM161" s="27"/>
      <c r="WN161" s="27"/>
      <c r="WO161" s="27"/>
      <c r="WP161" s="27"/>
      <c r="WQ161" s="27"/>
      <c r="WR161" s="27"/>
      <c r="WS161" s="27"/>
      <c r="WT161" s="27"/>
      <c r="WU161" s="27"/>
      <c r="WV161" s="27"/>
      <c r="WW161" s="27"/>
      <c r="WX161" s="27"/>
      <c r="WY161" s="27"/>
      <c r="WZ161" s="27"/>
      <c r="XA161" s="27"/>
      <c r="XB161" s="27"/>
      <c r="XC161" s="27"/>
      <c r="XD161" s="27"/>
      <c r="XE161" s="27"/>
      <c r="XF161" s="27"/>
      <c r="XG161" s="27"/>
      <c r="XH161" s="27"/>
      <c r="XI161" s="27"/>
      <c r="XJ161" s="27"/>
      <c r="XK161" s="27"/>
      <c r="XL161" s="27"/>
      <c r="XM161" s="27"/>
      <c r="XN161" s="27"/>
      <c r="XO161" s="27"/>
      <c r="XP161" s="27"/>
      <c r="XQ161" s="27"/>
      <c r="XR161" s="27"/>
      <c r="XS161" s="27"/>
      <c r="XT161" s="27"/>
      <c r="XU161" s="27"/>
      <c r="XV161" s="27"/>
      <c r="XW161" s="27"/>
      <c r="XX161" s="27"/>
      <c r="XY161" s="27"/>
      <c r="XZ161" s="27"/>
      <c r="YA161" s="27"/>
      <c r="YB161" s="27"/>
      <c r="YC161" s="27"/>
      <c r="YD161" s="27"/>
      <c r="YE161" s="27"/>
      <c r="YF161" s="27"/>
      <c r="YG161" s="27"/>
      <c r="YH161" s="27"/>
      <c r="YI161" s="27"/>
      <c r="YJ161" s="27"/>
      <c r="YK161" s="27"/>
      <c r="YL161" s="27"/>
      <c r="YM161" s="27"/>
      <c r="YN161" s="27"/>
      <c r="YO161" s="27"/>
      <c r="YP161" s="27"/>
      <c r="YQ161" s="27"/>
      <c r="YR161" s="27"/>
      <c r="YS161" s="27"/>
      <c r="YT161" s="27"/>
      <c r="YU161" s="27"/>
      <c r="YV161" s="27"/>
      <c r="YW161" s="27"/>
      <c r="YX161" s="27"/>
      <c r="YY161" s="27"/>
      <c r="YZ161" s="27"/>
      <c r="ZA161" s="27"/>
      <c r="ZB161" s="27"/>
      <c r="ZC161" s="27"/>
      <c r="ZD161" s="27"/>
      <c r="ZE161" s="27"/>
      <c r="ZF161" s="27"/>
      <c r="ZG161" s="27"/>
      <c r="ZH161" s="27"/>
      <c r="ZI161" s="27"/>
      <c r="ZJ161" s="27"/>
      <c r="ZK161" s="27"/>
      <c r="ZL161" s="27"/>
      <c r="ZM161" s="27"/>
      <c r="ZN161" s="27"/>
      <c r="ZO161" s="27"/>
      <c r="ZP161" s="27"/>
      <c r="ZQ161" s="27"/>
      <c r="ZR161" s="27"/>
      <c r="ZS161" s="27"/>
      <c r="ZT161" s="27"/>
      <c r="ZU161" s="27"/>
      <c r="ZV161" s="27"/>
      <c r="ZW161" s="27"/>
      <c r="ZX161" s="27"/>
      <c r="ZY161" s="27"/>
      <c r="ZZ161" s="27"/>
      <c r="AAA161" s="27"/>
      <c r="AAB161" s="27"/>
      <c r="AAC161" s="27"/>
      <c r="AAD161" s="27"/>
      <c r="AAE161" s="27"/>
      <c r="AAF161" s="27"/>
      <c r="AAG161" s="27"/>
      <c r="AAH161" s="27"/>
      <c r="AAI161" s="27"/>
      <c r="AAJ161" s="27"/>
      <c r="AAK161" s="27"/>
      <c r="AAL161" s="27"/>
      <c r="AAM161" s="27"/>
      <c r="AAN161" s="27"/>
      <c r="AAO161" s="27"/>
      <c r="AAP161" s="27"/>
      <c r="AAQ161" s="27"/>
      <c r="AAR161" s="27"/>
      <c r="AAS161" s="27"/>
      <c r="AAT161" s="27"/>
      <c r="AAU161" s="27"/>
      <c r="AAV161" s="27"/>
      <c r="AAW161" s="27"/>
      <c r="AAX161" s="27"/>
      <c r="AAY161" s="27"/>
      <c r="AAZ161" s="27"/>
      <c r="ABA161" s="27"/>
      <c r="ABB161" s="27"/>
      <c r="ABC161" s="27"/>
      <c r="ABD161" s="27"/>
      <c r="ABE161" s="27"/>
      <c r="ABF161" s="27"/>
      <c r="ABG161" s="27"/>
      <c r="ABH161" s="27"/>
      <c r="ABI161" s="27"/>
      <c r="ABJ161" s="27"/>
      <c r="ABK161" s="27"/>
      <c r="ABL161" s="27"/>
      <c r="ABM161" s="27"/>
      <c r="ABN161" s="27"/>
      <c r="ABO161" s="27"/>
      <c r="ABP161" s="27"/>
      <c r="ABQ161" s="27"/>
      <c r="ABR161" s="27"/>
      <c r="ABS161" s="27"/>
      <c r="ABT161" s="27"/>
      <c r="ABU161" s="27"/>
      <c r="ABV161" s="27"/>
      <c r="ABW161" s="27"/>
      <c r="ABX161" s="27"/>
      <c r="ABY161" s="27"/>
      <c r="ABZ161" s="27"/>
      <c r="ACA161" s="27"/>
      <c r="ACB161" s="27"/>
      <c r="ACC161" s="27"/>
      <c r="ACD161" s="27"/>
      <c r="ACE161" s="27"/>
      <c r="ACF161" s="27"/>
      <c r="ACG161" s="27"/>
      <c r="ACH161" s="27"/>
      <c r="ACI161" s="27"/>
      <c r="ACJ161" s="27"/>
      <c r="ACK161" s="27"/>
      <c r="ACL161" s="27"/>
      <c r="ACM161" s="27"/>
      <c r="ACN161" s="27"/>
      <c r="ACO161" s="27"/>
      <c r="ACP161" s="27"/>
      <c r="ACQ161" s="27"/>
      <c r="ACR161" s="27"/>
      <c r="ACS161" s="27"/>
      <c r="ACT161" s="27"/>
      <c r="ACU161" s="27"/>
      <c r="ACV161" s="27"/>
      <c r="ACW161" s="27"/>
      <c r="ACX161" s="27"/>
      <c r="ACY161" s="27"/>
      <c r="ACZ161" s="27"/>
      <c r="ADA161" s="27"/>
      <c r="ADB161" s="27"/>
      <c r="ADC161" s="27"/>
      <c r="ADD161" s="27"/>
      <c r="ADE161" s="27"/>
      <c r="ADF161" s="27"/>
      <c r="ADG161" s="27"/>
      <c r="ADH161" s="27"/>
      <c r="ADI161" s="27"/>
      <c r="ADJ161" s="27"/>
      <c r="ADK161" s="27"/>
      <c r="ADL161" s="27"/>
      <c r="ADM161" s="27"/>
      <c r="ADN161" s="27"/>
      <c r="ADO161" s="27"/>
      <c r="ADP161" s="27"/>
      <c r="ADQ161" s="27"/>
      <c r="ADR161" s="27"/>
      <c r="ADS161" s="27"/>
      <c r="ADT161" s="27"/>
      <c r="ADU161" s="27"/>
      <c r="ADV161" s="27"/>
      <c r="ADW161" s="27"/>
      <c r="ADX161" s="27"/>
      <c r="ADY161" s="27"/>
      <c r="ADZ161" s="27"/>
      <c r="AEA161" s="27"/>
      <c r="AEB161" s="27"/>
      <c r="AEC161" s="27"/>
      <c r="AED161" s="27"/>
      <c r="AEE161" s="27"/>
      <c r="AEF161" s="27"/>
      <c r="AEG161" s="27"/>
      <c r="AEH161" s="27"/>
      <c r="AEI161" s="27"/>
      <c r="AEJ161" s="27"/>
      <c r="AEK161" s="27"/>
      <c r="AEL161" s="27"/>
      <c r="AEM161" s="27"/>
      <c r="AEN161" s="27"/>
      <c r="AEO161" s="27"/>
      <c r="AEP161" s="27"/>
      <c r="AEQ161" s="27"/>
      <c r="AER161" s="27"/>
      <c r="AES161" s="27"/>
      <c r="AET161" s="27"/>
      <c r="AEU161" s="27"/>
      <c r="AEV161" s="27"/>
      <c r="AEW161" s="27"/>
      <c r="AEX161" s="27"/>
      <c r="AEY161" s="27"/>
      <c r="AEZ161" s="27"/>
      <c r="AFA161" s="27"/>
      <c r="AFB161" s="27"/>
      <c r="AFC161" s="27"/>
      <c r="AFD161" s="27"/>
      <c r="AFE161" s="27"/>
      <c r="AFF161" s="27"/>
      <c r="AFG161" s="27"/>
      <c r="AFH161" s="27"/>
      <c r="AFI161" s="27"/>
      <c r="AFJ161" s="27"/>
      <c r="AFK161" s="27"/>
      <c r="AFL161" s="27"/>
      <c r="AFM161" s="27"/>
      <c r="AFN161" s="27"/>
      <c r="AFO161" s="27"/>
      <c r="AFP161" s="27"/>
      <c r="AFQ161" s="27"/>
      <c r="AFR161" s="27"/>
      <c r="AFS161" s="27"/>
      <c r="AFT161" s="27"/>
      <c r="AFU161" s="27"/>
      <c r="AFV161" s="27"/>
      <c r="AFW161" s="27"/>
      <c r="AFX161" s="27"/>
      <c r="AFY161" s="27"/>
      <c r="AFZ161" s="27"/>
      <c r="AGA161" s="27"/>
      <c r="AGB161" s="27"/>
      <c r="AGC161" s="27"/>
      <c r="AGD161" s="27"/>
      <c r="AGE161" s="27"/>
      <c r="AGF161" s="27"/>
      <c r="AGG161" s="27"/>
      <c r="AGH161" s="27"/>
      <c r="AGI161" s="27"/>
      <c r="AGJ161" s="27"/>
      <c r="AGK161" s="27"/>
      <c r="AGL161" s="27"/>
      <c r="AGM161" s="27"/>
      <c r="AGN161" s="27"/>
      <c r="AGO161" s="27"/>
      <c r="AGP161" s="27"/>
      <c r="AGQ161" s="27"/>
      <c r="AGR161" s="27"/>
      <c r="AGS161" s="27"/>
      <c r="AGT161" s="27"/>
      <c r="AGU161" s="27"/>
      <c r="AGV161" s="27"/>
      <c r="AGW161" s="27"/>
      <c r="AGX161" s="27"/>
      <c r="AGY161" s="27"/>
      <c r="AGZ161" s="27"/>
      <c r="AHA161" s="27"/>
      <c r="AHB161" s="27"/>
      <c r="AHC161" s="27"/>
      <c r="AHD161" s="27"/>
      <c r="AHE161" s="27"/>
      <c r="AHF161" s="27"/>
      <c r="AHG161" s="27"/>
      <c r="AHH161" s="27"/>
      <c r="AHI161" s="27"/>
      <c r="AHJ161" s="27"/>
      <c r="AHK161" s="27"/>
      <c r="AHL161" s="27"/>
      <c r="AHM161" s="27"/>
      <c r="AHN161" s="27"/>
      <c r="AHO161" s="27"/>
      <c r="AHP161" s="27"/>
      <c r="AHQ161" s="27"/>
      <c r="AHR161" s="27"/>
      <c r="AHS161" s="27"/>
      <c r="AHT161" s="27"/>
      <c r="AHU161" s="27"/>
      <c r="AHV161" s="27"/>
      <c r="AHW161" s="27"/>
      <c r="AHX161" s="27"/>
      <c r="AHY161" s="27"/>
      <c r="AHZ161" s="27"/>
      <c r="AIA161" s="27"/>
      <c r="AIB161" s="27"/>
      <c r="AIC161" s="27"/>
      <c r="AID161" s="27"/>
      <c r="AIE161" s="27"/>
      <c r="AIF161" s="27"/>
      <c r="AIG161" s="27"/>
      <c r="AIH161" s="27"/>
      <c r="AII161" s="27"/>
      <c r="AIJ161" s="27"/>
      <c r="AIK161" s="27"/>
      <c r="AIL161" s="27"/>
      <c r="AIM161" s="27"/>
      <c r="AIN161" s="27"/>
      <c r="AIO161" s="27"/>
      <c r="AIP161" s="27"/>
      <c r="AIQ161" s="27"/>
      <c r="AIR161" s="27"/>
      <c r="AIS161" s="27"/>
      <c r="AIT161" s="27"/>
      <c r="AIU161" s="27"/>
      <c r="AIV161" s="27"/>
      <c r="AIW161" s="27"/>
      <c r="AIX161" s="27"/>
      <c r="AIY161" s="27"/>
      <c r="AIZ161" s="27"/>
      <c r="AJA161" s="27"/>
      <c r="AJB161" s="27"/>
      <c r="AJC161" s="27"/>
      <c r="AJD161" s="27"/>
      <c r="AJE161" s="27"/>
      <c r="AJF161" s="27"/>
      <c r="AJG161" s="27"/>
      <c r="AJH161" s="27"/>
      <c r="AJI161" s="27"/>
      <c r="AJJ161" s="27"/>
      <c r="AJK161" s="27"/>
      <c r="AJL161" s="27"/>
      <c r="AJM161" s="27"/>
      <c r="AJN161" s="27"/>
      <c r="AJO161" s="27"/>
      <c r="AJP161" s="27"/>
      <c r="AJQ161" s="27"/>
      <c r="AJR161" s="27"/>
      <c r="AJS161" s="27"/>
      <c r="AJT161" s="27"/>
      <c r="AJU161" s="27"/>
      <c r="AJV161" s="27"/>
      <c r="AJW161" s="27"/>
      <c r="AJX161" s="27"/>
      <c r="AJY161" s="27"/>
      <c r="AJZ161" s="27"/>
      <c r="AKA161" s="27"/>
      <c r="AKB161" s="27"/>
      <c r="AKC161" s="27"/>
      <c r="AKD161" s="27"/>
      <c r="AKE161" s="27"/>
      <c r="AKF161" s="27"/>
      <c r="AKG161" s="27"/>
      <c r="AKH161" s="27"/>
      <c r="AKI161" s="27"/>
      <c r="AKJ161" s="27"/>
      <c r="AKK161" s="27"/>
      <c r="AKL161" s="27"/>
      <c r="AKM161" s="27"/>
      <c r="AKN161" s="27"/>
      <c r="AKO161" s="27"/>
      <c r="AKP161" s="27"/>
      <c r="AKQ161" s="27"/>
      <c r="AKR161" s="27"/>
      <c r="AKS161" s="27"/>
      <c r="AKT161" s="27"/>
      <c r="AKU161" s="27"/>
      <c r="AKV161" s="27"/>
      <c r="AKW161" s="27"/>
      <c r="AKX161" s="27"/>
      <c r="AKY161" s="27"/>
      <c r="AKZ161" s="27"/>
      <c r="ALA161" s="27"/>
      <c r="ALB161" s="27"/>
      <c r="ALC161" s="27"/>
      <c r="ALD161" s="27"/>
      <c r="ALE161" s="27"/>
      <c r="ALF161" s="27"/>
      <c r="ALG161" s="27"/>
      <c r="ALH161" s="27"/>
      <c r="ALI161" s="27"/>
      <c r="ALJ161" s="27"/>
      <c r="ALK161" s="27"/>
      <c r="ALL161" s="27"/>
      <c r="ALM161" s="27"/>
      <c r="ALN161" s="27"/>
      <c r="ALO161" s="27"/>
      <c r="ALP161" s="27"/>
      <c r="ALQ161" s="27"/>
      <c r="ALR161" s="27"/>
      <c r="ALS161" s="27"/>
    </row>
    <row r="162" spans="1:1007" ht="21.75" customHeight="1" thickBot="1" x14ac:dyDescent="0.25">
      <c r="A162" s="579"/>
      <c r="B162" s="581"/>
      <c r="C162" s="583"/>
      <c r="D162" s="585"/>
      <c r="E162" s="587"/>
      <c r="F162" s="570"/>
      <c r="G162" s="572"/>
      <c r="H162" s="574"/>
      <c r="I162" s="574"/>
      <c r="J162" s="577"/>
      <c r="K162" s="199" t="s">
        <v>11</v>
      </c>
      <c r="L162" s="15">
        <f t="shared" ref="L162:W162" si="35">SUM(L159:L161)</f>
        <v>649.4</v>
      </c>
      <c r="M162" s="345">
        <f t="shared" si="35"/>
        <v>0</v>
      </c>
      <c r="N162" s="345">
        <f t="shared" si="35"/>
        <v>0</v>
      </c>
      <c r="O162" s="16">
        <f t="shared" si="35"/>
        <v>649.4</v>
      </c>
      <c r="P162" s="15">
        <f t="shared" si="35"/>
        <v>546.5</v>
      </c>
      <c r="Q162" s="345">
        <f t="shared" si="35"/>
        <v>0</v>
      </c>
      <c r="R162" s="345">
        <f t="shared" si="35"/>
        <v>0</v>
      </c>
      <c r="S162" s="16">
        <f t="shared" si="35"/>
        <v>546.5</v>
      </c>
      <c r="T162" s="15">
        <f t="shared" si="35"/>
        <v>0</v>
      </c>
      <c r="U162" s="345">
        <f t="shared" si="35"/>
        <v>0</v>
      </c>
      <c r="V162" s="345">
        <f t="shared" si="35"/>
        <v>0</v>
      </c>
      <c r="W162" s="16">
        <f t="shared" si="35"/>
        <v>0</v>
      </c>
      <c r="X162" s="27"/>
      <c r="Y162" s="27"/>
      <c r="Z162" s="27"/>
      <c r="AA162" s="27"/>
      <c r="AB162" s="27"/>
      <c r="AC162" s="27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40"/>
      <c r="AV162" s="39"/>
      <c r="AW162" s="39"/>
      <c r="AX162" s="39"/>
      <c r="AY162" s="39"/>
      <c r="AZ162" s="39"/>
      <c r="BA162" s="39"/>
      <c r="BB162" s="39"/>
      <c r="BC162" s="39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  <c r="IU162" s="27"/>
      <c r="IV162" s="27"/>
      <c r="IW162" s="27"/>
      <c r="IX162" s="27"/>
      <c r="IY162" s="27"/>
      <c r="IZ162" s="27"/>
      <c r="JA162" s="27"/>
      <c r="JB162" s="27"/>
      <c r="JC162" s="27"/>
      <c r="JD162" s="27"/>
      <c r="JE162" s="27"/>
      <c r="JF162" s="27"/>
      <c r="JG162" s="27"/>
      <c r="JH162" s="27"/>
      <c r="JI162" s="27"/>
      <c r="JJ162" s="27"/>
      <c r="JK162" s="27"/>
      <c r="JL162" s="27"/>
      <c r="JM162" s="27"/>
      <c r="JN162" s="27"/>
      <c r="JO162" s="27"/>
      <c r="JP162" s="27"/>
      <c r="JQ162" s="27"/>
      <c r="JR162" s="27"/>
      <c r="JS162" s="27"/>
      <c r="JT162" s="27"/>
      <c r="JU162" s="27"/>
      <c r="JV162" s="27"/>
      <c r="JW162" s="27"/>
      <c r="JX162" s="27"/>
      <c r="JY162" s="27"/>
      <c r="JZ162" s="27"/>
      <c r="KA162" s="27"/>
      <c r="KB162" s="27"/>
      <c r="KC162" s="27"/>
      <c r="KD162" s="27"/>
      <c r="KE162" s="27"/>
      <c r="KF162" s="27"/>
      <c r="KG162" s="27"/>
      <c r="KH162" s="27"/>
      <c r="KI162" s="27"/>
      <c r="KJ162" s="27"/>
      <c r="KK162" s="27"/>
      <c r="KL162" s="27"/>
      <c r="KM162" s="27"/>
      <c r="KN162" s="27"/>
      <c r="KO162" s="27"/>
      <c r="KP162" s="27"/>
      <c r="KQ162" s="27"/>
      <c r="KR162" s="27"/>
      <c r="KS162" s="27"/>
      <c r="KT162" s="27"/>
      <c r="KU162" s="27"/>
      <c r="KV162" s="27"/>
      <c r="KW162" s="27"/>
      <c r="KX162" s="27"/>
      <c r="KY162" s="27"/>
      <c r="KZ162" s="27"/>
      <c r="LA162" s="27"/>
      <c r="LB162" s="27"/>
      <c r="LC162" s="27"/>
      <c r="LD162" s="27"/>
      <c r="LE162" s="27"/>
      <c r="LF162" s="27"/>
      <c r="LG162" s="27"/>
      <c r="LH162" s="27"/>
      <c r="LI162" s="27"/>
      <c r="LJ162" s="27"/>
      <c r="LK162" s="27"/>
      <c r="LL162" s="27"/>
      <c r="LM162" s="27"/>
      <c r="LN162" s="27"/>
      <c r="LO162" s="27"/>
      <c r="LP162" s="27"/>
      <c r="LQ162" s="27"/>
      <c r="LR162" s="27"/>
      <c r="LS162" s="27"/>
      <c r="LT162" s="27"/>
      <c r="LU162" s="27"/>
      <c r="LV162" s="27"/>
      <c r="LW162" s="27"/>
      <c r="LX162" s="27"/>
      <c r="LY162" s="27"/>
      <c r="LZ162" s="27"/>
      <c r="MA162" s="27"/>
      <c r="MB162" s="27"/>
      <c r="MC162" s="27"/>
      <c r="MD162" s="27"/>
      <c r="ME162" s="27"/>
      <c r="MF162" s="27"/>
      <c r="MG162" s="27"/>
      <c r="MH162" s="27"/>
      <c r="MI162" s="27"/>
      <c r="MJ162" s="27"/>
      <c r="MK162" s="27"/>
      <c r="ML162" s="27"/>
      <c r="MM162" s="27"/>
      <c r="MN162" s="27"/>
      <c r="MO162" s="27"/>
      <c r="MP162" s="27"/>
      <c r="MQ162" s="27"/>
      <c r="MR162" s="27"/>
      <c r="MS162" s="27"/>
      <c r="MT162" s="27"/>
      <c r="MU162" s="27"/>
      <c r="MV162" s="27"/>
      <c r="MW162" s="27"/>
      <c r="MX162" s="27"/>
      <c r="MY162" s="27"/>
      <c r="MZ162" s="27"/>
      <c r="NA162" s="27"/>
      <c r="NB162" s="27"/>
      <c r="NC162" s="27"/>
      <c r="ND162" s="27"/>
      <c r="NE162" s="27"/>
      <c r="NF162" s="27"/>
      <c r="NG162" s="27"/>
      <c r="NH162" s="27"/>
      <c r="NI162" s="27"/>
      <c r="NJ162" s="27"/>
      <c r="NK162" s="27"/>
      <c r="NL162" s="27"/>
      <c r="NM162" s="27"/>
      <c r="NN162" s="27"/>
      <c r="NO162" s="27"/>
      <c r="NP162" s="27"/>
      <c r="NQ162" s="27"/>
      <c r="NR162" s="27"/>
      <c r="NS162" s="27"/>
      <c r="NT162" s="27"/>
      <c r="NU162" s="27"/>
      <c r="NV162" s="27"/>
      <c r="NW162" s="27"/>
      <c r="NX162" s="27"/>
      <c r="NY162" s="27"/>
      <c r="NZ162" s="27"/>
      <c r="OA162" s="27"/>
      <c r="OB162" s="27"/>
      <c r="OC162" s="27"/>
      <c r="OD162" s="27"/>
      <c r="OE162" s="27"/>
      <c r="OF162" s="27"/>
      <c r="OG162" s="27"/>
      <c r="OH162" s="27"/>
      <c r="OI162" s="27"/>
      <c r="OJ162" s="27"/>
      <c r="OK162" s="27"/>
      <c r="OL162" s="27"/>
      <c r="OM162" s="27"/>
      <c r="ON162" s="27"/>
      <c r="OO162" s="27"/>
      <c r="OP162" s="27"/>
      <c r="OQ162" s="27"/>
      <c r="OR162" s="27"/>
      <c r="OS162" s="27"/>
      <c r="OT162" s="27"/>
      <c r="OU162" s="27"/>
      <c r="OV162" s="27"/>
      <c r="OW162" s="27"/>
      <c r="OX162" s="27"/>
      <c r="OY162" s="27"/>
      <c r="OZ162" s="27"/>
      <c r="PA162" s="27"/>
      <c r="PB162" s="27"/>
      <c r="PC162" s="27"/>
      <c r="PD162" s="27"/>
      <c r="PE162" s="27"/>
      <c r="PF162" s="27"/>
      <c r="PG162" s="27"/>
      <c r="PH162" s="27"/>
      <c r="PI162" s="27"/>
      <c r="PJ162" s="27"/>
      <c r="PK162" s="27"/>
      <c r="PL162" s="27"/>
      <c r="PM162" s="27"/>
      <c r="PN162" s="27"/>
      <c r="PO162" s="27"/>
      <c r="PP162" s="27"/>
      <c r="PQ162" s="27"/>
      <c r="PR162" s="27"/>
      <c r="PS162" s="27"/>
      <c r="PT162" s="27"/>
      <c r="PU162" s="27"/>
      <c r="PV162" s="27"/>
      <c r="PW162" s="27"/>
      <c r="PX162" s="27"/>
      <c r="PY162" s="27"/>
      <c r="PZ162" s="27"/>
      <c r="QA162" s="27"/>
      <c r="QB162" s="27"/>
      <c r="QC162" s="27"/>
      <c r="QD162" s="27"/>
      <c r="QE162" s="27"/>
      <c r="QF162" s="27"/>
      <c r="QG162" s="27"/>
      <c r="QH162" s="27"/>
      <c r="QI162" s="27"/>
      <c r="QJ162" s="27"/>
      <c r="QK162" s="27"/>
      <c r="QL162" s="27"/>
      <c r="QM162" s="27"/>
      <c r="QN162" s="27"/>
      <c r="QO162" s="27"/>
      <c r="QP162" s="27"/>
      <c r="QQ162" s="27"/>
      <c r="QR162" s="27"/>
      <c r="QS162" s="27"/>
      <c r="QT162" s="27"/>
      <c r="QU162" s="27"/>
      <c r="QV162" s="27"/>
      <c r="QW162" s="27"/>
      <c r="QX162" s="27"/>
      <c r="QY162" s="27"/>
      <c r="QZ162" s="27"/>
      <c r="RA162" s="27"/>
      <c r="RB162" s="27"/>
      <c r="RC162" s="27"/>
      <c r="RD162" s="27"/>
      <c r="RE162" s="27"/>
      <c r="RF162" s="27"/>
      <c r="RG162" s="27"/>
      <c r="RH162" s="27"/>
      <c r="RI162" s="27"/>
      <c r="RJ162" s="27"/>
      <c r="RK162" s="27"/>
      <c r="RL162" s="27"/>
      <c r="RM162" s="27"/>
      <c r="RN162" s="27"/>
      <c r="RO162" s="27"/>
      <c r="RP162" s="27"/>
      <c r="RQ162" s="27"/>
      <c r="RR162" s="27"/>
      <c r="RS162" s="27"/>
      <c r="RT162" s="27"/>
      <c r="RU162" s="27"/>
      <c r="RV162" s="27"/>
      <c r="RW162" s="27"/>
      <c r="RX162" s="27"/>
      <c r="RY162" s="27"/>
      <c r="RZ162" s="27"/>
      <c r="SA162" s="27"/>
      <c r="SB162" s="27"/>
      <c r="SC162" s="27"/>
      <c r="SD162" s="27"/>
      <c r="SE162" s="27"/>
      <c r="SF162" s="27"/>
      <c r="SG162" s="27"/>
      <c r="SH162" s="27"/>
      <c r="SI162" s="27"/>
      <c r="SJ162" s="27"/>
      <c r="SK162" s="27"/>
      <c r="SL162" s="27"/>
      <c r="SM162" s="27"/>
      <c r="SN162" s="27"/>
      <c r="SO162" s="27"/>
      <c r="SP162" s="27"/>
      <c r="SQ162" s="27"/>
      <c r="SR162" s="27"/>
      <c r="SS162" s="27"/>
      <c r="ST162" s="27"/>
      <c r="SU162" s="27"/>
      <c r="SV162" s="27"/>
      <c r="SW162" s="27"/>
      <c r="SX162" s="27"/>
      <c r="SY162" s="27"/>
      <c r="SZ162" s="27"/>
      <c r="TA162" s="27"/>
      <c r="TB162" s="27"/>
      <c r="TC162" s="27"/>
      <c r="TD162" s="27"/>
      <c r="TE162" s="27"/>
      <c r="TF162" s="27"/>
      <c r="TG162" s="27"/>
      <c r="TH162" s="27"/>
      <c r="TI162" s="27"/>
      <c r="TJ162" s="27"/>
      <c r="TK162" s="27"/>
      <c r="TL162" s="27"/>
      <c r="TM162" s="27"/>
      <c r="TN162" s="27"/>
      <c r="TO162" s="27"/>
      <c r="TP162" s="27"/>
      <c r="TQ162" s="27"/>
      <c r="TR162" s="27"/>
      <c r="TS162" s="27"/>
      <c r="TT162" s="27"/>
      <c r="TU162" s="27"/>
      <c r="TV162" s="27"/>
      <c r="TW162" s="27"/>
      <c r="TX162" s="27"/>
      <c r="TY162" s="27"/>
      <c r="TZ162" s="27"/>
      <c r="UA162" s="27"/>
      <c r="UB162" s="27"/>
      <c r="UC162" s="27"/>
      <c r="UD162" s="27"/>
      <c r="UE162" s="27"/>
      <c r="UF162" s="27"/>
      <c r="UG162" s="27"/>
      <c r="UH162" s="27"/>
      <c r="UI162" s="27"/>
      <c r="UJ162" s="27"/>
      <c r="UK162" s="27"/>
      <c r="UL162" s="27"/>
      <c r="UM162" s="27"/>
      <c r="UN162" s="27"/>
      <c r="UO162" s="27"/>
      <c r="UP162" s="27"/>
      <c r="UQ162" s="27"/>
      <c r="UR162" s="27"/>
      <c r="US162" s="27"/>
      <c r="UT162" s="27"/>
      <c r="UU162" s="27"/>
      <c r="UV162" s="27"/>
      <c r="UW162" s="27"/>
      <c r="UX162" s="27"/>
      <c r="UY162" s="27"/>
      <c r="UZ162" s="27"/>
      <c r="VA162" s="27"/>
      <c r="VB162" s="27"/>
      <c r="VC162" s="27"/>
      <c r="VD162" s="27"/>
      <c r="VE162" s="27"/>
      <c r="VF162" s="27"/>
      <c r="VG162" s="27"/>
      <c r="VH162" s="27"/>
      <c r="VI162" s="27"/>
      <c r="VJ162" s="27"/>
      <c r="VK162" s="27"/>
      <c r="VL162" s="27"/>
      <c r="VM162" s="27"/>
      <c r="VN162" s="27"/>
      <c r="VO162" s="27"/>
      <c r="VP162" s="27"/>
      <c r="VQ162" s="27"/>
      <c r="VR162" s="27"/>
      <c r="VS162" s="27"/>
      <c r="VT162" s="27"/>
      <c r="VU162" s="27"/>
      <c r="VV162" s="27"/>
      <c r="VW162" s="27"/>
      <c r="VX162" s="27"/>
      <c r="VY162" s="27"/>
      <c r="VZ162" s="27"/>
      <c r="WA162" s="27"/>
      <c r="WB162" s="27"/>
      <c r="WC162" s="27"/>
      <c r="WD162" s="27"/>
      <c r="WE162" s="27"/>
      <c r="WF162" s="27"/>
      <c r="WG162" s="27"/>
      <c r="WH162" s="27"/>
      <c r="WI162" s="27"/>
      <c r="WJ162" s="27"/>
      <c r="WK162" s="27"/>
      <c r="WL162" s="27"/>
      <c r="WM162" s="27"/>
      <c r="WN162" s="27"/>
      <c r="WO162" s="27"/>
      <c r="WP162" s="27"/>
      <c r="WQ162" s="27"/>
      <c r="WR162" s="27"/>
      <c r="WS162" s="27"/>
      <c r="WT162" s="27"/>
      <c r="WU162" s="27"/>
      <c r="WV162" s="27"/>
      <c r="WW162" s="27"/>
      <c r="WX162" s="27"/>
      <c r="WY162" s="27"/>
      <c r="WZ162" s="27"/>
      <c r="XA162" s="27"/>
      <c r="XB162" s="27"/>
      <c r="XC162" s="27"/>
      <c r="XD162" s="27"/>
      <c r="XE162" s="27"/>
      <c r="XF162" s="27"/>
      <c r="XG162" s="27"/>
      <c r="XH162" s="27"/>
      <c r="XI162" s="27"/>
      <c r="XJ162" s="27"/>
      <c r="XK162" s="27"/>
      <c r="XL162" s="27"/>
      <c r="XM162" s="27"/>
      <c r="XN162" s="27"/>
      <c r="XO162" s="27"/>
      <c r="XP162" s="27"/>
      <c r="XQ162" s="27"/>
      <c r="XR162" s="27"/>
      <c r="XS162" s="27"/>
      <c r="XT162" s="27"/>
      <c r="XU162" s="27"/>
      <c r="XV162" s="27"/>
      <c r="XW162" s="27"/>
      <c r="XX162" s="27"/>
      <c r="XY162" s="27"/>
      <c r="XZ162" s="27"/>
      <c r="YA162" s="27"/>
      <c r="YB162" s="27"/>
      <c r="YC162" s="27"/>
      <c r="YD162" s="27"/>
      <c r="YE162" s="27"/>
      <c r="YF162" s="27"/>
      <c r="YG162" s="27"/>
      <c r="YH162" s="27"/>
      <c r="YI162" s="27"/>
      <c r="YJ162" s="27"/>
      <c r="YK162" s="27"/>
      <c r="YL162" s="27"/>
      <c r="YM162" s="27"/>
      <c r="YN162" s="27"/>
      <c r="YO162" s="27"/>
      <c r="YP162" s="27"/>
      <c r="YQ162" s="27"/>
      <c r="YR162" s="27"/>
      <c r="YS162" s="27"/>
      <c r="YT162" s="27"/>
      <c r="YU162" s="27"/>
      <c r="YV162" s="27"/>
      <c r="YW162" s="27"/>
      <c r="YX162" s="27"/>
      <c r="YY162" s="27"/>
      <c r="YZ162" s="27"/>
      <c r="ZA162" s="27"/>
      <c r="ZB162" s="27"/>
      <c r="ZC162" s="27"/>
      <c r="ZD162" s="27"/>
      <c r="ZE162" s="27"/>
      <c r="ZF162" s="27"/>
      <c r="ZG162" s="27"/>
      <c r="ZH162" s="27"/>
      <c r="ZI162" s="27"/>
      <c r="ZJ162" s="27"/>
      <c r="ZK162" s="27"/>
      <c r="ZL162" s="27"/>
      <c r="ZM162" s="27"/>
      <c r="ZN162" s="27"/>
      <c r="ZO162" s="27"/>
      <c r="ZP162" s="27"/>
      <c r="ZQ162" s="27"/>
      <c r="ZR162" s="27"/>
      <c r="ZS162" s="27"/>
      <c r="ZT162" s="27"/>
      <c r="ZU162" s="27"/>
      <c r="ZV162" s="27"/>
      <c r="ZW162" s="27"/>
      <c r="ZX162" s="27"/>
      <c r="ZY162" s="27"/>
      <c r="ZZ162" s="27"/>
      <c r="AAA162" s="27"/>
      <c r="AAB162" s="27"/>
      <c r="AAC162" s="27"/>
      <c r="AAD162" s="27"/>
      <c r="AAE162" s="27"/>
      <c r="AAF162" s="27"/>
      <c r="AAG162" s="27"/>
      <c r="AAH162" s="27"/>
      <c r="AAI162" s="27"/>
      <c r="AAJ162" s="27"/>
      <c r="AAK162" s="27"/>
      <c r="AAL162" s="27"/>
      <c r="AAM162" s="27"/>
      <c r="AAN162" s="27"/>
      <c r="AAO162" s="27"/>
      <c r="AAP162" s="27"/>
      <c r="AAQ162" s="27"/>
      <c r="AAR162" s="27"/>
      <c r="AAS162" s="27"/>
      <c r="AAT162" s="27"/>
      <c r="AAU162" s="27"/>
      <c r="AAV162" s="27"/>
      <c r="AAW162" s="27"/>
      <c r="AAX162" s="27"/>
      <c r="AAY162" s="27"/>
      <c r="AAZ162" s="27"/>
      <c r="ABA162" s="27"/>
      <c r="ABB162" s="27"/>
      <c r="ABC162" s="27"/>
      <c r="ABD162" s="27"/>
      <c r="ABE162" s="27"/>
      <c r="ABF162" s="27"/>
      <c r="ABG162" s="27"/>
      <c r="ABH162" s="27"/>
      <c r="ABI162" s="27"/>
      <c r="ABJ162" s="27"/>
      <c r="ABK162" s="27"/>
      <c r="ABL162" s="27"/>
      <c r="ABM162" s="27"/>
      <c r="ABN162" s="27"/>
      <c r="ABO162" s="27"/>
      <c r="ABP162" s="27"/>
      <c r="ABQ162" s="27"/>
      <c r="ABR162" s="27"/>
      <c r="ABS162" s="27"/>
      <c r="ABT162" s="27"/>
      <c r="ABU162" s="27"/>
      <c r="ABV162" s="27"/>
      <c r="ABW162" s="27"/>
      <c r="ABX162" s="27"/>
      <c r="ABY162" s="27"/>
      <c r="ABZ162" s="27"/>
      <c r="ACA162" s="27"/>
      <c r="ACB162" s="27"/>
      <c r="ACC162" s="27"/>
      <c r="ACD162" s="27"/>
      <c r="ACE162" s="27"/>
      <c r="ACF162" s="27"/>
      <c r="ACG162" s="27"/>
      <c r="ACH162" s="27"/>
      <c r="ACI162" s="27"/>
      <c r="ACJ162" s="27"/>
      <c r="ACK162" s="27"/>
      <c r="ACL162" s="27"/>
      <c r="ACM162" s="27"/>
      <c r="ACN162" s="27"/>
      <c r="ACO162" s="27"/>
      <c r="ACP162" s="27"/>
      <c r="ACQ162" s="27"/>
      <c r="ACR162" s="27"/>
      <c r="ACS162" s="27"/>
      <c r="ACT162" s="27"/>
      <c r="ACU162" s="27"/>
      <c r="ACV162" s="27"/>
      <c r="ACW162" s="27"/>
      <c r="ACX162" s="27"/>
      <c r="ACY162" s="27"/>
      <c r="ACZ162" s="27"/>
      <c r="ADA162" s="27"/>
      <c r="ADB162" s="27"/>
      <c r="ADC162" s="27"/>
      <c r="ADD162" s="27"/>
      <c r="ADE162" s="27"/>
      <c r="ADF162" s="27"/>
      <c r="ADG162" s="27"/>
      <c r="ADH162" s="27"/>
      <c r="ADI162" s="27"/>
      <c r="ADJ162" s="27"/>
      <c r="ADK162" s="27"/>
      <c r="ADL162" s="27"/>
      <c r="ADM162" s="27"/>
      <c r="ADN162" s="27"/>
      <c r="ADO162" s="27"/>
      <c r="ADP162" s="27"/>
      <c r="ADQ162" s="27"/>
      <c r="ADR162" s="27"/>
      <c r="ADS162" s="27"/>
      <c r="ADT162" s="27"/>
      <c r="ADU162" s="27"/>
      <c r="ADV162" s="27"/>
      <c r="ADW162" s="27"/>
      <c r="ADX162" s="27"/>
      <c r="ADY162" s="27"/>
      <c r="ADZ162" s="27"/>
      <c r="AEA162" s="27"/>
      <c r="AEB162" s="27"/>
      <c r="AEC162" s="27"/>
      <c r="AED162" s="27"/>
      <c r="AEE162" s="27"/>
      <c r="AEF162" s="27"/>
      <c r="AEG162" s="27"/>
      <c r="AEH162" s="27"/>
      <c r="AEI162" s="27"/>
      <c r="AEJ162" s="27"/>
      <c r="AEK162" s="27"/>
      <c r="AEL162" s="27"/>
      <c r="AEM162" s="27"/>
      <c r="AEN162" s="27"/>
      <c r="AEO162" s="27"/>
      <c r="AEP162" s="27"/>
      <c r="AEQ162" s="27"/>
      <c r="AER162" s="27"/>
      <c r="AES162" s="27"/>
      <c r="AET162" s="27"/>
      <c r="AEU162" s="27"/>
      <c r="AEV162" s="27"/>
      <c r="AEW162" s="27"/>
      <c r="AEX162" s="27"/>
      <c r="AEY162" s="27"/>
      <c r="AEZ162" s="27"/>
      <c r="AFA162" s="27"/>
      <c r="AFB162" s="27"/>
      <c r="AFC162" s="27"/>
      <c r="AFD162" s="27"/>
      <c r="AFE162" s="27"/>
      <c r="AFF162" s="27"/>
      <c r="AFG162" s="27"/>
      <c r="AFH162" s="27"/>
      <c r="AFI162" s="27"/>
      <c r="AFJ162" s="27"/>
      <c r="AFK162" s="27"/>
      <c r="AFL162" s="27"/>
      <c r="AFM162" s="27"/>
      <c r="AFN162" s="27"/>
      <c r="AFO162" s="27"/>
      <c r="AFP162" s="27"/>
      <c r="AFQ162" s="27"/>
      <c r="AFR162" s="27"/>
      <c r="AFS162" s="27"/>
      <c r="AFT162" s="27"/>
      <c r="AFU162" s="27"/>
      <c r="AFV162" s="27"/>
      <c r="AFW162" s="27"/>
      <c r="AFX162" s="27"/>
      <c r="AFY162" s="27"/>
      <c r="AFZ162" s="27"/>
      <c r="AGA162" s="27"/>
      <c r="AGB162" s="27"/>
      <c r="AGC162" s="27"/>
      <c r="AGD162" s="27"/>
      <c r="AGE162" s="27"/>
      <c r="AGF162" s="27"/>
      <c r="AGG162" s="27"/>
      <c r="AGH162" s="27"/>
      <c r="AGI162" s="27"/>
      <c r="AGJ162" s="27"/>
      <c r="AGK162" s="27"/>
      <c r="AGL162" s="27"/>
      <c r="AGM162" s="27"/>
      <c r="AGN162" s="27"/>
      <c r="AGO162" s="27"/>
      <c r="AGP162" s="27"/>
      <c r="AGQ162" s="27"/>
      <c r="AGR162" s="27"/>
      <c r="AGS162" s="27"/>
      <c r="AGT162" s="27"/>
      <c r="AGU162" s="27"/>
      <c r="AGV162" s="27"/>
      <c r="AGW162" s="27"/>
      <c r="AGX162" s="27"/>
      <c r="AGY162" s="27"/>
      <c r="AGZ162" s="27"/>
      <c r="AHA162" s="27"/>
      <c r="AHB162" s="27"/>
      <c r="AHC162" s="27"/>
      <c r="AHD162" s="27"/>
      <c r="AHE162" s="27"/>
      <c r="AHF162" s="27"/>
      <c r="AHG162" s="27"/>
      <c r="AHH162" s="27"/>
      <c r="AHI162" s="27"/>
      <c r="AHJ162" s="27"/>
      <c r="AHK162" s="27"/>
      <c r="AHL162" s="27"/>
      <c r="AHM162" s="27"/>
      <c r="AHN162" s="27"/>
      <c r="AHO162" s="27"/>
      <c r="AHP162" s="27"/>
      <c r="AHQ162" s="27"/>
      <c r="AHR162" s="27"/>
      <c r="AHS162" s="27"/>
      <c r="AHT162" s="27"/>
      <c r="AHU162" s="27"/>
      <c r="AHV162" s="27"/>
      <c r="AHW162" s="27"/>
      <c r="AHX162" s="27"/>
      <c r="AHY162" s="27"/>
      <c r="AHZ162" s="27"/>
      <c r="AIA162" s="27"/>
      <c r="AIB162" s="27"/>
      <c r="AIC162" s="27"/>
      <c r="AID162" s="27"/>
      <c r="AIE162" s="27"/>
      <c r="AIF162" s="27"/>
      <c r="AIG162" s="27"/>
      <c r="AIH162" s="27"/>
      <c r="AII162" s="27"/>
      <c r="AIJ162" s="27"/>
      <c r="AIK162" s="27"/>
      <c r="AIL162" s="27"/>
      <c r="AIM162" s="27"/>
      <c r="AIN162" s="27"/>
      <c r="AIO162" s="27"/>
      <c r="AIP162" s="27"/>
      <c r="AIQ162" s="27"/>
      <c r="AIR162" s="27"/>
      <c r="AIS162" s="27"/>
      <c r="AIT162" s="27"/>
      <c r="AIU162" s="27"/>
      <c r="AIV162" s="27"/>
      <c r="AIW162" s="27"/>
      <c r="AIX162" s="27"/>
      <c r="AIY162" s="27"/>
      <c r="AIZ162" s="27"/>
      <c r="AJA162" s="27"/>
      <c r="AJB162" s="27"/>
      <c r="AJC162" s="27"/>
      <c r="AJD162" s="27"/>
      <c r="AJE162" s="27"/>
      <c r="AJF162" s="27"/>
      <c r="AJG162" s="27"/>
      <c r="AJH162" s="27"/>
      <c r="AJI162" s="27"/>
      <c r="AJJ162" s="27"/>
      <c r="AJK162" s="27"/>
      <c r="AJL162" s="27"/>
      <c r="AJM162" s="27"/>
      <c r="AJN162" s="27"/>
      <c r="AJO162" s="27"/>
      <c r="AJP162" s="27"/>
      <c r="AJQ162" s="27"/>
      <c r="AJR162" s="27"/>
      <c r="AJS162" s="27"/>
      <c r="AJT162" s="27"/>
      <c r="AJU162" s="27"/>
      <c r="AJV162" s="27"/>
      <c r="AJW162" s="27"/>
      <c r="AJX162" s="27"/>
      <c r="AJY162" s="27"/>
      <c r="AJZ162" s="27"/>
      <c r="AKA162" s="27"/>
      <c r="AKB162" s="27"/>
      <c r="AKC162" s="27"/>
      <c r="AKD162" s="27"/>
      <c r="AKE162" s="27"/>
      <c r="AKF162" s="27"/>
      <c r="AKG162" s="27"/>
      <c r="AKH162" s="27"/>
      <c r="AKI162" s="27"/>
      <c r="AKJ162" s="27"/>
      <c r="AKK162" s="27"/>
      <c r="AKL162" s="27"/>
      <c r="AKM162" s="27"/>
      <c r="AKN162" s="27"/>
      <c r="AKO162" s="27"/>
      <c r="AKP162" s="27"/>
      <c r="AKQ162" s="27"/>
      <c r="AKR162" s="27"/>
      <c r="AKS162" s="27"/>
      <c r="AKT162" s="27"/>
      <c r="AKU162" s="27"/>
      <c r="AKV162" s="27"/>
      <c r="AKW162" s="27"/>
      <c r="AKX162" s="27"/>
      <c r="AKY162" s="27"/>
      <c r="AKZ162" s="27"/>
      <c r="ALA162" s="27"/>
      <c r="ALB162" s="27"/>
      <c r="ALC162" s="27"/>
      <c r="ALD162" s="27"/>
      <c r="ALE162" s="27"/>
      <c r="ALF162" s="27"/>
      <c r="ALG162" s="27"/>
      <c r="ALH162" s="27"/>
      <c r="ALI162" s="27"/>
      <c r="ALJ162" s="27"/>
      <c r="ALK162" s="27"/>
      <c r="ALL162" s="27"/>
      <c r="ALM162" s="27"/>
      <c r="ALN162" s="27"/>
      <c r="ALO162" s="27"/>
      <c r="ALP162" s="27"/>
      <c r="ALQ162" s="27"/>
      <c r="ALR162" s="27"/>
      <c r="ALS162" s="27"/>
    </row>
    <row r="163" spans="1:1007" ht="19.5" customHeight="1" thickBot="1" x14ac:dyDescent="0.25">
      <c r="A163" s="578" t="s">
        <v>14</v>
      </c>
      <c r="B163" s="580" t="s">
        <v>15</v>
      </c>
      <c r="C163" s="582" t="s">
        <v>15</v>
      </c>
      <c r="D163" s="584" t="s">
        <v>364</v>
      </c>
      <c r="E163" s="586" t="s">
        <v>371</v>
      </c>
      <c r="F163" s="569" t="s">
        <v>184</v>
      </c>
      <c r="G163" s="571" t="s">
        <v>108</v>
      </c>
      <c r="H163" s="573" t="s">
        <v>18</v>
      </c>
      <c r="I163" s="573" t="s">
        <v>19</v>
      </c>
      <c r="J163" s="592" t="s">
        <v>445</v>
      </c>
      <c r="K163" s="146" t="s">
        <v>25</v>
      </c>
      <c r="L163" s="147">
        <f>+M163+O163</f>
        <v>0</v>
      </c>
      <c r="M163" s="374">
        <v>0</v>
      </c>
      <c r="N163" s="374">
        <v>0</v>
      </c>
      <c r="O163" s="387">
        <v>0</v>
      </c>
      <c r="P163" s="147">
        <f>+Q163+S163</f>
        <v>0</v>
      </c>
      <c r="Q163" s="374">
        <v>0</v>
      </c>
      <c r="R163" s="374">
        <v>0</v>
      </c>
      <c r="S163" s="387">
        <v>0</v>
      </c>
      <c r="T163" s="147">
        <f>+U163+W163</f>
        <v>0</v>
      </c>
      <c r="U163" s="374">
        <v>0</v>
      </c>
      <c r="V163" s="374">
        <v>0</v>
      </c>
      <c r="W163" s="387">
        <v>0</v>
      </c>
      <c r="X163" s="27"/>
      <c r="Y163" s="27"/>
      <c r="Z163" s="27"/>
      <c r="AA163" s="27"/>
      <c r="AB163" s="27"/>
      <c r="AC163" s="27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40"/>
      <c r="AV163" s="39"/>
      <c r="AW163" s="39"/>
      <c r="AX163" s="39"/>
      <c r="AY163" s="39"/>
      <c r="AZ163" s="39"/>
      <c r="BA163" s="39"/>
      <c r="BB163" s="39"/>
      <c r="BC163" s="39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  <c r="IS163" s="27"/>
      <c r="IT163" s="27"/>
      <c r="IU163" s="27"/>
      <c r="IV163" s="27"/>
      <c r="IW163" s="27"/>
      <c r="IX163" s="27"/>
      <c r="IY163" s="27"/>
      <c r="IZ163" s="27"/>
      <c r="JA163" s="27"/>
      <c r="JB163" s="27"/>
      <c r="JC163" s="27"/>
      <c r="JD163" s="27"/>
      <c r="JE163" s="27"/>
      <c r="JF163" s="27"/>
      <c r="JG163" s="27"/>
      <c r="JH163" s="27"/>
      <c r="JI163" s="27"/>
      <c r="JJ163" s="27"/>
      <c r="JK163" s="27"/>
      <c r="JL163" s="27"/>
      <c r="JM163" s="27"/>
      <c r="JN163" s="27"/>
      <c r="JO163" s="27"/>
      <c r="JP163" s="27"/>
      <c r="JQ163" s="27"/>
      <c r="JR163" s="27"/>
      <c r="JS163" s="27"/>
      <c r="JT163" s="27"/>
      <c r="JU163" s="27"/>
      <c r="JV163" s="27"/>
      <c r="JW163" s="27"/>
      <c r="JX163" s="27"/>
      <c r="JY163" s="27"/>
      <c r="JZ163" s="27"/>
      <c r="KA163" s="27"/>
      <c r="KB163" s="27"/>
      <c r="KC163" s="27"/>
      <c r="KD163" s="27"/>
      <c r="KE163" s="27"/>
      <c r="KF163" s="27"/>
      <c r="KG163" s="27"/>
      <c r="KH163" s="27"/>
      <c r="KI163" s="27"/>
      <c r="KJ163" s="27"/>
      <c r="KK163" s="27"/>
      <c r="KL163" s="27"/>
      <c r="KM163" s="27"/>
      <c r="KN163" s="27"/>
      <c r="KO163" s="27"/>
      <c r="KP163" s="27"/>
      <c r="KQ163" s="27"/>
      <c r="KR163" s="27"/>
      <c r="KS163" s="27"/>
      <c r="KT163" s="27"/>
      <c r="KU163" s="27"/>
      <c r="KV163" s="27"/>
      <c r="KW163" s="27"/>
      <c r="KX163" s="27"/>
      <c r="KY163" s="27"/>
      <c r="KZ163" s="27"/>
      <c r="LA163" s="27"/>
      <c r="LB163" s="27"/>
      <c r="LC163" s="27"/>
      <c r="LD163" s="27"/>
      <c r="LE163" s="27"/>
      <c r="LF163" s="27"/>
      <c r="LG163" s="27"/>
      <c r="LH163" s="27"/>
      <c r="LI163" s="27"/>
      <c r="LJ163" s="27"/>
      <c r="LK163" s="27"/>
      <c r="LL163" s="27"/>
      <c r="LM163" s="27"/>
      <c r="LN163" s="27"/>
      <c r="LO163" s="27"/>
      <c r="LP163" s="27"/>
      <c r="LQ163" s="27"/>
      <c r="LR163" s="27"/>
      <c r="LS163" s="27"/>
      <c r="LT163" s="27"/>
      <c r="LU163" s="27"/>
      <c r="LV163" s="27"/>
      <c r="LW163" s="27"/>
      <c r="LX163" s="27"/>
      <c r="LY163" s="27"/>
      <c r="LZ163" s="27"/>
      <c r="MA163" s="27"/>
      <c r="MB163" s="27"/>
      <c r="MC163" s="27"/>
      <c r="MD163" s="27"/>
      <c r="ME163" s="27"/>
      <c r="MF163" s="27"/>
      <c r="MG163" s="27"/>
      <c r="MH163" s="27"/>
      <c r="MI163" s="27"/>
      <c r="MJ163" s="27"/>
      <c r="MK163" s="27"/>
      <c r="ML163" s="27"/>
      <c r="MM163" s="27"/>
      <c r="MN163" s="27"/>
      <c r="MO163" s="27"/>
      <c r="MP163" s="27"/>
      <c r="MQ163" s="27"/>
      <c r="MR163" s="27"/>
      <c r="MS163" s="27"/>
      <c r="MT163" s="27"/>
      <c r="MU163" s="27"/>
      <c r="MV163" s="27"/>
      <c r="MW163" s="27"/>
      <c r="MX163" s="27"/>
      <c r="MY163" s="27"/>
      <c r="MZ163" s="27"/>
      <c r="NA163" s="27"/>
      <c r="NB163" s="27"/>
      <c r="NC163" s="27"/>
      <c r="ND163" s="27"/>
      <c r="NE163" s="27"/>
      <c r="NF163" s="27"/>
      <c r="NG163" s="27"/>
      <c r="NH163" s="27"/>
      <c r="NI163" s="27"/>
      <c r="NJ163" s="27"/>
      <c r="NK163" s="27"/>
      <c r="NL163" s="27"/>
      <c r="NM163" s="27"/>
      <c r="NN163" s="27"/>
      <c r="NO163" s="27"/>
      <c r="NP163" s="27"/>
      <c r="NQ163" s="27"/>
      <c r="NR163" s="27"/>
      <c r="NS163" s="27"/>
      <c r="NT163" s="27"/>
      <c r="NU163" s="27"/>
      <c r="NV163" s="27"/>
      <c r="NW163" s="27"/>
      <c r="NX163" s="27"/>
      <c r="NY163" s="27"/>
      <c r="NZ163" s="27"/>
      <c r="OA163" s="27"/>
      <c r="OB163" s="27"/>
      <c r="OC163" s="27"/>
      <c r="OD163" s="27"/>
      <c r="OE163" s="27"/>
      <c r="OF163" s="27"/>
      <c r="OG163" s="27"/>
      <c r="OH163" s="27"/>
      <c r="OI163" s="27"/>
      <c r="OJ163" s="27"/>
      <c r="OK163" s="27"/>
      <c r="OL163" s="27"/>
      <c r="OM163" s="27"/>
      <c r="ON163" s="27"/>
      <c r="OO163" s="27"/>
      <c r="OP163" s="27"/>
      <c r="OQ163" s="27"/>
      <c r="OR163" s="27"/>
      <c r="OS163" s="27"/>
      <c r="OT163" s="27"/>
      <c r="OU163" s="27"/>
      <c r="OV163" s="27"/>
      <c r="OW163" s="27"/>
      <c r="OX163" s="27"/>
      <c r="OY163" s="27"/>
      <c r="OZ163" s="27"/>
      <c r="PA163" s="27"/>
      <c r="PB163" s="27"/>
      <c r="PC163" s="27"/>
      <c r="PD163" s="27"/>
      <c r="PE163" s="27"/>
      <c r="PF163" s="27"/>
      <c r="PG163" s="27"/>
      <c r="PH163" s="27"/>
      <c r="PI163" s="27"/>
      <c r="PJ163" s="27"/>
      <c r="PK163" s="27"/>
      <c r="PL163" s="27"/>
      <c r="PM163" s="27"/>
      <c r="PN163" s="27"/>
      <c r="PO163" s="27"/>
      <c r="PP163" s="27"/>
      <c r="PQ163" s="27"/>
      <c r="PR163" s="27"/>
      <c r="PS163" s="27"/>
      <c r="PT163" s="27"/>
      <c r="PU163" s="27"/>
      <c r="PV163" s="27"/>
      <c r="PW163" s="27"/>
      <c r="PX163" s="27"/>
      <c r="PY163" s="27"/>
      <c r="PZ163" s="27"/>
      <c r="QA163" s="27"/>
      <c r="QB163" s="27"/>
      <c r="QC163" s="27"/>
      <c r="QD163" s="27"/>
      <c r="QE163" s="27"/>
      <c r="QF163" s="27"/>
      <c r="QG163" s="27"/>
      <c r="QH163" s="27"/>
      <c r="QI163" s="27"/>
      <c r="QJ163" s="27"/>
      <c r="QK163" s="27"/>
      <c r="QL163" s="27"/>
      <c r="QM163" s="27"/>
      <c r="QN163" s="27"/>
      <c r="QO163" s="27"/>
      <c r="QP163" s="27"/>
      <c r="QQ163" s="27"/>
      <c r="QR163" s="27"/>
      <c r="QS163" s="27"/>
      <c r="QT163" s="27"/>
      <c r="QU163" s="27"/>
      <c r="QV163" s="27"/>
      <c r="QW163" s="27"/>
      <c r="QX163" s="27"/>
      <c r="QY163" s="27"/>
      <c r="QZ163" s="27"/>
      <c r="RA163" s="27"/>
      <c r="RB163" s="27"/>
      <c r="RC163" s="27"/>
      <c r="RD163" s="27"/>
      <c r="RE163" s="27"/>
      <c r="RF163" s="27"/>
      <c r="RG163" s="27"/>
      <c r="RH163" s="27"/>
      <c r="RI163" s="27"/>
      <c r="RJ163" s="27"/>
      <c r="RK163" s="27"/>
      <c r="RL163" s="27"/>
      <c r="RM163" s="27"/>
      <c r="RN163" s="27"/>
      <c r="RO163" s="27"/>
      <c r="RP163" s="27"/>
      <c r="RQ163" s="27"/>
      <c r="RR163" s="27"/>
      <c r="RS163" s="27"/>
      <c r="RT163" s="27"/>
      <c r="RU163" s="27"/>
      <c r="RV163" s="27"/>
      <c r="RW163" s="27"/>
      <c r="RX163" s="27"/>
      <c r="RY163" s="27"/>
      <c r="RZ163" s="27"/>
      <c r="SA163" s="27"/>
      <c r="SB163" s="27"/>
      <c r="SC163" s="27"/>
      <c r="SD163" s="27"/>
      <c r="SE163" s="27"/>
      <c r="SF163" s="27"/>
      <c r="SG163" s="27"/>
      <c r="SH163" s="27"/>
      <c r="SI163" s="27"/>
      <c r="SJ163" s="27"/>
      <c r="SK163" s="27"/>
      <c r="SL163" s="27"/>
      <c r="SM163" s="27"/>
      <c r="SN163" s="27"/>
      <c r="SO163" s="27"/>
      <c r="SP163" s="27"/>
      <c r="SQ163" s="27"/>
      <c r="SR163" s="27"/>
      <c r="SS163" s="27"/>
      <c r="ST163" s="27"/>
      <c r="SU163" s="27"/>
      <c r="SV163" s="27"/>
      <c r="SW163" s="27"/>
      <c r="SX163" s="27"/>
      <c r="SY163" s="27"/>
      <c r="SZ163" s="27"/>
      <c r="TA163" s="27"/>
      <c r="TB163" s="27"/>
      <c r="TC163" s="27"/>
      <c r="TD163" s="27"/>
      <c r="TE163" s="27"/>
      <c r="TF163" s="27"/>
      <c r="TG163" s="27"/>
      <c r="TH163" s="27"/>
      <c r="TI163" s="27"/>
      <c r="TJ163" s="27"/>
      <c r="TK163" s="27"/>
      <c r="TL163" s="27"/>
      <c r="TM163" s="27"/>
      <c r="TN163" s="27"/>
      <c r="TO163" s="27"/>
      <c r="TP163" s="27"/>
      <c r="TQ163" s="27"/>
      <c r="TR163" s="27"/>
      <c r="TS163" s="27"/>
      <c r="TT163" s="27"/>
      <c r="TU163" s="27"/>
      <c r="TV163" s="27"/>
      <c r="TW163" s="27"/>
      <c r="TX163" s="27"/>
      <c r="TY163" s="27"/>
      <c r="TZ163" s="27"/>
      <c r="UA163" s="27"/>
      <c r="UB163" s="27"/>
      <c r="UC163" s="27"/>
      <c r="UD163" s="27"/>
      <c r="UE163" s="27"/>
      <c r="UF163" s="27"/>
      <c r="UG163" s="27"/>
      <c r="UH163" s="27"/>
      <c r="UI163" s="27"/>
      <c r="UJ163" s="27"/>
      <c r="UK163" s="27"/>
      <c r="UL163" s="27"/>
      <c r="UM163" s="27"/>
      <c r="UN163" s="27"/>
      <c r="UO163" s="27"/>
      <c r="UP163" s="27"/>
      <c r="UQ163" s="27"/>
      <c r="UR163" s="27"/>
      <c r="US163" s="27"/>
      <c r="UT163" s="27"/>
      <c r="UU163" s="27"/>
      <c r="UV163" s="27"/>
      <c r="UW163" s="27"/>
      <c r="UX163" s="27"/>
      <c r="UY163" s="27"/>
      <c r="UZ163" s="27"/>
      <c r="VA163" s="27"/>
      <c r="VB163" s="27"/>
      <c r="VC163" s="27"/>
      <c r="VD163" s="27"/>
      <c r="VE163" s="27"/>
      <c r="VF163" s="27"/>
      <c r="VG163" s="27"/>
      <c r="VH163" s="27"/>
      <c r="VI163" s="27"/>
      <c r="VJ163" s="27"/>
      <c r="VK163" s="27"/>
      <c r="VL163" s="27"/>
      <c r="VM163" s="27"/>
      <c r="VN163" s="27"/>
      <c r="VO163" s="27"/>
      <c r="VP163" s="27"/>
      <c r="VQ163" s="27"/>
      <c r="VR163" s="27"/>
      <c r="VS163" s="27"/>
      <c r="VT163" s="27"/>
      <c r="VU163" s="27"/>
      <c r="VV163" s="27"/>
      <c r="VW163" s="27"/>
      <c r="VX163" s="27"/>
      <c r="VY163" s="27"/>
      <c r="VZ163" s="27"/>
      <c r="WA163" s="27"/>
      <c r="WB163" s="27"/>
      <c r="WC163" s="27"/>
      <c r="WD163" s="27"/>
      <c r="WE163" s="27"/>
      <c r="WF163" s="27"/>
      <c r="WG163" s="27"/>
      <c r="WH163" s="27"/>
      <c r="WI163" s="27"/>
      <c r="WJ163" s="27"/>
      <c r="WK163" s="27"/>
      <c r="WL163" s="27"/>
      <c r="WM163" s="27"/>
      <c r="WN163" s="27"/>
      <c r="WO163" s="27"/>
      <c r="WP163" s="27"/>
      <c r="WQ163" s="27"/>
      <c r="WR163" s="27"/>
      <c r="WS163" s="27"/>
      <c r="WT163" s="27"/>
      <c r="WU163" s="27"/>
      <c r="WV163" s="27"/>
      <c r="WW163" s="27"/>
      <c r="WX163" s="27"/>
      <c r="WY163" s="27"/>
      <c r="WZ163" s="27"/>
      <c r="XA163" s="27"/>
      <c r="XB163" s="27"/>
      <c r="XC163" s="27"/>
      <c r="XD163" s="27"/>
      <c r="XE163" s="27"/>
      <c r="XF163" s="27"/>
      <c r="XG163" s="27"/>
      <c r="XH163" s="27"/>
      <c r="XI163" s="27"/>
      <c r="XJ163" s="27"/>
      <c r="XK163" s="27"/>
      <c r="XL163" s="27"/>
      <c r="XM163" s="27"/>
      <c r="XN163" s="27"/>
      <c r="XO163" s="27"/>
      <c r="XP163" s="27"/>
      <c r="XQ163" s="27"/>
      <c r="XR163" s="27"/>
      <c r="XS163" s="27"/>
      <c r="XT163" s="27"/>
      <c r="XU163" s="27"/>
      <c r="XV163" s="27"/>
      <c r="XW163" s="27"/>
      <c r="XX163" s="27"/>
      <c r="XY163" s="27"/>
      <c r="XZ163" s="27"/>
      <c r="YA163" s="27"/>
      <c r="YB163" s="27"/>
      <c r="YC163" s="27"/>
      <c r="YD163" s="27"/>
      <c r="YE163" s="27"/>
      <c r="YF163" s="27"/>
      <c r="YG163" s="27"/>
      <c r="YH163" s="27"/>
      <c r="YI163" s="27"/>
      <c r="YJ163" s="27"/>
      <c r="YK163" s="27"/>
      <c r="YL163" s="27"/>
      <c r="YM163" s="27"/>
      <c r="YN163" s="27"/>
      <c r="YO163" s="27"/>
      <c r="YP163" s="27"/>
      <c r="YQ163" s="27"/>
      <c r="YR163" s="27"/>
      <c r="YS163" s="27"/>
      <c r="YT163" s="27"/>
      <c r="YU163" s="27"/>
      <c r="YV163" s="27"/>
      <c r="YW163" s="27"/>
      <c r="YX163" s="27"/>
      <c r="YY163" s="27"/>
      <c r="YZ163" s="27"/>
      <c r="ZA163" s="27"/>
      <c r="ZB163" s="27"/>
      <c r="ZC163" s="27"/>
      <c r="ZD163" s="27"/>
      <c r="ZE163" s="27"/>
      <c r="ZF163" s="27"/>
      <c r="ZG163" s="27"/>
      <c r="ZH163" s="27"/>
      <c r="ZI163" s="27"/>
      <c r="ZJ163" s="27"/>
      <c r="ZK163" s="27"/>
      <c r="ZL163" s="27"/>
      <c r="ZM163" s="27"/>
      <c r="ZN163" s="27"/>
      <c r="ZO163" s="27"/>
      <c r="ZP163" s="27"/>
      <c r="ZQ163" s="27"/>
      <c r="ZR163" s="27"/>
      <c r="ZS163" s="27"/>
      <c r="ZT163" s="27"/>
      <c r="ZU163" s="27"/>
      <c r="ZV163" s="27"/>
      <c r="ZW163" s="27"/>
      <c r="ZX163" s="27"/>
      <c r="ZY163" s="27"/>
      <c r="ZZ163" s="27"/>
      <c r="AAA163" s="27"/>
      <c r="AAB163" s="27"/>
      <c r="AAC163" s="27"/>
      <c r="AAD163" s="27"/>
      <c r="AAE163" s="27"/>
      <c r="AAF163" s="27"/>
      <c r="AAG163" s="27"/>
      <c r="AAH163" s="27"/>
      <c r="AAI163" s="27"/>
      <c r="AAJ163" s="27"/>
      <c r="AAK163" s="27"/>
      <c r="AAL163" s="27"/>
      <c r="AAM163" s="27"/>
      <c r="AAN163" s="27"/>
      <c r="AAO163" s="27"/>
      <c r="AAP163" s="27"/>
      <c r="AAQ163" s="27"/>
      <c r="AAR163" s="27"/>
      <c r="AAS163" s="27"/>
      <c r="AAT163" s="27"/>
      <c r="AAU163" s="27"/>
      <c r="AAV163" s="27"/>
      <c r="AAW163" s="27"/>
      <c r="AAX163" s="27"/>
      <c r="AAY163" s="27"/>
      <c r="AAZ163" s="27"/>
      <c r="ABA163" s="27"/>
      <c r="ABB163" s="27"/>
      <c r="ABC163" s="27"/>
      <c r="ABD163" s="27"/>
      <c r="ABE163" s="27"/>
      <c r="ABF163" s="27"/>
      <c r="ABG163" s="27"/>
      <c r="ABH163" s="27"/>
      <c r="ABI163" s="27"/>
      <c r="ABJ163" s="27"/>
      <c r="ABK163" s="27"/>
      <c r="ABL163" s="27"/>
      <c r="ABM163" s="27"/>
      <c r="ABN163" s="27"/>
      <c r="ABO163" s="27"/>
      <c r="ABP163" s="27"/>
      <c r="ABQ163" s="27"/>
      <c r="ABR163" s="27"/>
      <c r="ABS163" s="27"/>
      <c r="ABT163" s="27"/>
      <c r="ABU163" s="27"/>
      <c r="ABV163" s="27"/>
      <c r="ABW163" s="27"/>
      <c r="ABX163" s="27"/>
      <c r="ABY163" s="27"/>
      <c r="ABZ163" s="27"/>
      <c r="ACA163" s="27"/>
      <c r="ACB163" s="27"/>
      <c r="ACC163" s="27"/>
      <c r="ACD163" s="27"/>
      <c r="ACE163" s="27"/>
      <c r="ACF163" s="27"/>
      <c r="ACG163" s="27"/>
      <c r="ACH163" s="27"/>
      <c r="ACI163" s="27"/>
      <c r="ACJ163" s="27"/>
      <c r="ACK163" s="27"/>
      <c r="ACL163" s="27"/>
      <c r="ACM163" s="27"/>
      <c r="ACN163" s="27"/>
      <c r="ACO163" s="27"/>
      <c r="ACP163" s="27"/>
      <c r="ACQ163" s="27"/>
      <c r="ACR163" s="27"/>
      <c r="ACS163" s="27"/>
      <c r="ACT163" s="27"/>
      <c r="ACU163" s="27"/>
      <c r="ACV163" s="27"/>
      <c r="ACW163" s="27"/>
      <c r="ACX163" s="27"/>
      <c r="ACY163" s="27"/>
      <c r="ACZ163" s="27"/>
      <c r="ADA163" s="27"/>
      <c r="ADB163" s="27"/>
      <c r="ADC163" s="27"/>
      <c r="ADD163" s="27"/>
      <c r="ADE163" s="27"/>
      <c r="ADF163" s="27"/>
      <c r="ADG163" s="27"/>
      <c r="ADH163" s="27"/>
      <c r="ADI163" s="27"/>
      <c r="ADJ163" s="27"/>
      <c r="ADK163" s="27"/>
      <c r="ADL163" s="27"/>
      <c r="ADM163" s="27"/>
      <c r="ADN163" s="27"/>
      <c r="ADO163" s="27"/>
      <c r="ADP163" s="27"/>
      <c r="ADQ163" s="27"/>
      <c r="ADR163" s="27"/>
      <c r="ADS163" s="27"/>
      <c r="ADT163" s="27"/>
      <c r="ADU163" s="27"/>
      <c r="ADV163" s="27"/>
      <c r="ADW163" s="27"/>
      <c r="ADX163" s="27"/>
      <c r="ADY163" s="27"/>
      <c r="ADZ163" s="27"/>
      <c r="AEA163" s="27"/>
      <c r="AEB163" s="27"/>
      <c r="AEC163" s="27"/>
      <c r="AED163" s="27"/>
      <c r="AEE163" s="27"/>
      <c r="AEF163" s="27"/>
      <c r="AEG163" s="27"/>
      <c r="AEH163" s="27"/>
      <c r="AEI163" s="27"/>
      <c r="AEJ163" s="27"/>
      <c r="AEK163" s="27"/>
      <c r="AEL163" s="27"/>
      <c r="AEM163" s="27"/>
      <c r="AEN163" s="27"/>
      <c r="AEO163" s="27"/>
      <c r="AEP163" s="27"/>
      <c r="AEQ163" s="27"/>
      <c r="AER163" s="27"/>
      <c r="AES163" s="27"/>
      <c r="AET163" s="27"/>
      <c r="AEU163" s="27"/>
      <c r="AEV163" s="27"/>
      <c r="AEW163" s="27"/>
      <c r="AEX163" s="27"/>
      <c r="AEY163" s="27"/>
      <c r="AEZ163" s="27"/>
      <c r="AFA163" s="27"/>
      <c r="AFB163" s="27"/>
      <c r="AFC163" s="27"/>
      <c r="AFD163" s="27"/>
      <c r="AFE163" s="27"/>
      <c r="AFF163" s="27"/>
      <c r="AFG163" s="27"/>
      <c r="AFH163" s="27"/>
      <c r="AFI163" s="27"/>
      <c r="AFJ163" s="27"/>
      <c r="AFK163" s="27"/>
      <c r="AFL163" s="27"/>
      <c r="AFM163" s="27"/>
      <c r="AFN163" s="27"/>
      <c r="AFO163" s="27"/>
      <c r="AFP163" s="27"/>
      <c r="AFQ163" s="27"/>
      <c r="AFR163" s="27"/>
      <c r="AFS163" s="27"/>
      <c r="AFT163" s="27"/>
      <c r="AFU163" s="27"/>
      <c r="AFV163" s="27"/>
      <c r="AFW163" s="27"/>
      <c r="AFX163" s="27"/>
      <c r="AFY163" s="27"/>
      <c r="AFZ163" s="27"/>
      <c r="AGA163" s="27"/>
      <c r="AGB163" s="27"/>
      <c r="AGC163" s="27"/>
      <c r="AGD163" s="27"/>
      <c r="AGE163" s="27"/>
      <c r="AGF163" s="27"/>
      <c r="AGG163" s="27"/>
      <c r="AGH163" s="27"/>
      <c r="AGI163" s="27"/>
      <c r="AGJ163" s="27"/>
      <c r="AGK163" s="27"/>
      <c r="AGL163" s="27"/>
      <c r="AGM163" s="27"/>
      <c r="AGN163" s="27"/>
      <c r="AGO163" s="27"/>
      <c r="AGP163" s="27"/>
      <c r="AGQ163" s="27"/>
      <c r="AGR163" s="27"/>
      <c r="AGS163" s="27"/>
      <c r="AGT163" s="27"/>
      <c r="AGU163" s="27"/>
      <c r="AGV163" s="27"/>
      <c r="AGW163" s="27"/>
      <c r="AGX163" s="27"/>
      <c r="AGY163" s="27"/>
      <c r="AGZ163" s="27"/>
      <c r="AHA163" s="27"/>
      <c r="AHB163" s="27"/>
      <c r="AHC163" s="27"/>
      <c r="AHD163" s="27"/>
      <c r="AHE163" s="27"/>
      <c r="AHF163" s="27"/>
      <c r="AHG163" s="27"/>
      <c r="AHH163" s="27"/>
      <c r="AHI163" s="27"/>
      <c r="AHJ163" s="27"/>
      <c r="AHK163" s="27"/>
      <c r="AHL163" s="27"/>
      <c r="AHM163" s="27"/>
      <c r="AHN163" s="27"/>
      <c r="AHO163" s="27"/>
      <c r="AHP163" s="27"/>
      <c r="AHQ163" s="27"/>
      <c r="AHR163" s="27"/>
      <c r="AHS163" s="27"/>
      <c r="AHT163" s="27"/>
      <c r="AHU163" s="27"/>
      <c r="AHV163" s="27"/>
      <c r="AHW163" s="27"/>
      <c r="AHX163" s="27"/>
      <c r="AHY163" s="27"/>
      <c r="AHZ163" s="27"/>
      <c r="AIA163" s="27"/>
      <c r="AIB163" s="27"/>
      <c r="AIC163" s="27"/>
      <c r="AID163" s="27"/>
      <c r="AIE163" s="27"/>
      <c r="AIF163" s="27"/>
      <c r="AIG163" s="27"/>
      <c r="AIH163" s="27"/>
      <c r="AII163" s="27"/>
      <c r="AIJ163" s="27"/>
      <c r="AIK163" s="27"/>
      <c r="AIL163" s="27"/>
      <c r="AIM163" s="27"/>
      <c r="AIN163" s="27"/>
      <c r="AIO163" s="27"/>
      <c r="AIP163" s="27"/>
      <c r="AIQ163" s="27"/>
      <c r="AIR163" s="27"/>
      <c r="AIS163" s="27"/>
      <c r="AIT163" s="27"/>
      <c r="AIU163" s="27"/>
      <c r="AIV163" s="27"/>
      <c r="AIW163" s="27"/>
      <c r="AIX163" s="27"/>
      <c r="AIY163" s="27"/>
      <c r="AIZ163" s="27"/>
      <c r="AJA163" s="27"/>
      <c r="AJB163" s="27"/>
      <c r="AJC163" s="27"/>
      <c r="AJD163" s="27"/>
      <c r="AJE163" s="27"/>
      <c r="AJF163" s="27"/>
      <c r="AJG163" s="27"/>
      <c r="AJH163" s="27"/>
      <c r="AJI163" s="27"/>
      <c r="AJJ163" s="27"/>
      <c r="AJK163" s="27"/>
      <c r="AJL163" s="27"/>
      <c r="AJM163" s="27"/>
      <c r="AJN163" s="27"/>
      <c r="AJO163" s="27"/>
      <c r="AJP163" s="27"/>
      <c r="AJQ163" s="27"/>
      <c r="AJR163" s="27"/>
      <c r="AJS163" s="27"/>
      <c r="AJT163" s="27"/>
      <c r="AJU163" s="27"/>
      <c r="AJV163" s="27"/>
      <c r="AJW163" s="27"/>
      <c r="AJX163" s="27"/>
      <c r="AJY163" s="27"/>
      <c r="AJZ163" s="27"/>
      <c r="AKA163" s="27"/>
      <c r="AKB163" s="27"/>
      <c r="AKC163" s="27"/>
      <c r="AKD163" s="27"/>
      <c r="AKE163" s="27"/>
      <c r="AKF163" s="27"/>
      <c r="AKG163" s="27"/>
      <c r="AKH163" s="27"/>
      <c r="AKI163" s="27"/>
      <c r="AKJ163" s="27"/>
      <c r="AKK163" s="27"/>
      <c r="AKL163" s="27"/>
      <c r="AKM163" s="27"/>
      <c r="AKN163" s="27"/>
      <c r="AKO163" s="27"/>
      <c r="AKP163" s="27"/>
      <c r="AKQ163" s="27"/>
      <c r="AKR163" s="27"/>
      <c r="AKS163" s="27"/>
      <c r="AKT163" s="27"/>
      <c r="AKU163" s="27"/>
      <c r="AKV163" s="27"/>
      <c r="AKW163" s="27"/>
      <c r="AKX163" s="27"/>
      <c r="AKY163" s="27"/>
      <c r="AKZ163" s="27"/>
      <c r="ALA163" s="27"/>
      <c r="ALB163" s="27"/>
      <c r="ALC163" s="27"/>
      <c r="ALD163" s="27"/>
      <c r="ALE163" s="27"/>
      <c r="ALF163" s="27"/>
      <c r="ALG163" s="27"/>
      <c r="ALH163" s="27"/>
      <c r="ALI163" s="27"/>
      <c r="ALJ163" s="27"/>
      <c r="ALK163" s="27"/>
      <c r="ALL163" s="27"/>
      <c r="ALM163" s="27"/>
      <c r="ALN163" s="27"/>
      <c r="ALO163" s="27"/>
      <c r="ALP163" s="27"/>
      <c r="ALQ163" s="27"/>
      <c r="ALR163" s="27"/>
      <c r="ALS163" s="27"/>
    </row>
    <row r="164" spans="1:1007" ht="18" customHeight="1" thickBot="1" x14ac:dyDescent="0.25">
      <c r="A164" s="579"/>
      <c r="B164" s="581"/>
      <c r="C164" s="583"/>
      <c r="D164" s="585"/>
      <c r="E164" s="587"/>
      <c r="F164" s="570"/>
      <c r="G164" s="572"/>
      <c r="H164" s="574"/>
      <c r="I164" s="574"/>
      <c r="J164" s="593"/>
      <c r="K164" s="161" t="s">
        <v>22</v>
      </c>
      <c r="L164" s="400">
        <f>M164+O164</f>
        <v>28.7</v>
      </c>
      <c r="M164" s="401">
        <v>28.7</v>
      </c>
      <c r="N164" s="401">
        <v>0</v>
      </c>
      <c r="O164" s="402">
        <v>0</v>
      </c>
      <c r="P164" s="400">
        <f>Q164+S164</f>
        <v>0</v>
      </c>
      <c r="Q164" s="401">
        <v>0</v>
      </c>
      <c r="R164" s="401">
        <v>0</v>
      </c>
      <c r="S164" s="402">
        <v>0</v>
      </c>
      <c r="T164" s="400">
        <f>U164+W164</f>
        <v>0</v>
      </c>
      <c r="U164" s="401">
        <v>0</v>
      </c>
      <c r="V164" s="401">
        <v>0</v>
      </c>
      <c r="W164" s="402">
        <v>0</v>
      </c>
      <c r="X164" s="27"/>
      <c r="Y164" s="27"/>
      <c r="Z164" s="27"/>
      <c r="AA164" s="27"/>
      <c r="AB164" s="27"/>
      <c r="AC164" s="27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40"/>
      <c r="AV164" s="39"/>
      <c r="AW164" s="39"/>
      <c r="AX164" s="39"/>
      <c r="AY164" s="39"/>
      <c r="AZ164" s="39"/>
      <c r="BA164" s="39"/>
      <c r="BB164" s="39"/>
      <c r="BC164" s="39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  <c r="IS164" s="27"/>
      <c r="IT164" s="27"/>
      <c r="IU164" s="27"/>
      <c r="IV164" s="27"/>
      <c r="IW164" s="27"/>
      <c r="IX164" s="27"/>
      <c r="IY164" s="27"/>
      <c r="IZ164" s="27"/>
      <c r="JA164" s="27"/>
      <c r="JB164" s="27"/>
      <c r="JC164" s="27"/>
      <c r="JD164" s="27"/>
      <c r="JE164" s="27"/>
      <c r="JF164" s="27"/>
      <c r="JG164" s="27"/>
      <c r="JH164" s="27"/>
      <c r="JI164" s="27"/>
      <c r="JJ164" s="27"/>
      <c r="JK164" s="27"/>
      <c r="JL164" s="27"/>
      <c r="JM164" s="27"/>
      <c r="JN164" s="27"/>
      <c r="JO164" s="27"/>
      <c r="JP164" s="27"/>
      <c r="JQ164" s="27"/>
      <c r="JR164" s="27"/>
      <c r="JS164" s="27"/>
      <c r="JT164" s="27"/>
      <c r="JU164" s="27"/>
      <c r="JV164" s="27"/>
      <c r="JW164" s="27"/>
      <c r="JX164" s="27"/>
      <c r="JY164" s="27"/>
      <c r="JZ164" s="27"/>
      <c r="KA164" s="27"/>
      <c r="KB164" s="27"/>
      <c r="KC164" s="27"/>
      <c r="KD164" s="27"/>
      <c r="KE164" s="27"/>
      <c r="KF164" s="27"/>
      <c r="KG164" s="27"/>
      <c r="KH164" s="27"/>
      <c r="KI164" s="27"/>
      <c r="KJ164" s="27"/>
      <c r="KK164" s="27"/>
      <c r="KL164" s="27"/>
      <c r="KM164" s="27"/>
      <c r="KN164" s="27"/>
      <c r="KO164" s="27"/>
      <c r="KP164" s="27"/>
      <c r="KQ164" s="27"/>
      <c r="KR164" s="27"/>
      <c r="KS164" s="27"/>
      <c r="KT164" s="27"/>
      <c r="KU164" s="27"/>
      <c r="KV164" s="27"/>
      <c r="KW164" s="27"/>
      <c r="KX164" s="27"/>
      <c r="KY164" s="27"/>
      <c r="KZ164" s="27"/>
      <c r="LA164" s="27"/>
      <c r="LB164" s="27"/>
      <c r="LC164" s="27"/>
      <c r="LD164" s="27"/>
      <c r="LE164" s="27"/>
      <c r="LF164" s="27"/>
      <c r="LG164" s="27"/>
      <c r="LH164" s="27"/>
      <c r="LI164" s="27"/>
      <c r="LJ164" s="27"/>
      <c r="LK164" s="27"/>
      <c r="LL164" s="27"/>
      <c r="LM164" s="27"/>
      <c r="LN164" s="27"/>
      <c r="LO164" s="27"/>
      <c r="LP164" s="27"/>
      <c r="LQ164" s="27"/>
      <c r="LR164" s="27"/>
      <c r="LS164" s="27"/>
      <c r="LT164" s="27"/>
      <c r="LU164" s="27"/>
      <c r="LV164" s="27"/>
      <c r="LW164" s="27"/>
      <c r="LX164" s="27"/>
      <c r="LY164" s="27"/>
      <c r="LZ164" s="27"/>
      <c r="MA164" s="27"/>
      <c r="MB164" s="27"/>
      <c r="MC164" s="27"/>
      <c r="MD164" s="27"/>
      <c r="ME164" s="27"/>
      <c r="MF164" s="27"/>
      <c r="MG164" s="27"/>
      <c r="MH164" s="27"/>
      <c r="MI164" s="27"/>
      <c r="MJ164" s="27"/>
      <c r="MK164" s="27"/>
      <c r="ML164" s="27"/>
      <c r="MM164" s="27"/>
      <c r="MN164" s="27"/>
      <c r="MO164" s="27"/>
      <c r="MP164" s="27"/>
      <c r="MQ164" s="27"/>
      <c r="MR164" s="27"/>
      <c r="MS164" s="27"/>
      <c r="MT164" s="27"/>
      <c r="MU164" s="27"/>
      <c r="MV164" s="27"/>
      <c r="MW164" s="27"/>
      <c r="MX164" s="27"/>
      <c r="MY164" s="27"/>
      <c r="MZ164" s="27"/>
      <c r="NA164" s="27"/>
      <c r="NB164" s="27"/>
      <c r="NC164" s="27"/>
      <c r="ND164" s="27"/>
      <c r="NE164" s="27"/>
      <c r="NF164" s="27"/>
      <c r="NG164" s="27"/>
      <c r="NH164" s="27"/>
      <c r="NI164" s="27"/>
      <c r="NJ164" s="27"/>
      <c r="NK164" s="27"/>
      <c r="NL164" s="27"/>
      <c r="NM164" s="27"/>
      <c r="NN164" s="27"/>
      <c r="NO164" s="27"/>
      <c r="NP164" s="27"/>
      <c r="NQ164" s="27"/>
      <c r="NR164" s="27"/>
      <c r="NS164" s="27"/>
      <c r="NT164" s="27"/>
      <c r="NU164" s="27"/>
      <c r="NV164" s="27"/>
      <c r="NW164" s="27"/>
      <c r="NX164" s="27"/>
      <c r="NY164" s="27"/>
      <c r="NZ164" s="27"/>
      <c r="OA164" s="27"/>
      <c r="OB164" s="27"/>
      <c r="OC164" s="27"/>
      <c r="OD164" s="27"/>
      <c r="OE164" s="27"/>
      <c r="OF164" s="27"/>
      <c r="OG164" s="27"/>
      <c r="OH164" s="27"/>
      <c r="OI164" s="27"/>
      <c r="OJ164" s="27"/>
      <c r="OK164" s="27"/>
      <c r="OL164" s="27"/>
      <c r="OM164" s="27"/>
      <c r="ON164" s="27"/>
      <c r="OO164" s="27"/>
      <c r="OP164" s="27"/>
      <c r="OQ164" s="27"/>
      <c r="OR164" s="27"/>
      <c r="OS164" s="27"/>
      <c r="OT164" s="27"/>
      <c r="OU164" s="27"/>
      <c r="OV164" s="27"/>
      <c r="OW164" s="27"/>
      <c r="OX164" s="27"/>
      <c r="OY164" s="27"/>
      <c r="OZ164" s="27"/>
      <c r="PA164" s="27"/>
      <c r="PB164" s="27"/>
      <c r="PC164" s="27"/>
      <c r="PD164" s="27"/>
      <c r="PE164" s="27"/>
      <c r="PF164" s="27"/>
      <c r="PG164" s="27"/>
      <c r="PH164" s="27"/>
      <c r="PI164" s="27"/>
      <c r="PJ164" s="27"/>
      <c r="PK164" s="27"/>
      <c r="PL164" s="27"/>
      <c r="PM164" s="27"/>
      <c r="PN164" s="27"/>
      <c r="PO164" s="27"/>
      <c r="PP164" s="27"/>
      <c r="PQ164" s="27"/>
      <c r="PR164" s="27"/>
      <c r="PS164" s="27"/>
      <c r="PT164" s="27"/>
      <c r="PU164" s="27"/>
      <c r="PV164" s="27"/>
      <c r="PW164" s="27"/>
      <c r="PX164" s="27"/>
      <c r="PY164" s="27"/>
      <c r="PZ164" s="27"/>
      <c r="QA164" s="27"/>
      <c r="QB164" s="27"/>
      <c r="QC164" s="27"/>
      <c r="QD164" s="27"/>
      <c r="QE164" s="27"/>
      <c r="QF164" s="27"/>
      <c r="QG164" s="27"/>
      <c r="QH164" s="27"/>
      <c r="QI164" s="27"/>
      <c r="QJ164" s="27"/>
      <c r="QK164" s="27"/>
      <c r="QL164" s="27"/>
      <c r="QM164" s="27"/>
      <c r="QN164" s="27"/>
      <c r="QO164" s="27"/>
      <c r="QP164" s="27"/>
      <c r="QQ164" s="27"/>
      <c r="QR164" s="27"/>
      <c r="QS164" s="27"/>
      <c r="QT164" s="27"/>
      <c r="QU164" s="27"/>
      <c r="QV164" s="27"/>
      <c r="QW164" s="27"/>
      <c r="QX164" s="27"/>
      <c r="QY164" s="27"/>
      <c r="QZ164" s="27"/>
      <c r="RA164" s="27"/>
      <c r="RB164" s="27"/>
      <c r="RC164" s="27"/>
      <c r="RD164" s="27"/>
      <c r="RE164" s="27"/>
      <c r="RF164" s="27"/>
      <c r="RG164" s="27"/>
      <c r="RH164" s="27"/>
      <c r="RI164" s="27"/>
      <c r="RJ164" s="27"/>
      <c r="RK164" s="27"/>
      <c r="RL164" s="27"/>
      <c r="RM164" s="27"/>
      <c r="RN164" s="27"/>
      <c r="RO164" s="27"/>
      <c r="RP164" s="27"/>
      <c r="RQ164" s="27"/>
      <c r="RR164" s="27"/>
      <c r="RS164" s="27"/>
      <c r="RT164" s="27"/>
      <c r="RU164" s="27"/>
      <c r="RV164" s="27"/>
      <c r="RW164" s="27"/>
      <c r="RX164" s="27"/>
      <c r="RY164" s="27"/>
      <c r="RZ164" s="27"/>
      <c r="SA164" s="27"/>
      <c r="SB164" s="27"/>
      <c r="SC164" s="27"/>
      <c r="SD164" s="27"/>
      <c r="SE164" s="27"/>
      <c r="SF164" s="27"/>
      <c r="SG164" s="27"/>
      <c r="SH164" s="27"/>
      <c r="SI164" s="27"/>
      <c r="SJ164" s="27"/>
      <c r="SK164" s="27"/>
      <c r="SL164" s="27"/>
      <c r="SM164" s="27"/>
      <c r="SN164" s="27"/>
      <c r="SO164" s="27"/>
      <c r="SP164" s="27"/>
      <c r="SQ164" s="27"/>
      <c r="SR164" s="27"/>
      <c r="SS164" s="27"/>
      <c r="ST164" s="27"/>
      <c r="SU164" s="27"/>
      <c r="SV164" s="27"/>
      <c r="SW164" s="27"/>
      <c r="SX164" s="27"/>
      <c r="SY164" s="27"/>
      <c r="SZ164" s="27"/>
      <c r="TA164" s="27"/>
      <c r="TB164" s="27"/>
      <c r="TC164" s="27"/>
      <c r="TD164" s="27"/>
      <c r="TE164" s="27"/>
      <c r="TF164" s="27"/>
      <c r="TG164" s="27"/>
      <c r="TH164" s="27"/>
      <c r="TI164" s="27"/>
      <c r="TJ164" s="27"/>
      <c r="TK164" s="27"/>
      <c r="TL164" s="27"/>
      <c r="TM164" s="27"/>
      <c r="TN164" s="27"/>
      <c r="TO164" s="27"/>
      <c r="TP164" s="27"/>
      <c r="TQ164" s="27"/>
      <c r="TR164" s="27"/>
      <c r="TS164" s="27"/>
      <c r="TT164" s="27"/>
      <c r="TU164" s="27"/>
      <c r="TV164" s="27"/>
      <c r="TW164" s="27"/>
      <c r="TX164" s="27"/>
      <c r="TY164" s="27"/>
      <c r="TZ164" s="27"/>
      <c r="UA164" s="27"/>
      <c r="UB164" s="27"/>
      <c r="UC164" s="27"/>
      <c r="UD164" s="27"/>
      <c r="UE164" s="27"/>
      <c r="UF164" s="27"/>
      <c r="UG164" s="27"/>
      <c r="UH164" s="27"/>
      <c r="UI164" s="27"/>
      <c r="UJ164" s="27"/>
      <c r="UK164" s="27"/>
      <c r="UL164" s="27"/>
      <c r="UM164" s="27"/>
      <c r="UN164" s="27"/>
      <c r="UO164" s="27"/>
      <c r="UP164" s="27"/>
      <c r="UQ164" s="27"/>
      <c r="UR164" s="27"/>
      <c r="US164" s="27"/>
      <c r="UT164" s="27"/>
      <c r="UU164" s="27"/>
      <c r="UV164" s="27"/>
      <c r="UW164" s="27"/>
      <c r="UX164" s="27"/>
      <c r="UY164" s="27"/>
      <c r="UZ164" s="27"/>
      <c r="VA164" s="27"/>
      <c r="VB164" s="27"/>
      <c r="VC164" s="27"/>
      <c r="VD164" s="27"/>
      <c r="VE164" s="27"/>
      <c r="VF164" s="27"/>
      <c r="VG164" s="27"/>
      <c r="VH164" s="27"/>
      <c r="VI164" s="27"/>
      <c r="VJ164" s="27"/>
      <c r="VK164" s="27"/>
      <c r="VL164" s="27"/>
      <c r="VM164" s="27"/>
      <c r="VN164" s="27"/>
      <c r="VO164" s="27"/>
      <c r="VP164" s="27"/>
      <c r="VQ164" s="27"/>
      <c r="VR164" s="27"/>
      <c r="VS164" s="27"/>
      <c r="VT164" s="27"/>
      <c r="VU164" s="27"/>
      <c r="VV164" s="27"/>
      <c r="VW164" s="27"/>
      <c r="VX164" s="27"/>
      <c r="VY164" s="27"/>
      <c r="VZ164" s="27"/>
      <c r="WA164" s="27"/>
      <c r="WB164" s="27"/>
      <c r="WC164" s="27"/>
      <c r="WD164" s="27"/>
      <c r="WE164" s="27"/>
      <c r="WF164" s="27"/>
      <c r="WG164" s="27"/>
      <c r="WH164" s="27"/>
      <c r="WI164" s="27"/>
      <c r="WJ164" s="27"/>
      <c r="WK164" s="27"/>
      <c r="WL164" s="27"/>
      <c r="WM164" s="27"/>
      <c r="WN164" s="27"/>
      <c r="WO164" s="27"/>
      <c r="WP164" s="27"/>
      <c r="WQ164" s="27"/>
      <c r="WR164" s="27"/>
      <c r="WS164" s="27"/>
      <c r="WT164" s="27"/>
      <c r="WU164" s="27"/>
      <c r="WV164" s="27"/>
      <c r="WW164" s="27"/>
      <c r="WX164" s="27"/>
      <c r="WY164" s="27"/>
      <c r="WZ164" s="27"/>
      <c r="XA164" s="27"/>
      <c r="XB164" s="27"/>
      <c r="XC164" s="27"/>
      <c r="XD164" s="27"/>
      <c r="XE164" s="27"/>
      <c r="XF164" s="27"/>
      <c r="XG164" s="27"/>
      <c r="XH164" s="27"/>
      <c r="XI164" s="27"/>
      <c r="XJ164" s="27"/>
      <c r="XK164" s="27"/>
      <c r="XL164" s="27"/>
      <c r="XM164" s="27"/>
      <c r="XN164" s="27"/>
      <c r="XO164" s="27"/>
      <c r="XP164" s="27"/>
      <c r="XQ164" s="27"/>
      <c r="XR164" s="27"/>
      <c r="XS164" s="27"/>
      <c r="XT164" s="27"/>
      <c r="XU164" s="27"/>
      <c r="XV164" s="27"/>
      <c r="XW164" s="27"/>
      <c r="XX164" s="27"/>
      <c r="XY164" s="27"/>
      <c r="XZ164" s="27"/>
      <c r="YA164" s="27"/>
      <c r="YB164" s="27"/>
      <c r="YC164" s="27"/>
      <c r="YD164" s="27"/>
      <c r="YE164" s="27"/>
      <c r="YF164" s="27"/>
      <c r="YG164" s="27"/>
      <c r="YH164" s="27"/>
      <c r="YI164" s="27"/>
      <c r="YJ164" s="27"/>
      <c r="YK164" s="27"/>
      <c r="YL164" s="27"/>
      <c r="YM164" s="27"/>
      <c r="YN164" s="27"/>
      <c r="YO164" s="27"/>
      <c r="YP164" s="27"/>
      <c r="YQ164" s="27"/>
      <c r="YR164" s="27"/>
      <c r="YS164" s="27"/>
      <c r="YT164" s="27"/>
      <c r="YU164" s="27"/>
      <c r="YV164" s="27"/>
      <c r="YW164" s="27"/>
      <c r="YX164" s="27"/>
      <c r="YY164" s="27"/>
      <c r="YZ164" s="27"/>
      <c r="ZA164" s="27"/>
      <c r="ZB164" s="27"/>
      <c r="ZC164" s="27"/>
      <c r="ZD164" s="27"/>
      <c r="ZE164" s="27"/>
      <c r="ZF164" s="27"/>
      <c r="ZG164" s="27"/>
      <c r="ZH164" s="27"/>
      <c r="ZI164" s="27"/>
      <c r="ZJ164" s="27"/>
      <c r="ZK164" s="27"/>
      <c r="ZL164" s="27"/>
      <c r="ZM164" s="27"/>
      <c r="ZN164" s="27"/>
      <c r="ZO164" s="27"/>
      <c r="ZP164" s="27"/>
      <c r="ZQ164" s="27"/>
      <c r="ZR164" s="27"/>
      <c r="ZS164" s="27"/>
      <c r="ZT164" s="27"/>
      <c r="ZU164" s="27"/>
      <c r="ZV164" s="27"/>
      <c r="ZW164" s="27"/>
      <c r="ZX164" s="27"/>
      <c r="ZY164" s="27"/>
      <c r="ZZ164" s="27"/>
      <c r="AAA164" s="27"/>
      <c r="AAB164" s="27"/>
      <c r="AAC164" s="27"/>
      <c r="AAD164" s="27"/>
      <c r="AAE164" s="27"/>
      <c r="AAF164" s="27"/>
      <c r="AAG164" s="27"/>
      <c r="AAH164" s="27"/>
      <c r="AAI164" s="27"/>
      <c r="AAJ164" s="27"/>
      <c r="AAK164" s="27"/>
      <c r="AAL164" s="27"/>
      <c r="AAM164" s="27"/>
      <c r="AAN164" s="27"/>
      <c r="AAO164" s="27"/>
      <c r="AAP164" s="27"/>
      <c r="AAQ164" s="27"/>
      <c r="AAR164" s="27"/>
      <c r="AAS164" s="27"/>
      <c r="AAT164" s="27"/>
      <c r="AAU164" s="27"/>
      <c r="AAV164" s="27"/>
      <c r="AAW164" s="27"/>
      <c r="AAX164" s="27"/>
      <c r="AAY164" s="27"/>
      <c r="AAZ164" s="27"/>
      <c r="ABA164" s="27"/>
      <c r="ABB164" s="27"/>
      <c r="ABC164" s="27"/>
      <c r="ABD164" s="27"/>
      <c r="ABE164" s="27"/>
      <c r="ABF164" s="27"/>
      <c r="ABG164" s="27"/>
      <c r="ABH164" s="27"/>
      <c r="ABI164" s="27"/>
      <c r="ABJ164" s="27"/>
      <c r="ABK164" s="27"/>
      <c r="ABL164" s="27"/>
      <c r="ABM164" s="27"/>
      <c r="ABN164" s="27"/>
      <c r="ABO164" s="27"/>
      <c r="ABP164" s="27"/>
      <c r="ABQ164" s="27"/>
      <c r="ABR164" s="27"/>
      <c r="ABS164" s="27"/>
      <c r="ABT164" s="27"/>
      <c r="ABU164" s="27"/>
      <c r="ABV164" s="27"/>
      <c r="ABW164" s="27"/>
      <c r="ABX164" s="27"/>
      <c r="ABY164" s="27"/>
      <c r="ABZ164" s="27"/>
      <c r="ACA164" s="27"/>
      <c r="ACB164" s="27"/>
      <c r="ACC164" s="27"/>
      <c r="ACD164" s="27"/>
      <c r="ACE164" s="27"/>
      <c r="ACF164" s="27"/>
      <c r="ACG164" s="27"/>
      <c r="ACH164" s="27"/>
      <c r="ACI164" s="27"/>
      <c r="ACJ164" s="27"/>
      <c r="ACK164" s="27"/>
      <c r="ACL164" s="27"/>
      <c r="ACM164" s="27"/>
      <c r="ACN164" s="27"/>
      <c r="ACO164" s="27"/>
      <c r="ACP164" s="27"/>
      <c r="ACQ164" s="27"/>
      <c r="ACR164" s="27"/>
      <c r="ACS164" s="27"/>
      <c r="ACT164" s="27"/>
      <c r="ACU164" s="27"/>
      <c r="ACV164" s="27"/>
      <c r="ACW164" s="27"/>
      <c r="ACX164" s="27"/>
      <c r="ACY164" s="27"/>
      <c r="ACZ164" s="27"/>
      <c r="ADA164" s="27"/>
      <c r="ADB164" s="27"/>
      <c r="ADC164" s="27"/>
      <c r="ADD164" s="27"/>
      <c r="ADE164" s="27"/>
      <c r="ADF164" s="27"/>
      <c r="ADG164" s="27"/>
      <c r="ADH164" s="27"/>
      <c r="ADI164" s="27"/>
      <c r="ADJ164" s="27"/>
      <c r="ADK164" s="27"/>
      <c r="ADL164" s="27"/>
      <c r="ADM164" s="27"/>
      <c r="ADN164" s="27"/>
      <c r="ADO164" s="27"/>
      <c r="ADP164" s="27"/>
      <c r="ADQ164" s="27"/>
      <c r="ADR164" s="27"/>
      <c r="ADS164" s="27"/>
      <c r="ADT164" s="27"/>
      <c r="ADU164" s="27"/>
      <c r="ADV164" s="27"/>
      <c r="ADW164" s="27"/>
      <c r="ADX164" s="27"/>
      <c r="ADY164" s="27"/>
      <c r="ADZ164" s="27"/>
      <c r="AEA164" s="27"/>
      <c r="AEB164" s="27"/>
      <c r="AEC164" s="27"/>
      <c r="AED164" s="27"/>
      <c r="AEE164" s="27"/>
      <c r="AEF164" s="27"/>
      <c r="AEG164" s="27"/>
      <c r="AEH164" s="27"/>
      <c r="AEI164" s="27"/>
      <c r="AEJ164" s="27"/>
      <c r="AEK164" s="27"/>
      <c r="AEL164" s="27"/>
      <c r="AEM164" s="27"/>
      <c r="AEN164" s="27"/>
      <c r="AEO164" s="27"/>
      <c r="AEP164" s="27"/>
      <c r="AEQ164" s="27"/>
      <c r="AER164" s="27"/>
      <c r="AES164" s="27"/>
      <c r="AET164" s="27"/>
      <c r="AEU164" s="27"/>
      <c r="AEV164" s="27"/>
      <c r="AEW164" s="27"/>
      <c r="AEX164" s="27"/>
      <c r="AEY164" s="27"/>
      <c r="AEZ164" s="27"/>
      <c r="AFA164" s="27"/>
      <c r="AFB164" s="27"/>
      <c r="AFC164" s="27"/>
      <c r="AFD164" s="27"/>
      <c r="AFE164" s="27"/>
      <c r="AFF164" s="27"/>
      <c r="AFG164" s="27"/>
      <c r="AFH164" s="27"/>
      <c r="AFI164" s="27"/>
      <c r="AFJ164" s="27"/>
      <c r="AFK164" s="27"/>
      <c r="AFL164" s="27"/>
      <c r="AFM164" s="27"/>
      <c r="AFN164" s="27"/>
      <c r="AFO164" s="27"/>
      <c r="AFP164" s="27"/>
      <c r="AFQ164" s="27"/>
      <c r="AFR164" s="27"/>
      <c r="AFS164" s="27"/>
      <c r="AFT164" s="27"/>
      <c r="AFU164" s="27"/>
      <c r="AFV164" s="27"/>
      <c r="AFW164" s="27"/>
      <c r="AFX164" s="27"/>
      <c r="AFY164" s="27"/>
      <c r="AFZ164" s="27"/>
      <c r="AGA164" s="27"/>
      <c r="AGB164" s="27"/>
      <c r="AGC164" s="27"/>
      <c r="AGD164" s="27"/>
      <c r="AGE164" s="27"/>
      <c r="AGF164" s="27"/>
      <c r="AGG164" s="27"/>
      <c r="AGH164" s="27"/>
      <c r="AGI164" s="27"/>
      <c r="AGJ164" s="27"/>
      <c r="AGK164" s="27"/>
      <c r="AGL164" s="27"/>
      <c r="AGM164" s="27"/>
      <c r="AGN164" s="27"/>
      <c r="AGO164" s="27"/>
      <c r="AGP164" s="27"/>
      <c r="AGQ164" s="27"/>
      <c r="AGR164" s="27"/>
      <c r="AGS164" s="27"/>
      <c r="AGT164" s="27"/>
      <c r="AGU164" s="27"/>
      <c r="AGV164" s="27"/>
      <c r="AGW164" s="27"/>
      <c r="AGX164" s="27"/>
      <c r="AGY164" s="27"/>
      <c r="AGZ164" s="27"/>
      <c r="AHA164" s="27"/>
      <c r="AHB164" s="27"/>
      <c r="AHC164" s="27"/>
      <c r="AHD164" s="27"/>
      <c r="AHE164" s="27"/>
      <c r="AHF164" s="27"/>
      <c r="AHG164" s="27"/>
      <c r="AHH164" s="27"/>
      <c r="AHI164" s="27"/>
      <c r="AHJ164" s="27"/>
      <c r="AHK164" s="27"/>
      <c r="AHL164" s="27"/>
      <c r="AHM164" s="27"/>
      <c r="AHN164" s="27"/>
      <c r="AHO164" s="27"/>
      <c r="AHP164" s="27"/>
      <c r="AHQ164" s="27"/>
      <c r="AHR164" s="27"/>
      <c r="AHS164" s="27"/>
      <c r="AHT164" s="27"/>
      <c r="AHU164" s="27"/>
      <c r="AHV164" s="27"/>
      <c r="AHW164" s="27"/>
      <c r="AHX164" s="27"/>
      <c r="AHY164" s="27"/>
      <c r="AHZ164" s="27"/>
      <c r="AIA164" s="27"/>
      <c r="AIB164" s="27"/>
      <c r="AIC164" s="27"/>
      <c r="AID164" s="27"/>
      <c r="AIE164" s="27"/>
      <c r="AIF164" s="27"/>
      <c r="AIG164" s="27"/>
      <c r="AIH164" s="27"/>
      <c r="AII164" s="27"/>
      <c r="AIJ164" s="27"/>
      <c r="AIK164" s="27"/>
      <c r="AIL164" s="27"/>
      <c r="AIM164" s="27"/>
      <c r="AIN164" s="27"/>
      <c r="AIO164" s="27"/>
      <c r="AIP164" s="27"/>
      <c r="AIQ164" s="27"/>
      <c r="AIR164" s="27"/>
      <c r="AIS164" s="27"/>
      <c r="AIT164" s="27"/>
      <c r="AIU164" s="27"/>
      <c r="AIV164" s="27"/>
      <c r="AIW164" s="27"/>
      <c r="AIX164" s="27"/>
      <c r="AIY164" s="27"/>
      <c r="AIZ164" s="27"/>
      <c r="AJA164" s="27"/>
      <c r="AJB164" s="27"/>
      <c r="AJC164" s="27"/>
      <c r="AJD164" s="27"/>
      <c r="AJE164" s="27"/>
      <c r="AJF164" s="27"/>
      <c r="AJG164" s="27"/>
      <c r="AJH164" s="27"/>
      <c r="AJI164" s="27"/>
      <c r="AJJ164" s="27"/>
      <c r="AJK164" s="27"/>
      <c r="AJL164" s="27"/>
      <c r="AJM164" s="27"/>
      <c r="AJN164" s="27"/>
      <c r="AJO164" s="27"/>
      <c r="AJP164" s="27"/>
      <c r="AJQ164" s="27"/>
      <c r="AJR164" s="27"/>
      <c r="AJS164" s="27"/>
      <c r="AJT164" s="27"/>
      <c r="AJU164" s="27"/>
      <c r="AJV164" s="27"/>
      <c r="AJW164" s="27"/>
      <c r="AJX164" s="27"/>
      <c r="AJY164" s="27"/>
      <c r="AJZ164" s="27"/>
      <c r="AKA164" s="27"/>
      <c r="AKB164" s="27"/>
      <c r="AKC164" s="27"/>
      <c r="AKD164" s="27"/>
      <c r="AKE164" s="27"/>
      <c r="AKF164" s="27"/>
      <c r="AKG164" s="27"/>
      <c r="AKH164" s="27"/>
      <c r="AKI164" s="27"/>
      <c r="AKJ164" s="27"/>
      <c r="AKK164" s="27"/>
      <c r="AKL164" s="27"/>
      <c r="AKM164" s="27"/>
      <c r="AKN164" s="27"/>
      <c r="AKO164" s="27"/>
      <c r="AKP164" s="27"/>
      <c r="AKQ164" s="27"/>
      <c r="AKR164" s="27"/>
      <c r="AKS164" s="27"/>
      <c r="AKT164" s="27"/>
      <c r="AKU164" s="27"/>
      <c r="AKV164" s="27"/>
      <c r="AKW164" s="27"/>
      <c r="AKX164" s="27"/>
      <c r="AKY164" s="27"/>
      <c r="AKZ164" s="27"/>
      <c r="ALA164" s="27"/>
      <c r="ALB164" s="27"/>
      <c r="ALC164" s="27"/>
      <c r="ALD164" s="27"/>
      <c r="ALE164" s="27"/>
      <c r="ALF164" s="27"/>
      <c r="ALG164" s="27"/>
      <c r="ALH164" s="27"/>
      <c r="ALI164" s="27"/>
      <c r="ALJ164" s="27"/>
      <c r="ALK164" s="27"/>
      <c r="ALL164" s="27"/>
      <c r="ALM164" s="27"/>
      <c r="ALN164" s="27"/>
      <c r="ALO164" s="27"/>
      <c r="ALP164" s="27"/>
      <c r="ALQ164" s="27"/>
      <c r="ALR164" s="27"/>
      <c r="ALS164" s="27"/>
    </row>
    <row r="165" spans="1:1007" ht="21.75" customHeight="1" thickBot="1" x14ac:dyDescent="0.25">
      <c r="A165" s="579"/>
      <c r="B165" s="581"/>
      <c r="C165" s="583"/>
      <c r="D165" s="585"/>
      <c r="E165" s="587"/>
      <c r="F165" s="570"/>
      <c r="G165" s="572"/>
      <c r="H165" s="574"/>
      <c r="I165" s="574"/>
      <c r="J165" s="577"/>
      <c r="K165" s="347" t="s">
        <v>11</v>
      </c>
      <c r="L165" s="15">
        <f t="shared" ref="L165:W165" si="36">SUM(L163:L164)</f>
        <v>28.7</v>
      </c>
      <c r="M165" s="345">
        <f t="shared" si="36"/>
        <v>28.7</v>
      </c>
      <c r="N165" s="345">
        <f t="shared" si="36"/>
        <v>0</v>
      </c>
      <c r="O165" s="16">
        <f t="shared" si="36"/>
        <v>0</v>
      </c>
      <c r="P165" s="15">
        <f t="shared" si="36"/>
        <v>0</v>
      </c>
      <c r="Q165" s="345">
        <f t="shared" si="36"/>
        <v>0</v>
      </c>
      <c r="R165" s="345">
        <f t="shared" si="36"/>
        <v>0</v>
      </c>
      <c r="S165" s="16">
        <f t="shared" si="36"/>
        <v>0</v>
      </c>
      <c r="T165" s="15">
        <f t="shared" si="36"/>
        <v>0</v>
      </c>
      <c r="U165" s="345">
        <f t="shared" si="36"/>
        <v>0</v>
      </c>
      <c r="V165" s="345">
        <f t="shared" si="36"/>
        <v>0</v>
      </c>
      <c r="W165" s="16">
        <f t="shared" si="36"/>
        <v>0</v>
      </c>
      <c r="X165" s="27"/>
      <c r="Y165" s="27"/>
      <c r="Z165" s="27"/>
      <c r="AA165" s="27"/>
      <c r="AB165" s="27"/>
      <c r="AC165" s="27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40"/>
      <c r="AV165" s="39"/>
      <c r="AW165" s="39"/>
      <c r="AX165" s="39"/>
      <c r="AY165" s="39"/>
      <c r="AZ165" s="39"/>
      <c r="BA165" s="39"/>
      <c r="BB165" s="39"/>
      <c r="BC165" s="39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  <c r="IS165" s="27"/>
      <c r="IT165" s="27"/>
      <c r="IU165" s="27"/>
      <c r="IV165" s="27"/>
      <c r="IW165" s="27"/>
      <c r="IX165" s="27"/>
      <c r="IY165" s="27"/>
      <c r="IZ165" s="27"/>
      <c r="JA165" s="27"/>
      <c r="JB165" s="27"/>
      <c r="JC165" s="27"/>
      <c r="JD165" s="27"/>
      <c r="JE165" s="27"/>
      <c r="JF165" s="27"/>
      <c r="JG165" s="27"/>
      <c r="JH165" s="27"/>
      <c r="JI165" s="27"/>
      <c r="JJ165" s="27"/>
      <c r="JK165" s="27"/>
      <c r="JL165" s="27"/>
      <c r="JM165" s="27"/>
      <c r="JN165" s="27"/>
      <c r="JO165" s="27"/>
      <c r="JP165" s="27"/>
      <c r="JQ165" s="27"/>
      <c r="JR165" s="27"/>
      <c r="JS165" s="27"/>
      <c r="JT165" s="27"/>
      <c r="JU165" s="27"/>
      <c r="JV165" s="27"/>
      <c r="JW165" s="27"/>
      <c r="JX165" s="27"/>
      <c r="JY165" s="27"/>
      <c r="JZ165" s="27"/>
      <c r="KA165" s="27"/>
      <c r="KB165" s="27"/>
      <c r="KC165" s="27"/>
      <c r="KD165" s="27"/>
      <c r="KE165" s="27"/>
      <c r="KF165" s="27"/>
      <c r="KG165" s="27"/>
      <c r="KH165" s="27"/>
      <c r="KI165" s="27"/>
      <c r="KJ165" s="27"/>
      <c r="KK165" s="27"/>
      <c r="KL165" s="27"/>
      <c r="KM165" s="27"/>
      <c r="KN165" s="27"/>
      <c r="KO165" s="27"/>
      <c r="KP165" s="27"/>
      <c r="KQ165" s="27"/>
      <c r="KR165" s="27"/>
      <c r="KS165" s="27"/>
      <c r="KT165" s="27"/>
      <c r="KU165" s="27"/>
      <c r="KV165" s="27"/>
      <c r="KW165" s="27"/>
      <c r="KX165" s="27"/>
      <c r="KY165" s="27"/>
      <c r="KZ165" s="27"/>
      <c r="LA165" s="27"/>
      <c r="LB165" s="27"/>
      <c r="LC165" s="27"/>
      <c r="LD165" s="27"/>
      <c r="LE165" s="27"/>
      <c r="LF165" s="27"/>
      <c r="LG165" s="27"/>
      <c r="LH165" s="27"/>
      <c r="LI165" s="27"/>
      <c r="LJ165" s="27"/>
      <c r="LK165" s="27"/>
      <c r="LL165" s="27"/>
      <c r="LM165" s="27"/>
      <c r="LN165" s="27"/>
      <c r="LO165" s="27"/>
      <c r="LP165" s="27"/>
      <c r="LQ165" s="27"/>
      <c r="LR165" s="27"/>
      <c r="LS165" s="27"/>
      <c r="LT165" s="27"/>
      <c r="LU165" s="27"/>
      <c r="LV165" s="27"/>
      <c r="LW165" s="27"/>
      <c r="LX165" s="27"/>
      <c r="LY165" s="27"/>
      <c r="LZ165" s="27"/>
      <c r="MA165" s="27"/>
      <c r="MB165" s="27"/>
      <c r="MC165" s="27"/>
      <c r="MD165" s="27"/>
      <c r="ME165" s="27"/>
      <c r="MF165" s="27"/>
      <c r="MG165" s="27"/>
      <c r="MH165" s="27"/>
      <c r="MI165" s="27"/>
      <c r="MJ165" s="27"/>
      <c r="MK165" s="27"/>
      <c r="ML165" s="27"/>
      <c r="MM165" s="27"/>
      <c r="MN165" s="27"/>
      <c r="MO165" s="27"/>
      <c r="MP165" s="27"/>
      <c r="MQ165" s="27"/>
      <c r="MR165" s="27"/>
      <c r="MS165" s="27"/>
      <c r="MT165" s="27"/>
      <c r="MU165" s="27"/>
      <c r="MV165" s="27"/>
      <c r="MW165" s="27"/>
      <c r="MX165" s="27"/>
      <c r="MY165" s="27"/>
      <c r="MZ165" s="27"/>
      <c r="NA165" s="27"/>
      <c r="NB165" s="27"/>
      <c r="NC165" s="27"/>
      <c r="ND165" s="27"/>
      <c r="NE165" s="27"/>
      <c r="NF165" s="27"/>
      <c r="NG165" s="27"/>
      <c r="NH165" s="27"/>
      <c r="NI165" s="27"/>
      <c r="NJ165" s="27"/>
      <c r="NK165" s="27"/>
      <c r="NL165" s="27"/>
      <c r="NM165" s="27"/>
      <c r="NN165" s="27"/>
      <c r="NO165" s="27"/>
      <c r="NP165" s="27"/>
      <c r="NQ165" s="27"/>
      <c r="NR165" s="27"/>
      <c r="NS165" s="27"/>
      <c r="NT165" s="27"/>
      <c r="NU165" s="27"/>
      <c r="NV165" s="27"/>
      <c r="NW165" s="27"/>
      <c r="NX165" s="27"/>
      <c r="NY165" s="27"/>
      <c r="NZ165" s="27"/>
      <c r="OA165" s="27"/>
      <c r="OB165" s="27"/>
      <c r="OC165" s="27"/>
      <c r="OD165" s="27"/>
      <c r="OE165" s="27"/>
      <c r="OF165" s="27"/>
      <c r="OG165" s="27"/>
      <c r="OH165" s="27"/>
      <c r="OI165" s="27"/>
      <c r="OJ165" s="27"/>
      <c r="OK165" s="27"/>
      <c r="OL165" s="27"/>
      <c r="OM165" s="27"/>
      <c r="ON165" s="27"/>
      <c r="OO165" s="27"/>
      <c r="OP165" s="27"/>
      <c r="OQ165" s="27"/>
      <c r="OR165" s="27"/>
      <c r="OS165" s="27"/>
      <c r="OT165" s="27"/>
      <c r="OU165" s="27"/>
      <c r="OV165" s="27"/>
      <c r="OW165" s="27"/>
      <c r="OX165" s="27"/>
      <c r="OY165" s="27"/>
      <c r="OZ165" s="27"/>
      <c r="PA165" s="27"/>
      <c r="PB165" s="27"/>
      <c r="PC165" s="27"/>
      <c r="PD165" s="27"/>
      <c r="PE165" s="27"/>
      <c r="PF165" s="27"/>
      <c r="PG165" s="27"/>
      <c r="PH165" s="27"/>
      <c r="PI165" s="27"/>
      <c r="PJ165" s="27"/>
      <c r="PK165" s="27"/>
      <c r="PL165" s="27"/>
      <c r="PM165" s="27"/>
      <c r="PN165" s="27"/>
      <c r="PO165" s="27"/>
      <c r="PP165" s="27"/>
      <c r="PQ165" s="27"/>
      <c r="PR165" s="27"/>
      <c r="PS165" s="27"/>
      <c r="PT165" s="27"/>
      <c r="PU165" s="27"/>
      <c r="PV165" s="27"/>
      <c r="PW165" s="27"/>
      <c r="PX165" s="27"/>
      <c r="PY165" s="27"/>
      <c r="PZ165" s="27"/>
      <c r="QA165" s="27"/>
      <c r="QB165" s="27"/>
      <c r="QC165" s="27"/>
      <c r="QD165" s="27"/>
      <c r="QE165" s="27"/>
      <c r="QF165" s="27"/>
      <c r="QG165" s="27"/>
      <c r="QH165" s="27"/>
      <c r="QI165" s="27"/>
      <c r="QJ165" s="27"/>
      <c r="QK165" s="27"/>
      <c r="QL165" s="27"/>
      <c r="QM165" s="27"/>
      <c r="QN165" s="27"/>
      <c r="QO165" s="27"/>
      <c r="QP165" s="27"/>
      <c r="QQ165" s="27"/>
      <c r="QR165" s="27"/>
      <c r="QS165" s="27"/>
      <c r="QT165" s="27"/>
      <c r="QU165" s="27"/>
      <c r="QV165" s="27"/>
      <c r="QW165" s="27"/>
      <c r="QX165" s="27"/>
      <c r="QY165" s="27"/>
      <c r="QZ165" s="27"/>
      <c r="RA165" s="27"/>
      <c r="RB165" s="27"/>
      <c r="RC165" s="27"/>
      <c r="RD165" s="27"/>
      <c r="RE165" s="27"/>
      <c r="RF165" s="27"/>
      <c r="RG165" s="27"/>
      <c r="RH165" s="27"/>
      <c r="RI165" s="27"/>
      <c r="RJ165" s="27"/>
      <c r="RK165" s="27"/>
      <c r="RL165" s="27"/>
      <c r="RM165" s="27"/>
      <c r="RN165" s="27"/>
      <c r="RO165" s="27"/>
      <c r="RP165" s="27"/>
      <c r="RQ165" s="27"/>
      <c r="RR165" s="27"/>
      <c r="RS165" s="27"/>
      <c r="RT165" s="27"/>
      <c r="RU165" s="27"/>
      <c r="RV165" s="27"/>
      <c r="RW165" s="27"/>
      <c r="RX165" s="27"/>
      <c r="RY165" s="27"/>
      <c r="RZ165" s="27"/>
      <c r="SA165" s="27"/>
      <c r="SB165" s="27"/>
      <c r="SC165" s="27"/>
      <c r="SD165" s="27"/>
      <c r="SE165" s="27"/>
      <c r="SF165" s="27"/>
      <c r="SG165" s="27"/>
      <c r="SH165" s="27"/>
      <c r="SI165" s="27"/>
      <c r="SJ165" s="27"/>
      <c r="SK165" s="27"/>
      <c r="SL165" s="27"/>
      <c r="SM165" s="27"/>
      <c r="SN165" s="27"/>
      <c r="SO165" s="27"/>
      <c r="SP165" s="27"/>
      <c r="SQ165" s="27"/>
      <c r="SR165" s="27"/>
      <c r="SS165" s="27"/>
      <c r="ST165" s="27"/>
      <c r="SU165" s="27"/>
      <c r="SV165" s="27"/>
      <c r="SW165" s="27"/>
      <c r="SX165" s="27"/>
      <c r="SY165" s="27"/>
      <c r="SZ165" s="27"/>
      <c r="TA165" s="27"/>
      <c r="TB165" s="27"/>
      <c r="TC165" s="27"/>
      <c r="TD165" s="27"/>
      <c r="TE165" s="27"/>
      <c r="TF165" s="27"/>
      <c r="TG165" s="27"/>
      <c r="TH165" s="27"/>
      <c r="TI165" s="27"/>
      <c r="TJ165" s="27"/>
      <c r="TK165" s="27"/>
      <c r="TL165" s="27"/>
      <c r="TM165" s="27"/>
      <c r="TN165" s="27"/>
      <c r="TO165" s="27"/>
      <c r="TP165" s="27"/>
      <c r="TQ165" s="27"/>
      <c r="TR165" s="27"/>
      <c r="TS165" s="27"/>
      <c r="TT165" s="27"/>
      <c r="TU165" s="27"/>
      <c r="TV165" s="27"/>
      <c r="TW165" s="27"/>
      <c r="TX165" s="27"/>
      <c r="TY165" s="27"/>
      <c r="TZ165" s="27"/>
      <c r="UA165" s="27"/>
      <c r="UB165" s="27"/>
      <c r="UC165" s="27"/>
      <c r="UD165" s="27"/>
      <c r="UE165" s="27"/>
      <c r="UF165" s="27"/>
      <c r="UG165" s="27"/>
      <c r="UH165" s="27"/>
      <c r="UI165" s="27"/>
      <c r="UJ165" s="27"/>
      <c r="UK165" s="27"/>
      <c r="UL165" s="27"/>
      <c r="UM165" s="27"/>
      <c r="UN165" s="27"/>
      <c r="UO165" s="27"/>
      <c r="UP165" s="27"/>
      <c r="UQ165" s="27"/>
      <c r="UR165" s="27"/>
      <c r="US165" s="27"/>
      <c r="UT165" s="27"/>
      <c r="UU165" s="27"/>
      <c r="UV165" s="27"/>
      <c r="UW165" s="27"/>
      <c r="UX165" s="27"/>
      <c r="UY165" s="27"/>
      <c r="UZ165" s="27"/>
      <c r="VA165" s="27"/>
      <c r="VB165" s="27"/>
      <c r="VC165" s="27"/>
      <c r="VD165" s="27"/>
      <c r="VE165" s="27"/>
      <c r="VF165" s="27"/>
      <c r="VG165" s="27"/>
      <c r="VH165" s="27"/>
      <c r="VI165" s="27"/>
      <c r="VJ165" s="27"/>
      <c r="VK165" s="27"/>
      <c r="VL165" s="27"/>
      <c r="VM165" s="27"/>
      <c r="VN165" s="27"/>
      <c r="VO165" s="27"/>
      <c r="VP165" s="27"/>
      <c r="VQ165" s="27"/>
      <c r="VR165" s="27"/>
      <c r="VS165" s="27"/>
      <c r="VT165" s="27"/>
      <c r="VU165" s="27"/>
      <c r="VV165" s="27"/>
      <c r="VW165" s="27"/>
      <c r="VX165" s="27"/>
      <c r="VY165" s="27"/>
      <c r="VZ165" s="27"/>
      <c r="WA165" s="27"/>
      <c r="WB165" s="27"/>
      <c r="WC165" s="27"/>
      <c r="WD165" s="27"/>
      <c r="WE165" s="27"/>
      <c r="WF165" s="27"/>
      <c r="WG165" s="27"/>
      <c r="WH165" s="27"/>
      <c r="WI165" s="27"/>
      <c r="WJ165" s="27"/>
      <c r="WK165" s="27"/>
      <c r="WL165" s="27"/>
      <c r="WM165" s="27"/>
      <c r="WN165" s="27"/>
      <c r="WO165" s="27"/>
      <c r="WP165" s="27"/>
      <c r="WQ165" s="27"/>
      <c r="WR165" s="27"/>
      <c r="WS165" s="27"/>
      <c r="WT165" s="27"/>
      <c r="WU165" s="27"/>
      <c r="WV165" s="27"/>
      <c r="WW165" s="27"/>
      <c r="WX165" s="27"/>
      <c r="WY165" s="27"/>
      <c r="WZ165" s="27"/>
      <c r="XA165" s="27"/>
      <c r="XB165" s="27"/>
      <c r="XC165" s="27"/>
      <c r="XD165" s="27"/>
      <c r="XE165" s="27"/>
      <c r="XF165" s="27"/>
      <c r="XG165" s="27"/>
      <c r="XH165" s="27"/>
      <c r="XI165" s="27"/>
      <c r="XJ165" s="27"/>
      <c r="XK165" s="27"/>
      <c r="XL165" s="27"/>
      <c r="XM165" s="27"/>
      <c r="XN165" s="27"/>
      <c r="XO165" s="27"/>
      <c r="XP165" s="27"/>
      <c r="XQ165" s="27"/>
      <c r="XR165" s="27"/>
      <c r="XS165" s="27"/>
      <c r="XT165" s="27"/>
      <c r="XU165" s="27"/>
      <c r="XV165" s="27"/>
      <c r="XW165" s="27"/>
      <c r="XX165" s="27"/>
      <c r="XY165" s="27"/>
      <c r="XZ165" s="27"/>
      <c r="YA165" s="27"/>
      <c r="YB165" s="27"/>
      <c r="YC165" s="27"/>
      <c r="YD165" s="27"/>
      <c r="YE165" s="27"/>
      <c r="YF165" s="27"/>
      <c r="YG165" s="27"/>
      <c r="YH165" s="27"/>
      <c r="YI165" s="27"/>
      <c r="YJ165" s="27"/>
      <c r="YK165" s="27"/>
      <c r="YL165" s="27"/>
      <c r="YM165" s="27"/>
      <c r="YN165" s="27"/>
      <c r="YO165" s="27"/>
      <c r="YP165" s="27"/>
      <c r="YQ165" s="27"/>
      <c r="YR165" s="27"/>
      <c r="YS165" s="27"/>
      <c r="YT165" s="27"/>
      <c r="YU165" s="27"/>
      <c r="YV165" s="27"/>
      <c r="YW165" s="27"/>
      <c r="YX165" s="27"/>
      <c r="YY165" s="27"/>
      <c r="YZ165" s="27"/>
      <c r="ZA165" s="27"/>
      <c r="ZB165" s="27"/>
      <c r="ZC165" s="27"/>
      <c r="ZD165" s="27"/>
      <c r="ZE165" s="27"/>
      <c r="ZF165" s="27"/>
      <c r="ZG165" s="27"/>
      <c r="ZH165" s="27"/>
      <c r="ZI165" s="27"/>
      <c r="ZJ165" s="27"/>
      <c r="ZK165" s="27"/>
      <c r="ZL165" s="27"/>
      <c r="ZM165" s="27"/>
      <c r="ZN165" s="27"/>
      <c r="ZO165" s="27"/>
      <c r="ZP165" s="27"/>
      <c r="ZQ165" s="27"/>
      <c r="ZR165" s="27"/>
      <c r="ZS165" s="27"/>
      <c r="ZT165" s="27"/>
      <c r="ZU165" s="27"/>
      <c r="ZV165" s="27"/>
      <c r="ZW165" s="27"/>
      <c r="ZX165" s="27"/>
      <c r="ZY165" s="27"/>
      <c r="ZZ165" s="27"/>
      <c r="AAA165" s="27"/>
      <c r="AAB165" s="27"/>
      <c r="AAC165" s="27"/>
      <c r="AAD165" s="27"/>
      <c r="AAE165" s="27"/>
      <c r="AAF165" s="27"/>
      <c r="AAG165" s="27"/>
      <c r="AAH165" s="27"/>
      <c r="AAI165" s="27"/>
      <c r="AAJ165" s="27"/>
      <c r="AAK165" s="27"/>
      <c r="AAL165" s="27"/>
      <c r="AAM165" s="27"/>
      <c r="AAN165" s="27"/>
      <c r="AAO165" s="27"/>
      <c r="AAP165" s="27"/>
      <c r="AAQ165" s="27"/>
      <c r="AAR165" s="27"/>
      <c r="AAS165" s="27"/>
      <c r="AAT165" s="27"/>
      <c r="AAU165" s="27"/>
      <c r="AAV165" s="27"/>
      <c r="AAW165" s="27"/>
      <c r="AAX165" s="27"/>
      <c r="AAY165" s="27"/>
      <c r="AAZ165" s="27"/>
      <c r="ABA165" s="27"/>
      <c r="ABB165" s="27"/>
      <c r="ABC165" s="27"/>
      <c r="ABD165" s="27"/>
      <c r="ABE165" s="27"/>
      <c r="ABF165" s="27"/>
      <c r="ABG165" s="27"/>
      <c r="ABH165" s="27"/>
      <c r="ABI165" s="27"/>
      <c r="ABJ165" s="27"/>
      <c r="ABK165" s="27"/>
      <c r="ABL165" s="27"/>
      <c r="ABM165" s="27"/>
      <c r="ABN165" s="27"/>
      <c r="ABO165" s="27"/>
      <c r="ABP165" s="27"/>
      <c r="ABQ165" s="27"/>
      <c r="ABR165" s="27"/>
      <c r="ABS165" s="27"/>
      <c r="ABT165" s="27"/>
      <c r="ABU165" s="27"/>
      <c r="ABV165" s="27"/>
      <c r="ABW165" s="27"/>
      <c r="ABX165" s="27"/>
      <c r="ABY165" s="27"/>
      <c r="ABZ165" s="27"/>
      <c r="ACA165" s="27"/>
      <c r="ACB165" s="27"/>
      <c r="ACC165" s="27"/>
      <c r="ACD165" s="27"/>
      <c r="ACE165" s="27"/>
      <c r="ACF165" s="27"/>
      <c r="ACG165" s="27"/>
      <c r="ACH165" s="27"/>
      <c r="ACI165" s="27"/>
      <c r="ACJ165" s="27"/>
      <c r="ACK165" s="27"/>
      <c r="ACL165" s="27"/>
      <c r="ACM165" s="27"/>
      <c r="ACN165" s="27"/>
      <c r="ACO165" s="27"/>
      <c r="ACP165" s="27"/>
      <c r="ACQ165" s="27"/>
      <c r="ACR165" s="27"/>
      <c r="ACS165" s="27"/>
      <c r="ACT165" s="27"/>
      <c r="ACU165" s="27"/>
      <c r="ACV165" s="27"/>
      <c r="ACW165" s="27"/>
      <c r="ACX165" s="27"/>
      <c r="ACY165" s="27"/>
      <c r="ACZ165" s="27"/>
      <c r="ADA165" s="27"/>
      <c r="ADB165" s="27"/>
      <c r="ADC165" s="27"/>
      <c r="ADD165" s="27"/>
      <c r="ADE165" s="27"/>
      <c r="ADF165" s="27"/>
      <c r="ADG165" s="27"/>
      <c r="ADH165" s="27"/>
      <c r="ADI165" s="27"/>
      <c r="ADJ165" s="27"/>
      <c r="ADK165" s="27"/>
      <c r="ADL165" s="27"/>
      <c r="ADM165" s="27"/>
      <c r="ADN165" s="27"/>
      <c r="ADO165" s="27"/>
      <c r="ADP165" s="27"/>
      <c r="ADQ165" s="27"/>
      <c r="ADR165" s="27"/>
      <c r="ADS165" s="27"/>
      <c r="ADT165" s="27"/>
      <c r="ADU165" s="27"/>
      <c r="ADV165" s="27"/>
      <c r="ADW165" s="27"/>
      <c r="ADX165" s="27"/>
      <c r="ADY165" s="27"/>
      <c r="ADZ165" s="27"/>
      <c r="AEA165" s="27"/>
      <c r="AEB165" s="27"/>
      <c r="AEC165" s="27"/>
      <c r="AED165" s="27"/>
      <c r="AEE165" s="27"/>
      <c r="AEF165" s="27"/>
      <c r="AEG165" s="27"/>
      <c r="AEH165" s="27"/>
      <c r="AEI165" s="27"/>
      <c r="AEJ165" s="27"/>
      <c r="AEK165" s="27"/>
      <c r="AEL165" s="27"/>
      <c r="AEM165" s="27"/>
      <c r="AEN165" s="27"/>
      <c r="AEO165" s="27"/>
      <c r="AEP165" s="27"/>
      <c r="AEQ165" s="27"/>
      <c r="AER165" s="27"/>
      <c r="AES165" s="27"/>
      <c r="AET165" s="27"/>
      <c r="AEU165" s="27"/>
      <c r="AEV165" s="27"/>
      <c r="AEW165" s="27"/>
      <c r="AEX165" s="27"/>
      <c r="AEY165" s="27"/>
      <c r="AEZ165" s="27"/>
      <c r="AFA165" s="27"/>
      <c r="AFB165" s="27"/>
      <c r="AFC165" s="27"/>
      <c r="AFD165" s="27"/>
      <c r="AFE165" s="27"/>
      <c r="AFF165" s="27"/>
      <c r="AFG165" s="27"/>
      <c r="AFH165" s="27"/>
      <c r="AFI165" s="27"/>
      <c r="AFJ165" s="27"/>
      <c r="AFK165" s="27"/>
      <c r="AFL165" s="27"/>
      <c r="AFM165" s="27"/>
      <c r="AFN165" s="27"/>
      <c r="AFO165" s="27"/>
      <c r="AFP165" s="27"/>
      <c r="AFQ165" s="27"/>
      <c r="AFR165" s="27"/>
      <c r="AFS165" s="27"/>
      <c r="AFT165" s="27"/>
      <c r="AFU165" s="27"/>
      <c r="AFV165" s="27"/>
      <c r="AFW165" s="27"/>
      <c r="AFX165" s="27"/>
      <c r="AFY165" s="27"/>
      <c r="AFZ165" s="27"/>
      <c r="AGA165" s="27"/>
      <c r="AGB165" s="27"/>
      <c r="AGC165" s="27"/>
      <c r="AGD165" s="27"/>
      <c r="AGE165" s="27"/>
      <c r="AGF165" s="27"/>
      <c r="AGG165" s="27"/>
      <c r="AGH165" s="27"/>
      <c r="AGI165" s="27"/>
      <c r="AGJ165" s="27"/>
      <c r="AGK165" s="27"/>
      <c r="AGL165" s="27"/>
      <c r="AGM165" s="27"/>
      <c r="AGN165" s="27"/>
      <c r="AGO165" s="27"/>
      <c r="AGP165" s="27"/>
      <c r="AGQ165" s="27"/>
      <c r="AGR165" s="27"/>
      <c r="AGS165" s="27"/>
      <c r="AGT165" s="27"/>
      <c r="AGU165" s="27"/>
      <c r="AGV165" s="27"/>
      <c r="AGW165" s="27"/>
      <c r="AGX165" s="27"/>
      <c r="AGY165" s="27"/>
      <c r="AGZ165" s="27"/>
      <c r="AHA165" s="27"/>
      <c r="AHB165" s="27"/>
      <c r="AHC165" s="27"/>
      <c r="AHD165" s="27"/>
      <c r="AHE165" s="27"/>
      <c r="AHF165" s="27"/>
      <c r="AHG165" s="27"/>
      <c r="AHH165" s="27"/>
      <c r="AHI165" s="27"/>
      <c r="AHJ165" s="27"/>
      <c r="AHK165" s="27"/>
      <c r="AHL165" s="27"/>
      <c r="AHM165" s="27"/>
      <c r="AHN165" s="27"/>
      <c r="AHO165" s="27"/>
      <c r="AHP165" s="27"/>
      <c r="AHQ165" s="27"/>
      <c r="AHR165" s="27"/>
      <c r="AHS165" s="27"/>
      <c r="AHT165" s="27"/>
      <c r="AHU165" s="27"/>
      <c r="AHV165" s="27"/>
      <c r="AHW165" s="27"/>
      <c r="AHX165" s="27"/>
      <c r="AHY165" s="27"/>
      <c r="AHZ165" s="27"/>
      <c r="AIA165" s="27"/>
      <c r="AIB165" s="27"/>
      <c r="AIC165" s="27"/>
      <c r="AID165" s="27"/>
      <c r="AIE165" s="27"/>
      <c r="AIF165" s="27"/>
      <c r="AIG165" s="27"/>
      <c r="AIH165" s="27"/>
      <c r="AII165" s="27"/>
      <c r="AIJ165" s="27"/>
      <c r="AIK165" s="27"/>
      <c r="AIL165" s="27"/>
      <c r="AIM165" s="27"/>
      <c r="AIN165" s="27"/>
      <c r="AIO165" s="27"/>
      <c r="AIP165" s="27"/>
      <c r="AIQ165" s="27"/>
      <c r="AIR165" s="27"/>
      <c r="AIS165" s="27"/>
      <c r="AIT165" s="27"/>
      <c r="AIU165" s="27"/>
      <c r="AIV165" s="27"/>
      <c r="AIW165" s="27"/>
      <c r="AIX165" s="27"/>
      <c r="AIY165" s="27"/>
      <c r="AIZ165" s="27"/>
      <c r="AJA165" s="27"/>
      <c r="AJB165" s="27"/>
      <c r="AJC165" s="27"/>
      <c r="AJD165" s="27"/>
      <c r="AJE165" s="27"/>
      <c r="AJF165" s="27"/>
      <c r="AJG165" s="27"/>
      <c r="AJH165" s="27"/>
      <c r="AJI165" s="27"/>
      <c r="AJJ165" s="27"/>
      <c r="AJK165" s="27"/>
      <c r="AJL165" s="27"/>
      <c r="AJM165" s="27"/>
      <c r="AJN165" s="27"/>
      <c r="AJO165" s="27"/>
      <c r="AJP165" s="27"/>
      <c r="AJQ165" s="27"/>
      <c r="AJR165" s="27"/>
      <c r="AJS165" s="27"/>
      <c r="AJT165" s="27"/>
      <c r="AJU165" s="27"/>
      <c r="AJV165" s="27"/>
      <c r="AJW165" s="27"/>
      <c r="AJX165" s="27"/>
      <c r="AJY165" s="27"/>
      <c r="AJZ165" s="27"/>
      <c r="AKA165" s="27"/>
      <c r="AKB165" s="27"/>
      <c r="AKC165" s="27"/>
      <c r="AKD165" s="27"/>
      <c r="AKE165" s="27"/>
      <c r="AKF165" s="27"/>
      <c r="AKG165" s="27"/>
      <c r="AKH165" s="27"/>
      <c r="AKI165" s="27"/>
      <c r="AKJ165" s="27"/>
      <c r="AKK165" s="27"/>
      <c r="AKL165" s="27"/>
      <c r="AKM165" s="27"/>
      <c r="AKN165" s="27"/>
      <c r="AKO165" s="27"/>
      <c r="AKP165" s="27"/>
      <c r="AKQ165" s="27"/>
      <c r="AKR165" s="27"/>
      <c r="AKS165" s="27"/>
      <c r="AKT165" s="27"/>
      <c r="AKU165" s="27"/>
      <c r="AKV165" s="27"/>
      <c r="AKW165" s="27"/>
      <c r="AKX165" s="27"/>
      <c r="AKY165" s="27"/>
      <c r="AKZ165" s="27"/>
      <c r="ALA165" s="27"/>
      <c r="ALB165" s="27"/>
      <c r="ALC165" s="27"/>
      <c r="ALD165" s="27"/>
      <c r="ALE165" s="27"/>
      <c r="ALF165" s="27"/>
      <c r="ALG165" s="27"/>
      <c r="ALH165" s="27"/>
      <c r="ALI165" s="27"/>
      <c r="ALJ165" s="27"/>
      <c r="ALK165" s="27"/>
      <c r="ALL165" s="27"/>
      <c r="ALM165" s="27"/>
      <c r="ALN165" s="27"/>
      <c r="ALO165" s="27"/>
      <c r="ALP165" s="27"/>
      <c r="ALQ165" s="27"/>
      <c r="ALR165" s="27"/>
      <c r="ALS165" s="27"/>
    </row>
    <row r="166" spans="1:1007" ht="18" customHeight="1" thickBot="1" x14ac:dyDescent="0.25">
      <c r="A166" s="578" t="s">
        <v>14</v>
      </c>
      <c r="B166" s="580" t="s">
        <v>15</v>
      </c>
      <c r="C166" s="582" t="s">
        <v>15</v>
      </c>
      <c r="D166" s="584" t="s">
        <v>372</v>
      </c>
      <c r="E166" s="586" t="s">
        <v>373</v>
      </c>
      <c r="F166" s="569" t="s">
        <v>184</v>
      </c>
      <c r="G166" s="571" t="s">
        <v>106</v>
      </c>
      <c r="H166" s="573" t="s">
        <v>18</v>
      </c>
      <c r="I166" s="573" t="s">
        <v>19</v>
      </c>
      <c r="J166" s="592" t="s">
        <v>446</v>
      </c>
      <c r="K166" s="146" t="s">
        <v>25</v>
      </c>
      <c r="L166" s="147">
        <f>+M166+O166</f>
        <v>0</v>
      </c>
      <c r="M166" s="374">
        <v>0</v>
      </c>
      <c r="N166" s="374">
        <v>0</v>
      </c>
      <c r="O166" s="387">
        <v>0</v>
      </c>
      <c r="P166" s="147">
        <f>+Q166+S166</f>
        <v>0</v>
      </c>
      <c r="Q166" s="374">
        <v>0</v>
      </c>
      <c r="R166" s="374">
        <v>0</v>
      </c>
      <c r="S166" s="387">
        <v>0</v>
      </c>
      <c r="T166" s="147">
        <f>+U166+W166</f>
        <v>0</v>
      </c>
      <c r="U166" s="374">
        <v>0</v>
      </c>
      <c r="V166" s="374">
        <v>0</v>
      </c>
      <c r="W166" s="387">
        <v>0</v>
      </c>
      <c r="X166" s="27"/>
      <c r="Y166" s="27"/>
      <c r="Z166" s="27"/>
      <c r="AA166" s="27"/>
      <c r="AB166" s="27"/>
      <c r="AC166" s="27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40"/>
      <c r="AV166" s="39"/>
      <c r="AW166" s="39"/>
      <c r="AX166" s="39"/>
      <c r="AY166" s="39"/>
      <c r="AZ166" s="39"/>
      <c r="BA166" s="39"/>
      <c r="BB166" s="39"/>
      <c r="BC166" s="39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27"/>
      <c r="HZ166" s="27"/>
      <c r="IA166" s="27"/>
      <c r="IB166" s="27"/>
      <c r="IC166" s="27"/>
      <c r="ID166" s="27"/>
      <c r="IE166" s="27"/>
      <c r="IF166" s="27"/>
      <c r="IG166" s="27"/>
      <c r="IH166" s="27"/>
      <c r="II166" s="27"/>
      <c r="IJ166" s="27"/>
      <c r="IK166" s="27"/>
      <c r="IL166" s="27"/>
      <c r="IM166" s="27"/>
      <c r="IN166" s="27"/>
      <c r="IO166" s="27"/>
      <c r="IP166" s="27"/>
      <c r="IQ166" s="27"/>
      <c r="IR166" s="27"/>
      <c r="IS166" s="27"/>
      <c r="IT166" s="27"/>
      <c r="IU166" s="27"/>
      <c r="IV166" s="27"/>
      <c r="IW166" s="27"/>
      <c r="IX166" s="27"/>
      <c r="IY166" s="27"/>
      <c r="IZ166" s="27"/>
      <c r="JA166" s="27"/>
      <c r="JB166" s="27"/>
      <c r="JC166" s="27"/>
      <c r="JD166" s="27"/>
      <c r="JE166" s="27"/>
      <c r="JF166" s="27"/>
      <c r="JG166" s="27"/>
      <c r="JH166" s="27"/>
      <c r="JI166" s="27"/>
      <c r="JJ166" s="27"/>
      <c r="JK166" s="27"/>
      <c r="JL166" s="27"/>
      <c r="JM166" s="27"/>
      <c r="JN166" s="27"/>
      <c r="JO166" s="27"/>
      <c r="JP166" s="27"/>
      <c r="JQ166" s="27"/>
      <c r="JR166" s="27"/>
      <c r="JS166" s="27"/>
      <c r="JT166" s="27"/>
      <c r="JU166" s="27"/>
      <c r="JV166" s="27"/>
      <c r="JW166" s="27"/>
      <c r="JX166" s="27"/>
      <c r="JY166" s="27"/>
      <c r="JZ166" s="27"/>
      <c r="KA166" s="27"/>
      <c r="KB166" s="27"/>
      <c r="KC166" s="27"/>
      <c r="KD166" s="27"/>
      <c r="KE166" s="27"/>
      <c r="KF166" s="27"/>
      <c r="KG166" s="27"/>
      <c r="KH166" s="27"/>
      <c r="KI166" s="27"/>
      <c r="KJ166" s="27"/>
      <c r="KK166" s="27"/>
      <c r="KL166" s="27"/>
      <c r="KM166" s="27"/>
      <c r="KN166" s="27"/>
      <c r="KO166" s="27"/>
      <c r="KP166" s="27"/>
      <c r="KQ166" s="27"/>
      <c r="KR166" s="27"/>
      <c r="KS166" s="27"/>
      <c r="KT166" s="27"/>
      <c r="KU166" s="27"/>
      <c r="KV166" s="27"/>
      <c r="KW166" s="27"/>
      <c r="KX166" s="27"/>
      <c r="KY166" s="27"/>
      <c r="KZ166" s="27"/>
      <c r="LA166" s="27"/>
      <c r="LB166" s="27"/>
      <c r="LC166" s="27"/>
      <c r="LD166" s="27"/>
      <c r="LE166" s="27"/>
      <c r="LF166" s="27"/>
      <c r="LG166" s="27"/>
      <c r="LH166" s="27"/>
      <c r="LI166" s="27"/>
      <c r="LJ166" s="27"/>
      <c r="LK166" s="27"/>
      <c r="LL166" s="27"/>
      <c r="LM166" s="27"/>
      <c r="LN166" s="27"/>
      <c r="LO166" s="27"/>
      <c r="LP166" s="27"/>
      <c r="LQ166" s="27"/>
      <c r="LR166" s="27"/>
      <c r="LS166" s="27"/>
      <c r="LT166" s="27"/>
      <c r="LU166" s="27"/>
      <c r="LV166" s="27"/>
      <c r="LW166" s="27"/>
      <c r="LX166" s="27"/>
      <c r="LY166" s="27"/>
      <c r="LZ166" s="27"/>
      <c r="MA166" s="27"/>
      <c r="MB166" s="27"/>
      <c r="MC166" s="27"/>
      <c r="MD166" s="27"/>
      <c r="ME166" s="27"/>
      <c r="MF166" s="27"/>
      <c r="MG166" s="27"/>
      <c r="MH166" s="27"/>
      <c r="MI166" s="27"/>
      <c r="MJ166" s="27"/>
      <c r="MK166" s="27"/>
      <c r="ML166" s="27"/>
      <c r="MM166" s="27"/>
      <c r="MN166" s="27"/>
      <c r="MO166" s="27"/>
      <c r="MP166" s="27"/>
      <c r="MQ166" s="27"/>
      <c r="MR166" s="27"/>
      <c r="MS166" s="27"/>
      <c r="MT166" s="27"/>
      <c r="MU166" s="27"/>
      <c r="MV166" s="27"/>
      <c r="MW166" s="27"/>
      <c r="MX166" s="27"/>
      <c r="MY166" s="27"/>
      <c r="MZ166" s="27"/>
      <c r="NA166" s="27"/>
      <c r="NB166" s="27"/>
      <c r="NC166" s="27"/>
      <c r="ND166" s="27"/>
      <c r="NE166" s="27"/>
      <c r="NF166" s="27"/>
      <c r="NG166" s="27"/>
      <c r="NH166" s="27"/>
      <c r="NI166" s="27"/>
      <c r="NJ166" s="27"/>
      <c r="NK166" s="27"/>
      <c r="NL166" s="27"/>
      <c r="NM166" s="27"/>
      <c r="NN166" s="27"/>
      <c r="NO166" s="27"/>
      <c r="NP166" s="27"/>
      <c r="NQ166" s="27"/>
      <c r="NR166" s="27"/>
      <c r="NS166" s="27"/>
      <c r="NT166" s="27"/>
      <c r="NU166" s="27"/>
      <c r="NV166" s="27"/>
      <c r="NW166" s="27"/>
      <c r="NX166" s="27"/>
      <c r="NY166" s="27"/>
      <c r="NZ166" s="27"/>
      <c r="OA166" s="27"/>
      <c r="OB166" s="27"/>
      <c r="OC166" s="27"/>
      <c r="OD166" s="27"/>
      <c r="OE166" s="27"/>
      <c r="OF166" s="27"/>
      <c r="OG166" s="27"/>
      <c r="OH166" s="27"/>
      <c r="OI166" s="27"/>
      <c r="OJ166" s="27"/>
      <c r="OK166" s="27"/>
      <c r="OL166" s="27"/>
      <c r="OM166" s="27"/>
      <c r="ON166" s="27"/>
      <c r="OO166" s="27"/>
      <c r="OP166" s="27"/>
      <c r="OQ166" s="27"/>
      <c r="OR166" s="27"/>
      <c r="OS166" s="27"/>
      <c r="OT166" s="27"/>
      <c r="OU166" s="27"/>
      <c r="OV166" s="27"/>
      <c r="OW166" s="27"/>
      <c r="OX166" s="27"/>
      <c r="OY166" s="27"/>
      <c r="OZ166" s="27"/>
      <c r="PA166" s="27"/>
      <c r="PB166" s="27"/>
      <c r="PC166" s="27"/>
      <c r="PD166" s="27"/>
      <c r="PE166" s="27"/>
      <c r="PF166" s="27"/>
      <c r="PG166" s="27"/>
      <c r="PH166" s="27"/>
      <c r="PI166" s="27"/>
      <c r="PJ166" s="27"/>
      <c r="PK166" s="27"/>
      <c r="PL166" s="27"/>
      <c r="PM166" s="27"/>
      <c r="PN166" s="27"/>
      <c r="PO166" s="27"/>
      <c r="PP166" s="27"/>
      <c r="PQ166" s="27"/>
      <c r="PR166" s="27"/>
      <c r="PS166" s="27"/>
      <c r="PT166" s="27"/>
      <c r="PU166" s="27"/>
      <c r="PV166" s="27"/>
      <c r="PW166" s="27"/>
      <c r="PX166" s="27"/>
      <c r="PY166" s="27"/>
      <c r="PZ166" s="27"/>
      <c r="QA166" s="27"/>
      <c r="QB166" s="27"/>
      <c r="QC166" s="27"/>
      <c r="QD166" s="27"/>
      <c r="QE166" s="27"/>
      <c r="QF166" s="27"/>
      <c r="QG166" s="27"/>
      <c r="QH166" s="27"/>
      <c r="QI166" s="27"/>
      <c r="QJ166" s="27"/>
      <c r="QK166" s="27"/>
      <c r="QL166" s="27"/>
      <c r="QM166" s="27"/>
      <c r="QN166" s="27"/>
      <c r="QO166" s="27"/>
      <c r="QP166" s="27"/>
      <c r="QQ166" s="27"/>
      <c r="QR166" s="27"/>
      <c r="QS166" s="27"/>
      <c r="QT166" s="27"/>
      <c r="QU166" s="27"/>
      <c r="QV166" s="27"/>
      <c r="QW166" s="27"/>
      <c r="QX166" s="27"/>
      <c r="QY166" s="27"/>
      <c r="QZ166" s="27"/>
      <c r="RA166" s="27"/>
      <c r="RB166" s="27"/>
      <c r="RC166" s="27"/>
      <c r="RD166" s="27"/>
      <c r="RE166" s="27"/>
      <c r="RF166" s="27"/>
      <c r="RG166" s="27"/>
      <c r="RH166" s="27"/>
      <c r="RI166" s="27"/>
      <c r="RJ166" s="27"/>
      <c r="RK166" s="27"/>
      <c r="RL166" s="27"/>
      <c r="RM166" s="27"/>
      <c r="RN166" s="27"/>
      <c r="RO166" s="27"/>
      <c r="RP166" s="27"/>
      <c r="RQ166" s="27"/>
      <c r="RR166" s="27"/>
      <c r="RS166" s="27"/>
      <c r="RT166" s="27"/>
      <c r="RU166" s="27"/>
      <c r="RV166" s="27"/>
      <c r="RW166" s="27"/>
      <c r="RX166" s="27"/>
      <c r="RY166" s="27"/>
      <c r="RZ166" s="27"/>
      <c r="SA166" s="27"/>
      <c r="SB166" s="27"/>
      <c r="SC166" s="27"/>
      <c r="SD166" s="27"/>
      <c r="SE166" s="27"/>
      <c r="SF166" s="27"/>
      <c r="SG166" s="27"/>
      <c r="SH166" s="27"/>
      <c r="SI166" s="27"/>
      <c r="SJ166" s="27"/>
      <c r="SK166" s="27"/>
      <c r="SL166" s="27"/>
      <c r="SM166" s="27"/>
      <c r="SN166" s="27"/>
      <c r="SO166" s="27"/>
      <c r="SP166" s="27"/>
      <c r="SQ166" s="27"/>
      <c r="SR166" s="27"/>
      <c r="SS166" s="27"/>
      <c r="ST166" s="27"/>
      <c r="SU166" s="27"/>
      <c r="SV166" s="27"/>
      <c r="SW166" s="27"/>
      <c r="SX166" s="27"/>
      <c r="SY166" s="27"/>
      <c r="SZ166" s="27"/>
      <c r="TA166" s="27"/>
      <c r="TB166" s="27"/>
      <c r="TC166" s="27"/>
      <c r="TD166" s="27"/>
      <c r="TE166" s="27"/>
      <c r="TF166" s="27"/>
      <c r="TG166" s="27"/>
      <c r="TH166" s="27"/>
      <c r="TI166" s="27"/>
      <c r="TJ166" s="27"/>
      <c r="TK166" s="27"/>
      <c r="TL166" s="27"/>
      <c r="TM166" s="27"/>
      <c r="TN166" s="27"/>
      <c r="TO166" s="27"/>
      <c r="TP166" s="27"/>
      <c r="TQ166" s="27"/>
      <c r="TR166" s="27"/>
      <c r="TS166" s="27"/>
      <c r="TT166" s="27"/>
      <c r="TU166" s="27"/>
      <c r="TV166" s="27"/>
      <c r="TW166" s="27"/>
      <c r="TX166" s="27"/>
      <c r="TY166" s="27"/>
      <c r="TZ166" s="27"/>
      <c r="UA166" s="27"/>
      <c r="UB166" s="27"/>
      <c r="UC166" s="27"/>
      <c r="UD166" s="27"/>
      <c r="UE166" s="27"/>
      <c r="UF166" s="27"/>
      <c r="UG166" s="27"/>
      <c r="UH166" s="27"/>
      <c r="UI166" s="27"/>
      <c r="UJ166" s="27"/>
      <c r="UK166" s="27"/>
      <c r="UL166" s="27"/>
      <c r="UM166" s="27"/>
      <c r="UN166" s="27"/>
      <c r="UO166" s="27"/>
      <c r="UP166" s="27"/>
      <c r="UQ166" s="27"/>
      <c r="UR166" s="27"/>
      <c r="US166" s="27"/>
      <c r="UT166" s="27"/>
      <c r="UU166" s="27"/>
      <c r="UV166" s="27"/>
      <c r="UW166" s="27"/>
      <c r="UX166" s="27"/>
      <c r="UY166" s="27"/>
      <c r="UZ166" s="27"/>
      <c r="VA166" s="27"/>
      <c r="VB166" s="27"/>
      <c r="VC166" s="27"/>
      <c r="VD166" s="27"/>
      <c r="VE166" s="27"/>
      <c r="VF166" s="27"/>
      <c r="VG166" s="27"/>
      <c r="VH166" s="27"/>
      <c r="VI166" s="27"/>
      <c r="VJ166" s="27"/>
      <c r="VK166" s="27"/>
      <c r="VL166" s="27"/>
      <c r="VM166" s="27"/>
      <c r="VN166" s="27"/>
      <c r="VO166" s="27"/>
      <c r="VP166" s="27"/>
      <c r="VQ166" s="27"/>
      <c r="VR166" s="27"/>
      <c r="VS166" s="27"/>
      <c r="VT166" s="27"/>
      <c r="VU166" s="27"/>
      <c r="VV166" s="27"/>
      <c r="VW166" s="27"/>
      <c r="VX166" s="27"/>
      <c r="VY166" s="27"/>
      <c r="VZ166" s="27"/>
      <c r="WA166" s="27"/>
      <c r="WB166" s="27"/>
      <c r="WC166" s="27"/>
      <c r="WD166" s="27"/>
      <c r="WE166" s="27"/>
      <c r="WF166" s="27"/>
      <c r="WG166" s="27"/>
      <c r="WH166" s="27"/>
      <c r="WI166" s="27"/>
      <c r="WJ166" s="27"/>
      <c r="WK166" s="27"/>
      <c r="WL166" s="27"/>
      <c r="WM166" s="27"/>
      <c r="WN166" s="27"/>
      <c r="WO166" s="27"/>
      <c r="WP166" s="27"/>
      <c r="WQ166" s="27"/>
      <c r="WR166" s="27"/>
      <c r="WS166" s="27"/>
      <c r="WT166" s="27"/>
      <c r="WU166" s="27"/>
      <c r="WV166" s="27"/>
      <c r="WW166" s="27"/>
      <c r="WX166" s="27"/>
      <c r="WY166" s="27"/>
      <c r="WZ166" s="27"/>
      <c r="XA166" s="27"/>
      <c r="XB166" s="27"/>
      <c r="XC166" s="27"/>
      <c r="XD166" s="27"/>
      <c r="XE166" s="27"/>
      <c r="XF166" s="27"/>
      <c r="XG166" s="27"/>
      <c r="XH166" s="27"/>
      <c r="XI166" s="27"/>
      <c r="XJ166" s="27"/>
      <c r="XK166" s="27"/>
      <c r="XL166" s="27"/>
      <c r="XM166" s="27"/>
      <c r="XN166" s="27"/>
      <c r="XO166" s="27"/>
      <c r="XP166" s="27"/>
      <c r="XQ166" s="27"/>
      <c r="XR166" s="27"/>
      <c r="XS166" s="27"/>
      <c r="XT166" s="27"/>
      <c r="XU166" s="27"/>
      <c r="XV166" s="27"/>
      <c r="XW166" s="27"/>
      <c r="XX166" s="27"/>
      <c r="XY166" s="27"/>
      <c r="XZ166" s="27"/>
      <c r="YA166" s="27"/>
      <c r="YB166" s="27"/>
      <c r="YC166" s="27"/>
      <c r="YD166" s="27"/>
      <c r="YE166" s="27"/>
      <c r="YF166" s="27"/>
      <c r="YG166" s="27"/>
      <c r="YH166" s="27"/>
      <c r="YI166" s="27"/>
      <c r="YJ166" s="27"/>
      <c r="YK166" s="27"/>
      <c r="YL166" s="27"/>
      <c r="YM166" s="27"/>
      <c r="YN166" s="27"/>
      <c r="YO166" s="27"/>
      <c r="YP166" s="27"/>
      <c r="YQ166" s="27"/>
      <c r="YR166" s="27"/>
      <c r="YS166" s="27"/>
      <c r="YT166" s="27"/>
      <c r="YU166" s="27"/>
      <c r="YV166" s="27"/>
      <c r="YW166" s="27"/>
      <c r="YX166" s="27"/>
      <c r="YY166" s="27"/>
      <c r="YZ166" s="27"/>
      <c r="ZA166" s="27"/>
      <c r="ZB166" s="27"/>
      <c r="ZC166" s="27"/>
      <c r="ZD166" s="27"/>
      <c r="ZE166" s="27"/>
      <c r="ZF166" s="27"/>
      <c r="ZG166" s="27"/>
      <c r="ZH166" s="27"/>
      <c r="ZI166" s="27"/>
      <c r="ZJ166" s="27"/>
      <c r="ZK166" s="27"/>
      <c r="ZL166" s="27"/>
      <c r="ZM166" s="27"/>
      <c r="ZN166" s="27"/>
      <c r="ZO166" s="27"/>
      <c r="ZP166" s="27"/>
      <c r="ZQ166" s="27"/>
      <c r="ZR166" s="27"/>
      <c r="ZS166" s="27"/>
      <c r="ZT166" s="27"/>
      <c r="ZU166" s="27"/>
      <c r="ZV166" s="27"/>
      <c r="ZW166" s="27"/>
      <c r="ZX166" s="27"/>
      <c r="ZY166" s="27"/>
      <c r="ZZ166" s="27"/>
      <c r="AAA166" s="27"/>
      <c r="AAB166" s="27"/>
      <c r="AAC166" s="27"/>
      <c r="AAD166" s="27"/>
      <c r="AAE166" s="27"/>
      <c r="AAF166" s="27"/>
      <c r="AAG166" s="27"/>
      <c r="AAH166" s="27"/>
      <c r="AAI166" s="27"/>
      <c r="AAJ166" s="27"/>
      <c r="AAK166" s="27"/>
      <c r="AAL166" s="27"/>
      <c r="AAM166" s="27"/>
      <c r="AAN166" s="27"/>
      <c r="AAO166" s="27"/>
      <c r="AAP166" s="27"/>
      <c r="AAQ166" s="27"/>
      <c r="AAR166" s="27"/>
      <c r="AAS166" s="27"/>
      <c r="AAT166" s="27"/>
      <c r="AAU166" s="27"/>
      <c r="AAV166" s="27"/>
      <c r="AAW166" s="27"/>
      <c r="AAX166" s="27"/>
      <c r="AAY166" s="27"/>
      <c r="AAZ166" s="27"/>
      <c r="ABA166" s="27"/>
      <c r="ABB166" s="27"/>
      <c r="ABC166" s="27"/>
      <c r="ABD166" s="27"/>
      <c r="ABE166" s="27"/>
      <c r="ABF166" s="27"/>
      <c r="ABG166" s="27"/>
      <c r="ABH166" s="27"/>
      <c r="ABI166" s="27"/>
      <c r="ABJ166" s="27"/>
      <c r="ABK166" s="27"/>
      <c r="ABL166" s="27"/>
      <c r="ABM166" s="27"/>
      <c r="ABN166" s="27"/>
      <c r="ABO166" s="27"/>
      <c r="ABP166" s="27"/>
      <c r="ABQ166" s="27"/>
      <c r="ABR166" s="27"/>
      <c r="ABS166" s="27"/>
      <c r="ABT166" s="27"/>
      <c r="ABU166" s="27"/>
      <c r="ABV166" s="27"/>
      <c r="ABW166" s="27"/>
      <c r="ABX166" s="27"/>
      <c r="ABY166" s="27"/>
      <c r="ABZ166" s="27"/>
      <c r="ACA166" s="27"/>
      <c r="ACB166" s="27"/>
      <c r="ACC166" s="27"/>
      <c r="ACD166" s="27"/>
      <c r="ACE166" s="27"/>
      <c r="ACF166" s="27"/>
      <c r="ACG166" s="27"/>
      <c r="ACH166" s="27"/>
      <c r="ACI166" s="27"/>
      <c r="ACJ166" s="27"/>
      <c r="ACK166" s="27"/>
      <c r="ACL166" s="27"/>
      <c r="ACM166" s="27"/>
      <c r="ACN166" s="27"/>
      <c r="ACO166" s="27"/>
      <c r="ACP166" s="27"/>
      <c r="ACQ166" s="27"/>
      <c r="ACR166" s="27"/>
      <c r="ACS166" s="27"/>
      <c r="ACT166" s="27"/>
      <c r="ACU166" s="27"/>
      <c r="ACV166" s="27"/>
      <c r="ACW166" s="27"/>
      <c r="ACX166" s="27"/>
      <c r="ACY166" s="27"/>
      <c r="ACZ166" s="27"/>
      <c r="ADA166" s="27"/>
      <c r="ADB166" s="27"/>
      <c r="ADC166" s="27"/>
      <c r="ADD166" s="27"/>
      <c r="ADE166" s="27"/>
      <c r="ADF166" s="27"/>
      <c r="ADG166" s="27"/>
      <c r="ADH166" s="27"/>
      <c r="ADI166" s="27"/>
      <c r="ADJ166" s="27"/>
      <c r="ADK166" s="27"/>
      <c r="ADL166" s="27"/>
      <c r="ADM166" s="27"/>
      <c r="ADN166" s="27"/>
      <c r="ADO166" s="27"/>
      <c r="ADP166" s="27"/>
      <c r="ADQ166" s="27"/>
      <c r="ADR166" s="27"/>
      <c r="ADS166" s="27"/>
      <c r="ADT166" s="27"/>
      <c r="ADU166" s="27"/>
      <c r="ADV166" s="27"/>
      <c r="ADW166" s="27"/>
      <c r="ADX166" s="27"/>
      <c r="ADY166" s="27"/>
      <c r="ADZ166" s="27"/>
      <c r="AEA166" s="27"/>
      <c r="AEB166" s="27"/>
      <c r="AEC166" s="27"/>
      <c r="AED166" s="27"/>
      <c r="AEE166" s="27"/>
      <c r="AEF166" s="27"/>
      <c r="AEG166" s="27"/>
      <c r="AEH166" s="27"/>
      <c r="AEI166" s="27"/>
      <c r="AEJ166" s="27"/>
      <c r="AEK166" s="27"/>
      <c r="AEL166" s="27"/>
      <c r="AEM166" s="27"/>
      <c r="AEN166" s="27"/>
      <c r="AEO166" s="27"/>
      <c r="AEP166" s="27"/>
      <c r="AEQ166" s="27"/>
      <c r="AER166" s="27"/>
      <c r="AES166" s="27"/>
      <c r="AET166" s="27"/>
      <c r="AEU166" s="27"/>
      <c r="AEV166" s="27"/>
      <c r="AEW166" s="27"/>
      <c r="AEX166" s="27"/>
      <c r="AEY166" s="27"/>
      <c r="AEZ166" s="27"/>
      <c r="AFA166" s="27"/>
      <c r="AFB166" s="27"/>
      <c r="AFC166" s="27"/>
      <c r="AFD166" s="27"/>
      <c r="AFE166" s="27"/>
      <c r="AFF166" s="27"/>
      <c r="AFG166" s="27"/>
      <c r="AFH166" s="27"/>
      <c r="AFI166" s="27"/>
      <c r="AFJ166" s="27"/>
      <c r="AFK166" s="27"/>
      <c r="AFL166" s="27"/>
      <c r="AFM166" s="27"/>
      <c r="AFN166" s="27"/>
      <c r="AFO166" s="27"/>
      <c r="AFP166" s="27"/>
      <c r="AFQ166" s="27"/>
      <c r="AFR166" s="27"/>
      <c r="AFS166" s="27"/>
      <c r="AFT166" s="27"/>
      <c r="AFU166" s="27"/>
      <c r="AFV166" s="27"/>
      <c r="AFW166" s="27"/>
      <c r="AFX166" s="27"/>
      <c r="AFY166" s="27"/>
      <c r="AFZ166" s="27"/>
      <c r="AGA166" s="27"/>
      <c r="AGB166" s="27"/>
      <c r="AGC166" s="27"/>
      <c r="AGD166" s="27"/>
      <c r="AGE166" s="27"/>
      <c r="AGF166" s="27"/>
      <c r="AGG166" s="27"/>
      <c r="AGH166" s="27"/>
      <c r="AGI166" s="27"/>
      <c r="AGJ166" s="27"/>
      <c r="AGK166" s="27"/>
      <c r="AGL166" s="27"/>
      <c r="AGM166" s="27"/>
      <c r="AGN166" s="27"/>
      <c r="AGO166" s="27"/>
      <c r="AGP166" s="27"/>
      <c r="AGQ166" s="27"/>
      <c r="AGR166" s="27"/>
      <c r="AGS166" s="27"/>
      <c r="AGT166" s="27"/>
      <c r="AGU166" s="27"/>
      <c r="AGV166" s="27"/>
      <c r="AGW166" s="27"/>
      <c r="AGX166" s="27"/>
      <c r="AGY166" s="27"/>
      <c r="AGZ166" s="27"/>
      <c r="AHA166" s="27"/>
      <c r="AHB166" s="27"/>
      <c r="AHC166" s="27"/>
      <c r="AHD166" s="27"/>
      <c r="AHE166" s="27"/>
      <c r="AHF166" s="27"/>
      <c r="AHG166" s="27"/>
      <c r="AHH166" s="27"/>
      <c r="AHI166" s="27"/>
      <c r="AHJ166" s="27"/>
      <c r="AHK166" s="27"/>
      <c r="AHL166" s="27"/>
      <c r="AHM166" s="27"/>
      <c r="AHN166" s="27"/>
      <c r="AHO166" s="27"/>
      <c r="AHP166" s="27"/>
      <c r="AHQ166" s="27"/>
      <c r="AHR166" s="27"/>
      <c r="AHS166" s="27"/>
      <c r="AHT166" s="27"/>
      <c r="AHU166" s="27"/>
      <c r="AHV166" s="27"/>
      <c r="AHW166" s="27"/>
      <c r="AHX166" s="27"/>
      <c r="AHY166" s="27"/>
      <c r="AHZ166" s="27"/>
      <c r="AIA166" s="27"/>
      <c r="AIB166" s="27"/>
      <c r="AIC166" s="27"/>
      <c r="AID166" s="27"/>
      <c r="AIE166" s="27"/>
      <c r="AIF166" s="27"/>
      <c r="AIG166" s="27"/>
      <c r="AIH166" s="27"/>
      <c r="AII166" s="27"/>
      <c r="AIJ166" s="27"/>
      <c r="AIK166" s="27"/>
      <c r="AIL166" s="27"/>
      <c r="AIM166" s="27"/>
      <c r="AIN166" s="27"/>
      <c r="AIO166" s="27"/>
      <c r="AIP166" s="27"/>
      <c r="AIQ166" s="27"/>
      <c r="AIR166" s="27"/>
      <c r="AIS166" s="27"/>
      <c r="AIT166" s="27"/>
      <c r="AIU166" s="27"/>
      <c r="AIV166" s="27"/>
      <c r="AIW166" s="27"/>
      <c r="AIX166" s="27"/>
      <c r="AIY166" s="27"/>
      <c r="AIZ166" s="27"/>
      <c r="AJA166" s="27"/>
      <c r="AJB166" s="27"/>
      <c r="AJC166" s="27"/>
      <c r="AJD166" s="27"/>
      <c r="AJE166" s="27"/>
      <c r="AJF166" s="27"/>
      <c r="AJG166" s="27"/>
      <c r="AJH166" s="27"/>
      <c r="AJI166" s="27"/>
      <c r="AJJ166" s="27"/>
      <c r="AJK166" s="27"/>
      <c r="AJL166" s="27"/>
      <c r="AJM166" s="27"/>
      <c r="AJN166" s="27"/>
      <c r="AJO166" s="27"/>
      <c r="AJP166" s="27"/>
      <c r="AJQ166" s="27"/>
      <c r="AJR166" s="27"/>
      <c r="AJS166" s="27"/>
      <c r="AJT166" s="27"/>
      <c r="AJU166" s="27"/>
      <c r="AJV166" s="27"/>
      <c r="AJW166" s="27"/>
      <c r="AJX166" s="27"/>
      <c r="AJY166" s="27"/>
      <c r="AJZ166" s="27"/>
      <c r="AKA166" s="27"/>
      <c r="AKB166" s="27"/>
      <c r="AKC166" s="27"/>
      <c r="AKD166" s="27"/>
      <c r="AKE166" s="27"/>
      <c r="AKF166" s="27"/>
      <c r="AKG166" s="27"/>
      <c r="AKH166" s="27"/>
      <c r="AKI166" s="27"/>
      <c r="AKJ166" s="27"/>
      <c r="AKK166" s="27"/>
      <c r="AKL166" s="27"/>
      <c r="AKM166" s="27"/>
      <c r="AKN166" s="27"/>
      <c r="AKO166" s="27"/>
      <c r="AKP166" s="27"/>
      <c r="AKQ166" s="27"/>
      <c r="AKR166" s="27"/>
      <c r="AKS166" s="27"/>
      <c r="AKT166" s="27"/>
      <c r="AKU166" s="27"/>
      <c r="AKV166" s="27"/>
      <c r="AKW166" s="27"/>
      <c r="AKX166" s="27"/>
      <c r="AKY166" s="27"/>
      <c r="AKZ166" s="27"/>
      <c r="ALA166" s="27"/>
      <c r="ALB166" s="27"/>
      <c r="ALC166" s="27"/>
      <c r="ALD166" s="27"/>
      <c r="ALE166" s="27"/>
      <c r="ALF166" s="27"/>
      <c r="ALG166" s="27"/>
      <c r="ALH166" s="27"/>
      <c r="ALI166" s="27"/>
      <c r="ALJ166" s="27"/>
      <c r="ALK166" s="27"/>
      <c r="ALL166" s="27"/>
      <c r="ALM166" s="27"/>
      <c r="ALN166" s="27"/>
      <c r="ALO166" s="27"/>
      <c r="ALP166" s="27"/>
      <c r="ALQ166" s="27"/>
      <c r="ALR166" s="27"/>
      <c r="ALS166" s="27"/>
    </row>
    <row r="167" spans="1:1007" ht="19.5" customHeight="1" thickBot="1" x14ac:dyDescent="0.25">
      <c r="A167" s="579"/>
      <c r="B167" s="581"/>
      <c r="C167" s="583"/>
      <c r="D167" s="585"/>
      <c r="E167" s="587"/>
      <c r="F167" s="570"/>
      <c r="G167" s="572"/>
      <c r="H167" s="574"/>
      <c r="I167" s="574"/>
      <c r="J167" s="593"/>
      <c r="K167" s="161" t="s">
        <v>205</v>
      </c>
      <c r="L167" s="400">
        <f>M167+O167</f>
        <v>0</v>
      </c>
      <c r="M167" s="401">
        <v>0</v>
      </c>
      <c r="N167" s="401">
        <v>0</v>
      </c>
      <c r="O167" s="402">
        <v>0</v>
      </c>
      <c r="P167" s="400">
        <f>Q167+S167</f>
        <v>0</v>
      </c>
      <c r="Q167" s="401">
        <v>0</v>
      </c>
      <c r="R167" s="401">
        <v>0</v>
      </c>
      <c r="S167" s="402">
        <v>0</v>
      </c>
      <c r="T167" s="400">
        <f>U167+W167</f>
        <v>0</v>
      </c>
      <c r="U167" s="401">
        <v>0</v>
      </c>
      <c r="V167" s="401">
        <v>0</v>
      </c>
      <c r="W167" s="402">
        <v>0</v>
      </c>
      <c r="X167" s="27"/>
      <c r="Y167" s="27"/>
      <c r="Z167" s="27"/>
      <c r="AA167" s="27"/>
      <c r="AB167" s="27"/>
      <c r="AC167" s="27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40"/>
      <c r="AV167" s="39"/>
      <c r="AW167" s="39"/>
      <c r="AX167" s="39"/>
      <c r="AY167" s="39"/>
      <c r="AZ167" s="39"/>
      <c r="BA167" s="39"/>
      <c r="BB167" s="39"/>
      <c r="BC167" s="39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  <c r="HX167" s="27"/>
      <c r="HY167" s="27"/>
      <c r="HZ167" s="27"/>
      <c r="IA167" s="27"/>
      <c r="IB167" s="27"/>
      <c r="IC167" s="27"/>
      <c r="ID167" s="27"/>
      <c r="IE167" s="27"/>
      <c r="IF167" s="27"/>
      <c r="IG167" s="27"/>
      <c r="IH167" s="27"/>
      <c r="II167" s="27"/>
      <c r="IJ167" s="27"/>
      <c r="IK167" s="27"/>
      <c r="IL167" s="27"/>
      <c r="IM167" s="27"/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  <c r="IX167" s="27"/>
      <c r="IY167" s="27"/>
      <c r="IZ167" s="27"/>
      <c r="JA167" s="27"/>
      <c r="JB167" s="27"/>
      <c r="JC167" s="27"/>
      <c r="JD167" s="27"/>
      <c r="JE167" s="27"/>
      <c r="JF167" s="27"/>
      <c r="JG167" s="27"/>
      <c r="JH167" s="27"/>
      <c r="JI167" s="27"/>
      <c r="JJ167" s="27"/>
      <c r="JK167" s="27"/>
      <c r="JL167" s="27"/>
      <c r="JM167" s="27"/>
      <c r="JN167" s="27"/>
      <c r="JO167" s="27"/>
      <c r="JP167" s="27"/>
      <c r="JQ167" s="27"/>
      <c r="JR167" s="27"/>
      <c r="JS167" s="27"/>
      <c r="JT167" s="27"/>
      <c r="JU167" s="27"/>
      <c r="JV167" s="27"/>
      <c r="JW167" s="27"/>
      <c r="JX167" s="27"/>
      <c r="JY167" s="27"/>
      <c r="JZ167" s="27"/>
      <c r="KA167" s="27"/>
      <c r="KB167" s="27"/>
      <c r="KC167" s="27"/>
      <c r="KD167" s="27"/>
      <c r="KE167" s="27"/>
      <c r="KF167" s="27"/>
      <c r="KG167" s="27"/>
      <c r="KH167" s="27"/>
      <c r="KI167" s="27"/>
      <c r="KJ167" s="27"/>
      <c r="KK167" s="27"/>
      <c r="KL167" s="27"/>
      <c r="KM167" s="27"/>
      <c r="KN167" s="27"/>
      <c r="KO167" s="27"/>
      <c r="KP167" s="27"/>
      <c r="KQ167" s="27"/>
      <c r="KR167" s="27"/>
      <c r="KS167" s="27"/>
      <c r="KT167" s="27"/>
      <c r="KU167" s="27"/>
      <c r="KV167" s="27"/>
      <c r="KW167" s="27"/>
      <c r="KX167" s="27"/>
      <c r="KY167" s="27"/>
      <c r="KZ167" s="27"/>
      <c r="LA167" s="27"/>
      <c r="LB167" s="27"/>
      <c r="LC167" s="27"/>
      <c r="LD167" s="27"/>
      <c r="LE167" s="27"/>
      <c r="LF167" s="27"/>
      <c r="LG167" s="27"/>
      <c r="LH167" s="27"/>
      <c r="LI167" s="27"/>
      <c r="LJ167" s="27"/>
      <c r="LK167" s="27"/>
      <c r="LL167" s="27"/>
      <c r="LM167" s="27"/>
      <c r="LN167" s="27"/>
      <c r="LO167" s="27"/>
      <c r="LP167" s="27"/>
      <c r="LQ167" s="27"/>
      <c r="LR167" s="27"/>
      <c r="LS167" s="27"/>
      <c r="LT167" s="27"/>
      <c r="LU167" s="27"/>
      <c r="LV167" s="27"/>
      <c r="LW167" s="27"/>
      <c r="LX167" s="27"/>
      <c r="LY167" s="27"/>
      <c r="LZ167" s="27"/>
      <c r="MA167" s="27"/>
      <c r="MB167" s="27"/>
      <c r="MC167" s="27"/>
      <c r="MD167" s="27"/>
      <c r="ME167" s="27"/>
      <c r="MF167" s="27"/>
      <c r="MG167" s="27"/>
      <c r="MH167" s="27"/>
      <c r="MI167" s="27"/>
      <c r="MJ167" s="27"/>
      <c r="MK167" s="27"/>
      <c r="ML167" s="27"/>
      <c r="MM167" s="27"/>
      <c r="MN167" s="27"/>
      <c r="MO167" s="27"/>
      <c r="MP167" s="27"/>
      <c r="MQ167" s="27"/>
      <c r="MR167" s="27"/>
      <c r="MS167" s="27"/>
      <c r="MT167" s="27"/>
      <c r="MU167" s="27"/>
      <c r="MV167" s="27"/>
      <c r="MW167" s="27"/>
      <c r="MX167" s="27"/>
      <c r="MY167" s="27"/>
      <c r="MZ167" s="27"/>
      <c r="NA167" s="27"/>
      <c r="NB167" s="27"/>
      <c r="NC167" s="27"/>
      <c r="ND167" s="27"/>
      <c r="NE167" s="27"/>
      <c r="NF167" s="27"/>
      <c r="NG167" s="27"/>
      <c r="NH167" s="27"/>
      <c r="NI167" s="27"/>
      <c r="NJ167" s="27"/>
      <c r="NK167" s="27"/>
      <c r="NL167" s="27"/>
      <c r="NM167" s="27"/>
      <c r="NN167" s="27"/>
      <c r="NO167" s="27"/>
      <c r="NP167" s="27"/>
      <c r="NQ167" s="27"/>
      <c r="NR167" s="27"/>
      <c r="NS167" s="27"/>
      <c r="NT167" s="27"/>
      <c r="NU167" s="27"/>
      <c r="NV167" s="27"/>
      <c r="NW167" s="27"/>
      <c r="NX167" s="27"/>
      <c r="NY167" s="27"/>
      <c r="NZ167" s="27"/>
      <c r="OA167" s="27"/>
      <c r="OB167" s="27"/>
      <c r="OC167" s="27"/>
      <c r="OD167" s="27"/>
      <c r="OE167" s="27"/>
      <c r="OF167" s="27"/>
      <c r="OG167" s="27"/>
      <c r="OH167" s="27"/>
      <c r="OI167" s="27"/>
      <c r="OJ167" s="27"/>
      <c r="OK167" s="27"/>
      <c r="OL167" s="27"/>
      <c r="OM167" s="27"/>
      <c r="ON167" s="27"/>
      <c r="OO167" s="27"/>
      <c r="OP167" s="27"/>
      <c r="OQ167" s="27"/>
      <c r="OR167" s="27"/>
      <c r="OS167" s="27"/>
      <c r="OT167" s="27"/>
      <c r="OU167" s="27"/>
      <c r="OV167" s="27"/>
      <c r="OW167" s="27"/>
      <c r="OX167" s="27"/>
      <c r="OY167" s="27"/>
      <c r="OZ167" s="27"/>
      <c r="PA167" s="27"/>
      <c r="PB167" s="27"/>
      <c r="PC167" s="27"/>
      <c r="PD167" s="27"/>
      <c r="PE167" s="27"/>
      <c r="PF167" s="27"/>
      <c r="PG167" s="27"/>
      <c r="PH167" s="27"/>
      <c r="PI167" s="27"/>
      <c r="PJ167" s="27"/>
      <c r="PK167" s="27"/>
      <c r="PL167" s="27"/>
      <c r="PM167" s="27"/>
      <c r="PN167" s="27"/>
      <c r="PO167" s="27"/>
      <c r="PP167" s="27"/>
      <c r="PQ167" s="27"/>
      <c r="PR167" s="27"/>
      <c r="PS167" s="27"/>
      <c r="PT167" s="27"/>
      <c r="PU167" s="27"/>
      <c r="PV167" s="27"/>
      <c r="PW167" s="27"/>
      <c r="PX167" s="27"/>
      <c r="PY167" s="27"/>
      <c r="PZ167" s="27"/>
      <c r="QA167" s="27"/>
      <c r="QB167" s="27"/>
      <c r="QC167" s="27"/>
      <c r="QD167" s="27"/>
      <c r="QE167" s="27"/>
      <c r="QF167" s="27"/>
      <c r="QG167" s="27"/>
      <c r="QH167" s="27"/>
      <c r="QI167" s="27"/>
      <c r="QJ167" s="27"/>
      <c r="QK167" s="27"/>
      <c r="QL167" s="27"/>
      <c r="QM167" s="27"/>
      <c r="QN167" s="27"/>
      <c r="QO167" s="27"/>
      <c r="QP167" s="27"/>
      <c r="QQ167" s="27"/>
      <c r="QR167" s="27"/>
      <c r="QS167" s="27"/>
      <c r="QT167" s="27"/>
      <c r="QU167" s="27"/>
      <c r="QV167" s="27"/>
      <c r="QW167" s="27"/>
      <c r="QX167" s="27"/>
      <c r="QY167" s="27"/>
      <c r="QZ167" s="27"/>
      <c r="RA167" s="27"/>
      <c r="RB167" s="27"/>
      <c r="RC167" s="27"/>
      <c r="RD167" s="27"/>
      <c r="RE167" s="27"/>
      <c r="RF167" s="27"/>
      <c r="RG167" s="27"/>
      <c r="RH167" s="27"/>
      <c r="RI167" s="27"/>
      <c r="RJ167" s="27"/>
      <c r="RK167" s="27"/>
      <c r="RL167" s="27"/>
      <c r="RM167" s="27"/>
      <c r="RN167" s="27"/>
      <c r="RO167" s="27"/>
      <c r="RP167" s="27"/>
      <c r="RQ167" s="27"/>
      <c r="RR167" s="27"/>
      <c r="RS167" s="27"/>
      <c r="RT167" s="27"/>
      <c r="RU167" s="27"/>
      <c r="RV167" s="27"/>
      <c r="RW167" s="27"/>
      <c r="RX167" s="27"/>
      <c r="RY167" s="27"/>
      <c r="RZ167" s="27"/>
      <c r="SA167" s="27"/>
      <c r="SB167" s="27"/>
      <c r="SC167" s="27"/>
      <c r="SD167" s="27"/>
      <c r="SE167" s="27"/>
      <c r="SF167" s="27"/>
      <c r="SG167" s="27"/>
      <c r="SH167" s="27"/>
      <c r="SI167" s="27"/>
      <c r="SJ167" s="27"/>
      <c r="SK167" s="27"/>
      <c r="SL167" s="27"/>
      <c r="SM167" s="27"/>
      <c r="SN167" s="27"/>
      <c r="SO167" s="27"/>
      <c r="SP167" s="27"/>
      <c r="SQ167" s="27"/>
      <c r="SR167" s="27"/>
      <c r="SS167" s="27"/>
      <c r="ST167" s="27"/>
      <c r="SU167" s="27"/>
      <c r="SV167" s="27"/>
      <c r="SW167" s="27"/>
      <c r="SX167" s="27"/>
      <c r="SY167" s="27"/>
      <c r="SZ167" s="27"/>
      <c r="TA167" s="27"/>
      <c r="TB167" s="27"/>
      <c r="TC167" s="27"/>
      <c r="TD167" s="27"/>
      <c r="TE167" s="27"/>
      <c r="TF167" s="27"/>
      <c r="TG167" s="27"/>
      <c r="TH167" s="27"/>
      <c r="TI167" s="27"/>
      <c r="TJ167" s="27"/>
      <c r="TK167" s="27"/>
      <c r="TL167" s="27"/>
      <c r="TM167" s="27"/>
      <c r="TN167" s="27"/>
      <c r="TO167" s="27"/>
      <c r="TP167" s="27"/>
      <c r="TQ167" s="27"/>
      <c r="TR167" s="27"/>
      <c r="TS167" s="27"/>
      <c r="TT167" s="27"/>
      <c r="TU167" s="27"/>
      <c r="TV167" s="27"/>
      <c r="TW167" s="27"/>
      <c r="TX167" s="27"/>
      <c r="TY167" s="27"/>
      <c r="TZ167" s="27"/>
      <c r="UA167" s="27"/>
      <c r="UB167" s="27"/>
      <c r="UC167" s="27"/>
      <c r="UD167" s="27"/>
      <c r="UE167" s="27"/>
      <c r="UF167" s="27"/>
      <c r="UG167" s="27"/>
      <c r="UH167" s="27"/>
      <c r="UI167" s="27"/>
      <c r="UJ167" s="27"/>
      <c r="UK167" s="27"/>
      <c r="UL167" s="27"/>
      <c r="UM167" s="27"/>
      <c r="UN167" s="27"/>
      <c r="UO167" s="27"/>
      <c r="UP167" s="27"/>
      <c r="UQ167" s="27"/>
      <c r="UR167" s="27"/>
      <c r="US167" s="27"/>
      <c r="UT167" s="27"/>
      <c r="UU167" s="27"/>
      <c r="UV167" s="27"/>
      <c r="UW167" s="27"/>
      <c r="UX167" s="27"/>
      <c r="UY167" s="27"/>
      <c r="UZ167" s="27"/>
      <c r="VA167" s="27"/>
      <c r="VB167" s="27"/>
      <c r="VC167" s="27"/>
      <c r="VD167" s="27"/>
      <c r="VE167" s="27"/>
      <c r="VF167" s="27"/>
      <c r="VG167" s="27"/>
      <c r="VH167" s="27"/>
      <c r="VI167" s="27"/>
      <c r="VJ167" s="27"/>
      <c r="VK167" s="27"/>
      <c r="VL167" s="27"/>
      <c r="VM167" s="27"/>
      <c r="VN167" s="27"/>
      <c r="VO167" s="27"/>
      <c r="VP167" s="27"/>
      <c r="VQ167" s="27"/>
      <c r="VR167" s="27"/>
      <c r="VS167" s="27"/>
      <c r="VT167" s="27"/>
      <c r="VU167" s="27"/>
      <c r="VV167" s="27"/>
      <c r="VW167" s="27"/>
      <c r="VX167" s="27"/>
      <c r="VY167" s="27"/>
      <c r="VZ167" s="27"/>
      <c r="WA167" s="27"/>
      <c r="WB167" s="27"/>
      <c r="WC167" s="27"/>
      <c r="WD167" s="27"/>
      <c r="WE167" s="27"/>
      <c r="WF167" s="27"/>
      <c r="WG167" s="27"/>
      <c r="WH167" s="27"/>
      <c r="WI167" s="27"/>
      <c r="WJ167" s="27"/>
      <c r="WK167" s="27"/>
      <c r="WL167" s="27"/>
      <c r="WM167" s="27"/>
      <c r="WN167" s="27"/>
      <c r="WO167" s="27"/>
      <c r="WP167" s="27"/>
      <c r="WQ167" s="27"/>
      <c r="WR167" s="27"/>
      <c r="WS167" s="27"/>
      <c r="WT167" s="27"/>
      <c r="WU167" s="27"/>
      <c r="WV167" s="27"/>
      <c r="WW167" s="27"/>
      <c r="WX167" s="27"/>
      <c r="WY167" s="27"/>
      <c r="WZ167" s="27"/>
      <c r="XA167" s="27"/>
      <c r="XB167" s="27"/>
      <c r="XC167" s="27"/>
      <c r="XD167" s="27"/>
      <c r="XE167" s="27"/>
      <c r="XF167" s="27"/>
      <c r="XG167" s="27"/>
      <c r="XH167" s="27"/>
      <c r="XI167" s="27"/>
      <c r="XJ167" s="27"/>
      <c r="XK167" s="27"/>
      <c r="XL167" s="27"/>
      <c r="XM167" s="27"/>
      <c r="XN167" s="27"/>
      <c r="XO167" s="27"/>
      <c r="XP167" s="27"/>
      <c r="XQ167" s="27"/>
      <c r="XR167" s="27"/>
      <c r="XS167" s="27"/>
      <c r="XT167" s="27"/>
      <c r="XU167" s="27"/>
      <c r="XV167" s="27"/>
      <c r="XW167" s="27"/>
      <c r="XX167" s="27"/>
      <c r="XY167" s="27"/>
      <c r="XZ167" s="27"/>
      <c r="YA167" s="27"/>
      <c r="YB167" s="27"/>
      <c r="YC167" s="27"/>
      <c r="YD167" s="27"/>
      <c r="YE167" s="27"/>
      <c r="YF167" s="27"/>
      <c r="YG167" s="27"/>
      <c r="YH167" s="27"/>
      <c r="YI167" s="27"/>
      <c r="YJ167" s="27"/>
      <c r="YK167" s="27"/>
      <c r="YL167" s="27"/>
      <c r="YM167" s="27"/>
      <c r="YN167" s="27"/>
      <c r="YO167" s="27"/>
      <c r="YP167" s="27"/>
      <c r="YQ167" s="27"/>
      <c r="YR167" s="27"/>
      <c r="YS167" s="27"/>
      <c r="YT167" s="27"/>
      <c r="YU167" s="27"/>
      <c r="YV167" s="27"/>
      <c r="YW167" s="27"/>
      <c r="YX167" s="27"/>
      <c r="YY167" s="27"/>
      <c r="YZ167" s="27"/>
      <c r="ZA167" s="27"/>
      <c r="ZB167" s="27"/>
      <c r="ZC167" s="27"/>
      <c r="ZD167" s="27"/>
      <c r="ZE167" s="27"/>
      <c r="ZF167" s="27"/>
      <c r="ZG167" s="27"/>
      <c r="ZH167" s="27"/>
      <c r="ZI167" s="27"/>
      <c r="ZJ167" s="27"/>
      <c r="ZK167" s="27"/>
      <c r="ZL167" s="27"/>
      <c r="ZM167" s="27"/>
      <c r="ZN167" s="27"/>
      <c r="ZO167" s="27"/>
      <c r="ZP167" s="27"/>
      <c r="ZQ167" s="27"/>
      <c r="ZR167" s="27"/>
      <c r="ZS167" s="27"/>
      <c r="ZT167" s="27"/>
      <c r="ZU167" s="27"/>
      <c r="ZV167" s="27"/>
      <c r="ZW167" s="27"/>
      <c r="ZX167" s="27"/>
      <c r="ZY167" s="27"/>
      <c r="ZZ167" s="27"/>
      <c r="AAA167" s="27"/>
      <c r="AAB167" s="27"/>
      <c r="AAC167" s="27"/>
      <c r="AAD167" s="27"/>
      <c r="AAE167" s="27"/>
      <c r="AAF167" s="27"/>
      <c r="AAG167" s="27"/>
      <c r="AAH167" s="27"/>
      <c r="AAI167" s="27"/>
      <c r="AAJ167" s="27"/>
      <c r="AAK167" s="27"/>
      <c r="AAL167" s="27"/>
      <c r="AAM167" s="27"/>
      <c r="AAN167" s="27"/>
      <c r="AAO167" s="27"/>
      <c r="AAP167" s="27"/>
      <c r="AAQ167" s="27"/>
      <c r="AAR167" s="27"/>
      <c r="AAS167" s="27"/>
      <c r="AAT167" s="27"/>
      <c r="AAU167" s="27"/>
      <c r="AAV167" s="27"/>
      <c r="AAW167" s="27"/>
      <c r="AAX167" s="27"/>
      <c r="AAY167" s="27"/>
      <c r="AAZ167" s="27"/>
      <c r="ABA167" s="27"/>
      <c r="ABB167" s="27"/>
      <c r="ABC167" s="27"/>
      <c r="ABD167" s="27"/>
      <c r="ABE167" s="27"/>
      <c r="ABF167" s="27"/>
      <c r="ABG167" s="27"/>
      <c r="ABH167" s="27"/>
      <c r="ABI167" s="27"/>
      <c r="ABJ167" s="27"/>
      <c r="ABK167" s="27"/>
      <c r="ABL167" s="27"/>
      <c r="ABM167" s="27"/>
      <c r="ABN167" s="27"/>
      <c r="ABO167" s="27"/>
      <c r="ABP167" s="27"/>
      <c r="ABQ167" s="27"/>
      <c r="ABR167" s="27"/>
      <c r="ABS167" s="27"/>
      <c r="ABT167" s="27"/>
      <c r="ABU167" s="27"/>
      <c r="ABV167" s="27"/>
      <c r="ABW167" s="27"/>
      <c r="ABX167" s="27"/>
      <c r="ABY167" s="27"/>
      <c r="ABZ167" s="27"/>
      <c r="ACA167" s="27"/>
      <c r="ACB167" s="27"/>
      <c r="ACC167" s="27"/>
      <c r="ACD167" s="27"/>
      <c r="ACE167" s="27"/>
      <c r="ACF167" s="27"/>
      <c r="ACG167" s="27"/>
      <c r="ACH167" s="27"/>
      <c r="ACI167" s="27"/>
      <c r="ACJ167" s="27"/>
      <c r="ACK167" s="27"/>
      <c r="ACL167" s="27"/>
      <c r="ACM167" s="27"/>
      <c r="ACN167" s="27"/>
      <c r="ACO167" s="27"/>
      <c r="ACP167" s="27"/>
      <c r="ACQ167" s="27"/>
      <c r="ACR167" s="27"/>
      <c r="ACS167" s="27"/>
      <c r="ACT167" s="27"/>
      <c r="ACU167" s="27"/>
      <c r="ACV167" s="27"/>
      <c r="ACW167" s="27"/>
      <c r="ACX167" s="27"/>
      <c r="ACY167" s="27"/>
      <c r="ACZ167" s="27"/>
      <c r="ADA167" s="27"/>
      <c r="ADB167" s="27"/>
      <c r="ADC167" s="27"/>
      <c r="ADD167" s="27"/>
      <c r="ADE167" s="27"/>
      <c r="ADF167" s="27"/>
      <c r="ADG167" s="27"/>
      <c r="ADH167" s="27"/>
      <c r="ADI167" s="27"/>
      <c r="ADJ167" s="27"/>
      <c r="ADK167" s="27"/>
      <c r="ADL167" s="27"/>
      <c r="ADM167" s="27"/>
      <c r="ADN167" s="27"/>
      <c r="ADO167" s="27"/>
      <c r="ADP167" s="27"/>
      <c r="ADQ167" s="27"/>
      <c r="ADR167" s="27"/>
      <c r="ADS167" s="27"/>
      <c r="ADT167" s="27"/>
      <c r="ADU167" s="27"/>
      <c r="ADV167" s="27"/>
      <c r="ADW167" s="27"/>
      <c r="ADX167" s="27"/>
      <c r="ADY167" s="27"/>
      <c r="ADZ167" s="27"/>
      <c r="AEA167" s="27"/>
      <c r="AEB167" s="27"/>
      <c r="AEC167" s="27"/>
      <c r="AED167" s="27"/>
      <c r="AEE167" s="27"/>
      <c r="AEF167" s="27"/>
      <c r="AEG167" s="27"/>
      <c r="AEH167" s="27"/>
      <c r="AEI167" s="27"/>
      <c r="AEJ167" s="27"/>
      <c r="AEK167" s="27"/>
      <c r="AEL167" s="27"/>
      <c r="AEM167" s="27"/>
      <c r="AEN167" s="27"/>
      <c r="AEO167" s="27"/>
      <c r="AEP167" s="27"/>
      <c r="AEQ167" s="27"/>
      <c r="AER167" s="27"/>
      <c r="AES167" s="27"/>
      <c r="AET167" s="27"/>
      <c r="AEU167" s="27"/>
      <c r="AEV167" s="27"/>
      <c r="AEW167" s="27"/>
      <c r="AEX167" s="27"/>
      <c r="AEY167" s="27"/>
      <c r="AEZ167" s="27"/>
      <c r="AFA167" s="27"/>
      <c r="AFB167" s="27"/>
      <c r="AFC167" s="27"/>
      <c r="AFD167" s="27"/>
      <c r="AFE167" s="27"/>
      <c r="AFF167" s="27"/>
      <c r="AFG167" s="27"/>
      <c r="AFH167" s="27"/>
      <c r="AFI167" s="27"/>
      <c r="AFJ167" s="27"/>
      <c r="AFK167" s="27"/>
      <c r="AFL167" s="27"/>
      <c r="AFM167" s="27"/>
      <c r="AFN167" s="27"/>
      <c r="AFO167" s="27"/>
      <c r="AFP167" s="27"/>
      <c r="AFQ167" s="27"/>
      <c r="AFR167" s="27"/>
      <c r="AFS167" s="27"/>
      <c r="AFT167" s="27"/>
      <c r="AFU167" s="27"/>
      <c r="AFV167" s="27"/>
      <c r="AFW167" s="27"/>
      <c r="AFX167" s="27"/>
      <c r="AFY167" s="27"/>
      <c r="AFZ167" s="27"/>
      <c r="AGA167" s="27"/>
      <c r="AGB167" s="27"/>
      <c r="AGC167" s="27"/>
      <c r="AGD167" s="27"/>
      <c r="AGE167" s="27"/>
      <c r="AGF167" s="27"/>
      <c r="AGG167" s="27"/>
      <c r="AGH167" s="27"/>
      <c r="AGI167" s="27"/>
      <c r="AGJ167" s="27"/>
      <c r="AGK167" s="27"/>
      <c r="AGL167" s="27"/>
      <c r="AGM167" s="27"/>
      <c r="AGN167" s="27"/>
      <c r="AGO167" s="27"/>
      <c r="AGP167" s="27"/>
      <c r="AGQ167" s="27"/>
      <c r="AGR167" s="27"/>
      <c r="AGS167" s="27"/>
      <c r="AGT167" s="27"/>
      <c r="AGU167" s="27"/>
      <c r="AGV167" s="27"/>
      <c r="AGW167" s="27"/>
      <c r="AGX167" s="27"/>
      <c r="AGY167" s="27"/>
      <c r="AGZ167" s="27"/>
      <c r="AHA167" s="27"/>
      <c r="AHB167" s="27"/>
      <c r="AHC167" s="27"/>
      <c r="AHD167" s="27"/>
      <c r="AHE167" s="27"/>
      <c r="AHF167" s="27"/>
      <c r="AHG167" s="27"/>
      <c r="AHH167" s="27"/>
      <c r="AHI167" s="27"/>
      <c r="AHJ167" s="27"/>
      <c r="AHK167" s="27"/>
      <c r="AHL167" s="27"/>
      <c r="AHM167" s="27"/>
      <c r="AHN167" s="27"/>
      <c r="AHO167" s="27"/>
      <c r="AHP167" s="27"/>
      <c r="AHQ167" s="27"/>
      <c r="AHR167" s="27"/>
      <c r="AHS167" s="27"/>
      <c r="AHT167" s="27"/>
      <c r="AHU167" s="27"/>
      <c r="AHV167" s="27"/>
      <c r="AHW167" s="27"/>
      <c r="AHX167" s="27"/>
      <c r="AHY167" s="27"/>
      <c r="AHZ167" s="27"/>
      <c r="AIA167" s="27"/>
      <c r="AIB167" s="27"/>
      <c r="AIC167" s="27"/>
      <c r="AID167" s="27"/>
      <c r="AIE167" s="27"/>
      <c r="AIF167" s="27"/>
      <c r="AIG167" s="27"/>
      <c r="AIH167" s="27"/>
      <c r="AII167" s="27"/>
      <c r="AIJ167" s="27"/>
      <c r="AIK167" s="27"/>
      <c r="AIL167" s="27"/>
      <c r="AIM167" s="27"/>
      <c r="AIN167" s="27"/>
      <c r="AIO167" s="27"/>
      <c r="AIP167" s="27"/>
      <c r="AIQ167" s="27"/>
      <c r="AIR167" s="27"/>
      <c r="AIS167" s="27"/>
      <c r="AIT167" s="27"/>
      <c r="AIU167" s="27"/>
      <c r="AIV167" s="27"/>
      <c r="AIW167" s="27"/>
      <c r="AIX167" s="27"/>
      <c r="AIY167" s="27"/>
      <c r="AIZ167" s="27"/>
      <c r="AJA167" s="27"/>
      <c r="AJB167" s="27"/>
      <c r="AJC167" s="27"/>
      <c r="AJD167" s="27"/>
      <c r="AJE167" s="27"/>
      <c r="AJF167" s="27"/>
      <c r="AJG167" s="27"/>
      <c r="AJH167" s="27"/>
      <c r="AJI167" s="27"/>
      <c r="AJJ167" s="27"/>
      <c r="AJK167" s="27"/>
      <c r="AJL167" s="27"/>
      <c r="AJM167" s="27"/>
      <c r="AJN167" s="27"/>
      <c r="AJO167" s="27"/>
      <c r="AJP167" s="27"/>
      <c r="AJQ167" s="27"/>
      <c r="AJR167" s="27"/>
      <c r="AJS167" s="27"/>
      <c r="AJT167" s="27"/>
      <c r="AJU167" s="27"/>
      <c r="AJV167" s="27"/>
      <c r="AJW167" s="27"/>
      <c r="AJX167" s="27"/>
      <c r="AJY167" s="27"/>
      <c r="AJZ167" s="27"/>
      <c r="AKA167" s="27"/>
      <c r="AKB167" s="27"/>
      <c r="AKC167" s="27"/>
      <c r="AKD167" s="27"/>
      <c r="AKE167" s="27"/>
      <c r="AKF167" s="27"/>
      <c r="AKG167" s="27"/>
      <c r="AKH167" s="27"/>
      <c r="AKI167" s="27"/>
      <c r="AKJ167" s="27"/>
      <c r="AKK167" s="27"/>
      <c r="AKL167" s="27"/>
      <c r="AKM167" s="27"/>
      <c r="AKN167" s="27"/>
      <c r="AKO167" s="27"/>
      <c r="AKP167" s="27"/>
      <c r="AKQ167" s="27"/>
      <c r="AKR167" s="27"/>
      <c r="AKS167" s="27"/>
      <c r="AKT167" s="27"/>
      <c r="AKU167" s="27"/>
      <c r="AKV167" s="27"/>
      <c r="AKW167" s="27"/>
      <c r="AKX167" s="27"/>
      <c r="AKY167" s="27"/>
      <c r="AKZ167" s="27"/>
      <c r="ALA167" s="27"/>
      <c r="ALB167" s="27"/>
      <c r="ALC167" s="27"/>
      <c r="ALD167" s="27"/>
      <c r="ALE167" s="27"/>
      <c r="ALF167" s="27"/>
      <c r="ALG167" s="27"/>
      <c r="ALH167" s="27"/>
      <c r="ALI167" s="27"/>
      <c r="ALJ167" s="27"/>
      <c r="ALK167" s="27"/>
      <c r="ALL167" s="27"/>
      <c r="ALM167" s="27"/>
      <c r="ALN167" s="27"/>
      <c r="ALO167" s="27"/>
      <c r="ALP167" s="27"/>
      <c r="ALQ167" s="27"/>
      <c r="ALR167" s="27"/>
      <c r="ALS167" s="27"/>
    </row>
    <row r="168" spans="1:1007" ht="19.5" customHeight="1" thickBot="1" x14ac:dyDescent="0.25">
      <c r="A168" s="579"/>
      <c r="B168" s="581"/>
      <c r="C168" s="583"/>
      <c r="D168" s="585"/>
      <c r="E168" s="587"/>
      <c r="F168" s="570"/>
      <c r="G168" s="572"/>
      <c r="H168" s="574"/>
      <c r="I168" s="574"/>
      <c r="J168" s="577"/>
      <c r="K168" s="347" t="s">
        <v>11</v>
      </c>
      <c r="L168" s="15">
        <f t="shared" ref="L168:W168" si="37">SUM(L166:L167)</f>
        <v>0</v>
      </c>
      <c r="M168" s="345">
        <f t="shared" si="37"/>
        <v>0</v>
      </c>
      <c r="N168" s="345">
        <f t="shared" si="37"/>
        <v>0</v>
      </c>
      <c r="O168" s="16">
        <f t="shared" si="37"/>
        <v>0</v>
      </c>
      <c r="P168" s="15">
        <f t="shared" si="37"/>
        <v>0</v>
      </c>
      <c r="Q168" s="345">
        <f t="shared" si="37"/>
        <v>0</v>
      </c>
      <c r="R168" s="345">
        <f t="shared" si="37"/>
        <v>0</v>
      </c>
      <c r="S168" s="16">
        <f t="shared" si="37"/>
        <v>0</v>
      </c>
      <c r="T168" s="15">
        <f t="shared" si="37"/>
        <v>0</v>
      </c>
      <c r="U168" s="345">
        <f t="shared" si="37"/>
        <v>0</v>
      </c>
      <c r="V168" s="345">
        <f t="shared" si="37"/>
        <v>0</v>
      </c>
      <c r="W168" s="16">
        <f t="shared" si="37"/>
        <v>0</v>
      </c>
      <c r="X168" s="27"/>
      <c r="Y168" s="27"/>
      <c r="Z168" s="27"/>
      <c r="AA168" s="27"/>
      <c r="AB168" s="27"/>
      <c r="AC168" s="27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40"/>
      <c r="AV168" s="39"/>
      <c r="AW168" s="39"/>
      <c r="AX168" s="39"/>
      <c r="AY168" s="39"/>
      <c r="AZ168" s="39"/>
      <c r="BA168" s="39"/>
      <c r="BB168" s="39"/>
      <c r="BC168" s="39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  <c r="HP168" s="27"/>
      <c r="HQ168" s="27"/>
      <c r="HR168" s="27"/>
      <c r="HS168" s="27"/>
      <c r="HT168" s="27"/>
      <c r="HU168" s="27"/>
      <c r="HV168" s="27"/>
      <c r="HW168" s="27"/>
      <c r="HX168" s="27"/>
      <c r="HY168" s="27"/>
      <c r="HZ168" s="27"/>
      <c r="IA168" s="27"/>
      <c r="IB168" s="27"/>
      <c r="IC168" s="27"/>
      <c r="ID168" s="27"/>
      <c r="IE168" s="27"/>
      <c r="IF168" s="27"/>
      <c r="IG168" s="27"/>
      <c r="IH168" s="27"/>
      <c r="II168" s="27"/>
      <c r="IJ168" s="27"/>
      <c r="IK168" s="27"/>
      <c r="IL168" s="27"/>
      <c r="IM168" s="27"/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  <c r="IX168" s="27"/>
      <c r="IY168" s="27"/>
      <c r="IZ168" s="27"/>
      <c r="JA168" s="27"/>
      <c r="JB168" s="27"/>
      <c r="JC168" s="27"/>
      <c r="JD168" s="27"/>
      <c r="JE168" s="27"/>
      <c r="JF168" s="27"/>
      <c r="JG168" s="27"/>
      <c r="JH168" s="27"/>
      <c r="JI168" s="27"/>
      <c r="JJ168" s="27"/>
      <c r="JK168" s="27"/>
      <c r="JL168" s="27"/>
      <c r="JM168" s="27"/>
      <c r="JN168" s="27"/>
      <c r="JO168" s="27"/>
      <c r="JP168" s="27"/>
      <c r="JQ168" s="27"/>
      <c r="JR168" s="27"/>
      <c r="JS168" s="27"/>
      <c r="JT168" s="27"/>
      <c r="JU168" s="27"/>
      <c r="JV168" s="27"/>
      <c r="JW168" s="27"/>
      <c r="JX168" s="27"/>
      <c r="JY168" s="27"/>
      <c r="JZ168" s="27"/>
      <c r="KA168" s="27"/>
      <c r="KB168" s="27"/>
      <c r="KC168" s="27"/>
      <c r="KD168" s="27"/>
      <c r="KE168" s="27"/>
      <c r="KF168" s="27"/>
      <c r="KG168" s="27"/>
      <c r="KH168" s="27"/>
      <c r="KI168" s="27"/>
      <c r="KJ168" s="27"/>
      <c r="KK168" s="27"/>
      <c r="KL168" s="27"/>
      <c r="KM168" s="27"/>
      <c r="KN168" s="27"/>
      <c r="KO168" s="27"/>
      <c r="KP168" s="27"/>
      <c r="KQ168" s="27"/>
      <c r="KR168" s="27"/>
      <c r="KS168" s="27"/>
      <c r="KT168" s="27"/>
      <c r="KU168" s="27"/>
      <c r="KV168" s="27"/>
      <c r="KW168" s="27"/>
      <c r="KX168" s="27"/>
      <c r="KY168" s="27"/>
      <c r="KZ168" s="27"/>
      <c r="LA168" s="27"/>
      <c r="LB168" s="27"/>
      <c r="LC168" s="27"/>
      <c r="LD168" s="27"/>
      <c r="LE168" s="27"/>
      <c r="LF168" s="27"/>
      <c r="LG168" s="27"/>
      <c r="LH168" s="27"/>
      <c r="LI168" s="27"/>
      <c r="LJ168" s="27"/>
      <c r="LK168" s="27"/>
      <c r="LL168" s="27"/>
      <c r="LM168" s="27"/>
      <c r="LN168" s="27"/>
      <c r="LO168" s="27"/>
      <c r="LP168" s="27"/>
      <c r="LQ168" s="27"/>
      <c r="LR168" s="27"/>
      <c r="LS168" s="27"/>
      <c r="LT168" s="27"/>
      <c r="LU168" s="27"/>
      <c r="LV168" s="27"/>
      <c r="LW168" s="27"/>
      <c r="LX168" s="27"/>
      <c r="LY168" s="27"/>
      <c r="LZ168" s="27"/>
      <c r="MA168" s="27"/>
      <c r="MB168" s="27"/>
      <c r="MC168" s="27"/>
      <c r="MD168" s="27"/>
      <c r="ME168" s="27"/>
      <c r="MF168" s="27"/>
      <c r="MG168" s="27"/>
      <c r="MH168" s="27"/>
      <c r="MI168" s="27"/>
      <c r="MJ168" s="27"/>
      <c r="MK168" s="27"/>
      <c r="ML168" s="27"/>
      <c r="MM168" s="27"/>
      <c r="MN168" s="27"/>
      <c r="MO168" s="27"/>
      <c r="MP168" s="27"/>
      <c r="MQ168" s="27"/>
      <c r="MR168" s="27"/>
      <c r="MS168" s="27"/>
      <c r="MT168" s="27"/>
      <c r="MU168" s="27"/>
      <c r="MV168" s="27"/>
      <c r="MW168" s="27"/>
      <c r="MX168" s="27"/>
      <c r="MY168" s="27"/>
      <c r="MZ168" s="27"/>
      <c r="NA168" s="27"/>
      <c r="NB168" s="27"/>
      <c r="NC168" s="27"/>
      <c r="ND168" s="27"/>
      <c r="NE168" s="27"/>
      <c r="NF168" s="27"/>
      <c r="NG168" s="27"/>
      <c r="NH168" s="27"/>
      <c r="NI168" s="27"/>
      <c r="NJ168" s="27"/>
      <c r="NK168" s="27"/>
      <c r="NL168" s="27"/>
      <c r="NM168" s="27"/>
      <c r="NN168" s="27"/>
      <c r="NO168" s="27"/>
      <c r="NP168" s="27"/>
      <c r="NQ168" s="27"/>
      <c r="NR168" s="27"/>
      <c r="NS168" s="27"/>
      <c r="NT168" s="27"/>
      <c r="NU168" s="27"/>
      <c r="NV168" s="27"/>
      <c r="NW168" s="27"/>
      <c r="NX168" s="27"/>
      <c r="NY168" s="27"/>
      <c r="NZ168" s="27"/>
      <c r="OA168" s="27"/>
      <c r="OB168" s="27"/>
      <c r="OC168" s="27"/>
      <c r="OD168" s="27"/>
      <c r="OE168" s="27"/>
      <c r="OF168" s="27"/>
      <c r="OG168" s="27"/>
      <c r="OH168" s="27"/>
      <c r="OI168" s="27"/>
      <c r="OJ168" s="27"/>
      <c r="OK168" s="27"/>
      <c r="OL168" s="27"/>
      <c r="OM168" s="27"/>
      <c r="ON168" s="27"/>
      <c r="OO168" s="27"/>
      <c r="OP168" s="27"/>
      <c r="OQ168" s="27"/>
      <c r="OR168" s="27"/>
      <c r="OS168" s="27"/>
      <c r="OT168" s="27"/>
      <c r="OU168" s="27"/>
      <c r="OV168" s="27"/>
      <c r="OW168" s="27"/>
      <c r="OX168" s="27"/>
      <c r="OY168" s="27"/>
      <c r="OZ168" s="27"/>
      <c r="PA168" s="27"/>
      <c r="PB168" s="27"/>
      <c r="PC168" s="27"/>
      <c r="PD168" s="27"/>
      <c r="PE168" s="27"/>
      <c r="PF168" s="27"/>
      <c r="PG168" s="27"/>
      <c r="PH168" s="27"/>
      <c r="PI168" s="27"/>
      <c r="PJ168" s="27"/>
      <c r="PK168" s="27"/>
      <c r="PL168" s="27"/>
      <c r="PM168" s="27"/>
      <c r="PN168" s="27"/>
      <c r="PO168" s="27"/>
      <c r="PP168" s="27"/>
      <c r="PQ168" s="27"/>
      <c r="PR168" s="27"/>
      <c r="PS168" s="27"/>
      <c r="PT168" s="27"/>
      <c r="PU168" s="27"/>
      <c r="PV168" s="27"/>
      <c r="PW168" s="27"/>
      <c r="PX168" s="27"/>
      <c r="PY168" s="27"/>
      <c r="PZ168" s="27"/>
      <c r="QA168" s="27"/>
      <c r="QB168" s="27"/>
      <c r="QC168" s="27"/>
      <c r="QD168" s="27"/>
      <c r="QE168" s="27"/>
      <c r="QF168" s="27"/>
      <c r="QG168" s="27"/>
      <c r="QH168" s="27"/>
      <c r="QI168" s="27"/>
      <c r="QJ168" s="27"/>
      <c r="QK168" s="27"/>
      <c r="QL168" s="27"/>
      <c r="QM168" s="27"/>
      <c r="QN168" s="27"/>
      <c r="QO168" s="27"/>
      <c r="QP168" s="27"/>
      <c r="QQ168" s="27"/>
      <c r="QR168" s="27"/>
      <c r="QS168" s="27"/>
      <c r="QT168" s="27"/>
      <c r="QU168" s="27"/>
      <c r="QV168" s="27"/>
      <c r="QW168" s="27"/>
      <c r="QX168" s="27"/>
      <c r="QY168" s="27"/>
      <c r="QZ168" s="27"/>
      <c r="RA168" s="27"/>
      <c r="RB168" s="27"/>
      <c r="RC168" s="27"/>
      <c r="RD168" s="27"/>
      <c r="RE168" s="27"/>
      <c r="RF168" s="27"/>
      <c r="RG168" s="27"/>
      <c r="RH168" s="27"/>
      <c r="RI168" s="27"/>
      <c r="RJ168" s="27"/>
      <c r="RK168" s="27"/>
      <c r="RL168" s="27"/>
      <c r="RM168" s="27"/>
      <c r="RN168" s="27"/>
      <c r="RO168" s="27"/>
      <c r="RP168" s="27"/>
      <c r="RQ168" s="27"/>
      <c r="RR168" s="27"/>
      <c r="RS168" s="27"/>
      <c r="RT168" s="27"/>
      <c r="RU168" s="27"/>
      <c r="RV168" s="27"/>
      <c r="RW168" s="27"/>
      <c r="RX168" s="27"/>
      <c r="RY168" s="27"/>
      <c r="RZ168" s="27"/>
      <c r="SA168" s="27"/>
      <c r="SB168" s="27"/>
      <c r="SC168" s="27"/>
      <c r="SD168" s="27"/>
      <c r="SE168" s="27"/>
      <c r="SF168" s="27"/>
      <c r="SG168" s="27"/>
      <c r="SH168" s="27"/>
      <c r="SI168" s="27"/>
      <c r="SJ168" s="27"/>
      <c r="SK168" s="27"/>
      <c r="SL168" s="27"/>
      <c r="SM168" s="27"/>
      <c r="SN168" s="27"/>
      <c r="SO168" s="27"/>
      <c r="SP168" s="27"/>
      <c r="SQ168" s="27"/>
      <c r="SR168" s="27"/>
      <c r="SS168" s="27"/>
      <c r="ST168" s="27"/>
      <c r="SU168" s="27"/>
      <c r="SV168" s="27"/>
      <c r="SW168" s="27"/>
      <c r="SX168" s="27"/>
      <c r="SY168" s="27"/>
      <c r="SZ168" s="27"/>
      <c r="TA168" s="27"/>
      <c r="TB168" s="27"/>
      <c r="TC168" s="27"/>
      <c r="TD168" s="27"/>
      <c r="TE168" s="27"/>
      <c r="TF168" s="27"/>
      <c r="TG168" s="27"/>
      <c r="TH168" s="27"/>
      <c r="TI168" s="27"/>
      <c r="TJ168" s="27"/>
      <c r="TK168" s="27"/>
      <c r="TL168" s="27"/>
      <c r="TM168" s="27"/>
      <c r="TN168" s="27"/>
      <c r="TO168" s="27"/>
      <c r="TP168" s="27"/>
      <c r="TQ168" s="27"/>
      <c r="TR168" s="27"/>
      <c r="TS168" s="27"/>
      <c r="TT168" s="27"/>
      <c r="TU168" s="27"/>
      <c r="TV168" s="27"/>
      <c r="TW168" s="27"/>
      <c r="TX168" s="27"/>
      <c r="TY168" s="27"/>
      <c r="TZ168" s="27"/>
      <c r="UA168" s="27"/>
      <c r="UB168" s="27"/>
      <c r="UC168" s="27"/>
      <c r="UD168" s="27"/>
      <c r="UE168" s="27"/>
      <c r="UF168" s="27"/>
      <c r="UG168" s="27"/>
      <c r="UH168" s="27"/>
      <c r="UI168" s="27"/>
      <c r="UJ168" s="27"/>
      <c r="UK168" s="27"/>
      <c r="UL168" s="27"/>
      <c r="UM168" s="27"/>
      <c r="UN168" s="27"/>
      <c r="UO168" s="27"/>
      <c r="UP168" s="27"/>
      <c r="UQ168" s="27"/>
      <c r="UR168" s="27"/>
      <c r="US168" s="27"/>
      <c r="UT168" s="27"/>
      <c r="UU168" s="27"/>
      <c r="UV168" s="27"/>
      <c r="UW168" s="27"/>
      <c r="UX168" s="27"/>
      <c r="UY168" s="27"/>
      <c r="UZ168" s="27"/>
      <c r="VA168" s="27"/>
      <c r="VB168" s="27"/>
      <c r="VC168" s="27"/>
      <c r="VD168" s="27"/>
      <c r="VE168" s="27"/>
      <c r="VF168" s="27"/>
      <c r="VG168" s="27"/>
      <c r="VH168" s="27"/>
      <c r="VI168" s="27"/>
      <c r="VJ168" s="27"/>
      <c r="VK168" s="27"/>
      <c r="VL168" s="27"/>
      <c r="VM168" s="27"/>
      <c r="VN168" s="27"/>
      <c r="VO168" s="27"/>
      <c r="VP168" s="27"/>
      <c r="VQ168" s="27"/>
      <c r="VR168" s="27"/>
      <c r="VS168" s="27"/>
      <c r="VT168" s="27"/>
      <c r="VU168" s="27"/>
      <c r="VV168" s="27"/>
      <c r="VW168" s="27"/>
      <c r="VX168" s="27"/>
      <c r="VY168" s="27"/>
      <c r="VZ168" s="27"/>
      <c r="WA168" s="27"/>
      <c r="WB168" s="27"/>
      <c r="WC168" s="27"/>
      <c r="WD168" s="27"/>
      <c r="WE168" s="27"/>
      <c r="WF168" s="27"/>
      <c r="WG168" s="27"/>
      <c r="WH168" s="27"/>
      <c r="WI168" s="27"/>
      <c r="WJ168" s="27"/>
      <c r="WK168" s="27"/>
      <c r="WL168" s="27"/>
      <c r="WM168" s="27"/>
      <c r="WN168" s="27"/>
      <c r="WO168" s="27"/>
      <c r="WP168" s="27"/>
      <c r="WQ168" s="27"/>
      <c r="WR168" s="27"/>
      <c r="WS168" s="27"/>
      <c r="WT168" s="27"/>
      <c r="WU168" s="27"/>
      <c r="WV168" s="27"/>
      <c r="WW168" s="27"/>
      <c r="WX168" s="27"/>
      <c r="WY168" s="27"/>
      <c r="WZ168" s="27"/>
      <c r="XA168" s="27"/>
      <c r="XB168" s="27"/>
      <c r="XC168" s="27"/>
      <c r="XD168" s="27"/>
      <c r="XE168" s="27"/>
      <c r="XF168" s="27"/>
      <c r="XG168" s="27"/>
      <c r="XH168" s="27"/>
      <c r="XI168" s="27"/>
      <c r="XJ168" s="27"/>
      <c r="XK168" s="27"/>
      <c r="XL168" s="27"/>
      <c r="XM168" s="27"/>
      <c r="XN168" s="27"/>
      <c r="XO168" s="27"/>
      <c r="XP168" s="27"/>
      <c r="XQ168" s="27"/>
      <c r="XR168" s="27"/>
      <c r="XS168" s="27"/>
      <c r="XT168" s="27"/>
      <c r="XU168" s="27"/>
      <c r="XV168" s="27"/>
      <c r="XW168" s="27"/>
      <c r="XX168" s="27"/>
      <c r="XY168" s="27"/>
      <c r="XZ168" s="27"/>
      <c r="YA168" s="27"/>
      <c r="YB168" s="27"/>
      <c r="YC168" s="27"/>
      <c r="YD168" s="27"/>
      <c r="YE168" s="27"/>
      <c r="YF168" s="27"/>
      <c r="YG168" s="27"/>
      <c r="YH168" s="27"/>
      <c r="YI168" s="27"/>
      <c r="YJ168" s="27"/>
      <c r="YK168" s="27"/>
      <c r="YL168" s="27"/>
      <c r="YM168" s="27"/>
      <c r="YN168" s="27"/>
      <c r="YO168" s="27"/>
      <c r="YP168" s="27"/>
      <c r="YQ168" s="27"/>
      <c r="YR168" s="27"/>
      <c r="YS168" s="27"/>
      <c r="YT168" s="27"/>
      <c r="YU168" s="27"/>
      <c r="YV168" s="27"/>
      <c r="YW168" s="27"/>
      <c r="YX168" s="27"/>
      <c r="YY168" s="27"/>
      <c r="YZ168" s="27"/>
      <c r="ZA168" s="27"/>
      <c r="ZB168" s="27"/>
      <c r="ZC168" s="27"/>
      <c r="ZD168" s="27"/>
      <c r="ZE168" s="27"/>
      <c r="ZF168" s="27"/>
      <c r="ZG168" s="27"/>
      <c r="ZH168" s="27"/>
      <c r="ZI168" s="27"/>
      <c r="ZJ168" s="27"/>
      <c r="ZK168" s="27"/>
      <c r="ZL168" s="27"/>
      <c r="ZM168" s="27"/>
      <c r="ZN168" s="27"/>
      <c r="ZO168" s="27"/>
      <c r="ZP168" s="27"/>
      <c r="ZQ168" s="27"/>
      <c r="ZR168" s="27"/>
      <c r="ZS168" s="27"/>
      <c r="ZT168" s="27"/>
      <c r="ZU168" s="27"/>
      <c r="ZV168" s="27"/>
      <c r="ZW168" s="27"/>
      <c r="ZX168" s="27"/>
      <c r="ZY168" s="27"/>
      <c r="ZZ168" s="27"/>
      <c r="AAA168" s="27"/>
      <c r="AAB168" s="27"/>
      <c r="AAC168" s="27"/>
      <c r="AAD168" s="27"/>
      <c r="AAE168" s="27"/>
      <c r="AAF168" s="27"/>
      <c r="AAG168" s="27"/>
      <c r="AAH168" s="27"/>
      <c r="AAI168" s="27"/>
      <c r="AAJ168" s="27"/>
      <c r="AAK168" s="27"/>
      <c r="AAL168" s="27"/>
      <c r="AAM168" s="27"/>
      <c r="AAN168" s="27"/>
      <c r="AAO168" s="27"/>
      <c r="AAP168" s="27"/>
      <c r="AAQ168" s="27"/>
      <c r="AAR168" s="27"/>
      <c r="AAS168" s="27"/>
      <c r="AAT168" s="27"/>
      <c r="AAU168" s="27"/>
      <c r="AAV168" s="27"/>
      <c r="AAW168" s="27"/>
      <c r="AAX168" s="27"/>
      <c r="AAY168" s="27"/>
      <c r="AAZ168" s="27"/>
      <c r="ABA168" s="27"/>
      <c r="ABB168" s="27"/>
      <c r="ABC168" s="27"/>
      <c r="ABD168" s="27"/>
      <c r="ABE168" s="27"/>
      <c r="ABF168" s="27"/>
      <c r="ABG168" s="27"/>
      <c r="ABH168" s="27"/>
      <c r="ABI168" s="27"/>
      <c r="ABJ168" s="27"/>
      <c r="ABK168" s="27"/>
      <c r="ABL168" s="27"/>
      <c r="ABM168" s="27"/>
      <c r="ABN168" s="27"/>
      <c r="ABO168" s="27"/>
      <c r="ABP168" s="27"/>
      <c r="ABQ168" s="27"/>
      <c r="ABR168" s="27"/>
      <c r="ABS168" s="27"/>
      <c r="ABT168" s="27"/>
      <c r="ABU168" s="27"/>
      <c r="ABV168" s="27"/>
      <c r="ABW168" s="27"/>
      <c r="ABX168" s="27"/>
      <c r="ABY168" s="27"/>
      <c r="ABZ168" s="27"/>
      <c r="ACA168" s="27"/>
      <c r="ACB168" s="27"/>
      <c r="ACC168" s="27"/>
      <c r="ACD168" s="27"/>
      <c r="ACE168" s="27"/>
      <c r="ACF168" s="27"/>
      <c r="ACG168" s="27"/>
      <c r="ACH168" s="27"/>
      <c r="ACI168" s="27"/>
      <c r="ACJ168" s="27"/>
      <c r="ACK168" s="27"/>
      <c r="ACL168" s="27"/>
      <c r="ACM168" s="27"/>
      <c r="ACN168" s="27"/>
      <c r="ACO168" s="27"/>
      <c r="ACP168" s="27"/>
      <c r="ACQ168" s="27"/>
      <c r="ACR168" s="27"/>
      <c r="ACS168" s="27"/>
      <c r="ACT168" s="27"/>
      <c r="ACU168" s="27"/>
      <c r="ACV168" s="27"/>
      <c r="ACW168" s="27"/>
      <c r="ACX168" s="27"/>
      <c r="ACY168" s="27"/>
      <c r="ACZ168" s="27"/>
      <c r="ADA168" s="27"/>
      <c r="ADB168" s="27"/>
      <c r="ADC168" s="27"/>
      <c r="ADD168" s="27"/>
      <c r="ADE168" s="27"/>
      <c r="ADF168" s="27"/>
      <c r="ADG168" s="27"/>
      <c r="ADH168" s="27"/>
      <c r="ADI168" s="27"/>
      <c r="ADJ168" s="27"/>
      <c r="ADK168" s="27"/>
      <c r="ADL168" s="27"/>
      <c r="ADM168" s="27"/>
      <c r="ADN168" s="27"/>
      <c r="ADO168" s="27"/>
      <c r="ADP168" s="27"/>
      <c r="ADQ168" s="27"/>
      <c r="ADR168" s="27"/>
      <c r="ADS168" s="27"/>
      <c r="ADT168" s="27"/>
      <c r="ADU168" s="27"/>
      <c r="ADV168" s="27"/>
      <c r="ADW168" s="27"/>
      <c r="ADX168" s="27"/>
      <c r="ADY168" s="27"/>
      <c r="ADZ168" s="27"/>
      <c r="AEA168" s="27"/>
      <c r="AEB168" s="27"/>
      <c r="AEC168" s="27"/>
      <c r="AED168" s="27"/>
      <c r="AEE168" s="27"/>
      <c r="AEF168" s="27"/>
      <c r="AEG168" s="27"/>
      <c r="AEH168" s="27"/>
      <c r="AEI168" s="27"/>
      <c r="AEJ168" s="27"/>
      <c r="AEK168" s="27"/>
      <c r="AEL168" s="27"/>
      <c r="AEM168" s="27"/>
      <c r="AEN168" s="27"/>
      <c r="AEO168" s="27"/>
      <c r="AEP168" s="27"/>
      <c r="AEQ168" s="27"/>
      <c r="AER168" s="27"/>
      <c r="AES168" s="27"/>
      <c r="AET168" s="27"/>
      <c r="AEU168" s="27"/>
      <c r="AEV168" s="27"/>
      <c r="AEW168" s="27"/>
      <c r="AEX168" s="27"/>
      <c r="AEY168" s="27"/>
      <c r="AEZ168" s="27"/>
      <c r="AFA168" s="27"/>
      <c r="AFB168" s="27"/>
      <c r="AFC168" s="27"/>
      <c r="AFD168" s="27"/>
      <c r="AFE168" s="27"/>
      <c r="AFF168" s="27"/>
      <c r="AFG168" s="27"/>
      <c r="AFH168" s="27"/>
      <c r="AFI168" s="27"/>
      <c r="AFJ168" s="27"/>
      <c r="AFK168" s="27"/>
      <c r="AFL168" s="27"/>
      <c r="AFM168" s="27"/>
      <c r="AFN168" s="27"/>
      <c r="AFO168" s="27"/>
      <c r="AFP168" s="27"/>
      <c r="AFQ168" s="27"/>
      <c r="AFR168" s="27"/>
      <c r="AFS168" s="27"/>
      <c r="AFT168" s="27"/>
      <c r="AFU168" s="27"/>
      <c r="AFV168" s="27"/>
      <c r="AFW168" s="27"/>
      <c r="AFX168" s="27"/>
      <c r="AFY168" s="27"/>
      <c r="AFZ168" s="27"/>
      <c r="AGA168" s="27"/>
      <c r="AGB168" s="27"/>
      <c r="AGC168" s="27"/>
      <c r="AGD168" s="27"/>
      <c r="AGE168" s="27"/>
      <c r="AGF168" s="27"/>
      <c r="AGG168" s="27"/>
      <c r="AGH168" s="27"/>
      <c r="AGI168" s="27"/>
      <c r="AGJ168" s="27"/>
      <c r="AGK168" s="27"/>
      <c r="AGL168" s="27"/>
      <c r="AGM168" s="27"/>
      <c r="AGN168" s="27"/>
      <c r="AGO168" s="27"/>
      <c r="AGP168" s="27"/>
      <c r="AGQ168" s="27"/>
      <c r="AGR168" s="27"/>
      <c r="AGS168" s="27"/>
      <c r="AGT168" s="27"/>
      <c r="AGU168" s="27"/>
      <c r="AGV168" s="27"/>
      <c r="AGW168" s="27"/>
      <c r="AGX168" s="27"/>
      <c r="AGY168" s="27"/>
      <c r="AGZ168" s="27"/>
      <c r="AHA168" s="27"/>
      <c r="AHB168" s="27"/>
      <c r="AHC168" s="27"/>
      <c r="AHD168" s="27"/>
      <c r="AHE168" s="27"/>
      <c r="AHF168" s="27"/>
      <c r="AHG168" s="27"/>
      <c r="AHH168" s="27"/>
      <c r="AHI168" s="27"/>
      <c r="AHJ168" s="27"/>
      <c r="AHK168" s="27"/>
      <c r="AHL168" s="27"/>
      <c r="AHM168" s="27"/>
      <c r="AHN168" s="27"/>
      <c r="AHO168" s="27"/>
      <c r="AHP168" s="27"/>
      <c r="AHQ168" s="27"/>
      <c r="AHR168" s="27"/>
      <c r="AHS168" s="27"/>
      <c r="AHT168" s="27"/>
      <c r="AHU168" s="27"/>
      <c r="AHV168" s="27"/>
      <c r="AHW168" s="27"/>
      <c r="AHX168" s="27"/>
      <c r="AHY168" s="27"/>
      <c r="AHZ168" s="27"/>
      <c r="AIA168" s="27"/>
      <c r="AIB168" s="27"/>
      <c r="AIC168" s="27"/>
      <c r="AID168" s="27"/>
      <c r="AIE168" s="27"/>
      <c r="AIF168" s="27"/>
      <c r="AIG168" s="27"/>
      <c r="AIH168" s="27"/>
      <c r="AII168" s="27"/>
      <c r="AIJ168" s="27"/>
      <c r="AIK168" s="27"/>
      <c r="AIL168" s="27"/>
      <c r="AIM168" s="27"/>
      <c r="AIN168" s="27"/>
      <c r="AIO168" s="27"/>
      <c r="AIP168" s="27"/>
      <c r="AIQ168" s="27"/>
      <c r="AIR168" s="27"/>
      <c r="AIS168" s="27"/>
      <c r="AIT168" s="27"/>
      <c r="AIU168" s="27"/>
      <c r="AIV168" s="27"/>
      <c r="AIW168" s="27"/>
      <c r="AIX168" s="27"/>
      <c r="AIY168" s="27"/>
      <c r="AIZ168" s="27"/>
      <c r="AJA168" s="27"/>
      <c r="AJB168" s="27"/>
      <c r="AJC168" s="27"/>
      <c r="AJD168" s="27"/>
      <c r="AJE168" s="27"/>
      <c r="AJF168" s="27"/>
      <c r="AJG168" s="27"/>
      <c r="AJH168" s="27"/>
      <c r="AJI168" s="27"/>
      <c r="AJJ168" s="27"/>
      <c r="AJK168" s="27"/>
      <c r="AJL168" s="27"/>
      <c r="AJM168" s="27"/>
      <c r="AJN168" s="27"/>
      <c r="AJO168" s="27"/>
      <c r="AJP168" s="27"/>
      <c r="AJQ168" s="27"/>
      <c r="AJR168" s="27"/>
      <c r="AJS168" s="27"/>
      <c r="AJT168" s="27"/>
      <c r="AJU168" s="27"/>
      <c r="AJV168" s="27"/>
      <c r="AJW168" s="27"/>
      <c r="AJX168" s="27"/>
      <c r="AJY168" s="27"/>
      <c r="AJZ168" s="27"/>
      <c r="AKA168" s="27"/>
      <c r="AKB168" s="27"/>
      <c r="AKC168" s="27"/>
      <c r="AKD168" s="27"/>
      <c r="AKE168" s="27"/>
      <c r="AKF168" s="27"/>
      <c r="AKG168" s="27"/>
      <c r="AKH168" s="27"/>
      <c r="AKI168" s="27"/>
      <c r="AKJ168" s="27"/>
      <c r="AKK168" s="27"/>
      <c r="AKL168" s="27"/>
      <c r="AKM168" s="27"/>
      <c r="AKN168" s="27"/>
      <c r="AKO168" s="27"/>
      <c r="AKP168" s="27"/>
      <c r="AKQ168" s="27"/>
      <c r="AKR168" s="27"/>
      <c r="AKS168" s="27"/>
      <c r="AKT168" s="27"/>
      <c r="AKU168" s="27"/>
      <c r="AKV168" s="27"/>
      <c r="AKW168" s="27"/>
      <c r="AKX168" s="27"/>
      <c r="AKY168" s="27"/>
      <c r="AKZ168" s="27"/>
      <c r="ALA168" s="27"/>
      <c r="ALB168" s="27"/>
      <c r="ALC168" s="27"/>
      <c r="ALD168" s="27"/>
      <c r="ALE168" s="27"/>
      <c r="ALF168" s="27"/>
      <c r="ALG168" s="27"/>
      <c r="ALH168" s="27"/>
      <c r="ALI168" s="27"/>
      <c r="ALJ168" s="27"/>
      <c r="ALK168" s="27"/>
      <c r="ALL168" s="27"/>
      <c r="ALM168" s="27"/>
      <c r="ALN168" s="27"/>
      <c r="ALO168" s="27"/>
      <c r="ALP168" s="27"/>
      <c r="ALQ168" s="27"/>
      <c r="ALR168" s="27"/>
      <c r="ALS168" s="27"/>
    </row>
    <row r="169" spans="1:1007" ht="18.75" customHeight="1" thickBot="1" x14ac:dyDescent="0.25">
      <c r="A169" s="578" t="s">
        <v>14</v>
      </c>
      <c r="B169" s="580" t="s">
        <v>15</v>
      </c>
      <c r="C169" s="582" t="s">
        <v>15</v>
      </c>
      <c r="D169" s="584" t="s">
        <v>392</v>
      </c>
      <c r="E169" s="586" t="s">
        <v>396</v>
      </c>
      <c r="F169" s="569" t="s">
        <v>187</v>
      </c>
      <c r="G169" s="571" t="s">
        <v>108</v>
      </c>
      <c r="H169" s="573" t="s">
        <v>18</v>
      </c>
      <c r="I169" s="573" t="s">
        <v>19</v>
      </c>
      <c r="J169" s="592" t="s">
        <v>458</v>
      </c>
      <c r="K169" s="146" t="s">
        <v>25</v>
      </c>
      <c r="L169" s="147">
        <f>+M169+O169</f>
        <v>2.5</v>
      </c>
      <c r="M169" s="374">
        <v>0</v>
      </c>
      <c r="N169" s="374">
        <v>0</v>
      </c>
      <c r="O169" s="387">
        <v>2.5</v>
      </c>
      <c r="P169" s="147">
        <f>+Q169+S169</f>
        <v>0</v>
      </c>
      <c r="Q169" s="374">
        <v>0</v>
      </c>
      <c r="R169" s="374">
        <v>0</v>
      </c>
      <c r="S169" s="387">
        <v>0</v>
      </c>
      <c r="T169" s="147">
        <f>+U169+W169</f>
        <v>0</v>
      </c>
      <c r="U169" s="374">
        <v>0</v>
      </c>
      <c r="V169" s="374">
        <v>0</v>
      </c>
      <c r="W169" s="387">
        <v>0</v>
      </c>
      <c r="X169" s="27"/>
      <c r="Y169" s="27"/>
      <c r="Z169" s="27"/>
      <c r="AA169" s="27"/>
      <c r="AB169" s="27"/>
      <c r="AC169" s="27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40"/>
      <c r="AV169" s="39"/>
      <c r="AW169" s="39"/>
      <c r="AX169" s="39"/>
      <c r="AY169" s="39"/>
      <c r="AZ169" s="39"/>
      <c r="BA169" s="39"/>
      <c r="BB169" s="39"/>
      <c r="BC169" s="39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  <c r="GZ169" s="27"/>
      <c r="HA169" s="27"/>
      <c r="HB169" s="27"/>
      <c r="HC169" s="27"/>
      <c r="HD169" s="27"/>
      <c r="HE169" s="27"/>
      <c r="HF169" s="27"/>
      <c r="HG169" s="27"/>
      <c r="HH169" s="27"/>
      <c r="HI169" s="27"/>
      <c r="HJ169" s="27"/>
      <c r="HK169" s="27"/>
      <c r="HL169" s="27"/>
      <c r="HM169" s="27"/>
      <c r="HN169" s="27"/>
      <c r="HO169" s="27"/>
      <c r="HP169" s="27"/>
      <c r="HQ169" s="27"/>
      <c r="HR169" s="27"/>
      <c r="HS169" s="27"/>
      <c r="HT169" s="27"/>
      <c r="HU169" s="27"/>
      <c r="HV169" s="27"/>
      <c r="HW169" s="27"/>
      <c r="HX169" s="27"/>
      <c r="HY169" s="27"/>
      <c r="HZ169" s="27"/>
      <c r="IA169" s="27"/>
      <c r="IB169" s="27"/>
      <c r="IC169" s="27"/>
      <c r="ID169" s="27"/>
      <c r="IE169" s="27"/>
      <c r="IF169" s="27"/>
      <c r="IG169" s="27"/>
      <c r="IH169" s="27"/>
      <c r="II169" s="27"/>
      <c r="IJ169" s="27"/>
      <c r="IK169" s="27"/>
      <c r="IL169" s="27"/>
      <c r="IM169" s="27"/>
      <c r="IN169" s="27"/>
      <c r="IO169" s="27"/>
      <c r="IP169" s="27"/>
      <c r="IQ169" s="27"/>
      <c r="IR169" s="27"/>
      <c r="IS169" s="27"/>
      <c r="IT169" s="27"/>
      <c r="IU169" s="27"/>
      <c r="IV169" s="27"/>
      <c r="IW169" s="27"/>
      <c r="IX169" s="27"/>
      <c r="IY169" s="27"/>
      <c r="IZ169" s="27"/>
      <c r="JA169" s="27"/>
      <c r="JB169" s="27"/>
      <c r="JC169" s="27"/>
      <c r="JD169" s="27"/>
      <c r="JE169" s="27"/>
      <c r="JF169" s="27"/>
      <c r="JG169" s="27"/>
      <c r="JH169" s="27"/>
      <c r="JI169" s="27"/>
      <c r="JJ169" s="27"/>
      <c r="JK169" s="27"/>
      <c r="JL169" s="27"/>
      <c r="JM169" s="27"/>
      <c r="JN169" s="27"/>
      <c r="JO169" s="27"/>
      <c r="JP169" s="27"/>
      <c r="JQ169" s="27"/>
      <c r="JR169" s="27"/>
      <c r="JS169" s="27"/>
      <c r="JT169" s="27"/>
      <c r="JU169" s="27"/>
      <c r="JV169" s="27"/>
      <c r="JW169" s="27"/>
      <c r="JX169" s="27"/>
      <c r="JY169" s="27"/>
      <c r="JZ169" s="27"/>
      <c r="KA169" s="27"/>
      <c r="KB169" s="27"/>
      <c r="KC169" s="27"/>
      <c r="KD169" s="27"/>
      <c r="KE169" s="27"/>
      <c r="KF169" s="27"/>
      <c r="KG169" s="27"/>
      <c r="KH169" s="27"/>
      <c r="KI169" s="27"/>
      <c r="KJ169" s="27"/>
      <c r="KK169" s="27"/>
      <c r="KL169" s="27"/>
      <c r="KM169" s="27"/>
      <c r="KN169" s="27"/>
      <c r="KO169" s="27"/>
      <c r="KP169" s="27"/>
      <c r="KQ169" s="27"/>
      <c r="KR169" s="27"/>
      <c r="KS169" s="27"/>
      <c r="KT169" s="27"/>
      <c r="KU169" s="27"/>
      <c r="KV169" s="27"/>
      <c r="KW169" s="27"/>
      <c r="KX169" s="27"/>
      <c r="KY169" s="27"/>
      <c r="KZ169" s="27"/>
      <c r="LA169" s="27"/>
      <c r="LB169" s="27"/>
      <c r="LC169" s="27"/>
      <c r="LD169" s="27"/>
      <c r="LE169" s="27"/>
      <c r="LF169" s="27"/>
      <c r="LG169" s="27"/>
      <c r="LH169" s="27"/>
      <c r="LI169" s="27"/>
      <c r="LJ169" s="27"/>
      <c r="LK169" s="27"/>
      <c r="LL169" s="27"/>
      <c r="LM169" s="27"/>
      <c r="LN169" s="27"/>
      <c r="LO169" s="27"/>
      <c r="LP169" s="27"/>
      <c r="LQ169" s="27"/>
      <c r="LR169" s="27"/>
      <c r="LS169" s="27"/>
      <c r="LT169" s="27"/>
      <c r="LU169" s="27"/>
      <c r="LV169" s="27"/>
      <c r="LW169" s="27"/>
      <c r="LX169" s="27"/>
      <c r="LY169" s="27"/>
      <c r="LZ169" s="27"/>
      <c r="MA169" s="27"/>
      <c r="MB169" s="27"/>
      <c r="MC169" s="27"/>
      <c r="MD169" s="27"/>
      <c r="ME169" s="27"/>
      <c r="MF169" s="27"/>
      <c r="MG169" s="27"/>
      <c r="MH169" s="27"/>
      <c r="MI169" s="27"/>
      <c r="MJ169" s="27"/>
      <c r="MK169" s="27"/>
      <c r="ML169" s="27"/>
      <c r="MM169" s="27"/>
      <c r="MN169" s="27"/>
      <c r="MO169" s="27"/>
      <c r="MP169" s="27"/>
      <c r="MQ169" s="27"/>
      <c r="MR169" s="27"/>
      <c r="MS169" s="27"/>
      <c r="MT169" s="27"/>
      <c r="MU169" s="27"/>
      <c r="MV169" s="27"/>
      <c r="MW169" s="27"/>
      <c r="MX169" s="27"/>
      <c r="MY169" s="27"/>
      <c r="MZ169" s="27"/>
      <c r="NA169" s="27"/>
      <c r="NB169" s="27"/>
      <c r="NC169" s="27"/>
      <c r="ND169" s="27"/>
      <c r="NE169" s="27"/>
      <c r="NF169" s="27"/>
      <c r="NG169" s="27"/>
      <c r="NH169" s="27"/>
      <c r="NI169" s="27"/>
      <c r="NJ169" s="27"/>
      <c r="NK169" s="27"/>
      <c r="NL169" s="27"/>
      <c r="NM169" s="27"/>
      <c r="NN169" s="27"/>
      <c r="NO169" s="27"/>
      <c r="NP169" s="27"/>
      <c r="NQ169" s="27"/>
      <c r="NR169" s="27"/>
      <c r="NS169" s="27"/>
      <c r="NT169" s="27"/>
      <c r="NU169" s="27"/>
      <c r="NV169" s="27"/>
      <c r="NW169" s="27"/>
      <c r="NX169" s="27"/>
      <c r="NY169" s="27"/>
      <c r="NZ169" s="27"/>
      <c r="OA169" s="27"/>
      <c r="OB169" s="27"/>
      <c r="OC169" s="27"/>
      <c r="OD169" s="27"/>
      <c r="OE169" s="27"/>
      <c r="OF169" s="27"/>
      <c r="OG169" s="27"/>
      <c r="OH169" s="27"/>
      <c r="OI169" s="27"/>
      <c r="OJ169" s="27"/>
      <c r="OK169" s="27"/>
      <c r="OL169" s="27"/>
      <c r="OM169" s="27"/>
      <c r="ON169" s="27"/>
      <c r="OO169" s="27"/>
      <c r="OP169" s="27"/>
      <c r="OQ169" s="27"/>
      <c r="OR169" s="27"/>
      <c r="OS169" s="27"/>
      <c r="OT169" s="27"/>
      <c r="OU169" s="27"/>
      <c r="OV169" s="27"/>
      <c r="OW169" s="27"/>
      <c r="OX169" s="27"/>
      <c r="OY169" s="27"/>
      <c r="OZ169" s="27"/>
      <c r="PA169" s="27"/>
      <c r="PB169" s="27"/>
      <c r="PC169" s="27"/>
      <c r="PD169" s="27"/>
      <c r="PE169" s="27"/>
      <c r="PF169" s="27"/>
      <c r="PG169" s="27"/>
      <c r="PH169" s="27"/>
      <c r="PI169" s="27"/>
      <c r="PJ169" s="27"/>
      <c r="PK169" s="27"/>
      <c r="PL169" s="27"/>
      <c r="PM169" s="27"/>
      <c r="PN169" s="27"/>
      <c r="PO169" s="27"/>
      <c r="PP169" s="27"/>
      <c r="PQ169" s="27"/>
      <c r="PR169" s="27"/>
      <c r="PS169" s="27"/>
      <c r="PT169" s="27"/>
      <c r="PU169" s="27"/>
      <c r="PV169" s="27"/>
      <c r="PW169" s="27"/>
      <c r="PX169" s="27"/>
      <c r="PY169" s="27"/>
      <c r="PZ169" s="27"/>
      <c r="QA169" s="27"/>
      <c r="QB169" s="27"/>
      <c r="QC169" s="27"/>
      <c r="QD169" s="27"/>
      <c r="QE169" s="27"/>
      <c r="QF169" s="27"/>
      <c r="QG169" s="27"/>
      <c r="QH169" s="27"/>
      <c r="QI169" s="27"/>
      <c r="QJ169" s="27"/>
      <c r="QK169" s="27"/>
      <c r="QL169" s="27"/>
      <c r="QM169" s="27"/>
      <c r="QN169" s="27"/>
      <c r="QO169" s="27"/>
      <c r="QP169" s="27"/>
      <c r="QQ169" s="27"/>
      <c r="QR169" s="27"/>
      <c r="QS169" s="27"/>
      <c r="QT169" s="27"/>
      <c r="QU169" s="27"/>
      <c r="QV169" s="27"/>
      <c r="QW169" s="27"/>
      <c r="QX169" s="27"/>
      <c r="QY169" s="27"/>
      <c r="QZ169" s="27"/>
      <c r="RA169" s="27"/>
      <c r="RB169" s="27"/>
      <c r="RC169" s="27"/>
      <c r="RD169" s="27"/>
      <c r="RE169" s="27"/>
      <c r="RF169" s="27"/>
      <c r="RG169" s="27"/>
      <c r="RH169" s="27"/>
      <c r="RI169" s="27"/>
      <c r="RJ169" s="27"/>
      <c r="RK169" s="27"/>
      <c r="RL169" s="27"/>
      <c r="RM169" s="27"/>
      <c r="RN169" s="27"/>
      <c r="RO169" s="27"/>
      <c r="RP169" s="27"/>
      <c r="RQ169" s="27"/>
      <c r="RR169" s="27"/>
      <c r="RS169" s="27"/>
      <c r="RT169" s="27"/>
      <c r="RU169" s="27"/>
      <c r="RV169" s="27"/>
      <c r="RW169" s="27"/>
      <c r="RX169" s="27"/>
      <c r="RY169" s="27"/>
      <c r="RZ169" s="27"/>
      <c r="SA169" s="27"/>
      <c r="SB169" s="27"/>
      <c r="SC169" s="27"/>
      <c r="SD169" s="27"/>
      <c r="SE169" s="27"/>
      <c r="SF169" s="27"/>
      <c r="SG169" s="27"/>
      <c r="SH169" s="27"/>
      <c r="SI169" s="27"/>
      <c r="SJ169" s="27"/>
      <c r="SK169" s="27"/>
      <c r="SL169" s="27"/>
      <c r="SM169" s="27"/>
      <c r="SN169" s="27"/>
      <c r="SO169" s="27"/>
      <c r="SP169" s="27"/>
      <c r="SQ169" s="27"/>
      <c r="SR169" s="27"/>
      <c r="SS169" s="27"/>
      <c r="ST169" s="27"/>
      <c r="SU169" s="27"/>
      <c r="SV169" s="27"/>
      <c r="SW169" s="27"/>
      <c r="SX169" s="27"/>
      <c r="SY169" s="27"/>
      <c r="SZ169" s="27"/>
      <c r="TA169" s="27"/>
      <c r="TB169" s="27"/>
      <c r="TC169" s="27"/>
      <c r="TD169" s="27"/>
      <c r="TE169" s="27"/>
      <c r="TF169" s="27"/>
      <c r="TG169" s="27"/>
      <c r="TH169" s="27"/>
      <c r="TI169" s="27"/>
      <c r="TJ169" s="27"/>
      <c r="TK169" s="27"/>
      <c r="TL169" s="27"/>
      <c r="TM169" s="27"/>
      <c r="TN169" s="27"/>
      <c r="TO169" s="27"/>
      <c r="TP169" s="27"/>
      <c r="TQ169" s="27"/>
      <c r="TR169" s="27"/>
      <c r="TS169" s="27"/>
      <c r="TT169" s="27"/>
      <c r="TU169" s="27"/>
      <c r="TV169" s="27"/>
      <c r="TW169" s="27"/>
      <c r="TX169" s="27"/>
      <c r="TY169" s="27"/>
      <c r="TZ169" s="27"/>
      <c r="UA169" s="27"/>
      <c r="UB169" s="27"/>
      <c r="UC169" s="27"/>
      <c r="UD169" s="27"/>
      <c r="UE169" s="27"/>
      <c r="UF169" s="27"/>
      <c r="UG169" s="27"/>
      <c r="UH169" s="27"/>
      <c r="UI169" s="27"/>
      <c r="UJ169" s="27"/>
      <c r="UK169" s="27"/>
      <c r="UL169" s="27"/>
      <c r="UM169" s="27"/>
      <c r="UN169" s="27"/>
      <c r="UO169" s="27"/>
      <c r="UP169" s="27"/>
      <c r="UQ169" s="27"/>
      <c r="UR169" s="27"/>
      <c r="US169" s="27"/>
      <c r="UT169" s="27"/>
      <c r="UU169" s="27"/>
      <c r="UV169" s="27"/>
      <c r="UW169" s="27"/>
      <c r="UX169" s="27"/>
      <c r="UY169" s="27"/>
      <c r="UZ169" s="27"/>
      <c r="VA169" s="27"/>
      <c r="VB169" s="27"/>
      <c r="VC169" s="27"/>
      <c r="VD169" s="27"/>
      <c r="VE169" s="27"/>
      <c r="VF169" s="27"/>
      <c r="VG169" s="27"/>
      <c r="VH169" s="27"/>
      <c r="VI169" s="27"/>
      <c r="VJ169" s="27"/>
      <c r="VK169" s="27"/>
      <c r="VL169" s="27"/>
      <c r="VM169" s="27"/>
      <c r="VN169" s="27"/>
      <c r="VO169" s="27"/>
      <c r="VP169" s="27"/>
      <c r="VQ169" s="27"/>
      <c r="VR169" s="27"/>
      <c r="VS169" s="27"/>
      <c r="VT169" s="27"/>
      <c r="VU169" s="27"/>
      <c r="VV169" s="27"/>
      <c r="VW169" s="27"/>
      <c r="VX169" s="27"/>
      <c r="VY169" s="27"/>
      <c r="VZ169" s="27"/>
      <c r="WA169" s="27"/>
      <c r="WB169" s="27"/>
      <c r="WC169" s="27"/>
      <c r="WD169" s="27"/>
      <c r="WE169" s="27"/>
      <c r="WF169" s="27"/>
      <c r="WG169" s="27"/>
      <c r="WH169" s="27"/>
      <c r="WI169" s="27"/>
      <c r="WJ169" s="27"/>
      <c r="WK169" s="27"/>
      <c r="WL169" s="27"/>
      <c r="WM169" s="27"/>
      <c r="WN169" s="27"/>
      <c r="WO169" s="27"/>
      <c r="WP169" s="27"/>
      <c r="WQ169" s="27"/>
      <c r="WR169" s="27"/>
      <c r="WS169" s="27"/>
      <c r="WT169" s="27"/>
      <c r="WU169" s="27"/>
      <c r="WV169" s="27"/>
      <c r="WW169" s="27"/>
      <c r="WX169" s="27"/>
      <c r="WY169" s="27"/>
      <c r="WZ169" s="27"/>
      <c r="XA169" s="27"/>
      <c r="XB169" s="27"/>
      <c r="XC169" s="27"/>
      <c r="XD169" s="27"/>
      <c r="XE169" s="27"/>
      <c r="XF169" s="27"/>
      <c r="XG169" s="27"/>
      <c r="XH169" s="27"/>
      <c r="XI169" s="27"/>
      <c r="XJ169" s="27"/>
      <c r="XK169" s="27"/>
      <c r="XL169" s="27"/>
      <c r="XM169" s="27"/>
      <c r="XN169" s="27"/>
      <c r="XO169" s="27"/>
      <c r="XP169" s="27"/>
      <c r="XQ169" s="27"/>
      <c r="XR169" s="27"/>
      <c r="XS169" s="27"/>
      <c r="XT169" s="27"/>
      <c r="XU169" s="27"/>
      <c r="XV169" s="27"/>
      <c r="XW169" s="27"/>
      <c r="XX169" s="27"/>
      <c r="XY169" s="27"/>
      <c r="XZ169" s="27"/>
      <c r="YA169" s="27"/>
      <c r="YB169" s="27"/>
      <c r="YC169" s="27"/>
      <c r="YD169" s="27"/>
      <c r="YE169" s="27"/>
      <c r="YF169" s="27"/>
      <c r="YG169" s="27"/>
      <c r="YH169" s="27"/>
      <c r="YI169" s="27"/>
      <c r="YJ169" s="27"/>
      <c r="YK169" s="27"/>
      <c r="YL169" s="27"/>
      <c r="YM169" s="27"/>
      <c r="YN169" s="27"/>
      <c r="YO169" s="27"/>
      <c r="YP169" s="27"/>
      <c r="YQ169" s="27"/>
      <c r="YR169" s="27"/>
      <c r="YS169" s="27"/>
      <c r="YT169" s="27"/>
      <c r="YU169" s="27"/>
      <c r="YV169" s="27"/>
      <c r="YW169" s="27"/>
      <c r="YX169" s="27"/>
      <c r="YY169" s="27"/>
      <c r="YZ169" s="27"/>
      <c r="ZA169" s="27"/>
      <c r="ZB169" s="27"/>
      <c r="ZC169" s="27"/>
      <c r="ZD169" s="27"/>
      <c r="ZE169" s="27"/>
      <c r="ZF169" s="27"/>
      <c r="ZG169" s="27"/>
      <c r="ZH169" s="27"/>
      <c r="ZI169" s="27"/>
      <c r="ZJ169" s="27"/>
      <c r="ZK169" s="27"/>
      <c r="ZL169" s="27"/>
      <c r="ZM169" s="27"/>
      <c r="ZN169" s="27"/>
      <c r="ZO169" s="27"/>
      <c r="ZP169" s="27"/>
      <c r="ZQ169" s="27"/>
      <c r="ZR169" s="27"/>
      <c r="ZS169" s="27"/>
      <c r="ZT169" s="27"/>
      <c r="ZU169" s="27"/>
      <c r="ZV169" s="27"/>
      <c r="ZW169" s="27"/>
      <c r="ZX169" s="27"/>
      <c r="ZY169" s="27"/>
      <c r="ZZ169" s="27"/>
      <c r="AAA169" s="27"/>
      <c r="AAB169" s="27"/>
      <c r="AAC169" s="27"/>
      <c r="AAD169" s="27"/>
      <c r="AAE169" s="27"/>
      <c r="AAF169" s="27"/>
      <c r="AAG169" s="27"/>
      <c r="AAH169" s="27"/>
      <c r="AAI169" s="27"/>
      <c r="AAJ169" s="27"/>
      <c r="AAK169" s="27"/>
      <c r="AAL169" s="27"/>
      <c r="AAM169" s="27"/>
      <c r="AAN169" s="27"/>
      <c r="AAO169" s="27"/>
      <c r="AAP169" s="27"/>
      <c r="AAQ169" s="27"/>
      <c r="AAR169" s="27"/>
      <c r="AAS169" s="27"/>
      <c r="AAT169" s="27"/>
      <c r="AAU169" s="27"/>
      <c r="AAV169" s="27"/>
      <c r="AAW169" s="27"/>
      <c r="AAX169" s="27"/>
      <c r="AAY169" s="27"/>
      <c r="AAZ169" s="27"/>
      <c r="ABA169" s="27"/>
      <c r="ABB169" s="27"/>
      <c r="ABC169" s="27"/>
      <c r="ABD169" s="27"/>
      <c r="ABE169" s="27"/>
      <c r="ABF169" s="27"/>
      <c r="ABG169" s="27"/>
      <c r="ABH169" s="27"/>
      <c r="ABI169" s="27"/>
      <c r="ABJ169" s="27"/>
      <c r="ABK169" s="27"/>
      <c r="ABL169" s="27"/>
      <c r="ABM169" s="27"/>
      <c r="ABN169" s="27"/>
      <c r="ABO169" s="27"/>
      <c r="ABP169" s="27"/>
      <c r="ABQ169" s="27"/>
      <c r="ABR169" s="27"/>
      <c r="ABS169" s="27"/>
      <c r="ABT169" s="27"/>
      <c r="ABU169" s="27"/>
      <c r="ABV169" s="27"/>
      <c r="ABW169" s="27"/>
      <c r="ABX169" s="27"/>
      <c r="ABY169" s="27"/>
      <c r="ABZ169" s="27"/>
      <c r="ACA169" s="27"/>
      <c r="ACB169" s="27"/>
      <c r="ACC169" s="27"/>
      <c r="ACD169" s="27"/>
      <c r="ACE169" s="27"/>
      <c r="ACF169" s="27"/>
      <c r="ACG169" s="27"/>
      <c r="ACH169" s="27"/>
      <c r="ACI169" s="27"/>
      <c r="ACJ169" s="27"/>
      <c r="ACK169" s="27"/>
      <c r="ACL169" s="27"/>
      <c r="ACM169" s="27"/>
      <c r="ACN169" s="27"/>
      <c r="ACO169" s="27"/>
      <c r="ACP169" s="27"/>
      <c r="ACQ169" s="27"/>
      <c r="ACR169" s="27"/>
      <c r="ACS169" s="27"/>
      <c r="ACT169" s="27"/>
      <c r="ACU169" s="27"/>
      <c r="ACV169" s="27"/>
      <c r="ACW169" s="27"/>
      <c r="ACX169" s="27"/>
      <c r="ACY169" s="27"/>
      <c r="ACZ169" s="27"/>
      <c r="ADA169" s="27"/>
      <c r="ADB169" s="27"/>
      <c r="ADC169" s="27"/>
      <c r="ADD169" s="27"/>
      <c r="ADE169" s="27"/>
      <c r="ADF169" s="27"/>
      <c r="ADG169" s="27"/>
      <c r="ADH169" s="27"/>
      <c r="ADI169" s="27"/>
      <c r="ADJ169" s="27"/>
      <c r="ADK169" s="27"/>
      <c r="ADL169" s="27"/>
      <c r="ADM169" s="27"/>
      <c r="ADN169" s="27"/>
      <c r="ADO169" s="27"/>
      <c r="ADP169" s="27"/>
      <c r="ADQ169" s="27"/>
      <c r="ADR169" s="27"/>
      <c r="ADS169" s="27"/>
      <c r="ADT169" s="27"/>
      <c r="ADU169" s="27"/>
      <c r="ADV169" s="27"/>
      <c r="ADW169" s="27"/>
      <c r="ADX169" s="27"/>
      <c r="ADY169" s="27"/>
      <c r="ADZ169" s="27"/>
      <c r="AEA169" s="27"/>
      <c r="AEB169" s="27"/>
      <c r="AEC169" s="27"/>
      <c r="AED169" s="27"/>
      <c r="AEE169" s="27"/>
      <c r="AEF169" s="27"/>
      <c r="AEG169" s="27"/>
      <c r="AEH169" s="27"/>
      <c r="AEI169" s="27"/>
      <c r="AEJ169" s="27"/>
      <c r="AEK169" s="27"/>
      <c r="AEL169" s="27"/>
      <c r="AEM169" s="27"/>
      <c r="AEN169" s="27"/>
      <c r="AEO169" s="27"/>
      <c r="AEP169" s="27"/>
      <c r="AEQ169" s="27"/>
      <c r="AER169" s="27"/>
      <c r="AES169" s="27"/>
      <c r="AET169" s="27"/>
      <c r="AEU169" s="27"/>
      <c r="AEV169" s="27"/>
      <c r="AEW169" s="27"/>
      <c r="AEX169" s="27"/>
      <c r="AEY169" s="27"/>
      <c r="AEZ169" s="27"/>
      <c r="AFA169" s="27"/>
      <c r="AFB169" s="27"/>
      <c r="AFC169" s="27"/>
      <c r="AFD169" s="27"/>
      <c r="AFE169" s="27"/>
      <c r="AFF169" s="27"/>
      <c r="AFG169" s="27"/>
      <c r="AFH169" s="27"/>
      <c r="AFI169" s="27"/>
      <c r="AFJ169" s="27"/>
      <c r="AFK169" s="27"/>
      <c r="AFL169" s="27"/>
      <c r="AFM169" s="27"/>
      <c r="AFN169" s="27"/>
      <c r="AFO169" s="27"/>
      <c r="AFP169" s="27"/>
      <c r="AFQ169" s="27"/>
      <c r="AFR169" s="27"/>
      <c r="AFS169" s="27"/>
      <c r="AFT169" s="27"/>
      <c r="AFU169" s="27"/>
      <c r="AFV169" s="27"/>
      <c r="AFW169" s="27"/>
      <c r="AFX169" s="27"/>
      <c r="AFY169" s="27"/>
      <c r="AFZ169" s="27"/>
      <c r="AGA169" s="27"/>
      <c r="AGB169" s="27"/>
      <c r="AGC169" s="27"/>
      <c r="AGD169" s="27"/>
      <c r="AGE169" s="27"/>
      <c r="AGF169" s="27"/>
      <c r="AGG169" s="27"/>
      <c r="AGH169" s="27"/>
      <c r="AGI169" s="27"/>
      <c r="AGJ169" s="27"/>
      <c r="AGK169" s="27"/>
      <c r="AGL169" s="27"/>
      <c r="AGM169" s="27"/>
      <c r="AGN169" s="27"/>
      <c r="AGO169" s="27"/>
      <c r="AGP169" s="27"/>
      <c r="AGQ169" s="27"/>
      <c r="AGR169" s="27"/>
      <c r="AGS169" s="27"/>
      <c r="AGT169" s="27"/>
      <c r="AGU169" s="27"/>
      <c r="AGV169" s="27"/>
      <c r="AGW169" s="27"/>
      <c r="AGX169" s="27"/>
      <c r="AGY169" s="27"/>
      <c r="AGZ169" s="27"/>
      <c r="AHA169" s="27"/>
      <c r="AHB169" s="27"/>
      <c r="AHC169" s="27"/>
      <c r="AHD169" s="27"/>
      <c r="AHE169" s="27"/>
      <c r="AHF169" s="27"/>
      <c r="AHG169" s="27"/>
      <c r="AHH169" s="27"/>
      <c r="AHI169" s="27"/>
      <c r="AHJ169" s="27"/>
      <c r="AHK169" s="27"/>
      <c r="AHL169" s="27"/>
      <c r="AHM169" s="27"/>
      <c r="AHN169" s="27"/>
      <c r="AHO169" s="27"/>
      <c r="AHP169" s="27"/>
      <c r="AHQ169" s="27"/>
      <c r="AHR169" s="27"/>
      <c r="AHS169" s="27"/>
      <c r="AHT169" s="27"/>
      <c r="AHU169" s="27"/>
      <c r="AHV169" s="27"/>
      <c r="AHW169" s="27"/>
      <c r="AHX169" s="27"/>
      <c r="AHY169" s="27"/>
      <c r="AHZ169" s="27"/>
      <c r="AIA169" s="27"/>
      <c r="AIB169" s="27"/>
      <c r="AIC169" s="27"/>
      <c r="AID169" s="27"/>
      <c r="AIE169" s="27"/>
      <c r="AIF169" s="27"/>
      <c r="AIG169" s="27"/>
      <c r="AIH169" s="27"/>
      <c r="AII169" s="27"/>
      <c r="AIJ169" s="27"/>
      <c r="AIK169" s="27"/>
      <c r="AIL169" s="27"/>
      <c r="AIM169" s="27"/>
      <c r="AIN169" s="27"/>
      <c r="AIO169" s="27"/>
      <c r="AIP169" s="27"/>
      <c r="AIQ169" s="27"/>
      <c r="AIR169" s="27"/>
      <c r="AIS169" s="27"/>
      <c r="AIT169" s="27"/>
      <c r="AIU169" s="27"/>
      <c r="AIV169" s="27"/>
      <c r="AIW169" s="27"/>
      <c r="AIX169" s="27"/>
      <c r="AIY169" s="27"/>
      <c r="AIZ169" s="27"/>
      <c r="AJA169" s="27"/>
      <c r="AJB169" s="27"/>
      <c r="AJC169" s="27"/>
      <c r="AJD169" s="27"/>
      <c r="AJE169" s="27"/>
      <c r="AJF169" s="27"/>
      <c r="AJG169" s="27"/>
      <c r="AJH169" s="27"/>
      <c r="AJI169" s="27"/>
      <c r="AJJ169" s="27"/>
      <c r="AJK169" s="27"/>
      <c r="AJL169" s="27"/>
      <c r="AJM169" s="27"/>
      <c r="AJN169" s="27"/>
      <c r="AJO169" s="27"/>
      <c r="AJP169" s="27"/>
      <c r="AJQ169" s="27"/>
      <c r="AJR169" s="27"/>
      <c r="AJS169" s="27"/>
      <c r="AJT169" s="27"/>
      <c r="AJU169" s="27"/>
      <c r="AJV169" s="27"/>
      <c r="AJW169" s="27"/>
      <c r="AJX169" s="27"/>
      <c r="AJY169" s="27"/>
      <c r="AJZ169" s="27"/>
      <c r="AKA169" s="27"/>
      <c r="AKB169" s="27"/>
      <c r="AKC169" s="27"/>
      <c r="AKD169" s="27"/>
      <c r="AKE169" s="27"/>
      <c r="AKF169" s="27"/>
      <c r="AKG169" s="27"/>
      <c r="AKH169" s="27"/>
      <c r="AKI169" s="27"/>
      <c r="AKJ169" s="27"/>
      <c r="AKK169" s="27"/>
      <c r="AKL169" s="27"/>
      <c r="AKM169" s="27"/>
      <c r="AKN169" s="27"/>
      <c r="AKO169" s="27"/>
      <c r="AKP169" s="27"/>
      <c r="AKQ169" s="27"/>
      <c r="AKR169" s="27"/>
      <c r="AKS169" s="27"/>
      <c r="AKT169" s="27"/>
      <c r="AKU169" s="27"/>
      <c r="AKV169" s="27"/>
      <c r="AKW169" s="27"/>
      <c r="AKX169" s="27"/>
      <c r="AKY169" s="27"/>
      <c r="AKZ169" s="27"/>
      <c r="ALA169" s="27"/>
      <c r="ALB169" s="27"/>
      <c r="ALC169" s="27"/>
      <c r="ALD169" s="27"/>
      <c r="ALE169" s="27"/>
      <c r="ALF169" s="27"/>
      <c r="ALG169" s="27"/>
      <c r="ALH169" s="27"/>
      <c r="ALI169" s="27"/>
      <c r="ALJ169" s="27"/>
      <c r="ALK169" s="27"/>
      <c r="ALL169" s="27"/>
      <c r="ALM169" s="27"/>
      <c r="ALN169" s="27"/>
      <c r="ALO169" s="27"/>
      <c r="ALP169" s="27"/>
      <c r="ALQ169" s="27"/>
      <c r="ALR169" s="27"/>
      <c r="ALS169" s="27"/>
    </row>
    <row r="170" spans="1:1007" ht="19.5" customHeight="1" thickBot="1" x14ac:dyDescent="0.25">
      <c r="A170" s="579"/>
      <c r="B170" s="581"/>
      <c r="C170" s="583"/>
      <c r="D170" s="585"/>
      <c r="E170" s="587"/>
      <c r="F170" s="570"/>
      <c r="G170" s="572"/>
      <c r="H170" s="574"/>
      <c r="I170" s="574"/>
      <c r="J170" s="593"/>
      <c r="K170" s="161" t="s">
        <v>22</v>
      </c>
      <c r="L170" s="400">
        <f>M170+O170</f>
        <v>18.3</v>
      </c>
      <c r="M170" s="401">
        <v>0</v>
      </c>
      <c r="N170" s="401">
        <v>0</v>
      </c>
      <c r="O170" s="402">
        <v>18.3</v>
      </c>
      <c r="P170" s="400">
        <f>Q170+S170</f>
        <v>0</v>
      </c>
      <c r="Q170" s="401">
        <v>0</v>
      </c>
      <c r="R170" s="401">
        <v>0</v>
      </c>
      <c r="S170" s="402">
        <v>0</v>
      </c>
      <c r="T170" s="400">
        <f>U170+W170</f>
        <v>0</v>
      </c>
      <c r="U170" s="401">
        <v>0</v>
      </c>
      <c r="V170" s="401">
        <v>0</v>
      </c>
      <c r="W170" s="402">
        <v>0</v>
      </c>
      <c r="X170" s="27"/>
      <c r="Y170" s="27"/>
      <c r="Z170" s="27"/>
      <c r="AA170" s="27"/>
      <c r="AB170" s="27"/>
      <c r="AC170" s="27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40"/>
      <c r="AV170" s="39"/>
      <c r="AW170" s="39"/>
      <c r="AX170" s="39"/>
      <c r="AY170" s="39"/>
      <c r="AZ170" s="39"/>
      <c r="BA170" s="39"/>
      <c r="BB170" s="39"/>
      <c r="BC170" s="39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  <c r="HX170" s="27"/>
      <c r="HY170" s="27"/>
      <c r="HZ170" s="27"/>
      <c r="IA170" s="27"/>
      <c r="IB170" s="27"/>
      <c r="IC170" s="27"/>
      <c r="ID170" s="27"/>
      <c r="IE170" s="27"/>
      <c r="IF170" s="27"/>
      <c r="IG170" s="27"/>
      <c r="IH170" s="27"/>
      <c r="II170" s="27"/>
      <c r="IJ170" s="27"/>
      <c r="IK170" s="27"/>
      <c r="IL170" s="27"/>
      <c r="IM170" s="27"/>
      <c r="IN170" s="27"/>
      <c r="IO170" s="27"/>
      <c r="IP170" s="27"/>
      <c r="IQ170" s="27"/>
      <c r="IR170" s="27"/>
      <c r="IS170" s="27"/>
      <c r="IT170" s="27"/>
      <c r="IU170" s="27"/>
      <c r="IV170" s="27"/>
      <c r="IW170" s="27"/>
      <c r="IX170" s="27"/>
      <c r="IY170" s="27"/>
      <c r="IZ170" s="27"/>
      <c r="JA170" s="27"/>
      <c r="JB170" s="27"/>
      <c r="JC170" s="27"/>
      <c r="JD170" s="27"/>
      <c r="JE170" s="27"/>
      <c r="JF170" s="27"/>
      <c r="JG170" s="27"/>
      <c r="JH170" s="27"/>
      <c r="JI170" s="27"/>
      <c r="JJ170" s="27"/>
      <c r="JK170" s="27"/>
      <c r="JL170" s="27"/>
      <c r="JM170" s="27"/>
      <c r="JN170" s="27"/>
      <c r="JO170" s="27"/>
      <c r="JP170" s="27"/>
      <c r="JQ170" s="27"/>
      <c r="JR170" s="27"/>
      <c r="JS170" s="27"/>
      <c r="JT170" s="27"/>
      <c r="JU170" s="27"/>
      <c r="JV170" s="27"/>
      <c r="JW170" s="27"/>
      <c r="JX170" s="27"/>
      <c r="JY170" s="27"/>
      <c r="JZ170" s="27"/>
      <c r="KA170" s="27"/>
      <c r="KB170" s="27"/>
      <c r="KC170" s="27"/>
      <c r="KD170" s="27"/>
      <c r="KE170" s="27"/>
      <c r="KF170" s="27"/>
      <c r="KG170" s="27"/>
      <c r="KH170" s="27"/>
      <c r="KI170" s="27"/>
      <c r="KJ170" s="27"/>
      <c r="KK170" s="27"/>
      <c r="KL170" s="27"/>
      <c r="KM170" s="27"/>
      <c r="KN170" s="27"/>
      <c r="KO170" s="27"/>
      <c r="KP170" s="27"/>
      <c r="KQ170" s="27"/>
      <c r="KR170" s="27"/>
      <c r="KS170" s="27"/>
      <c r="KT170" s="27"/>
      <c r="KU170" s="27"/>
      <c r="KV170" s="27"/>
      <c r="KW170" s="27"/>
      <c r="KX170" s="27"/>
      <c r="KY170" s="27"/>
      <c r="KZ170" s="27"/>
      <c r="LA170" s="27"/>
      <c r="LB170" s="27"/>
      <c r="LC170" s="27"/>
      <c r="LD170" s="27"/>
      <c r="LE170" s="27"/>
      <c r="LF170" s="27"/>
      <c r="LG170" s="27"/>
      <c r="LH170" s="27"/>
      <c r="LI170" s="27"/>
      <c r="LJ170" s="27"/>
      <c r="LK170" s="27"/>
      <c r="LL170" s="27"/>
      <c r="LM170" s="27"/>
      <c r="LN170" s="27"/>
      <c r="LO170" s="27"/>
      <c r="LP170" s="27"/>
      <c r="LQ170" s="27"/>
      <c r="LR170" s="27"/>
      <c r="LS170" s="27"/>
      <c r="LT170" s="27"/>
      <c r="LU170" s="27"/>
      <c r="LV170" s="27"/>
      <c r="LW170" s="27"/>
      <c r="LX170" s="27"/>
      <c r="LY170" s="27"/>
      <c r="LZ170" s="27"/>
      <c r="MA170" s="27"/>
      <c r="MB170" s="27"/>
      <c r="MC170" s="27"/>
      <c r="MD170" s="27"/>
      <c r="ME170" s="27"/>
      <c r="MF170" s="27"/>
      <c r="MG170" s="27"/>
      <c r="MH170" s="27"/>
      <c r="MI170" s="27"/>
      <c r="MJ170" s="27"/>
      <c r="MK170" s="27"/>
      <c r="ML170" s="27"/>
      <c r="MM170" s="27"/>
      <c r="MN170" s="27"/>
      <c r="MO170" s="27"/>
      <c r="MP170" s="27"/>
      <c r="MQ170" s="27"/>
      <c r="MR170" s="27"/>
      <c r="MS170" s="27"/>
      <c r="MT170" s="27"/>
      <c r="MU170" s="27"/>
      <c r="MV170" s="27"/>
      <c r="MW170" s="27"/>
      <c r="MX170" s="27"/>
      <c r="MY170" s="27"/>
      <c r="MZ170" s="27"/>
      <c r="NA170" s="27"/>
      <c r="NB170" s="27"/>
      <c r="NC170" s="27"/>
      <c r="ND170" s="27"/>
      <c r="NE170" s="27"/>
      <c r="NF170" s="27"/>
      <c r="NG170" s="27"/>
      <c r="NH170" s="27"/>
      <c r="NI170" s="27"/>
      <c r="NJ170" s="27"/>
      <c r="NK170" s="27"/>
      <c r="NL170" s="27"/>
      <c r="NM170" s="27"/>
      <c r="NN170" s="27"/>
      <c r="NO170" s="27"/>
      <c r="NP170" s="27"/>
      <c r="NQ170" s="27"/>
      <c r="NR170" s="27"/>
      <c r="NS170" s="27"/>
      <c r="NT170" s="27"/>
      <c r="NU170" s="27"/>
      <c r="NV170" s="27"/>
      <c r="NW170" s="27"/>
      <c r="NX170" s="27"/>
      <c r="NY170" s="27"/>
      <c r="NZ170" s="27"/>
      <c r="OA170" s="27"/>
      <c r="OB170" s="27"/>
      <c r="OC170" s="27"/>
      <c r="OD170" s="27"/>
      <c r="OE170" s="27"/>
      <c r="OF170" s="27"/>
      <c r="OG170" s="27"/>
      <c r="OH170" s="27"/>
      <c r="OI170" s="27"/>
      <c r="OJ170" s="27"/>
      <c r="OK170" s="27"/>
      <c r="OL170" s="27"/>
      <c r="OM170" s="27"/>
      <c r="ON170" s="27"/>
      <c r="OO170" s="27"/>
      <c r="OP170" s="27"/>
      <c r="OQ170" s="27"/>
      <c r="OR170" s="27"/>
      <c r="OS170" s="27"/>
      <c r="OT170" s="27"/>
      <c r="OU170" s="27"/>
      <c r="OV170" s="27"/>
      <c r="OW170" s="27"/>
      <c r="OX170" s="27"/>
      <c r="OY170" s="27"/>
      <c r="OZ170" s="27"/>
      <c r="PA170" s="27"/>
      <c r="PB170" s="27"/>
      <c r="PC170" s="27"/>
      <c r="PD170" s="27"/>
      <c r="PE170" s="27"/>
      <c r="PF170" s="27"/>
      <c r="PG170" s="27"/>
      <c r="PH170" s="27"/>
      <c r="PI170" s="27"/>
      <c r="PJ170" s="27"/>
      <c r="PK170" s="27"/>
      <c r="PL170" s="27"/>
      <c r="PM170" s="27"/>
      <c r="PN170" s="27"/>
      <c r="PO170" s="27"/>
      <c r="PP170" s="27"/>
      <c r="PQ170" s="27"/>
      <c r="PR170" s="27"/>
      <c r="PS170" s="27"/>
      <c r="PT170" s="27"/>
      <c r="PU170" s="27"/>
      <c r="PV170" s="27"/>
      <c r="PW170" s="27"/>
      <c r="PX170" s="27"/>
      <c r="PY170" s="27"/>
      <c r="PZ170" s="27"/>
      <c r="QA170" s="27"/>
      <c r="QB170" s="27"/>
      <c r="QC170" s="27"/>
      <c r="QD170" s="27"/>
      <c r="QE170" s="27"/>
      <c r="QF170" s="27"/>
      <c r="QG170" s="27"/>
      <c r="QH170" s="27"/>
      <c r="QI170" s="27"/>
      <c r="QJ170" s="27"/>
      <c r="QK170" s="27"/>
      <c r="QL170" s="27"/>
      <c r="QM170" s="27"/>
      <c r="QN170" s="27"/>
      <c r="QO170" s="27"/>
      <c r="QP170" s="27"/>
      <c r="QQ170" s="27"/>
      <c r="QR170" s="27"/>
      <c r="QS170" s="27"/>
      <c r="QT170" s="27"/>
      <c r="QU170" s="27"/>
      <c r="QV170" s="27"/>
      <c r="QW170" s="27"/>
      <c r="QX170" s="27"/>
      <c r="QY170" s="27"/>
      <c r="QZ170" s="27"/>
      <c r="RA170" s="27"/>
      <c r="RB170" s="27"/>
      <c r="RC170" s="27"/>
      <c r="RD170" s="27"/>
      <c r="RE170" s="27"/>
      <c r="RF170" s="27"/>
      <c r="RG170" s="27"/>
      <c r="RH170" s="27"/>
      <c r="RI170" s="27"/>
      <c r="RJ170" s="27"/>
      <c r="RK170" s="27"/>
      <c r="RL170" s="27"/>
      <c r="RM170" s="27"/>
      <c r="RN170" s="27"/>
      <c r="RO170" s="27"/>
      <c r="RP170" s="27"/>
      <c r="RQ170" s="27"/>
      <c r="RR170" s="27"/>
      <c r="RS170" s="27"/>
      <c r="RT170" s="27"/>
      <c r="RU170" s="27"/>
      <c r="RV170" s="27"/>
      <c r="RW170" s="27"/>
      <c r="RX170" s="27"/>
      <c r="RY170" s="27"/>
      <c r="RZ170" s="27"/>
      <c r="SA170" s="27"/>
      <c r="SB170" s="27"/>
      <c r="SC170" s="27"/>
      <c r="SD170" s="27"/>
      <c r="SE170" s="27"/>
      <c r="SF170" s="27"/>
      <c r="SG170" s="27"/>
      <c r="SH170" s="27"/>
      <c r="SI170" s="27"/>
      <c r="SJ170" s="27"/>
      <c r="SK170" s="27"/>
      <c r="SL170" s="27"/>
      <c r="SM170" s="27"/>
      <c r="SN170" s="27"/>
      <c r="SO170" s="27"/>
      <c r="SP170" s="27"/>
      <c r="SQ170" s="27"/>
      <c r="SR170" s="27"/>
      <c r="SS170" s="27"/>
      <c r="ST170" s="27"/>
      <c r="SU170" s="27"/>
      <c r="SV170" s="27"/>
      <c r="SW170" s="27"/>
      <c r="SX170" s="27"/>
      <c r="SY170" s="27"/>
      <c r="SZ170" s="27"/>
      <c r="TA170" s="27"/>
      <c r="TB170" s="27"/>
      <c r="TC170" s="27"/>
      <c r="TD170" s="27"/>
      <c r="TE170" s="27"/>
      <c r="TF170" s="27"/>
      <c r="TG170" s="27"/>
      <c r="TH170" s="27"/>
      <c r="TI170" s="27"/>
      <c r="TJ170" s="27"/>
      <c r="TK170" s="27"/>
      <c r="TL170" s="27"/>
      <c r="TM170" s="27"/>
      <c r="TN170" s="27"/>
      <c r="TO170" s="27"/>
      <c r="TP170" s="27"/>
      <c r="TQ170" s="27"/>
      <c r="TR170" s="27"/>
      <c r="TS170" s="27"/>
      <c r="TT170" s="27"/>
      <c r="TU170" s="27"/>
      <c r="TV170" s="27"/>
      <c r="TW170" s="27"/>
      <c r="TX170" s="27"/>
      <c r="TY170" s="27"/>
      <c r="TZ170" s="27"/>
      <c r="UA170" s="27"/>
      <c r="UB170" s="27"/>
      <c r="UC170" s="27"/>
      <c r="UD170" s="27"/>
      <c r="UE170" s="27"/>
      <c r="UF170" s="27"/>
      <c r="UG170" s="27"/>
      <c r="UH170" s="27"/>
      <c r="UI170" s="27"/>
      <c r="UJ170" s="27"/>
      <c r="UK170" s="27"/>
      <c r="UL170" s="27"/>
      <c r="UM170" s="27"/>
      <c r="UN170" s="27"/>
      <c r="UO170" s="27"/>
      <c r="UP170" s="27"/>
      <c r="UQ170" s="27"/>
      <c r="UR170" s="27"/>
      <c r="US170" s="27"/>
      <c r="UT170" s="27"/>
      <c r="UU170" s="27"/>
      <c r="UV170" s="27"/>
      <c r="UW170" s="27"/>
      <c r="UX170" s="27"/>
      <c r="UY170" s="27"/>
      <c r="UZ170" s="27"/>
      <c r="VA170" s="27"/>
      <c r="VB170" s="27"/>
      <c r="VC170" s="27"/>
      <c r="VD170" s="27"/>
      <c r="VE170" s="27"/>
      <c r="VF170" s="27"/>
      <c r="VG170" s="27"/>
      <c r="VH170" s="27"/>
      <c r="VI170" s="27"/>
      <c r="VJ170" s="27"/>
      <c r="VK170" s="27"/>
      <c r="VL170" s="27"/>
      <c r="VM170" s="27"/>
      <c r="VN170" s="27"/>
      <c r="VO170" s="27"/>
      <c r="VP170" s="27"/>
      <c r="VQ170" s="27"/>
      <c r="VR170" s="27"/>
      <c r="VS170" s="27"/>
      <c r="VT170" s="27"/>
      <c r="VU170" s="27"/>
      <c r="VV170" s="27"/>
      <c r="VW170" s="27"/>
      <c r="VX170" s="27"/>
      <c r="VY170" s="27"/>
      <c r="VZ170" s="27"/>
      <c r="WA170" s="27"/>
      <c r="WB170" s="27"/>
      <c r="WC170" s="27"/>
      <c r="WD170" s="27"/>
      <c r="WE170" s="27"/>
      <c r="WF170" s="27"/>
      <c r="WG170" s="27"/>
      <c r="WH170" s="27"/>
      <c r="WI170" s="27"/>
      <c r="WJ170" s="27"/>
      <c r="WK170" s="27"/>
      <c r="WL170" s="27"/>
      <c r="WM170" s="27"/>
      <c r="WN170" s="27"/>
      <c r="WO170" s="27"/>
      <c r="WP170" s="27"/>
      <c r="WQ170" s="27"/>
      <c r="WR170" s="27"/>
      <c r="WS170" s="27"/>
      <c r="WT170" s="27"/>
      <c r="WU170" s="27"/>
      <c r="WV170" s="27"/>
      <c r="WW170" s="27"/>
      <c r="WX170" s="27"/>
      <c r="WY170" s="27"/>
      <c r="WZ170" s="27"/>
      <c r="XA170" s="27"/>
      <c r="XB170" s="27"/>
      <c r="XC170" s="27"/>
      <c r="XD170" s="27"/>
      <c r="XE170" s="27"/>
      <c r="XF170" s="27"/>
      <c r="XG170" s="27"/>
      <c r="XH170" s="27"/>
      <c r="XI170" s="27"/>
      <c r="XJ170" s="27"/>
      <c r="XK170" s="27"/>
      <c r="XL170" s="27"/>
      <c r="XM170" s="27"/>
      <c r="XN170" s="27"/>
      <c r="XO170" s="27"/>
      <c r="XP170" s="27"/>
      <c r="XQ170" s="27"/>
      <c r="XR170" s="27"/>
      <c r="XS170" s="27"/>
      <c r="XT170" s="27"/>
      <c r="XU170" s="27"/>
      <c r="XV170" s="27"/>
      <c r="XW170" s="27"/>
      <c r="XX170" s="27"/>
      <c r="XY170" s="27"/>
      <c r="XZ170" s="27"/>
      <c r="YA170" s="27"/>
      <c r="YB170" s="27"/>
      <c r="YC170" s="27"/>
      <c r="YD170" s="27"/>
      <c r="YE170" s="27"/>
      <c r="YF170" s="27"/>
      <c r="YG170" s="27"/>
      <c r="YH170" s="27"/>
      <c r="YI170" s="27"/>
      <c r="YJ170" s="27"/>
      <c r="YK170" s="27"/>
      <c r="YL170" s="27"/>
      <c r="YM170" s="27"/>
      <c r="YN170" s="27"/>
      <c r="YO170" s="27"/>
      <c r="YP170" s="27"/>
      <c r="YQ170" s="27"/>
      <c r="YR170" s="27"/>
      <c r="YS170" s="27"/>
      <c r="YT170" s="27"/>
      <c r="YU170" s="27"/>
      <c r="YV170" s="27"/>
      <c r="YW170" s="27"/>
      <c r="YX170" s="27"/>
      <c r="YY170" s="27"/>
      <c r="YZ170" s="27"/>
      <c r="ZA170" s="27"/>
      <c r="ZB170" s="27"/>
      <c r="ZC170" s="27"/>
      <c r="ZD170" s="27"/>
      <c r="ZE170" s="27"/>
      <c r="ZF170" s="27"/>
      <c r="ZG170" s="27"/>
      <c r="ZH170" s="27"/>
      <c r="ZI170" s="27"/>
      <c r="ZJ170" s="27"/>
      <c r="ZK170" s="27"/>
      <c r="ZL170" s="27"/>
      <c r="ZM170" s="27"/>
      <c r="ZN170" s="27"/>
      <c r="ZO170" s="27"/>
      <c r="ZP170" s="27"/>
      <c r="ZQ170" s="27"/>
      <c r="ZR170" s="27"/>
      <c r="ZS170" s="27"/>
      <c r="ZT170" s="27"/>
      <c r="ZU170" s="27"/>
      <c r="ZV170" s="27"/>
      <c r="ZW170" s="27"/>
      <c r="ZX170" s="27"/>
      <c r="ZY170" s="27"/>
      <c r="ZZ170" s="27"/>
      <c r="AAA170" s="27"/>
      <c r="AAB170" s="27"/>
      <c r="AAC170" s="27"/>
      <c r="AAD170" s="27"/>
      <c r="AAE170" s="27"/>
      <c r="AAF170" s="27"/>
      <c r="AAG170" s="27"/>
      <c r="AAH170" s="27"/>
      <c r="AAI170" s="27"/>
      <c r="AAJ170" s="27"/>
      <c r="AAK170" s="27"/>
      <c r="AAL170" s="27"/>
      <c r="AAM170" s="27"/>
      <c r="AAN170" s="27"/>
      <c r="AAO170" s="27"/>
      <c r="AAP170" s="27"/>
      <c r="AAQ170" s="27"/>
      <c r="AAR170" s="27"/>
      <c r="AAS170" s="27"/>
      <c r="AAT170" s="27"/>
      <c r="AAU170" s="27"/>
      <c r="AAV170" s="27"/>
      <c r="AAW170" s="27"/>
      <c r="AAX170" s="27"/>
      <c r="AAY170" s="27"/>
      <c r="AAZ170" s="27"/>
      <c r="ABA170" s="27"/>
      <c r="ABB170" s="27"/>
      <c r="ABC170" s="27"/>
      <c r="ABD170" s="27"/>
      <c r="ABE170" s="27"/>
      <c r="ABF170" s="27"/>
      <c r="ABG170" s="27"/>
      <c r="ABH170" s="27"/>
      <c r="ABI170" s="27"/>
      <c r="ABJ170" s="27"/>
      <c r="ABK170" s="27"/>
      <c r="ABL170" s="27"/>
      <c r="ABM170" s="27"/>
      <c r="ABN170" s="27"/>
      <c r="ABO170" s="27"/>
      <c r="ABP170" s="27"/>
      <c r="ABQ170" s="27"/>
      <c r="ABR170" s="27"/>
      <c r="ABS170" s="27"/>
      <c r="ABT170" s="27"/>
      <c r="ABU170" s="27"/>
      <c r="ABV170" s="27"/>
      <c r="ABW170" s="27"/>
      <c r="ABX170" s="27"/>
      <c r="ABY170" s="27"/>
      <c r="ABZ170" s="27"/>
      <c r="ACA170" s="27"/>
      <c r="ACB170" s="27"/>
      <c r="ACC170" s="27"/>
      <c r="ACD170" s="27"/>
      <c r="ACE170" s="27"/>
      <c r="ACF170" s="27"/>
      <c r="ACG170" s="27"/>
      <c r="ACH170" s="27"/>
      <c r="ACI170" s="27"/>
      <c r="ACJ170" s="27"/>
      <c r="ACK170" s="27"/>
      <c r="ACL170" s="27"/>
      <c r="ACM170" s="27"/>
      <c r="ACN170" s="27"/>
      <c r="ACO170" s="27"/>
      <c r="ACP170" s="27"/>
      <c r="ACQ170" s="27"/>
      <c r="ACR170" s="27"/>
      <c r="ACS170" s="27"/>
      <c r="ACT170" s="27"/>
      <c r="ACU170" s="27"/>
      <c r="ACV170" s="27"/>
      <c r="ACW170" s="27"/>
      <c r="ACX170" s="27"/>
      <c r="ACY170" s="27"/>
      <c r="ACZ170" s="27"/>
      <c r="ADA170" s="27"/>
      <c r="ADB170" s="27"/>
      <c r="ADC170" s="27"/>
      <c r="ADD170" s="27"/>
      <c r="ADE170" s="27"/>
      <c r="ADF170" s="27"/>
      <c r="ADG170" s="27"/>
      <c r="ADH170" s="27"/>
      <c r="ADI170" s="27"/>
      <c r="ADJ170" s="27"/>
      <c r="ADK170" s="27"/>
      <c r="ADL170" s="27"/>
      <c r="ADM170" s="27"/>
      <c r="ADN170" s="27"/>
      <c r="ADO170" s="27"/>
      <c r="ADP170" s="27"/>
      <c r="ADQ170" s="27"/>
      <c r="ADR170" s="27"/>
      <c r="ADS170" s="27"/>
      <c r="ADT170" s="27"/>
      <c r="ADU170" s="27"/>
      <c r="ADV170" s="27"/>
      <c r="ADW170" s="27"/>
      <c r="ADX170" s="27"/>
      <c r="ADY170" s="27"/>
      <c r="ADZ170" s="27"/>
      <c r="AEA170" s="27"/>
      <c r="AEB170" s="27"/>
      <c r="AEC170" s="27"/>
      <c r="AED170" s="27"/>
      <c r="AEE170" s="27"/>
      <c r="AEF170" s="27"/>
      <c r="AEG170" s="27"/>
      <c r="AEH170" s="27"/>
      <c r="AEI170" s="27"/>
      <c r="AEJ170" s="27"/>
      <c r="AEK170" s="27"/>
      <c r="AEL170" s="27"/>
      <c r="AEM170" s="27"/>
      <c r="AEN170" s="27"/>
      <c r="AEO170" s="27"/>
      <c r="AEP170" s="27"/>
      <c r="AEQ170" s="27"/>
      <c r="AER170" s="27"/>
      <c r="AES170" s="27"/>
      <c r="AET170" s="27"/>
      <c r="AEU170" s="27"/>
      <c r="AEV170" s="27"/>
      <c r="AEW170" s="27"/>
      <c r="AEX170" s="27"/>
      <c r="AEY170" s="27"/>
      <c r="AEZ170" s="27"/>
      <c r="AFA170" s="27"/>
      <c r="AFB170" s="27"/>
      <c r="AFC170" s="27"/>
      <c r="AFD170" s="27"/>
      <c r="AFE170" s="27"/>
      <c r="AFF170" s="27"/>
      <c r="AFG170" s="27"/>
      <c r="AFH170" s="27"/>
      <c r="AFI170" s="27"/>
      <c r="AFJ170" s="27"/>
      <c r="AFK170" s="27"/>
      <c r="AFL170" s="27"/>
      <c r="AFM170" s="27"/>
      <c r="AFN170" s="27"/>
      <c r="AFO170" s="27"/>
      <c r="AFP170" s="27"/>
      <c r="AFQ170" s="27"/>
      <c r="AFR170" s="27"/>
      <c r="AFS170" s="27"/>
      <c r="AFT170" s="27"/>
      <c r="AFU170" s="27"/>
      <c r="AFV170" s="27"/>
      <c r="AFW170" s="27"/>
      <c r="AFX170" s="27"/>
      <c r="AFY170" s="27"/>
      <c r="AFZ170" s="27"/>
      <c r="AGA170" s="27"/>
      <c r="AGB170" s="27"/>
      <c r="AGC170" s="27"/>
      <c r="AGD170" s="27"/>
      <c r="AGE170" s="27"/>
      <c r="AGF170" s="27"/>
      <c r="AGG170" s="27"/>
      <c r="AGH170" s="27"/>
      <c r="AGI170" s="27"/>
      <c r="AGJ170" s="27"/>
      <c r="AGK170" s="27"/>
      <c r="AGL170" s="27"/>
      <c r="AGM170" s="27"/>
      <c r="AGN170" s="27"/>
      <c r="AGO170" s="27"/>
      <c r="AGP170" s="27"/>
      <c r="AGQ170" s="27"/>
      <c r="AGR170" s="27"/>
      <c r="AGS170" s="27"/>
      <c r="AGT170" s="27"/>
      <c r="AGU170" s="27"/>
      <c r="AGV170" s="27"/>
      <c r="AGW170" s="27"/>
      <c r="AGX170" s="27"/>
      <c r="AGY170" s="27"/>
      <c r="AGZ170" s="27"/>
      <c r="AHA170" s="27"/>
      <c r="AHB170" s="27"/>
      <c r="AHC170" s="27"/>
      <c r="AHD170" s="27"/>
      <c r="AHE170" s="27"/>
      <c r="AHF170" s="27"/>
      <c r="AHG170" s="27"/>
      <c r="AHH170" s="27"/>
      <c r="AHI170" s="27"/>
      <c r="AHJ170" s="27"/>
      <c r="AHK170" s="27"/>
      <c r="AHL170" s="27"/>
      <c r="AHM170" s="27"/>
      <c r="AHN170" s="27"/>
      <c r="AHO170" s="27"/>
      <c r="AHP170" s="27"/>
      <c r="AHQ170" s="27"/>
      <c r="AHR170" s="27"/>
      <c r="AHS170" s="27"/>
      <c r="AHT170" s="27"/>
      <c r="AHU170" s="27"/>
      <c r="AHV170" s="27"/>
      <c r="AHW170" s="27"/>
      <c r="AHX170" s="27"/>
      <c r="AHY170" s="27"/>
      <c r="AHZ170" s="27"/>
      <c r="AIA170" s="27"/>
      <c r="AIB170" s="27"/>
      <c r="AIC170" s="27"/>
      <c r="AID170" s="27"/>
      <c r="AIE170" s="27"/>
      <c r="AIF170" s="27"/>
      <c r="AIG170" s="27"/>
      <c r="AIH170" s="27"/>
      <c r="AII170" s="27"/>
      <c r="AIJ170" s="27"/>
      <c r="AIK170" s="27"/>
      <c r="AIL170" s="27"/>
      <c r="AIM170" s="27"/>
      <c r="AIN170" s="27"/>
      <c r="AIO170" s="27"/>
      <c r="AIP170" s="27"/>
      <c r="AIQ170" s="27"/>
      <c r="AIR170" s="27"/>
      <c r="AIS170" s="27"/>
      <c r="AIT170" s="27"/>
      <c r="AIU170" s="27"/>
      <c r="AIV170" s="27"/>
      <c r="AIW170" s="27"/>
      <c r="AIX170" s="27"/>
      <c r="AIY170" s="27"/>
      <c r="AIZ170" s="27"/>
      <c r="AJA170" s="27"/>
      <c r="AJB170" s="27"/>
      <c r="AJC170" s="27"/>
      <c r="AJD170" s="27"/>
      <c r="AJE170" s="27"/>
      <c r="AJF170" s="27"/>
      <c r="AJG170" s="27"/>
      <c r="AJH170" s="27"/>
      <c r="AJI170" s="27"/>
      <c r="AJJ170" s="27"/>
      <c r="AJK170" s="27"/>
      <c r="AJL170" s="27"/>
      <c r="AJM170" s="27"/>
      <c r="AJN170" s="27"/>
      <c r="AJO170" s="27"/>
      <c r="AJP170" s="27"/>
      <c r="AJQ170" s="27"/>
      <c r="AJR170" s="27"/>
      <c r="AJS170" s="27"/>
      <c r="AJT170" s="27"/>
      <c r="AJU170" s="27"/>
      <c r="AJV170" s="27"/>
      <c r="AJW170" s="27"/>
      <c r="AJX170" s="27"/>
      <c r="AJY170" s="27"/>
      <c r="AJZ170" s="27"/>
      <c r="AKA170" s="27"/>
      <c r="AKB170" s="27"/>
      <c r="AKC170" s="27"/>
      <c r="AKD170" s="27"/>
      <c r="AKE170" s="27"/>
      <c r="AKF170" s="27"/>
      <c r="AKG170" s="27"/>
      <c r="AKH170" s="27"/>
      <c r="AKI170" s="27"/>
      <c r="AKJ170" s="27"/>
      <c r="AKK170" s="27"/>
      <c r="AKL170" s="27"/>
      <c r="AKM170" s="27"/>
      <c r="AKN170" s="27"/>
      <c r="AKO170" s="27"/>
      <c r="AKP170" s="27"/>
      <c r="AKQ170" s="27"/>
      <c r="AKR170" s="27"/>
      <c r="AKS170" s="27"/>
      <c r="AKT170" s="27"/>
      <c r="AKU170" s="27"/>
      <c r="AKV170" s="27"/>
      <c r="AKW170" s="27"/>
      <c r="AKX170" s="27"/>
      <c r="AKY170" s="27"/>
      <c r="AKZ170" s="27"/>
      <c r="ALA170" s="27"/>
      <c r="ALB170" s="27"/>
      <c r="ALC170" s="27"/>
      <c r="ALD170" s="27"/>
      <c r="ALE170" s="27"/>
      <c r="ALF170" s="27"/>
      <c r="ALG170" s="27"/>
      <c r="ALH170" s="27"/>
      <c r="ALI170" s="27"/>
      <c r="ALJ170" s="27"/>
      <c r="ALK170" s="27"/>
      <c r="ALL170" s="27"/>
      <c r="ALM170" s="27"/>
      <c r="ALN170" s="27"/>
      <c r="ALO170" s="27"/>
      <c r="ALP170" s="27"/>
      <c r="ALQ170" s="27"/>
      <c r="ALR170" s="27"/>
      <c r="ALS170" s="27"/>
    </row>
    <row r="171" spans="1:1007" ht="19.5" customHeight="1" thickBot="1" x14ac:dyDescent="0.25">
      <c r="A171" s="579"/>
      <c r="B171" s="581"/>
      <c r="C171" s="583"/>
      <c r="D171" s="585"/>
      <c r="E171" s="587"/>
      <c r="F171" s="570"/>
      <c r="G171" s="572"/>
      <c r="H171" s="574"/>
      <c r="I171" s="574"/>
      <c r="J171" s="577"/>
      <c r="K171" s="347" t="s">
        <v>11</v>
      </c>
      <c r="L171" s="15">
        <f t="shared" ref="L171:W171" si="38">SUM(L169:L170)</f>
        <v>20.8</v>
      </c>
      <c r="M171" s="345">
        <f t="shared" si="38"/>
        <v>0</v>
      </c>
      <c r="N171" s="345">
        <f t="shared" si="38"/>
        <v>0</v>
      </c>
      <c r="O171" s="16">
        <f t="shared" si="38"/>
        <v>20.8</v>
      </c>
      <c r="P171" s="15">
        <f t="shared" si="38"/>
        <v>0</v>
      </c>
      <c r="Q171" s="345">
        <f t="shared" si="38"/>
        <v>0</v>
      </c>
      <c r="R171" s="345">
        <f t="shared" si="38"/>
        <v>0</v>
      </c>
      <c r="S171" s="16">
        <f t="shared" si="38"/>
        <v>0</v>
      </c>
      <c r="T171" s="15">
        <f t="shared" si="38"/>
        <v>0</v>
      </c>
      <c r="U171" s="345">
        <f t="shared" si="38"/>
        <v>0</v>
      </c>
      <c r="V171" s="345">
        <f t="shared" si="38"/>
        <v>0</v>
      </c>
      <c r="W171" s="16">
        <f t="shared" si="38"/>
        <v>0</v>
      </c>
      <c r="X171" s="27"/>
      <c r="Y171" s="27"/>
      <c r="Z171" s="27"/>
      <c r="AA171" s="27"/>
      <c r="AB171" s="27"/>
      <c r="AC171" s="27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40"/>
      <c r="AV171" s="39"/>
      <c r="AW171" s="39"/>
      <c r="AX171" s="39"/>
      <c r="AY171" s="39"/>
      <c r="AZ171" s="39"/>
      <c r="BA171" s="39"/>
      <c r="BB171" s="39"/>
      <c r="BC171" s="39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  <c r="II171" s="27"/>
      <c r="IJ171" s="27"/>
      <c r="IK171" s="27"/>
      <c r="IL171" s="27"/>
      <c r="IM171" s="27"/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  <c r="JC171" s="27"/>
      <c r="JD171" s="27"/>
      <c r="JE171" s="27"/>
      <c r="JF171" s="27"/>
      <c r="JG171" s="27"/>
      <c r="JH171" s="27"/>
      <c r="JI171" s="27"/>
      <c r="JJ171" s="27"/>
      <c r="JK171" s="27"/>
      <c r="JL171" s="27"/>
      <c r="JM171" s="27"/>
      <c r="JN171" s="27"/>
      <c r="JO171" s="27"/>
      <c r="JP171" s="27"/>
      <c r="JQ171" s="27"/>
      <c r="JR171" s="27"/>
      <c r="JS171" s="27"/>
      <c r="JT171" s="27"/>
      <c r="JU171" s="27"/>
      <c r="JV171" s="27"/>
      <c r="JW171" s="27"/>
      <c r="JX171" s="27"/>
      <c r="JY171" s="27"/>
      <c r="JZ171" s="27"/>
      <c r="KA171" s="27"/>
      <c r="KB171" s="27"/>
      <c r="KC171" s="27"/>
      <c r="KD171" s="27"/>
      <c r="KE171" s="27"/>
      <c r="KF171" s="27"/>
      <c r="KG171" s="27"/>
      <c r="KH171" s="27"/>
      <c r="KI171" s="27"/>
      <c r="KJ171" s="27"/>
      <c r="KK171" s="27"/>
      <c r="KL171" s="27"/>
      <c r="KM171" s="27"/>
      <c r="KN171" s="27"/>
      <c r="KO171" s="27"/>
      <c r="KP171" s="27"/>
      <c r="KQ171" s="27"/>
      <c r="KR171" s="27"/>
      <c r="KS171" s="27"/>
      <c r="KT171" s="27"/>
      <c r="KU171" s="27"/>
      <c r="KV171" s="27"/>
      <c r="KW171" s="27"/>
      <c r="KX171" s="27"/>
      <c r="KY171" s="27"/>
      <c r="KZ171" s="27"/>
      <c r="LA171" s="27"/>
      <c r="LB171" s="27"/>
      <c r="LC171" s="27"/>
      <c r="LD171" s="27"/>
      <c r="LE171" s="27"/>
      <c r="LF171" s="27"/>
      <c r="LG171" s="27"/>
      <c r="LH171" s="27"/>
      <c r="LI171" s="27"/>
      <c r="LJ171" s="27"/>
      <c r="LK171" s="27"/>
      <c r="LL171" s="27"/>
      <c r="LM171" s="27"/>
      <c r="LN171" s="27"/>
      <c r="LO171" s="27"/>
      <c r="LP171" s="27"/>
      <c r="LQ171" s="27"/>
      <c r="LR171" s="27"/>
      <c r="LS171" s="27"/>
      <c r="LT171" s="27"/>
      <c r="LU171" s="27"/>
      <c r="LV171" s="27"/>
      <c r="LW171" s="27"/>
      <c r="LX171" s="27"/>
      <c r="LY171" s="27"/>
      <c r="LZ171" s="27"/>
      <c r="MA171" s="27"/>
      <c r="MB171" s="27"/>
      <c r="MC171" s="27"/>
      <c r="MD171" s="27"/>
      <c r="ME171" s="27"/>
      <c r="MF171" s="27"/>
      <c r="MG171" s="27"/>
      <c r="MH171" s="27"/>
      <c r="MI171" s="27"/>
      <c r="MJ171" s="27"/>
      <c r="MK171" s="27"/>
      <c r="ML171" s="27"/>
      <c r="MM171" s="27"/>
      <c r="MN171" s="27"/>
      <c r="MO171" s="27"/>
      <c r="MP171" s="27"/>
      <c r="MQ171" s="27"/>
      <c r="MR171" s="27"/>
      <c r="MS171" s="27"/>
      <c r="MT171" s="27"/>
      <c r="MU171" s="27"/>
      <c r="MV171" s="27"/>
      <c r="MW171" s="27"/>
      <c r="MX171" s="27"/>
      <c r="MY171" s="27"/>
      <c r="MZ171" s="27"/>
      <c r="NA171" s="27"/>
      <c r="NB171" s="27"/>
      <c r="NC171" s="27"/>
      <c r="ND171" s="27"/>
      <c r="NE171" s="27"/>
      <c r="NF171" s="27"/>
      <c r="NG171" s="27"/>
      <c r="NH171" s="27"/>
      <c r="NI171" s="27"/>
      <c r="NJ171" s="27"/>
      <c r="NK171" s="27"/>
      <c r="NL171" s="27"/>
      <c r="NM171" s="27"/>
      <c r="NN171" s="27"/>
      <c r="NO171" s="27"/>
      <c r="NP171" s="27"/>
      <c r="NQ171" s="27"/>
      <c r="NR171" s="27"/>
      <c r="NS171" s="27"/>
      <c r="NT171" s="27"/>
      <c r="NU171" s="27"/>
      <c r="NV171" s="27"/>
      <c r="NW171" s="27"/>
      <c r="NX171" s="27"/>
      <c r="NY171" s="27"/>
      <c r="NZ171" s="27"/>
      <c r="OA171" s="27"/>
      <c r="OB171" s="27"/>
      <c r="OC171" s="27"/>
      <c r="OD171" s="27"/>
      <c r="OE171" s="27"/>
      <c r="OF171" s="27"/>
      <c r="OG171" s="27"/>
      <c r="OH171" s="27"/>
      <c r="OI171" s="27"/>
      <c r="OJ171" s="27"/>
      <c r="OK171" s="27"/>
      <c r="OL171" s="27"/>
      <c r="OM171" s="27"/>
      <c r="ON171" s="27"/>
      <c r="OO171" s="27"/>
      <c r="OP171" s="27"/>
      <c r="OQ171" s="27"/>
      <c r="OR171" s="27"/>
      <c r="OS171" s="27"/>
      <c r="OT171" s="27"/>
      <c r="OU171" s="27"/>
      <c r="OV171" s="27"/>
      <c r="OW171" s="27"/>
      <c r="OX171" s="27"/>
      <c r="OY171" s="27"/>
      <c r="OZ171" s="27"/>
      <c r="PA171" s="27"/>
      <c r="PB171" s="27"/>
      <c r="PC171" s="27"/>
      <c r="PD171" s="27"/>
      <c r="PE171" s="27"/>
      <c r="PF171" s="27"/>
      <c r="PG171" s="27"/>
      <c r="PH171" s="27"/>
      <c r="PI171" s="27"/>
      <c r="PJ171" s="27"/>
      <c r="PK171" s="27"/>
      <c r="PL171" s="27"/>
      <c r="PM171" s="27"/>
      <c r="PN171" s="27"/>
      <c r="PO171" s="27"/>
      <c r="PP171" s="27"/>
      <c r="PQ171" s="27"/>
      <c r="PR171" s="27"/>
      <c r="PS171" s="27"/>
      <c r="PT171" s="27"/>
      <c r="PU171" s="27"/>
      <c r="PV171" s="27"/>
      <c r="PW171" s="27"/>
      <c r="PX171" s="27"/>
      <c r="PY171" s="27"/>
      <c r="PZ171" s="27"/>
      <c r="QA171" s="27"/>
      <c r="QB171" s="27"/>
      <c r="QC171" s="27"/>
      <c r="QD171" s="27"/>
      <c r="QE171" s="27"/>
      <c r="QF171" s="27"/>
      <c r="QG171" s="27"/>
      <c r="QH171" s="27"/>
      <c r="QI171" s="27"/>
      <c r="QJ171" s="27"/>
      <c r="QK171" s="27"/>
      <c r="QL171" s="27"/>
      <c r="QM171" s="27"/>
      <c r="QN171" s="27"/>
      <c r="QO171" s="27"/>
      <c r="QP171" s="27"/>
      <c r="QQ171" s="27"/>
      <c r="QR171" s="27"/>
      <c r="QS171" s="27"/>
      <c r="QT171" s="27"/>
      <c r="QU171" s="27"/>
      <c r="QV171" s="27"/>
      <c r="QW171" s="27"/>
      <c r="QX171" s="27"/>
      <c r="QY171" s="27"/>
      <c r="QZ171" s="27"/>
      <c r="RA171" s="27"/>
      <c r="RB171" s="27"/>
      <c r="RC171" s="27"/>
      <c r="RD171" s="27"/>
      <c r="RE171" s="27"/>
      <c r="RF171" s="27"/>
      <c r="RG171" s="27"/>
      <c r="RH171" s="27"/>
      <c r="RI171" s="27"/>
      <c r="RJ171" s="27"/>
      <c r="RK171" s="27"/>
      <c r="RL171" s="27"/>
      <c r="RM171" s="27"/>
      <c r="RN171" s="27"/>
      <c r="RO171" s="27"/>
      <c r="RP171" s="27"/>
      <c r="RQ171" s="27"/>
      <c r="RR171" s="27"/>
      <c r="RS171" s="27"/>
      <c r="RT171" s="27"/>
      <c r="RU171" s="27"/>
      <c r="RV171" s="27"/>
      <c r="RW171" s="27"/>
      <c r="RX171" s="27"/>
      <c r="RY171" s="27"/>
      <c r="RZ171" s="27"/>
      <c r="SA171" s="27"/>
      <c r="SB171" s="27"/>
      <c r="SC171" s="27"/>
      <c r="SD171" s="27"/>
      <c r="SE171" s="27"/>
      <c r="SF171" s="27"/>
      <c r="SG171" s="27"/>
      <c r="SH171" s="27"/>
      <c r="SI171" s="27"/>
      <c r="SJ171" s="27"/>
      <c r="SK171" s="27"/>
      <c r="SL171" s="27"/>
      <c r="SM171" s="27"/>
      <c r="SN171" s="27"/>
      <c r="SO171" s="27"/>
      <c r="SP171" s="27"/>
      <c r="SQ171" s="27"/>
      <c r="SR171" s="27"/>
      <c r="SS171" s="27"/>
      <c r="ST171" s="27"/>
      <c r="SU171" s="27"/>
      <c r="SV171" s="27"/>
      <c r="SW171" s="27"/>
      <c r="SX171" s="27"/>
      <c r="SY171" s="27"/>
      <c r="SZ171" s="27"/>
      <c r="TA171" s="27"/>
      <c r="TB171" s="27"/>
      <c r="TC171" s="27"/>
      <c r="TD171" s="27"/>
      <c r="TE171" s="27"/>
      <c r="TF171" s="27"/>
      <c r="TG171" s="27"/>
      <c r="TH171" s="27"/>
      <c r="TI171" s="27"/>
      <c r="TJ171" s="27"/>
      <c r="TK171" s="27"/>
      <c r="TL171" s="27"/>
      <c r="TM171" s="27"/>
      <c r="TN171" s="27"/>
      <c r="TO171" s="27"/>
      <c r="TP171" s="27"/>
      <c r="TQ171" s="27"/>
      <c r="TR171" s="27"/>
      <c r="TS171" s="27"/>
      <c r="TT171" s="27"/>
      <c r="TU171" s="27"/>
      <c r="TV171" s="27"/>
      <c r="TW171" s="27"/>
      <c r="TX171" s="27"/>
      <c r="TY171" s="27"/>
      <c r="TZ171" s="27"/>
      <c r="UA171" s="27"/>
      <c r="UB171" s="27"/>
      <c r="UC171" s="27"/>
      <c r="UD171" s="27"/>
      <c r="UE171" s="27"/>
      <c r="UF171" s="27"/>
      <c r="UG171" s="27"/>
      <c r="UH171" s="27"/>
      <c r="UI171" s="27"/>
      <c r="UJ171" s="27"/>
      <c r="UK171" s="27"/>
      <c r="UL171" s="27"/>
      <c r="UM171" s="27"/>
      <c r="UN171" s="27"/>
      <c r="UO171" s="27"/>
      <c r="UP171" s="27"/>
      <c r="UQ171" s="27"/>
      <c r="UR171" s="27"/>
      <c r="US171" s="27"/>
      <c r="UT171" s="27"/>
      <c r="UU171" s="27"/>
      <c r="UV171" s="27"/>
      <c r="UW171" s="27"/>
      <c r="UX171" s="27"/>
      <c r="UY171" s="27"/>
      <c r="UZ171" s="27"/>
      <c r="VA171" s="27"/>
      <c r="VB171" s="27"/>
      <c r="VC171" s="27"/>
      <c r="VD171" s="27"/>
      <c r="VE171" s="27"/>
      <c r="VF171" s="27"/>
      <c r="VG171" s="27"/>
      <c r="VH171" s="27"/>
      <c r="VI171" s="27"/>
      <c r="VJ171" s="27"/>
      <c r="VK171" s="27"/>
      <c r="VL171" s="27"/>
      <c r="VM171" s="27"/>
      <c r="VN171" s="27"/>
      <c r="VO171" s="27"/>
      <c r="VP171" s="27"/>
      <c r="VQ171" s="27"/>
      <c r="VR171" s="27"/>
      <c r="VS171" s="27"/>
      <c r="VT171" s="27"/>
      <c r="VU171" s="27"/>
      <c r="VV171" s="27"/>
      <c r="VW171" s="27"/>
      <c r="VX171" s="27"/>
      <c r="VY171" s="27"/>
      <c r="VZ171" s="27"/>
      <c r="WA171" s="27"/>
      <c r="WB171" s="27"/>
      <c r="WC171" s="27"/>
      <c r="WD171" s="27"/>
      <c r="WE171" s="27"/>
      <c r="WF171" s="27"/>
      <c r="WG171" s="27"/>
      <c r="WH171" s="27"/>
      <c r="WI171" s="27"/>
      <c r="WJ171" s="27"/>
      <c r="WK171" s="27"/>
      <c r="WL171" s="27"/>
      <c r="WM171" s="27"/>
      <c r="WN171" s="27"/>
      <c r="WO171" s="27"/>
      <c r="WP171" s="27"/>
      <c r="WQ171" s="27"/>
      <c r="WR171" s="27"/>
      <c r="WS171" s="27"/>
      <c r="WT171" s="27"/>
      <c r="WU171" s="27"/>
      <c r="WV171" s="27"/>
      <c r="WW171" s="27"/>
      <c r="WX171" s="27"/>
      <c r="WY171" s="27"/>
      <c r="WZ171" s="27"/>
      <c r="XA171" s="27"/>
      <c r="XB171" s="27"/>
      <c r="XC171" s="27"/>
      <c r="XD171" s="27"/>
      <c r="XE171" s="27"/>
      <c r="XF171" s="27"/>
      <c r="XG171" s="27"/>
      <c r="XH171" s="27"/>
      <c r="XI171" s="27"/>
      <c r="XJ171" s="27"/>
      <c r="XK171" s="27"/>
      <c r="XL171" s="27"/>
      <c r="XM171" s="27"/>
      <c r="XN171" s="27"/>
      <c r="XO171" s="27"/>
      <c r="XP171" s="27"/>
      <c r="XQ171" s="27"/>
      <c r="XR171" s="27"/>
      <c r="XS171" s="27"/>
      <c r="XT171" s="27"/>
      <c r="XU171" s="27"/>
      <c r="XV171" s="27"/>
      <c r="XW171" s="27"/>
      <c r="XX171" s="27"/>
      <c r="XY171" s="27"/>
      <c r="XZ171" s="27"/>
      <c r="YA171" s="27"/>
      <c r="YB171" s="27"/>
      <c r="YC171" s="27"/>
      <c r="YD171" s="27"/>
      <c r="YE171" s="27"/>
      <c r="YF171" s="27"/>
      <c r="YG171" s="27"/>
      <c r="YH171" s="27"/>
      <c r="YI171" s="27"/>
      <c r="YJ171" s="27"/>
      <c r="YK171" s="27"/>
      <c r="YL171" s="27"/>
      <c r="YM171" s="27"/>
      <c r="YN171" s="27"/>
      <c r="YO171" s="27"/>
      <c r="YP171" s="27"/>
      <c r="YQ171" s="27"/>
      <c r="YR171" s="27"/>
      <c r="YS171" s="27"/>
      <c r="YT171" s="27"/>
      <c r="YU171" s="27"/>
      <c r="YV171" s="27"/>
      <c r="YW171" s="27"/>
      <c r="YX171" s="27"/>
      <c r="YY171" s="27"/>
      <c r="YZ171" s="27"/>
      <c r="ZA171" s="27"/>
      <c r="ZB171" s="27"/>
      <c r="ZC171" s="27"/>
      <c r="ZD171" s="27"/>
      <c r="ZE171" s="27"/>
      <c r="ZF171" s="27"/>
      <c r="ZG171" s="27"/>
      <c r="ZH171" s="27"/>
      <c r="ZI171" s="27"/>
      <c r="ZJ171" s="27"/>
      <c r="ZK171" s="27"/>
      <c r="ZL171" s="27"/>
      <c r="ZM171" s="27"/>
      <c r="ZN171" s="27"/>
      <c r="ZO171" s="27"/>
      <c r="ZP171" s="27"/>
      <c r="ZQ171" s="27"/>
      <c r="ZR171" s="27"/>
      <c r="ZS171" s="27"/>
      <c r="ZT171" s="27"/>
      <c r="ZU171" s="27"/>
      <c r="ZV171" s="27"/>
      <c r="ZW171" s="27"/>
      <c r="ZX171" s="27"/>
      <c r="ZY171" s="27"/>
      <c r="ZZ171" s="27"/>
      <c r="AAA171" s="27"/>
      <c r="AAB171" s="27"/>
      <c r="AAC171" s="27"/>
      <c r="AAD171" s="27"/>
      <c r="AAE171" s="27"/>
      <c r="AAF171" s="27"/>
      <c r="AAG171" s="27"/>
      <c r="AAH171" s="27"/>
      <c r="AAI171" s="27"/>
      <c r="AAJ171" s="27"/>
      <c r="AAK171" s="27"/>
      <c r="AAL171" s="27"/>
      <c r="AAM171" s="27"/>
      <c r="AAN171" s="27"/>
      <c r="AAO171" s="27"/>
      <c r="AAP171" s="27"/>
      <c r="AAQ171" s="27"/>
      <c r="AAR171" s="27"/>
      <c r="AAS171" s="27"/>
      <c r="AAT171" s="27"/>
      <c r="AAU171" s="27"/>
      <c r="AAV171" s="27"/>
      <c r="AAW171" s="27"/>
      <c r="AAX171" s="27"/>
      <c r="AAY171" s="27"/>
      <c r="AAZ171" s="27"/>
      <c r="ABA171" s="27"/>
      <c r="ABB171" s="27"/>
      <c r="ABC171" s="27"/>
      <c r="ABD171" s="27"/>
      <c r="ABE171" s="27"/>
      <c r="ABF171" s="27"/>
      <c r="ABG171" s="27"/>
      <c r="ABH171" s="27"/>
      <c r="ABI171" s="27"/>
      <c r="ABJ171" s="27"/>
      <c r="ABK171" s="27"/>
      <c r="ABL171" s="27"/>
      <c r="ABM171" s="27"/>
      <c r="ABN171" s="27"/>
      <c r="ABO171" s="27"/>
      <c r="ABP171" s="27"/>
      <c r="ABQ171" s="27"/>
      <c r="ABR171" s="27"/>
      <c r="ABS171" s="27"/>
      <c r="ABT171" s="27"/>
      <c r="ABU171" s="27"/>
      <c r="ABV171" s="27"/>
      <c r="ABW171" s="27"/>
      <c r="ABX171" s="27"/>
      <c r="ABY171" s="27"/>
      <c r="ABZ171" s="27"/>
      <c r="ACA171" s="27"/>
      <c r="ACB171" s="27"/>
      <c r="ACC171" s="27"/>
      <c r="ACD171" s="27"/>
      <c r="ACE171" s="27"/>
      <c r="ACF171" s="27"/>
      <c r="ACG171" s="27"/>
      <c r="ACH171" s="27"/>
      <c r="ACI171" s="27"/>
      <c r="ACJ171" s="27"/>
      <c r="ACK171" s="27"/>
      <c r="ACL171" s="27"/>
      <c r="ACM171" s="27"/>
      <c r="ACN171" s="27"/>
      <c r="ACO171" s="27"/>
      <c r="ACP171" s="27"/>
      <c r="ACQ171" s="27"/>
      <c r="ACR171" s="27"/>
      <c r="ACS171" s="27"/>
      <c r="ACT171" s="27"/>
      <c r="ACU171" s="27"/>
      <c r="ACV171" s="27"/>
      <c r="ACW171" s="27"/>
      <c r="ACX171" s="27"/>
      <c r="ACY171" s="27"/>
      <c r="ACZ171" s="27"/>
      <c r="ADA171" s="27"/>
      <c r="ADB171" s="27"/>
      <c r="ADC171" s="27"/>
      <c r="ADD171" s="27"/>
      <c r="ADE171" s="27"/>
      <c r="ADF171" s="27"/>
      <c r="ADG171" s="27"/>
      <c r="ADH171" s="27"/>
      <c r="ADI171" s="27"/>
      <c r="ADJ171" s="27"/>
      <c r="ADK171" s="27"/>
      <c r="ADL171" s="27"/>
      <c r="ADM171" s="27"/>
      <c r="ADN171" s="27"/>
      <c r="ADO171" s="27"/>
      <c r="ADP171" s="27"/>
      <c r="ADQ171" s="27"/>
      <c r="ADR171" s="27"/>
      <c r="ADS171" s="27"/>
      <c r="ADT171" s="27"/>
      <c r="ADU171" s="27"/>
      <c r="ADV171" s="27"/>
      <c r="ADW171" s="27"/>
      <c r="ADX171" s="27"/>
      <c r="ADY171" s="27"/>
      <c r="ADZ171" s="27"/>
      <c r="AEA171" s="27"/>
      <c r="AEB171" s="27"/>
      <c r="AEC171" s="27"/>
      <c r="AED171" s="27"/>
      <c r="AEE171" s="27"/>
      <c r="AEF171" s="27"/>
      <c r="AEG171" s="27"/>
      <c r="AEH171" s="27"/>
      <c r="AEI171" s="27"/>
      <c r="AEJ171" s="27"/>
      <c r="AEK171" s="27"/>
      <c r="AEL171" s="27"/>
      <c r="AEM171" s="27"/>
      <c r="AEN171" s="27"/>
      <c r="AEO171" s="27"/>
      <c r="AEP171" s="27"/>
      <c r="AEQ171" s="27"/>
      <c r="AER171" s="27"/>
      <c r="AES171" s="27"/>
      <c r="AET171" s="27"/>
      <c r="AEU171" s="27"/>
      <c r="AEV171" s="27"/>
      <c r="AEW171" s="27"/>
      <c r="AEX171" s="27"/>
      <c r="AEY171" s="27"/>
      <c r="AEZ171" s="27"/>
      <c r="AFA171" s="27"/>
      <c r="AFB171" s="27"/>
      <c r="AFC171" s="27"/>
      <c r="AFD171" s="27"/>
      <c r="AFE171" s="27"/>
      <c r="AFF171" s="27"/>
      <c r="AFG171" s="27"/>
      <c r="AFH171" s="27"/>
      <c r="AFI171" s="27"/>
      <c r="AFJ171" s="27"/>
      <c r="AFK171" s="27"/>
      <c r="AFL171" s="27"/>
      <c r="AFM171" s="27"/>
      <c r="AFN171" s="27"/>
      <c r="AFO171" s="27"/>
      <c r="AFP171" s="27"/>
      <c r="AFQ171" s="27"/>
      <c r="AFR171" s="27"/>
      <c r="AFS171" s="27"/>
      <c r="AFT171" s="27"/>
      <c r="AFU171" s="27"/>
      <c r="AFV171" s="27"/>
      <c r="AFW171" s="27"/>
      <c r="AFX171" s="27"/>
      <c r="AFY171" s="27"/>
      <c r="AFZ171" s="27"/>
      <c r="AGA171" s="27"/>
      <c r="AGB171" s="27"/>
      <c r="AGC171" s="27"/>
      <c r="AGD171" s="27"/>
      <c r="AGE171" s="27"/>
      <c r="AGF171" s="27"/>
      <c r="AGG171" s="27"/>
      <c r="AGH171" s="27"/>
      <c r="AGI171" s="27"/>
      <c r="AGJ171" s="27"/>
      <c r="AGK171" s="27"/>
      <c r="AGL171" s="27"/>
      <c r="AGM171" s="27"/>
      <c r="AGN171" s="27"/>
      <c r="AGO171" s="27"/>
      <c r="AGP171" s="27"/>
      <c r="AGQ171" s="27"/>
      <c r="AGR171" s="27"/>
      <c r="AGS171" s="27"/>
      <c r="AGT171" s="27"/>
      <c r="AGU171" s="27"/>
      <c r="AGV171" s="27"/>
      <c r="AGW171" s="27"/>
      <c r="AGX171" s="27"/>
      <c r="AGY171" s="27"/>
      <c r="AGZ171" s="27"/>
      <c r="AHA171" s="27"/>
      <c r="AHB171" s="27"/>
      <c r="AHC171" s="27"/>
      <c r="AHD171" s="27"/>
      <c r="AHE171" s="27"/>
      <c r="AHF171" s="27"/>
      <c r="AHG171" s="27"/>
      <c r="AHH171" s="27"/>
      <c r="AHI171" s="27"/>
      <c r="AHJ171" s="27"/>
      <c r="AHK171" s="27"/>
      <c r="AHL171" s="27"/>
      <c r="AHM171" s="27"/>
      <c r="AHN171" s="27"/>
      <c r="AHO171" s="27"/>
      <c r="AHP171" s="27"/>
      <c r="AHQ171" s="27"/>
      <c r="AHR171" s="27"/>
      <c r="AHS171" s="27"/>
      <c r="AHT171" s="27"/>
      <c r="AHU171" s="27"/>
      <c r="AHV171" s="27"/>
      <c r="AHW171" s="27"/>
      <c r="AHX171" s="27"/>
      <c r="AHY171" s="27"/>
      <c r="AHZ171" s="27"/>
      <c r="AIA171" s="27"/>
      <c r="AIB171" s="27"/>
      <c r="AIC171" s="27"/>
      <c r="AID171" s="27"/>
      <c r="AIE171" s="27"/>
      <c r="AIF171" s="27"/>
      <c r="AIG171" s="27"/>
      <c r="AIH171" s="27"/>
      <c r="AII171" s="27"/>
      <c r="AIJ171" s="27"/>
      <c r="AIK171" s="27"/>
      <c r="AIL171" s="27"/>
      <c r="AIM171" s="27"/>
      <c r="AIN171" s="27"/>
      <c r="AIO171" s="27"/>
      <c r="AIP171" s="27"/>
      <c r="AIQ171" s="27"/>
      <c r="AIR171" s="27"/>
      <c r="AIS171" s="27"/>
      <c r="AIT171" s="27"/>
      <c r="AIU171" s="27"/>
      <c r="AIV171" s="27"/>
      <c r="AIW171" s="27"/>
      <c r="AIX171" s="27"/>
      <c r="AIY171" s="27"/>
      <c r="AIZ171" s="27"/>
      <c r="AJA171" s="27"/>
      <c r="AJB171" s="27"/>
      <c r="AJC171" s="27"/>
      <c r="AJD171" s="27"/>
      <c r="AJE171" s="27"/>
      <c r="AJF171" s="27"/>
      <c r="AJG171" s="27"/>
      <c r="AJH171" s="27"/>
      <c r="AJI171" s="27"/>
      <c r="AJJ171" s="27"/>
      <c r="AJK171" s="27"/>
      <c r="AJL171" s="27"/>
      <c r="AJM171" s="27"/>
      <c r="AJN171" s="27"/>
      <c r="AJO171" s="27"/>
      <c r="AJP171" s="27"/>
      <c r="AJQ171" s="27"/>
      <c r="AJR171" s="27"/>
      <c r="AJS171" s="27"/>
      <c r="AJT171" s="27"/>
      <c r="AJU171" s="27"/>
      <c r="AJV171" s="27"/>
      <c r="AJW171" s="27"/>
      <c r="AJX171" s="27"/>
      <c r="AJY171" s="27"/>
      <c r="AJZ171" s="27"/>
      <c r="AKA171" s="27"/>
      <c r="AKB171" s="27"/>
      <c r="AKC171" s="27"/>
      <c r="AKD171" s="27"/>
      <c r="AKE171" s="27"/>
      <c r="AKF171" s="27"/>
      <c r="AKG171" s="27"/>
      <c r="AKH171" s="27"/>
      <c r="AKI171" s="27"/>
      <c r="AKJ171" s="27"/>
      <c r="AKK171" s="27"/>
      <c r="AKL171" s="27"/>
      <c r="AKM171" s="27"/>
      <c r="AKN171" s="27"/>
      <c r="AKO171" s="27"/>
      <c r="AKP171" s="27"/>
      <c r="AKQ171" s="27"/>
      <c r="AKR171" s="27"/>
      <c r="AKS171" s="27"/>
      <c r="AKT171" s="27"/>
      <c r="AKU171" s="27"/>
      <c r="AKV171" s="27"/>
      <c r="AKW171" s="27"/>
      <c r="AKX171" s="27"/>
      <c r="AKY171" s="27"/>
      <c r="AKZ171" s="27"/>
      <c r="ALA171" s="27"/>
      <c r="ALB171" s="27"/>
      <c r="ALC171" s="27"/>
      <c r="ALD171" s="27"/>
      <c r="ALE171" s="27"/>
      <c r="ALF171" s="27"/>
      <c r="ALG171" s="27"/>
      <c r="ALH171" s="27"/>
      <c r="ALI171" s="27"/>
      <c r="ALJ171" s="27"/>
      <c r="ALK171" s="27"/>
      <c r="ALL171" s="27"/>
      <c r="ALM171" s="27"/>
      <c r="ALN171" s="27"/>
      <c r="ALO171" s="27"/>
      <c r="ALP171" s="27"/>
      <c r="ALQ171" s="27"/>
      <c r="ALR171" s="27"/>
      <c r="ALS171" s="27"/>
    </row>
    <row r="172" spans="1:1007" ht="18.75" customHeight="1" thickBot="1" x14ac:dyDescent="0.25">
      <c r="A172" s="578" t="s">
        <v>14</v>
      </c>
      <c r="B172" s="580" t="s">
        <v>15</v>
      </c>
      <c r="C172" s="582" t="s">
        <v>15</v>
      </c>
      <c r="D172" s="584" t="s">
        <v>393</v>
      </c>
      <c r="E172" s="586" t="s">
        <v>397</v>
      </c>
      <c r="F172" s="569" t="s">
        <v>187</v>
      </c>
      <c r="G172" s="571" t="s">
        <v>83</v>
      </c>
      <c r="H172" s="573" t="s">
        <v>18</v>
      </c>
      <c r="I172" s="573" t="s">
        <v>19</v>
      </c>
      <c r="J172" s="592" t="s">
        <v>459</v>
      </c>
      <c r="K172" s="146" t="s">
        <v>25</v>
      </c>
      <c r="L172" s="147">
        <f>+M172+O172</f>
        <v>17.7</v>
      </c>
      <c r="M172" s="374">
        <v>0</v>
      </c>
      <c r="N172" s="374">
        <v>0</v>
      </c>
      <c r="O172" s="387">
        <v>17.7</v>
      </c>
      <c r="P172" s="147">
        <f>+Q172+S172</f>
        <v>17.7</v>
      </c>
      <c r="Q172" s="374">
        <v>0</v>
      </c>
      <c r="R172" s="374">
        <v>0</v>
      </c>
      <c r="S172" s="387">
        <v>17.7</v>
      </c>
      <c r="T172" s="147">
        <f>+U172+W172</f>
        <v>0</v>
      </c>
      <c r="U172" s="374">
        <v>0</v>
      </c>
      <c r="V172" s="374">
        <v>0</v>
      </c>
      <c r="W172" s="387">
        <v>0</v>
      </c>
      <c r="X172" s="27"/>
      <c r="Y172" s="27"/>
      <c r="Z172" s="27"/>
      <c r="AA172" s="27"/>
      <c r="AB172" s="27"/>
      <c r="AC172" s="27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40"/>
      <c r="AV172" s="39"/>
      <c r="AW172" s="39"/>
      <c r="AX172" s="39"/>
      <c r="AY172" s="39"/>
      <c r="AZ172" s="39"/>
      <c r="BA172" s="39"/>
      <c r="BB172" s="39"/>
      <c r="BC172" s="39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  <c r="GZ172" s="27"/>
      <c r="HA172" s="27"/>
      <c r="HB172" s="27"/>
      <c r="HC172" s="27"/>
      <c r="HD172" s="27"/>
      <c r="HE172" s="27"/>
      <c r="HF172" s="27"/>
      <c r="HG172" s="27"/>
      <c r="HH172" s="27"/>
      <c r="HI172" s="27"/>
      <c r="HJ172" s="27"/>
      <c r="HK172" s="27"/>
      <c r="HL172" s="27"/>
      <c r="HM172" s="27"/>
      <c r="HN172" s="27"/>
      <c r="HO172" s="27"/>
      <c r="HP172" s="27"/>
      <c r="HQ172" s="27"/>
      <c r="HR172" s="27"/>
      <c r="HS172" s="27"/>
      <c r="HT172" s="27"/>
      <c r="HU172" s="27"/>
      <c r="HV172" s="27"/>
      <c r="HW172" s="27"/>
      <c r="HX172" s="27"/>
      <c r="HY172" s="27"/>
      <c r="HZ172" s="27"/>
      <c r="IA172" s="27"/>
      <c r="IB172" s="27"/>
      <c r="IC172" s="27"/>
      <c r="ID172" s="27"/>
      <c r="IE172" s="27"/>
      <c r="IF172" s="27"/>
      <c r="IG172" s="27"/>
      <c r="IH172" s="27"/>
      <c r="II172" s="27"/>
      <c r="IJ172" s="27"/>
      <c r="IK172" s="27"/>
      <c r="IL172" s="27"/>
      <c r="IM172" s="27"/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  <c r="IX172" s="27"/>
      <c r="IY172" s="27"/>
      <c r="IZ172" s="27"/>
      <c r="JA172" s="27"/>
      <c r="JB172" s="27"/>
      <c r="JC172" s="27"/>
      <c r="JD172" s="27"/>
      <c r="JE172" s="27"/>
      <c r="JF172" s="27"/>
      <c r="JG172" s="27"/>
      <c r="JH172" s="27"/>
      <c r="JI172" s="27"/>
      <c r="JJ172" s="27"/>
      <c r="JK172" s="27"/>
      <c r="JL172" s="27"/>
      <c r="JM172" s="27"/>
      <c r="JN172" s="27"/>
      <c r="JO172" s="27"/>
      <c r="JP172" s="27"/>
      <c r="JQ172" s="27"/>
      <c r="JR172" s="27"/>
      <c r="JS172" s="27"/>
      <c r="JT172" s="27"/>
      <c r="JU172" s="27"/>
      <c r="JV172" s="27"/>
      <c r="JW172" s="27"/>
      <c r="JX172" s="27"/>
      <c r="JY172" s="27"/>
      <c r="JZ172" s="27"/>
      <c r="KA172" s="27"/>
      <c r="KB172" s="27"/>
      <c r="KC172" s="27"/>
      <c r="KD172" s="27"/>
      <c r="KE172" s="27"/>
      <c r="KF172" s="27"/>
      <c r="KG172" s="27"/>
      <c r="KH172" s="27"/>
      <c r="KI172" s="27"/>
      <c r="KJ172" s="27"/>
      <c r="KK172" s="27"/>
      <c r="KL172" s="27"/>
      <c r="KM172" s="27"/>
      <c r="KN172" s="27"/>
      <c r="KO172" s="27"/>
      <c r="KP172" s="27"/>
      <c r="KQ172" s="27"/>
      <c r="KR172" s="27"/>
      <c r="KS172" s="27"/>
      <c r="KT172" s="27"/>
      <c r="KU172" s="27"/>
      <c r="KV172" s="27"/>
      <c r="KW172" s="27"/>
      <c r="KX172" s="27"/>
      <c r="KY172" s="27"/>
      <c r="KZ172" s="27"/>
      <c r="LA172" s="27"/>
      <c r="LB172" s="27"/>
      <c r="LC172" s="27"/>
      <c r="LD172" s="27"/>
      <c r="LE172" s="27"/>
      <c r="LF172" s="27"/>
      <c r="LG172" s="27"/>
      <c r="LH172" s="27"/>
      <c r="LI172" s="27"/>
      <c r="LJ172" s="27"/>
      <c r="LK172" s="27"/>
      <c r="LL172" s="27"/>
      <c r="LM172" s="27"/>
      <c r="LN172" s="27"/>
      <c r="LO172" s="27"/>
      <c r="LP172" s="27"/>
      <c r="LQ172" s="27"/>
      <c r="LR172" s="27"/>
      <c r="LS172" s="27"/>
      <c r="LT172" s="27"/>
      <c r="LU172" s="27"/>
      <c r="LV172" s="27"/>
      <c r="LW172" s="27"/>
      <c r="LX172" s="27"/>
      <c r="LY172" s="27"/>
      <c r="LZ172" s="27"/>
      <c r="MA172" s="27"/>
      <c r="MB172" s="27"/>
      <c r="MC172" s="27"/>
      <c r="MD172" s="27"/>
      <c r="ME172" s="27"/>
      <c r="MF172" s="27"/>
      <c r="MG172" s="27"/>
      <c r="MH172" s="27"/>
      <c r="MI172" s="27"/>
      <c r="MJ172" s="27"/>
      <c r="MK172" s="27"/>
      <c r="ML172" s="27"/>
      <c r="MM172" s="27"/>
      <c r="MN172" s="27"/>
      <c r="MO172" s="27"/>
      <c r="MP172" s="27"/>
      <c r="MQ172" s="27"/>
      <c r="MR172" s="27"/>
      <c r="MS172" s="27"/>
      <c r="MT172" s="27"/>
      <c r="MU172" s="27"/>
      <c r="MV172" s="27"/>
      <c r="MW172" s="27"/>
      <c r="MX172" s="27"/>
      <c r="MY172" s="27"/>
      <c r="MZ172" s="27"/>
      <c r="NA172" s="27"/>
      <c r="NB172" s="27"/>
      <c r="NC172" s="27"/>
      <c r="ND172" s="27"/>
      <c r="NE172" s="27"/>
      <c r="NF172" s="27"/>
      <c r="NG172" s="27"/>
      <c r="NH172" s="27"/>
      <c r="NI172" s="27"/>
      <c r="NJ172" s="27"/>
      <c r="NK172" s="27"/>
      <c r="NL172" s="27"/>
      <c r="NM172" s="27"/>
      <c r="NN172" s="27"/>
      <c r="NO172" s="27"/>
      <c r="NP172" s="27"/>
      <c r="NQ172" s="27"/>
      <c r="NR172" s="27"/>
      <c r="NS172" s="27"/>
      <c r="NT172" s="27"/>
      <c r="NU172" s="27"/>
      <c r="NV172" s="27"/>
      <c r="NW172" s="27"/>
      <c r="NX172" s="27"/>
      <c r="NY172" s="27"/>
      <c r="NZ172" s="27"/>
      <c r="OA172" s="27"/>
      <c r="OB172" s="27"/>
      <c r="OC172" s="27"/>
      <c r="OD172" s="27"/>
      <c r="OE172" s="27"/>
      <c r="OF172" s="27"/>
      <c r="OG172" s="27"/>
      <c r="OH172" s="27"/>
      <c r="OI172" s="27"/>
      <c r="OJ172" s="27"/>
      <c r="OK172" s="27"/>
      <c r="OL172" s="27"/>
      <c r="OM172" s="27"/>
      <c r="ON172" s="27"/>
      <c r="OO172" s="27"/>
      <c r="OP172" s="27"/>
      <c r="OQ172" s="27"/>
      <c r="OR172" s="27"/>
      <c r="OS172" s="27"/>
      <c r="OT172" s="27"/>
      <c r="OU172" s="27"/>
      <c r="OV172" s="27"/>
      <c r="OW172" s="27"/>
      <c r="OX172" s="27"/>
      <c r="OY172" s="27"/>
      <c r="OZ172" s="27"/>
      <c r="PA172" s="27"/>
      <c r="PB172" s="27"/>
      <c r="PC172" s="27"/>
      <c r="PD172" s="27"/>
      <c r="PE172" s="27"/>
      <c r="PF172" s="27"/>
      <c r="PG172" s="27"/>
      <c r="PH172" s="27"/>
      <c r="PI172" s="27"/>
      <c r="PJ172" s="27"/>
      <c r="PK172" s="27"/>
      <c r="PL172" s="27"/>
      <c r="PM172" s="27"/>
      <c r="PN172" s="27"/>
      <c r="PO172" s="27"/>
      <c r="PP172" s="27"/>
      <c r="PQ172" s="27"/>
      <c r="PR172" s="27"/>
      <c r="PS172" s="27"/>
      <c r="PT172" s="27"/>
      <c r="PU172" s="27"/>
      <c r="PV172" s="27"/>
      <c r="PW172" s="27"/>
      <c r="PX172" s="27"/>
      <c r="PY172" s="27"/>
      <c r="PZ172" s="27"/>
      <c r="QA172" s="27"/>
      <c r="QB172" s="27"/>
      <c r="QC172" s="27"/>
      <c r="QD172" s="27"/>
      <c r="QE172" s="27"/>
      <c r="QF172" s="27"/>
      <c r="QG172" s="27"/>
      <c r="QH172" s="27"/>
      <c r="QI172" s="27"/>
      <c r="QJ172" s="27"/>
      <c r="QK172" s="27"/>
      <c r="QL172" s="27"/>
      <c r="QM172" s="27"/>
      <c r="QN172" s="27"/>
      <c r="QO172" s="27"/>
      <c r="QP172" s="27"/>
      <c r="QQ172" s="27"/>
      <c r="QR172" s="27"/>
      <c r="QS172" s="27"/>
      <c r="QT172" s="27"/>
      <c r="QU172" s="27"/>
      <c r="QV172" s="27"/>
      <c r="QW172" s="27"/>
      <c r="QX172" s="27"/>
      <c r="QY172" s="27"/>
      <c r="QZ172" s="27"/>
      <c r="RA172" s="27"/>
      <c r="RB172" s="27"/>
      <c r="RC172" s="27"/>
      <c r="RD172" s="27"/>
      <c r="RE172" s="27"/>
      <c r="RF172" s="27"/>
      <c r="RG172" s="27"/>
      <c r="RH172" s="27"/>
      <c r="RI172" s="27"/>
      <c r="RJ172" s="27"/>
      <c r="RK172" s="27"/>
      <c r="RL172" s="27"/>
      <c r="RM172" s="27"/>
      <c r="RN172" s="27"/>
      <c r="RO172" s="27"/>
      <c r="RP172" s="27"/>
      <c r="RQ172" s="27"/>
      <c r="RR172" s="27"/>
      <c r="RS172" s="27"/>
      <c r="RT172" s="27"/>
      <c r="RU172" s="27"/>
      <c r="RV172" s="27"/>
      <c r="RW172" s="27"/>
      <c r="RX172" s="27"/>
      <c r="RY172" s="27"/>
      <c r="RZ172" s="27"/>
      <c r="SA172" s="27"/>
      <c r="SB172" s="27"/>
      <c r="SC172" s="27"/>
      <c r="SD172" s="27"/>
      <c r="SE172" s="27"/>
      <c r="SF172" s="27"/>
      <c r="SG172" s="27"/>
      <c r="SH172" s="27"/>
      <c r="SI172" s="27"/>
      <c r="SJ172" s="27"/>
      <c r="SK172" s="27"/>
      <c r="SL172" s="27"/>
      <c r="SM172" s="27"/>
      <c r="SN172" s="27"/>
      <c r="SO172" s="27"/>
      <c r="SP172" s="27"/>
      <c r="SQ172" s="27"/>
      <c r="SR172" s="27"/>
      <c r="SS172" s="27"/>
      <c r="ST172" s="27"/>
      <c r="SU172" s="27"/>
      <c r="SV172" s="27"/>
      <c r="SW172" s="27"/>
      <c r="SX172" s="27"/>
      <c r="SY172" s="27"/>
      <c r="SZ172" s="27"/>
      <c r="TA172" s="27"/>
      <c r="TB172" s="27"/>
      <c r="TC172" s="27"/>
      <c r="TD172" s="27"/>
      <c r="TE172" s="27"/>
      <c r="TF172" s="27"/>
      <c r="TG172" s="27"/>
      <c r="TH172" s="27"/>
      <c r="TI172" s="27"/>
      <c r="TJ172" s="27"/>
      <c r="TK172" s="27"/>
      <c r="TL172" s="27"/>
      <c r="TM172" s="27"/>
      <c r="TN172" s="27"/>
      <c r="TO172" s="27"/>
      <c r="TP172" s="27"/>
      <c r="TQ172" s="27"/>
      <c r="TR172" s="27"/>
      <c r="TS172" s="27"/>
      <c r="TT172" s="27"/>
      <c r="TU172" s="27"/>
      <c r="TV172" s="27"/>
      <c r="TW172" s="27"/>
      <c r="TX172" s="27"/>
      <c r="TY172" s="27"/>
      <c r="TZ172" s="27"/>
      <c r="UA172" s="27"/>
      <c r="UB172" s="27"/>
      <c r="UC172" s="27"/>
      <c r="UD172" s="27"/>
      <c r="UE172" s="27"/>
      <c r="UF172" s="27"/>
      <c r="UG172" s="27"/>
      <c r="UH172" s="27"/>
      <c r="UI172" s="27"/>
      <c r="UJ172" s="27"/>
      <c r="UK172" s="27"/>
      <c r="UL172" s="27"/>
      <c r="UM172" s="27"/>
      <c r="UN172" s="27"/>
      <c r="UO172" s="27"/>
      <c r="UP172" s="27"/>
      <c r="UQ172" s="27"/>
      <c r="UR172" s="27"/>
      <c r="US172" s="27"/>
      <c r="UT172" s="27"/>
      <c r="UU172" s="27"/>
      <c r="UV172" s="27"/>
      <c r="UW172" s="27"/>
      <c r="UX172" s="27"/>
      <c r="UY172" s="27"/>
      <c r="UZ172" s="27"/>
      <c r="VA172" s="27"/>
      <c r="VB172" s="27"/>
      <c r="VC172" s="27"/>
      <c r="VD172" s="27"/>
      <c r="VE172" s="27"/>
      <c r="VF172" s="27"/>
      <c r="VG172" s="27"/>
      <c r="VH172" s="27"/>
      <c r="VI172" s="27"/>
      <c r="VJ172" s="27"/>
      <c r="VK172" s="27"/>
      <c r="VL172" s="27"/>
      <c r="VM172" s="27"/>
      <c r="VN172" s="27"/>
      <c r="VO172" s="27"/>
      <c r="VP172" s="27"/>
      <c r="VQ172" s="27"/>
      <c r="VR172" s="27"/>
      <c r="VS172" s="27"/>
      <c r="VT172" s="27"/>
      <c r="VU172" s="27"/>
      <c r="VV172" s="27"/>
      <c r="VW172" s="27"/>
      <c r="VX172" s="27"/>
      <c r="VY172" s="27"/>
      <c r="VZ172" s="27"/>
      <c r="WA172" s="27"/>
      <c r="WB172" s="27"/>
      <c r="WC172" s="27"/>
      <c r="WD172" s="27"/>
      <c r="WE172" s="27"/>
      <c r="WF172" s="27"/>
      <c r="WG172" s="27"/>
      <c r="WH172" s="27"/>
      <c r="WI172" s="27"/>
      <c r="WJ172" s="27"/>
      <c r="WK172" s="27"/>
      <c r="WL172" s="27"/>
      <c r="WM172" s="27"/>
      <c r="WN172" s="27"/>
      <c r="WO172" s="27"/>
      <c r="WP172" s="27"/>
      <c r="WQ172" s="27"/>
      <c r="WR172" s="27"/>
      <c r="WS172" s="27"/>
      <c r="WT172" s="27"/>
      <c r="WU172" s="27"/>
      <c r="WV172" s="27"/>
      <c r="WW172" s="27"/>
      <c r="WX172" s="27"/>
      <c r="WY172" s="27"/>
      <c r="WZ172" s="27"/>
      <c r="XA172" s="27"/>
      <c r="XB172" s="27"/>
      <c r="XC172" s="27"/>
      <c r="XD172" s="27"/>
      <c r="XE172" s="27"/>
      <c r="XF172" s="27"/>
      <c r="XG172" s="27"/>
      <c r="XH172" s="27"/>
      <c r="XI172" s="27"/>
      <c r="XJ172" s="27"/>
      <c r="XK172" s="27"/>
      <c r="XL172" s="27"/>
      <c r="XM172" s="27"/>
      <c r="XN172" s="27"/>
      <c r="XO172" s="27"/>
      <c r="XP172" s="27"/>
      <c r="XQ172" s="27"/>
      <c r="XR172" s="27"/>
      <c r="XS172" s="27"/>
      <c r="XT172" s="27"/>
      <c r="XU172" s="27"/>
      <c r="XV172" s="27"/>
      <c r="XW172" s="27"/>
      <c r="XX172" s="27"/>
      <c r="XY172" s="27"/>
      <c r="XZ172" s="27"/>
      <c r="YA172" s="27"/>
      <c r="YB172" s="27"/>
      <c r="YC172" s="27"/>
      <c r="YD172" s="27"/>
      <c r="YE172" s="27"/>
      <c r="YF172" s="27"/>
      <c r="YG172" s="27"/>
      <c r="YH172" s="27"/>
      <c r="YI172" s="27"/>
      <c r="YJ172" s="27"/>
      <c r="YK172" s="27"/>
      <c r="YL172" s="27"/>
      <c r="YM172" s="27"/>
      <c r="YN172" s="27"/>
      <c r="YO172" s="27"/>
      <c r="YP172" s="27"/>
      <c r="YQ172" s="27"/>
      <c r="YR172" s="27"/>
      <c r="YS172" s="27"/>
      <c r="YT172" s="27"/>
      <c r="YU172" s="27"/>
      <c r="YV172" s="27"/>
      <c r="YW172" s="27"/>
      <c r="YX172" s="27"/>
      <c r="YY172" s="27"/>
      <c r="YZ172" s="27"/>
      <c r="ZA172" s="27"/>
      <c r="ZB172" s="27"/>
      <c r="ZC172" s="27"/>
      <c r="ZD172" s="27"/>
      <c r="ZE172" s="27"/>
      <c r="ZF172" s="27"/>
      <c r="ZG172" s="27"/>
      <c r="ZH172" s="27"/>
      <c r="ZI172" s="27"/>
      <c r="ZJ172" s="27"/>
      <c r="ZK172" s="27"/>
      <c r="ZL172" s="27"/>
      <c r="ZM172" s="27"/>
      <c r="ZN172" s="27"/>
      <c r="ZO172" s="27"/>
      <c r="ZP172" s="27"/>
      <c r="ZQ172" s="27"/>
      <c r="ZR172" s="27"/>
      <c r="ZS172" s="27"/>
      <c r="ZT172" s="27"/>
      <c r="ZU172" s="27"/>
      <c r="ZV172" s="27"/>
      <c r="ZW172" s="27"/>
      <c r="ZX172" s="27"/>
      <c r="ZY172" s="27"/>
      <c r="ZZ172" s="27"/>
      <c r="AAA172" s="27"/>
      <c r="AAB172" s="27"/>
      <c r="AAC172" s="27"/>
      <c r="AAD172" s="27"/>
      <c r="AAE172" s="27"/>
      <c r="AAF172" s="27"/>
      <c r="AAG172" s="27"/>
      <c r="AAH172" s="27"/>
      <c r="AAI172" s="27"/>
      <c r="AAJ172" s="27"/>
      <c r="AAK172" s="27"/>
      <c r="AAL172" s="27"/>
      <c r="AAM172" s="27"/>
      <c r="AAN172" s="27"/>
      <c r="AAO172" s="27"/>
      <c r="AAP172" s="27"/>
      <c r="AAQ172" s="27"/>
      <c r="AAR172" s="27"/>
      <c r="AAS172" s="27"/>
      <c r="AAT172" s="27"/>
      <c r="AAU172" s="27"/>
      <c r="AAV172" s="27"/>
      <c r="AAW172" s="27"/>
      <c r="AAX172" s="27"/>
      <c r="AAY172" s="27"/>
      <c r="AAZ172" s="27"/>
      <c r="ABA172" s="27"/>
      <c r="ABB172" s="27"/>
      <c r="ABC172" s="27"/>
      <c r="ABD172" s="27"/>
      <c r="ABE172" s="27"/>
      <c r="ABF172" s="27"/>
      <c r="ABG172" s="27"/>
      <c r="ABH172" s="27"/>
      <c r="ABI172" s="27"/>
      <c r="ABJ172" s="27"/>
      <c r="ABK172" s="27"/>
      <c r="ABL172" s="27"/>
      <c r="ABM172" s="27"/>
      <c r="ABN172" s="27"/>
      <c r="ABO172" s="27"/>
      <c r="ABP172" s="27"/>
      <c r="ABQ172" s="27"/>
      <c r="ABR172" s="27"/>
      <c r="ABS172" s="27"/>
      <c r="ABT172" s="27"/>
      <c r="ABU172" s="27"/>
      <c r="ABV172" s="27"/>
      <c r="ABW172" s="27"/>
      <c r="ABX172" s="27"/>
      <c r="ABY172" s="27"/>
      <c r="ABZ172" s="27"/>
      <c r="ACA172" s="27"/>
      <c r="ACB172" s="27"/>
      <c r="ACC172" s="27"/>
      <c r="ACD172" s="27"/>
      <c r="ACE172" s="27"/>
      <c r="ACF172" s="27"/>
      <c r="ACG172" s="27"/>
      <c r="ACH172" s="27"/>
      <c r="ACI172" s="27"/>
      <c r="ACJ172" s="27"/>
      <c r="ACK172" s="27"/>
      <c r="ACL172" s="27"/>
      <c r="ACM172" s="27"/>
      <c r="ACN172" s="27"/>
      <c r="ACO172" s="27"/>
      <c r="ACP172" s="27"/>
      <c r="ACQ172" s="27"/>
      <c r="ACR172" s="27"/>
      <c r="ACS172" s="27"/>
      <c r="ACT172" s="27"/>
      <c r="ACU172" s="27"/>
      <c r="ACV172" s="27"/>
      <c r="ACW172" s="27"/>
      <c r="ACX172" s="27"/>
      <c r="ACY172" s="27"/>
      <c r="ACZ172" s="27"/>
      <c r="ADA172" s="27"/>
      <c r="ADB172" s="27"/>
      <c r="ADC172" s="27"/>
      <c r="ADD172" s="27"/>
      <c r="ADE172" s="27"/>
      <c r="ADF172" s="27"/>
      <c r="ADG172" s="27"/>
      <c r="ADH172" s="27"/>
      <c r="ADI172" s="27"/>
      <c r="ADJ172" s="27"/>
      <c r="ADK172" s="27"/>
      <c r="ADL172" s="27"/>
      <c r="ADM172" s="27"/>
      <c r="ADN172" s="27"/>
      <c r="ADO172" s="27"/>
      <c r="ADP172" s="27"/>
      <c r="ADQ172" s="27"/>
      <c r="ADR172" s="27"/>
      <c r="ADS172" s="27"/>
      <c r="ADT172" s="27"/>
      <c r="ADU172" s="27"/>
      <c r="ADV172" s="27"/>
      <c r="ADW172" s="27"/>
      <c r="ADX172" s="27"/>
      <c r="ADY172" s="27"/>
      <c r="ADZ172" s="27"/>
      <c r="AEA172" s="27"/>
      <c r="AEB172" s="27"/>
      <c r="AEC172" s="27"/>
      <c r="AED172" s="27"/>
      <c r="AEE172" s="27"/>
      <c r="AEF172" s="27"/>
      <c r="AEG172" s="27"/>
      <c r="AEH172" s="27"/>
      <c r="AEI172" s="27"/>
      <c r="AEJ172" s="27"/>
      <c r="AEK172" s="27"/>
      <c r="AEL172" s="27"/>
      <c r="AEM172" s="27"/>
      <c r="AEN172" s="27"/>
      <c r="AEO172" s="27"/>
      <c r="AEP172" s="27"/>
      <c r="AEQ172" s="27"/>
      <c r="AER172" s="27"/>
      <c r="AES172" s="27"/>
      <c r="AET172" s="27"/>
      <c r="AEU172" s="27"/>
      <c r="AEV172" s="27"/>
      <c r="AEW172" s="27"/>
      <c r="AEX172" s="27"/>
      <c r="AEY172" s="27"/>
      <c r="AEZ172" s="27"/>
      <c r="AFA172" s="27"/>
      <c r="AFB172" s="27"/>
      <c r="AFC172" s="27"/>
      <c r="AFD172" s="27"/>
      <c r="AFE172" s="27"/>
      <c r="AFF172" s="27"/>
      <c r="AFG172" s="27"/>
      <c r="AFH172" s="27"/>
      <c r="AFI172" s="27"/>
      <c r="AFJ172" s="27"/>
      <c r="AFK172" s="27"/>
      <c r="AFL172" s="27"/>
      <c r="AFM172" s="27"/>
      <c r="AFN172" s="27"/>
      <c r="AFO172" s="27"/>
      <c r="AFP172" s="27"/>
      <c r="AFQ172" s="27"/>
      <c r="AFR172" s="27"/>
      <c r="AFS172" s="27"/>
      <c r="AFT172" s="27"/>
      <c r="AFU172" s="27"/>
      <c r="AFV172" s="27"/>
      <c r="AFW172" s="27"/>
      <c r="AFX172" s="27"/>
      <c r="AFY172" s="27"/>
      <c r="AFZ172" s="27"/>
      <c r="AGA172" s="27"/>
      <c r="AGB172" s="27"/>
      <c r="AGC172" s="27"/>
      <c r="AGD172" s="27"/>
      <c r="AGE172" s="27"/>
      <c r="AGF172" s="27"/>
      <c r="AGG172" s="27"/>
      <c r="AGH172" s="27"/>
      <c r="AGI172" s="27"/>
      <c r="AGJ172" s="27"/>
      <c r="AGK172" s="27"/>
      <c r="AGL172" s="27"/>
      <c r="AGM172" s="27"/>
      <c r="AGN172" s="27"/>
      <c r="AGO172" s="27"/>
      <c r="AGP172" s="27"/>
      <c r="AGQ172" s="27"/>
      <c r="AGR172" s="27"/>
      <c r="AGS172" s="27"/>
      <c r="AGT172" s="27"/>
      <c r="AGU172" s="27"/>
      <c r="AGV172" s="27"/>
      <c r="AGW172" s="27"/>
      <c r="AGX172" s="27"/>
      <c r="AGY172" s="27"/>
      <c r="AGZ172" s="27"/>
      <c r="AHA172" s="27"/>
      <c r="AHB172" s="27"/>
      <c r="AHC172" s="27"/>
      <c r="AHD172" s="27"/>
      <c r="AHE172" s="27"/>
      <c r="AHF172" s="27"/>
      <c r="AHG172" s="27"/>
      <c r="AHH172" s="27"/>
      <c r="AHI172" s="27"/>
      <c r="AHJ172" s="27"/>
      <c r="AHK172" s="27"/>
      <c r="AHL172" s="27"/>
      <c r="AHM172" s="27"/>
      <c r="AHN172" s="27"/>
      <c r="AHO172" s="27"/>
      <c r="AHP172" s="27"/>
      <c r="AHQ172" s="27"/>
      <c r="AHR172" s="27"/>
      <c r="AHS172" s="27"/>
      <c r="AHT172" s="27"/>
      <c r="AHU172" s="27"/>
      <c r="AHV172" s="27"/>
      <c r="AHW172" s="27"/>
      <c r="AHX172" s="27"/>
      <c r="AHY172" s="27"/>
      <c r="AHZ172" s="27"/>
      <c r="AIA172" s="27"/>
      <c r="AIB172" s="27"/>
      <c r="AIC172" s="27"/>
      <c r="AID172" s="27"/>
      <c r="AIE172" s="27"/>
      <c r="AIF172" s="27"/>
      <c r="AIG172" s="27"/>
      <c r="AIH172" s="27"/>
      <c r="AII172" s="27"/>
      <c r="AIJ172" s="27"/>
      <c r="AIK172" s="27"/>
      <c r="AIL172" s="27"/>
      <c r="AIM172" s="27"/>
      <c r="AIN172" s="27"/>
      <c r="AIO172" s="27"/>
      <c r="AIP172" s="27"/>
      <c r="AIQ172" s="27"/>
      <c r="AIR172" s="27"/>
      <c r="AIS172" s="27"/>
      <c r="AIT172" s="27"/>
      <c r="AIU172" s="27"/>
      <c r="AIV172" s="27"/>
      <c r="AIW172" s="27"/>
      <c r="AIX172" s="27"/>
      <c r="AIY172" s="27"/>
      <c r="AIZ172" s="27"/>
      <c r="AJA172" s="27"/>
      <c r="AJB172" s="27"/>
      <c r="AJC172" s="27"/>
      <c r="AJD172" s="27"/>
      <c r="AJE172" s="27"/>
      <c r="AJF172" s="27"/>
      <c r="AJG172" s="27"/>
      <c r="AJH172" s="27"/>
      <c r="AJI172" s="27"/>
      <c r="AJJ172" s="27"/>
      <c r="AJK172" s="27"/>
      <c r="AJL172" s="27"/>
      <c r="AJM172" s="27"/>
      <c r="AJN172" s="27"/>
      <c r="AJO172" s="27"/>
      <c r="AJP172" s="27"/>
      <c r="AJQ172" s="27"/>
      <c r="AJR172" s="27"/>
      <c r="AJS172" s="27"/>
      <c r="AJT172" s="27"/>
      <c r="AJU172" s="27"/>
      <c r="AJV172" s="27"/>
      <c r="AJW172" s="27"/>
      <c r="AJX172" s="27"/>
      <c r="AJY172" s="27"/>
      <c r="AJZ172" s="27"/>
      <c r="AKA172" s="27"/>
      <c r="AKB172" s="27"/>
      <c r="AKC172" s="27"/>
      <c r="AKD172" s="27"/>
      <c r="AKE172" s="27"/>
      <c r="AKF172" s="27"/>
      <c r="AKG172" s="27"/>
      <c r="AKH172" s="27"/>
      <c r="AKI172" s="27"/>
      <c r="AKJ172" s="27"/>
      <c r="AKK172" s="27"/>
      <c r="AKL172" s="27"/>
      <c r="AKM172" s="27"/>
      <c r="AKN172" s="27"/>
      <c r="AKO172" s="27"/>
      <c r="AKP172" s="27"/>
      <c r="AKQ172" s="27"/>
      <c r="AKR172" s="27"/>
      <c r="AKS172" s="27"/>
      <c r="AKT172" s="27"/>
      <c r="AKU172" s="27"/>
      <c r="AKV172" s="27"/>
      <c r="AKW172" s="27"/>
      <c r="AKX172" s="27"/>
      <c r="AKY172" s="27"/>
      <c r="AKZ172" s="27"/>
      <c r="ALA172" s="27"/>
      <c r="ALB172" s="27"/>
      <c r="ALC172" s="27"/>
      <c r="ALD172" s="27"/>
      <c r="ALE172" s="27"/>
      <c r="ALF172" s="27"/>
      <c r="ALG172" s="27"/>
      <c r="ALH172" s="27"/>
      <c r="ALI172" s="27"/>
      <c r="ALJ172" s="27"/>
      <c r="ALK172" s="27"/>
      <c r="ALL172" s="27"/>
      <c r="ALM172" s="27"/>
      <c r="ALN172" s="27"/>
      <c r="ALO172" s="27"/>
      <c r="ALP172" s="27"/>
      <c r="ALQ172" s="27"/>
      <c r="ALR172" s="27"/>
      <c r="ALS172" s="27"/>
    </row>
    <row r="173" spans="1:1007" ht="19.5" customHeight="1" thickBot="1" x14ac:dyDescent="0.25">
      <c r="A173" s="579"/>
      <c r="B173" s="581"/>
      <c r="C173" s="583"/>
      <c r="D173" s="585"/>
      <c r="E173" s="587"/>
      <c r="F173" s="570"/>
      <c r="G173" s="572"/>
      <c r="H173" s="574"/>
      <c r="I173" s="574"/>
      <c r="J173" s="593"/>
      <c r="K173" s="161" t="s">
        <v>22</v>
      </c>
      <c r="L173" s="400">
        <f>M173+O173</f>
        <v>141.69999999999999</v>
      </c>
      <c r="M173" s="401">
        <v>0</v>
      </c>
      <c r="N173" s="401">
        <v>0</v>
      </c>
      <c r="O173" s="402">
        <v>141.69999999999999</v>
      </c>
      <c r="P173" s="400">
        <f>Q173+S173</f>
        <v>58.3</v>
      </c>
      <c r="Q173" s="401">
        <v>0</v>
      </c>
      <c r="R173" s="401">
        <v>0</v>
      </c>
      <c r="S173" s="402">
        <v>58.3</v>
      </c>
      <c r="T173" s="400">
        <f>U173+W173</f>
        <v>0</v>
      </c>
      <c r="U173" s="401">
        <v>0</v>
      </c>
      <c r="V173" s="401">
        <v>0</v>
      </c>
      <c r="W173" s="402">
        <v>0</v>
      </c>
      <c r="X173" s="27"/>
      <c r="Y173" s="27"/>
      <c r="Z173" s="27"/>
      <c r="AA173" s="27"/>
      <c r="AB173" s="27"/>
      <c r="AC173" s="27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40"/>
      <c r="AV173" s="39"/>
      <c r="AW173" s="39"/>
      <c r="AX173" s="39"/>
      <c r="AY173" s="39"/>
      <c r="AZ173" s="39"/>
      <c r="BA173" s="39"/>
      <c r="BB173" s="39"/>
      <c r="BC173" s="39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  <c r="HX173" s="27"/>
      <c r="HY173" s="27"/>
      <c r="HZ173" s="27"/>
      <c r="IA173" s="27"/>
      <c r="IB173" s="27"/>
      <c r="IC173" s="27"/>
      <c r="ID173" s="27"/>
      <c r="IE173" s="27"/>
      <c r="IF173" s="27"/>
      <c r="IG173" s="27"/>
      <c r="IH173" s="27"/>
      <c r="II173" s="27"/>
      <c r="IJ173" s="27"/>
      <c r="IK173" s="27"/>
      <c r="IL173" s="27"/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  <c r="JA173" s="27"/>
      <c r="JB173" s="27"/>
      <c r="JC173" s="27"/>
      <c r="JD173" s="27"/>
      <c r="JE173" s="27"/>
      <c r="JF173" s="27"/>
      <c r="JG173" s="27"/>
      <c r="JH173" s="27"/>
      <c r="JI173" s="27"/>
      <c r="JJ173" s="27"/>
      <c r="JK173" s="27"/>
      <c r="JL173" s="27"/>
      <c r="JM173" s="27"/>
      <c r="JN173" s="27"/>
      <c r="JO173" s="27"/>
      <c r="JP173" s="27"/>
      <c r="JQ173" s="27"/>
      <c r="JR173" s="27"/>
      <c r="JS173" s="27"/>
      <c r="JT173" s="27"/>
      <c r="JU173" s="27"/>
      <c r="JV173" s="27"/>
      <c r="JW173" s="27"/>
      <c r="JX173" s="27"/>
      <c r="JY173" s="27"/>
      <c r="JZ173" s="27"/>
      <c r="KA173" s="27"/>
      <c r="KB173" s="27"/>
      <c r="KC173" s="27"/>
      <c r="KD173" s="27"/>
      <c r="KE173" s="27"/>
      <c r="KF173" s="27"/>
      <c r="KG173" s="27"/>
      <c r="KH173" s="27"/>
      <c r="KI173" s="27"/>
      <c r="KJ173" s="27"/>
      <c r="KK173" s="27"/>
      <c r="KL173" s="27"/>
      <c r="KM173" s="27"/>
      <c r="KN173" s="27"/>
      <c r="KO173" s="27"/>
      <c r="KP173" s="27"/>
      <c r="KQ173" s="27"/>
      <c r="KR173" s="27"/>
      <c r="KS173" s="27"/>
      <c r="KT173" s="27"/>
      <c r="KU173" s="27"/>
      <c r="KV173" s="27"/>
      <c r="KW173" s="27"/>
      <c r="KX173" s="27"/>
      <c r="KY173" s="27"/>
      <c r="KZ173" s="27"/>
      <c r="LA173" s="27"/>
      <c r="LB173" s="27"/>
      <c r="LC173" s="27"/>
      <c r="LD173" s="27"/>
      <c r="LE173" s="27"/>
      <c r="LF173" s="27"/>
      <c r="LG173" s="27"/>
      <c r="LH173" s="27"/>
      <c r="LI173" s="27"/>
      <c r="LJ173" s="27"/>
      <c r="LK173" s="27"/>
      <c r="LL173" s="27"/>
      <c r="LM173" s="27"/>
      <c r="LN173" s="27"/>
      <c r="LO173" s="27"/>
      <c r="LP173" s="27"/>
      <c r="LQ173" s="27"/>
      <c r="LR173" s="27"/>
      <c r="LS173" s="27"/>
      <c r="LT173" s="27"/>
      <c r="LU173" s="27"/>
      <c r="LV173" s="27"/>
      <c r="LW173" s="27"/>
      <c r="LX173" s="27"/>
      <c r="LY173" s="27"/>
      <c r="LZ173" s="27"/>
      <c r="MA173" s="27"/>
      <c r="MB173" s="27"/>
      <c r="MC173" s="27"/>
      <c r="MD173" s="27"/>
      <c r="ME173" s="27"/>
      <c r="MF173" s="27"/>
      <c r="MG173" s="27"/>
      <c r="MH173" s="27"/>
      <c r="MI173" s="27"/>
      <c r="MJ173" s="27"/>
      <c r="MK173" s="27"/>
      <c r="ML173" s="27"/>
      <c r="MM173" s="27"/>
      <c r="MN173" s="27"/>
      <c r="MO173" s="27"/>
      <c r="MP173" s="27"/>
      <c r="MQ173" s="27"/>
      <c r="MR173" s="27"/>
      <c r="MS173" s="27"/>
      <c r="MT173" s="27"/>
      <c r="MU173" s="27"/>
      <c r="MV173" s="27"/>
      <c r="MW173" s="27"/>
      <c r="MX173" s="27"/>
      <c r="MY173" s="27"/>
      <c r="MZ173" s="27"/>
      <c r="NA173" s="27"/>
      <c r="NB173" s="27"/>
      <c r="NC173" s="27"/>
      <c r="ND173" s="27"/>
      <c r="NE173" s="27"/>
      <c r="NF173" s="27"/>
      <c r="NG173" s="27"/>
      <c r="NH173" s="27"/>
      <c r="NI173" s="27"/>
      <c r="NJ173" s="27"/>
      <c r="NK173" s="27"/>
      <c r="NL173" s="27"/>
      <c r="NM173" s="27"/>
      <c r="NN173" s="27"/>
      <c r="NO173" s="27"/>
      <c r="NP173" s="27"/>
      <c r="NQ173" s="27"/>
      <c r="NR173" s="27"/>
      <c r="NS173" s="27"/>
      <c r="NT173" s="27"/>
      <c r="NU173" s="27"/>
      <c r="NV173" s="27"/>
      <c r="NW173" s="27"/>
      <c r="NX173" s="27"/>
      <c r="NY173" s="27"/>
      <c r="NZ173" s="27"/>
      <c r="OA173" s="27"/>
      <c r="OB173" s="27"/>
      <c r="OC173" s="27"/>
      <c r="OD173" s="27"/>
      <c r="OE173" s="27"/>
      <c r="OF173" s="27"/>
      <c r="OG173" s="27"/>
      <c r="OH173" s="27"/>
      <c r="OI173" s="27"/>
      <c r="OJ173" s="27"/>
      <c r="OK173" s="27"/>
      <c r="OL173" s="27"/>
      <c r="OM173" s="27"/>
      <c r="ON173" s="27"/>
      <c r="OO173" s="27"/>
      <c r="OP173" s="27"/>
      <c r="OQ173" s="27"/>
      <c r="OR173" s="27"/>
      <c r="OS173" s="27"/>
      <c r="OT173" s="27"/>
      <c r="OU173" s="27"/>
      <c r="OV173" s="27"/>
      <c r="OW173" s="27"/>
      <c r="OX173" s="27"/>
      <c r="OY173" s="27"/>
      <c r="OZ173" s="27"/>
      <c r="PA173" s="27"/>
      <c r="PB173" s="27"/>
      <c r="PC173" s="27"/>
      <c r="PD173" s="27"/>
      <c r="PE173" s="27"/>
      <c r="PF173" s="27"/>
      <c r="PG173" s="27"/>
      <c r="PH173" s="27"/>
      <c r="PI173" s="27"/>
      <c r="PJ173" s="27"/>
      <c r="PK173" s="27"/>
      <c r="PL173" s="27"/>
      <c r="PM173" s="27"/>
      <c r="PN173" s="27"/>
      <c r="PO173" s="27"/>
      <c r="PP173" s="27"/>
      <c r="PQ173" s="27"/>
      <c r="PR173" s="27"/>
      <c r="PS173" s="27"/>
      <c r="PT173" s="27"/>
      <c r="PU173" s="27"/>
      <c r="PV173" s="27"/>
      <c r="PW173" s="27"/>
      <c r="PX173" s="27"/>
      <c r="PY173" s="27"/>
      <c r="PZ173" s="27"/>
      <c r="QA173" s="27"/>
      <c r="QB173" s="27"/>
      <c r="QC173" s="27"/>
      <c r="QD173" s="27"/>
      <c r="QE173" s="27"/>
      <c r="QF173" s="27"/>
      <c r="QG173" s="27"/>
      <c r="QH173" s="27"/>
      <c r="QI173" s="27"/>
      <c r="QJ173" s="27"/>
      <c r="QK173" s="27"/>
      <c r="QL173" s="27"/>
      <c r="QM173" s="27"/>
      <c r="QN173" s="27"/>
      <c r="QO173" s="27"/>
      <c r="QP173" s="27"/>
      <c r="QQ173" s="27"/>
      <c r="QR173" s="27"/>
      <c r="QS173" s="27"/>
      <c r="QT173" s="27"/>
      <c r="QU173" s="27"/>
      <c r="QV173" s="27"/>
      <c r="QW173" s="27"/>
      <c r="QX173" s="27"/>
      <c r="QY173" s="27"/>
      <c r="QZ173" s="27"/>
      <c r="RA173" s="27"/>
      <c r="RB173" s="27"/>
      <c r="RC173" s="27"/>
      <c r="RD173" s="27"/>
      <c r="RE173" s="27"/>
      <c r="RF173" s="27"/>
      <c r="RG173" s="27"/>
      <c r="RH173" s="27"/>
      <c r="RI173" s="27"/>
      <c r="RJ173" s="27"/>
      <c r="RK173" s="27"/>
      <c r="RL173" s="27"/>
      <c r="RM173" s="27"/>
      <c r="RN173" s="27"/>
      <c r="RO173" s="27"/>
      <c r="RP173" s="27"/>
      <c r="RQ173" s="27"/>
      <c r="RR173" s="27"/>
      <c r="RS173" s="27"/>
      <c r="RT173" s="27"/>
      <c r="RU173" s="27"/>
      <c r="RV173" s="27"/>
      <c r="RW173" s="27"/>
      <c r="RX173" s="27"/>
      <c r="RY173" s="27"/>
      <c r="RZ173" s="27"/>
      <c r="SA173" s="27"/>
      <c r="SB173" s="27"/>
      <c r="SC173" s="27"/>
      <c r="SD173" s="27"/>
      <c r="SE173" s="27"/>
      <c r="SF173" s="27"/>
      <c r="SG173" s="27"/>
      <c r="SH173" s="27"/>
      <c r="SI173" s="27"/>
      <c r="SJ173" s="27"/>
      <c r="SK173" s="27"/>
      <c r="SL173" s="27"/>
      <c r="SM173" s="27"/>
      <c r="SN173" s="27"/>
      <c r="SO173" s="27"/>
      <c r="SP173" s="27"/>
      <c r="SQ173" s="27"/>
      <c r="SR173" s="27"/>
      <c r="SS173" s="27"/>
      <c r="ST173" s="27"/>
      <c r="SU173" s="27"/>
      <c r="SV173" s="27"/>
      <c r="SW173" s="27"/>
      <c r="SX173" s="27"/>
      <c r="SY173" s="27"/>
      <c r="SZ173" s="27"/>
      <c r="TA173" s="27"/>
      <c r="TB173" s="27"/>
      <c r="TC173" s="27"/>
      <c r="TD173" s="27"/>
      <c r="TE173" s="27"/>
      <c r="TF173" s="27"/>
      <c r="TG173" s="27"/>
      <c r="TH173" s="27"/>
      <c r="TI173" s="27"/>
      <c r="TJ173" s="27"/>
      <c r="TK173" s="27"/>
      <c r="TL173" s="27"/>
      <c r="TM173" s="27"/>
      <c r="TN173" s="27"/>
      <c r="TO173" s="27"/>
      <c r="TP173" s="27"/>
      <c r="TQ173" s="27"/>
      <c r="TR173" s="27"/>
      <c r="TS173" s="27"/>
      <c r="TT173" s="27"/>
      <c r="TU173" s="27"/>
      <c r="TV173" s="27"/>
      <c r="TW173" s="27"/>
      <c r="TX173" s="27"/>
      <c r="TY173" s="27"/>
      <c r="TZ173" s="27"/>
      <c r="UA173" s="27"/>
      <c r="UB173" s="27"/>
      <c r="UC173" s="27"/>
      <c r="UD173" s="27"/>
      <c r="UE173" s="27"/>
      <c r="UF173" s="27"/>
      <c r="UG173" s="27"/>
      <c r="UH173" s="27"/>
      <c r="UI173" s="27"/>
      <c r="UJ173" s="27"/>
      <c r="UK173" s="27"/>
      <c r="UL173" s="27"/>
      <c r="UM173" s="27"/>
      <c r="UN173" s="27"/>
      <c r="UO173" s="27"/>
      <c r="UP173" s="27"/>
      <c r="UQ173" s="27"/>
      <c r="UR173" s="27"/>
      <c r="US173" s="27"/>
      <c r="UT173" s="27"/>
      <c r="UU173" s="27"/>
      <c r="UV173" s="27"/>
      <c r="UW173" s="27"/>
      <c r="UX173" s="27"/>
      <c r="UY173" s="27"/>
      <c r="UZ173" s="27"/>
      <c r="VA173" s="27"/>
      <c r="VB173" s="27"/>
      <c r="VC173" s="27"/>
      <c r="VD173" s="27"/>
      <c r="VE173" s="27"/>
      <c r="VF173" s="27"/>
      <c r="VG173" s="27"/>
      <c r="VH173" s="27"/>
      <c r="VI173" s="27"/>
      <c r="VJ173" s="27"/>
      <c r="VK173" s="27"/>
      <c r="VL173" s="27"/>
      <c r="VM173" s="27"/>
      <c r="VN173" s="27"/>
      <c r="VO173" s="27"/>
      <c r="VP173" s="27"/>
      <c r="VQ173" s="27"/>
      <c r="VR173" s="27"/>
      <c r="VS173" s="27"/>
      <c r="VT173" s="27"/>
      <c r="VU173" s="27"/>
      <c r="VV173" s="27"/>
      <c r="VW173" s="27"/>
      <c r="VX173" s="27"/>
      <c r="VY173" s="27"/>
      <c r="VZ173" s="27"/>
      <c r="WA173" s="27"/>
      <c r="WB173" s="27"/>
      <c r="WC173" s="27"/>
      <c r="WD173" s="27"/>
      <c r="WE173" s="27"/>
      <c r="WF173" s="27"/>
      <c r="WG173" s="27"/>
      <c r="WH173" s="27"/>
      <c r="WI173" s="27"/>
      <c r="WJ173" s="27"/>
      <c r="WK173" s="27"/>
      <c r="WL173" s="27"/>
      <c r="WM173" s="27"/>
      <c r="WN173" s="27"/>
      <c r="WO173" s="27"/>
      <c r="WP173" s="27"/>
      <c r="WQ173" s="27"/>
      <c r="WR173" s="27"/>
      <c r="WS173" s="27"/>
      <c r="WT173" s="27"/>
      <c r="WU173" s="27"/>
      <c r="WV173" s="27"/>
      <c r="WW173" s="27"/>
      <c r="WX173" s="27"/>
      <c r="WY173" s="27"/>
      <c r="WZ173" s="27"/>
      <c r="XA173" s="27"/>
      <c r="XB173" s="27"/>
      <c r="XC173" s="27"/>
      <c r="XD173" s="27"/>
      <c r="XE173" s="27"/>
      <c r="XF173" s="27"/>
      <c r="XG173" s="27"/>
      <c r="XH173" s="27"/>
      <c r="XI173" s="27"/>
      <c r="XJ173" s="27"/>
      <c r="XK173" s="27"/>
      <c r="XL173" s="27"/>
      <c r="XM173" s="27"/>
      <c r="XN173" s="27"/>
      <c r="XO173" s="27"/>
      <c r="XP173" s="27"/>
      <c r="XQ173" s="27"/>
      <c r="XR173" s="27"/>
      <c r="XS173" s="27"/>
      <c r="XT173" s="27"/>
      <c r="XU173" s="27"/>
      <c r="XV173" s="27"/>
      <c r="XW173" s="27"/>
      <c r="XX173" s="27"/>
      <c r="XY173" s="27"/>
      <c r="XZ173" s="27"/>
      <c r="YA173" s="27"/>
      <c r="YB173" s="27"/>
      <c r="YC173" s="27"/>
      <c r="YD173" s="27"/>
      <c r="YE173" s="27"/>
      <c r="YF173" s="27"/>
      <c r="YG173" s="27"/>
      <c r="YH173" s="27"/>
      <c r="YI173" s="27"/>
      <c r="YJ173" s="27"/>
      <c r="YK173" s="27"/>
      <c r="YL173" s="27"/>
      <c r="YM173" s="27"/>
      <c r="YN173" s="27"/>
      <c r="YO173" s="27"/>
      <c r="YP173" s="27"/>
      <c r="YQ173" s="27"/>
      <c r="YR173" s="27"/>
      <c r="YS173" s="27"/>
      <c r="YT173" s="27"/>
      <c r="YU173" s="27"/>
      <c r="YV173" s="27"/>
      <c r="YW173" s="27"/>
      <c r="YX173" s="27"/>
      <c r="YY173" s="27"/>
      <c r="YZ173" s="27"/>
      <c r="ZA173" s="27"/>
      <c r="ZB173" s="27"/>
      <c r="ZC173" s="27"/>
      <c r="ZD173" s="27"/>
      <c r="ZE173" s="27"/>
      <c r="ZF173" s="27"/>
      <c r="ZG173" s="27"/>
      <c r="ZH173" s="27"/>
      <c r="ZI173" s="27"/>
      <c r="ZJ173" s="27"/>
      <c r="ZK173" s="27"/>
      <c r="ZL173" s="27"/>
      <c r="ZM173" s="27"/>
      <c r="ZN173" s="27"/>
      <c r="ZO173" s="27"/>
      <c r="ZP173" s="27"/>
      <c r="ZQ173" s="27"/>
      <c r="ZR173" s="27"/>
      <c r="ZS173" s="27"/>
      <c r="ZT173" s="27"/>
      <c r="ZU173" s="27"/>
      <c r="ZV173" s="27"/>
      <c r="ZW173" s="27"/>
      <c r="ZX173" s="27"/>
      <c r="ZY173" s="27"/>
      <c r="ZZ173" s="27"/>
      <c r="AAA173" s="27"/>
      <c r="AAB173" s="27"/>
      <c r="AAC173" s="27"/>
      <c r="AAD173" s="27"/>
      <c r="AAE173" s="27"/>
      <c r="AAF173" s="27"/>
      <c r="AAG173" s="27"/>
      <c r="AAH173" s="27"/>
      <c r="AAI173" s="27"/>
      <c r="AAJ173" s="27"/>
      <c r="AAK173" s="27"/>
      <c r="AAL173" s="27"/>
      <c r="AAM173" s="27"/>
      <c r="AAN173" s="27"/>
      <c r="AAO173" s="27"/>
      <c r="AAP173" s="27"/>
      <c r="AAQ173" s="27"/>
      <c r="AAR173" s="27"/>
      <c r="AAS173" s="27"/>
      <c r="AAT173" s="27"/>
      <c r="AAU173" s="27"/>
      <c r="AAV173" s="27"/>
      <c r="AAW173" s="27"/>
      <c r="AAX173" s="27"/>
      <c r="AAY173" s="27"/>
      <c r="AAZ173" s="27"/>
      <c r="ABA173" s="27"/>
      <c r="ABB173" s="27"/>
      <c r="ABC173" s="27"/>
      <c r="ABD173" s="27"/>
      <c r="ABE173" s="27"/>
      <c r="ABF173" s="27"/>
      <c r="ABG173" s="27"/>
      <c r="ABH173" s="27"/>
      <c r="ABI173" s="27"/>
      <c r="ABJ173" s="27"/>
      <c r="ABK173" s="27"/>
      <c r="ABL173" s="27"/>
      <c r="ABM173" s="27"/>
      <c r="ABN173" s="27"/>
      <c r="ABO173" s="27"/>
      <c r="ABP173" s="27"/>
      <c r="ABQ173" s="27"/>
      <c r="ABR173" s="27"/>
      <c r="ABS173" s="27"/>
      <c r="ABT173" s="27"/>
      <c r="ABU173" s="27"/>
      <c r="ABV173" s="27"/>
      <c r="ABW173" s="27"/>
      <c r="ABX173" s="27"/>
      <c r="ABY173" s="27"/>
      <c r="ABZ173" s="27"/>
      <c r="ACA173" s="27"/>
      <c r="ACB173" s="27"/>
      <c r="ACC173" s="27"/>
      <c r="ACD173" s="27"/>
      <c r="ACE173" s="27"/>
      <c r="ACF173" s="27"/>
      <c r="ACG173" s="27"/>
      <c r="ACH173" s="27"/>
      <c r="ACI173" s="27"/>
      <c r="ACJ173" s="27"/>
      <c r="ACK173" s="27"/>
      <c r="ACL173" s="27"/>
      <c r="ACM173" s="27"/>
      <c r="ACN173" s="27"/>
      <c r="ACO173" s="27"/>
      <c r="ACP173" s="27"/>
      <c r="ACQ173" s="27"/>
      <c r="ACR173" s="27"/>
      <c r="ACS173" s="27"/>
      <c r="ACT173" s="27"/>
      <c r="ACU173" s="27"/>
      <c r="ACV173" s="27"/>
      <c r="ACW173" s="27"/>
      <c r="ACX173" s="27"/>
      <c r="ACY173" s="27"/>
      <c r="ACZ173" s="27"/>
      <c r="ADA173" s="27"/>
      <c r="ADB173" s="27"/>
      <c r="ADC173" s="27"/>
      <c r="ADD173" s="27"/>
      <c r="ADE173" s="27"/>
      <c r="ADF173" s="27"/>
      <c r="ADG173" s="27"/>
      <c r="ADH173" s="27"/>
      <c r="ADI173" s="27"/>
      <c r="ADJ173" s="27"/>
      <c r="ADK173" s="27"/>
      <c r="ADL173" s="27"/>
      <c r="ADM173" s="27"/>
      <c r="ADN173" s="27"/>
      <c r="ADO173" s="27"/>
      <c r="ADP173" s="27"/>
      <c r="ADQ173" s="27"/>
      <c r="ADR173" s="27"/>
      <c r="ADS173" s="27"/>
      <c r="ADT173" s="27"/>
      <c r="ADU173" s="27"/>
      <c r="ADV173" s="27"/>
      <c r="ADW173" s="27"/>
      <c r="ADX173" s="27"/>
      <c r="ADY173" s="27"/>
      <c r="ADZ173" s="27"/>
      <c r="AEA173" s="27"/>
      <c r="AEB173" s="27"/>
      <c r="AEC173" s="27"/>
      <c r="AED173" s="27"/>
      <c r="AEE173" s="27"/>
      <c r="AEF173" s="27"/>
      <c r="AEG173" s="27"/>
      <c r="AEH173" s="27"/>
      <c r="AEI173" s="27"/>
      <c r="AEJ173" s="27"/>
      <c r="AEK173" s="27"/>
      <c r="AEL173" s="27"/>
      <c r="AEM173" s="27"/>
      <c r="AEN173" s="27"/>
      <c r="AEO173" s="27"/>
      <c r="AEP173" s="27"/>
      <c r="AEQ173" s="27"/>
      <c r="AER173" s="27"/>
      <c r="AES173" s="27"/>
      <c r="AET173" s="27"/>
      <c r="AEU173" s="27"/>
      <c r="AEV173" s="27"/>
      <c r="AEW173" s="27"/>
      <c r="AEX173" s="27"/>
      <c r="AEY173" s="27"/>
      <c r="AEZ173" s="27"/>
      <c r="AFA173" s="27"/>
      <c r="AFB173" s="27"/>
      <c r="AFC173" s="27"/>
      <c r="AFD173" s="27"/>
      <c r="AFE173" s="27"/>
      <c r="AFF173" s="27"/>
      <c r="AFG173" s="27"/>
      <c r="AFH173" s="27"/>
      <c r="AFI173" s="27"/>
      <c r="AFJ173" s="27"/>
      <c r="AFK173" s="27"/>
      <c r="AFL173" s="27"/>
      <c r="AFM173" s="27"/>
      <c r="AFN173" s="27"/>
      <c r="AFO173" s="27"/>
      <c r="AFP173" s="27"/>
      <c r="AFQ173" s="27"/>
      <c r="AFR173" s="27"/>
      <c r="AFS173" s="27"/>
      <c r="AFT173" s="27"/>
      <c r="AFU173" s="27"/>
      <c r="AFV173" s="27"/>
      <c r="AFW173" s="27"/>
      <c r="AFX173" s="27"/>
      <c r="AFY173" s="27"/>
      <c r="AFZ173" s="27"/>
      <c r="AGA173" s="27"/>
      <c r="AGB173" s="27"/>
      <c r="AGC173" s="27"/>
      <c r="AGD173" s="27"/>
      <c r="AGE173" s="27"/>
      <c r="AGF173" s="27"/>
      <c r="AGG173" s="27"/>
      <c r="AGH173" s="27"/>
      <c r="AGI173" s="27"/>
      <c r="AGJ173" s="27"/>
      <c r="AGK173" s="27"/>
      <c r="AGL173" s="27"/>
      <c r="AGM173" s="27"/>
      <c r="AGN173" s="27"/>
      <c r="AGO173" s="27"/>
      <c r="AGP173" s="27"/>
      <c r="AGQ173" s="27"/>
      <c r="AGR173" s="27"/>
      <c r="AGS173" s="27"/>
      <c r="AGT173" s="27"/>
      <c r="AGU173" s="27"/>
      <c r="AGV173" s="27"/>
      <c r="AGW173" s="27"/>
      <c r="AGX173" s="27"/>
      <c r="AGY173" s="27"/>
      <c r="AGZ173" s="27"/>
      <c r="AHA173" s="27"/>
      <c r="AHB173" s="27"/>
      <c r="AHC173" s="27"/>
      <c r="AHD173" s="27"/>
      <c r="AHE173" s="27"/>
      <c r="AHF173" s="27"/>
      <c r="AHG173" s="27"/>
      <c r="AHH173" s="27"/>
      <c r="AHI173" s="27"/>
      <c r="AHJ173" s="27"/>
      <c r="AHK173" s="27"/>
      <c r="AHL173" s="27"/>
      <c r="AHM173" s="27"/>
      <c r="AHN173" s="27"/>
      <c r="AHO173" s="27"/>
      <c r="AHP173" s="27"/>
      <c r="AHQ173" s="27"/>
      <c r="AHR173" s="27"/>
      <c r="AHS173" s="27"/>
      <c r="AHT173" s="27"/>
      <c r="AHU173" s="27"/>
      <c r="AHV173" s="27"/>
      <c r="AHW173" s="27"/>
      <c r="AHX173" s="27"/>
      <c r="AHY173" s="27"/>
      <c r="AHZ173" s="27"/>
      <c r="AIA173" s="27"/>
      <c r="AIB173" s="27"/>
      <c r="AIC173" s="27"/>
      <c r="AID173" s="27"/>
      <c r="AIE173" s="27"/>
      <c r="AIF173" s="27"/>
      <c r="AIG173" s="27"/>
      <c r="AIH173" s="27"/>
      <c r="AII173" s="27"/>
      <c r="AIJ173" s="27"/>
      <c r="AIK173" s="27"/>
      <c r="AIL173" s="27"/>
      <c r="AIM173" s="27"/>
      <c r="AIN173" s="27"/>
      <c r="AIO173" s="27"/>
      <c r="AIP173" s="27"/>
      <c r="AIQ173" s="27"/>
      <c r="AIR173" s="27"/>
      <c r="AIS173" s="27"/>
      <c r="AIT173" s="27"/>
      <c r="AIU173" s="27"/>
      <c r="AIV173" s="27"/>
      <c r="AIW173" s="27"/>
      <c r="AIX173" s="27"/>
      <c r="AIY173" s="27"/>
      <c r="AIZ173" s="27"/>
      <c r="AJA173" s="27"/>
      <c r="AJB173" s="27"/>
      <c r="AJC173" s="27"/>
      <c r="AJD173" s="27"/>
      <c r="AJE173" s="27"/>
      <c r="AJF173" s="27"/>
      <c r="AJG173" s="27"/>
      <c r="AJH173" s="27"/>
      <c r="AJI173" s="27"/>
      <c r="AJJ173" s="27"/>
      <c r="AJK173" s="27"/>
      <c r="AJL173" s="27"/>
      <c r="AJM173" s="27"/>
      <c r="AJN173" s="27"/>
      <c r="AJO173" s="27"/>
      <c r="AJP173" s="27"/>
      <c r="AJQ173" s="27"/>
      <c r="AJR173" s="27"/>
      <c r="AJS173" s="27"/>
      <c r="AJT173" s="27"/>
      <c r="AJU173" s="27"/>
      <c r="AJV173" s="27"/>
      <c r="AJW173" s="27"/>
      <c r="AJX173" s="27"/>
      <c r="AJY173" s="27"/>
      <c r="AJZ173" s="27"/>
      <c r="AKA173" s="27"/>
      <c r="AKB173" s="27"/>
      <c r="AKC173" s="27"/>
      <c r="AKD173" s="27"/>
      <c r="AKE173" s="27"/>
      <c r="AKF173" s="27"/>
      <c r="AKG173" s="27"/>
      <c r="AKH173" s="27"/>
      <c r="AKI173" s="27"/>
      <c r="AKJ173" s="27"/>
      <c r="AKK173" s="27"/>
      <c r="AKL173" s="27"/>
      <c r="AKM173" s="27"/>
      <c r="AKN173" s="27"/>
      <c r="AKO173" s="27"/>
      <c r="AKP173" s="27"/>
      <c r="AKQ173" s="27"/>
      <c r="AKR173" s="27"/>
      <c r="AKS173" s="27"/>
      <c r="AKT173" s="27"/>
      <c r="AKU173" s="27"/>
      <c r="AKV173" s="27"/>
      <c r="AKW173" s="27"/>
      <c r="AKX173" s="27"/>
      <c r="AKY173" s="27"/>
      <c r="AKZ173" s="27"/>
      <c r="ALA173" s="27"/>
      <c r="ALB173" s="27"/>
      <c r="ALC173" s="27"/>
      <c r="ALD173" s="27"/>
      <c r="ALE173" s="27"/>
      <c r="ALF173" s="27"/>
      <c r="ALG173" s="27"/>
      <c r="ALH173" s="27"/>
      <c r="ALI173" s="27"/>
      <c r="ALJ173" s="27"/>
      <c r="ALK173" s="27"/>
      <c r="ALL173" s="27"/>
      <c r="ALM173" s="27"/>
      <c r="ALN173" s="27"/>
      <c r="ALO173" s="27"/>
      <c r="ALP173" s="27"/>
      <c r="ALQ173" s="27"/>
      <c r="ALR173" s="27"/>
      <c r="ALS173" s="27"/>
    </row>
    <row r="174" spans="1:1007" ht="20.25" customHeight="1" thickBot="1" x14ac:dyDescent="0.25">
      <c r="A174" s="579"/>
      <c r="B174" s="581"/>
      <c r="C174" s="583"/>
      <c r="D174" s="585"/>
      <c r="E174" s="587"/>
      <c r="F174" s="570"/>
      <c r="G174" s="572"/>
      <c r="H174" s="574"/>
      <c r="I174" s="574"/>
      <c r="J174" s="577"/>
      <c r="K174" s="347" t="s">
        <v>11</v>
      </c>
      <c r="L174" s="15">
        <f t="shared" ref="L174:W174" si="39">SUM(L172:L173)</f>
        <v>159.39999999999998</v>
      </c>
      <c r="M174" s="345">
        <f t="shared" si="39"/>
        <v>0</v>
      </c>
      <c r="N174" s="345">
        <f t="shared" si="39"/>
        <v>0</v>
      </c>
      <c r="O174" s="16">
        <f t="shared" si="39"/>
        <v>159.39999999999998</v>
      </c>
      <c r="P174" s="15">
        <f t="shared" si="39"/>
        <v>76</v>
      </c>
      <c r="Q174" s="345">
        <f t="shared" si="39"/>
        <v>0</v>
      </c>
      <c r="R174" s="345">
        <f t="shared" si="39"/>
        <v>0</v>
      </c>
      <c r="S174" s="16">
        <f t="shared" si="39"/>
        <v>76</v>
      </c>
      <c r="T174" s="15">
        <f t="shared" si="39"/>
        <v>0</v>
      </c>
      <c r="U174" s="345">
        <f t="shared" si="39"/>
        <v>0</v>
      </c>
      <c r="V174" s="345">
        <f t="shared" si="39"/>
        <v>0</v>
      </c>
      <c r="W174" s="16">
        <f t="shared" si="39"/>
        <v>0</v>
      </c>
      <c r="X174" s="27"/>
      <c r="Y174" s="27"/>
      <c r="Z174" s="27"/>
      <c r="AA174" s="27"/>
      <c r="AB174" s="27"/>
      <c r="AC174" s="27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40"/>
      <c r="AV174" s="39"/>
      <c r="AW174" s="39"/>
      <c r="AX174" s="39"/>
      <c r="AY174" s="39"/>
      <c r="AZ174" s="39"/>
      <c r="BA174" s="39"/>
      <c r="BB174" s="39"/>
      <c r="BC174" s="39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  <c r="HP174" s="27"/>
      <c r="HQ174" s="27"/>
      <c r="HR174" s="27"/>
      <c r="HS174" s="27"/>
      <c r="HT174" s="27"/>
      <c r="HU174" s="27"/>
      <c r="HV174" s="27"/>
      <c r="HW174" s="27"/>
      <c r="HX174" s="27"/>
      <c r="HY174" s="27"/>
      <c r="HZ174" s="27"/>
      <c r="IA174" s="27"/>
      <c r="IB174" s="27"/>
      <c r="IC174" s="27"/>
      <c r="ID174" s="27"/>
      <c r="IE174" s="27"/>
      <c r="IF174" s="27"/>
      <c r="IG174" s="27"/>
      <c r="IH174" s="27"/>
      <c r="II174" s="27"/>
      <c r="IJ174" s="27"/>
      <c r="IK174" s="27"/>
      <c r="IL174" s="27"/>
      <c r="IM174" s="27"/>
      <c r="IN174" s="27"/>
      <c r="IO174" s="27"/>
      <c r="IP174" s="27"/>
      <c r="IQ174" s="27"/>
      <c r="IR174" s="27"/>
      <c r="IS174" s="27"/>
      <c r="IT174" s="27"/>
      <c r="IU174" s="27"/>
      <c r="IV174" s="27"/>
      <c r="IW174" s="27"/>
      <c r="IX174" s="27"/>
      <c r="IY174" s="27"/>
      <c r="IZ174" s="27"/>
      <c r="JA174" s="27"/>
      <c r="JB174" s="27"/>
      <c r="JC174" s="27"/>
      <c r="JD174" s="27"/>
      <c r="JE174" s="27"/>
      <c r="JF174" s="27"/>
      <c r="JG174" s="27"/>
      <c r="JH174" s="27"/>
      <c r="JI174" s="27"/>
      <c r="JJ174" s="27"/>
      <c r="JK174" s="27"/>
      <c r="JL174" s="27"/>
      <c r="JM174" s="27"/>
      <c r="JN174" s="27"/>
      <c r="JO174" s="27"/>
      <c r="JP174" s="27"/>
      <c r="JQ174" s="27"/>
      <c r="JR174" s="27"/>
      <c r="JS174" s="27"/>
      <c r="JT174" s="27"/>
      <c r="JU174" s="27"/>
      <c r="JV174" s="27"/>
      <c r="JW174" s="27"/>
      <c r="JX174" s="27"/>
      <c r="JY174" s="27"/>
      <c r="JZ174" s="27"/>
      <c r="KA174" s="27"/>
      <c r="KB174" s="27"/>
      <c r="KC174" s="27"/>
      <c r="KD174" s="27"/>
      <c r="KE174" s="27"/>
      <c r="KF174" s="27"/>
      <c r="KG174" s="27"/>
      <c r="KH174" s="27"/>
      <c r="KI174" s="27"/>
      <c r="KJ174" s="27"/>
      <c r="KK174" s="27"/>
      <c r="KL174" s="27"/>
      <c r="KM174" s="27"/>
      <c r="KN174" s="27"/>
      <c r="KO174" s="27"/>
      <c r="KP174" s="27"/>
      <c r="KQ174" s="27"/>
      <c r="KR174" s="27"/>
      <c r="KS174" s="27"/>
      <c r="KT174" s="27"/>
      <c r="KU174" s="27"/>
      <c r="KV174" s="27"/>
      <c r="KW174" s="27"/>
      <c r="KX174" s="27"/>
      <c r="KY174" s="27"/>
      <c r="KZ174" s="27"/>
      <c r="LA174" s="27"/>
      <c r="LB174" s="27"/>
      <c r="LC174" s="27"/>
      <c r="LD174" s="27"/>
      <c r="LE174" s="27"/>
      <c r="LF174" s="27"/>
      <c r="LG174" s="27"/>
      <c r="LH174" s="27"/>
      <c r="LI174" s="27"/>
      <c r="LJ174" s="27"/>
      <c r="LK174" s="27"/>
      <c r="LL174" s="27"/>
      <c r="LM174" s="27"/>
      <c r="LN174" s="27"/>
      <c r="LO174" s="27"/>
      <c r="LP174" s="27"/>
      <c r="LQ174" s="27"/>
      <c r="LR174" s="27"/>
      <c r="LS174" s="27"/>
      <c r="LT174" s="27"/>
      <c r="LU174" s="27"/>
      <c r="LV174" s="27"/>
      <c r="LW174" s="27"/>
      <c r="LX174" s="27"/>
      <c r="LY174" s="27"/>
      <c r="LZ174" s="27"/>
      <c r="MA174" s="27"/>
      <c r="MB174" s="27"/>
      <c r="MC174" s="27"/>
      <c r="MD174" s="27"/>
      <c r="ME174" s="27"/>
      <c r="MF174" s="27"/>
      <c r="MG174" s="27"/>
      <c r="MH174" s="27"/>
      <c r="MI174" s="27"/>
      <c r="MJ174" s="27"/>
      <c r="MK174" s="27"/>
      <c r="ML174" s="27"/>
      <c r="MM174" s="27"/>
      <c r="MN174" s="27"/>
      <c r="MO174" s="27"/>
      <c r="MP174" s="27"/>
      <c r="MQ174" s="27"/>
      <c r="MR174" s="27"/>
      <c r="MS174" s="27"/>
      <c r="MT174" s="27"/>
      <c r="MU174" s="27"/>
      <c r="MV174" s="27"/>
      <c r="MW174" s="27"/>
      <c r="MX174" s="27"/>
      <c r="MY174" s="27"/>
      <c r="MZ174" s="27"/>
      <c r="NA174" s="27"/>
      <c r="NB174" s="27"/>
      <c r="NC174" s="27"/>
      <c r="ND174" s="27"/>
      <c r="NE174" s="27"/>
      <c r="NF174" s="27"/>
      <c r="NG174" s="27"/>
      <c r="NH174" s="27"/>
      <c r="NI174" s="27"/>
      <c r="NJ174" s="27"/>
      <c r="NK174" s="27"/>
      <c r="NL174" s="27"/>
      <c r="NM174" s="27"/>
      <c r="NN174" s="27"/>
      <c r="NO174" s="27"/>
      <c r="NP174" s="27"/>
      <c r="NQ174" s="27"/>
      <c r="NR174" s="27"/>
      <c r="NS174" s="27"/>
      <c r="NT174" s="27"/>
      <c r="NU174" s="27"/>
      <c r="NV174" s="27"/>
      <c r="NW174" s="27"/>
      <c r="NX174" s="27"/>
      <c r="NY174" s="27"/>
      <c r="NZ174" s="27"/>
      <c r="OA174" s="27"/>
      <c r="OB174" s="27"/>
      <c r="OC174" s="27"/>
      <c r="OD174" s="27"/>
      <c r="OE174" s="27"/>
      <c r="OF174" s="27"/>
      <c r="OG174" s="27"/>
      <c r="OH174" s="27"/>
      <c r="OI174" s="27"/>
      <c r="OJ174" s="27"/>
      <c r="OK174" s="27"/>
      <c r="OL174" s="27"/>
      <c r="OM174" s="27"/>
      <c r="ON174" s="27"/>
      <c r="OO174" s="27"/>
      <c r="OP174" s="27"/>
      <c r="OQ174" s="27"/>
      <c r="OR174" s="27"/>
      <c r="OS174" s="27"/>
      <c r="OT174" s="27"/>
      <c r="OU174" s="27"/>
      <c r="OV174" s="27"/>
      <c r="OW174" s="27"/>
      <c r="OX174" s="27"/>
      <c r="OY174" s="27"/>
      <c r="OZ174" s="27"/>
      <c r="PA174" s="27"/>
      <c r="PB174" s="27"/>
      <c r="PC174" s="27"/>
      <c r="PD174" s="27"/>
      <c r="PE174" s="27"/>
      <c r="PF174" s="27"/>
      <c r="PG174" s="27"/>
      <c r="PH174" s="27"/>
      <c r="PI174" s="27"/>
      <c r="PJ174" s="27"/>
      <c r="PK174" s="27"/>
      <c r="PL174" s="27"/>
      <c r="PM174" s="27"/>
      <c r="PN174" s="27"/>
      <c r="PO174" s="27"/>
      <c r="PP174" s="27"/>
      <c r="PQ174" s="27"/>
      <c r="PR174" s="27"/>
      <c r="PS174" s="27"/>
      <c r="PT174" s="27"/>
      <c r="PU174" s="27"/>
      <c r="PV174" s="27"/>
      <c r="PW174" s="27"/>
      <c r="PX174" s="27"/>
      <c r="PY174" s="27"/>
      <c r="PZ174" s="27"/>
      <c r="QA174" s="27"/>
      <c r="QB174" s="27"/>
      <c r="QC174" s="27"/>
      <c r="QD174" s="27"/>
      <c r="QE174" s="27"/>
      <c r="QF174" s="27"/>
      <c r="QG174" s="27"/>
      <c r="QH174" s="27"/>
      <c r="QI174" s="27"/>
      <c r="QJ174" s="27"/>
      <c r="QK174" s="27"/>
      <c r="QL174" s="27"/>
      <c r="QM174" s="27"/>
      <c r="QN174" s="27"/>
      <c r="QO174" s="27"/>
      <c r="QP174" s="27"/>
      <c r="QQ174" s="27"/>
      <c r="QR174" s="27"/>
      <c r="QS174" s="27"/>
      <c r="QT174" s="27"/>
      <c r="QU174" s="27"/>
      <c r="QV174" s="27"/>
      <c r="QW174" s="27"/>
      <c r="QX174" s="27"/>
      <c r="QY174" s="27"/>
      <c r="QZ174" s="27"/>
      <c r="RA174" s="27"/>
      <c r="RB174" s="27"/>
      <c r="RC174" s="27"/>
      <c r="RD174" s="27"/>
      <c r="RE174" s="27"/>
      <c r="RF174" s="27"/>
      <c r="RG174" s="27"/>
      <c r="RH174" s="27"/>
      <c r="RI174" s="27"/>
      <c r="RJ174" s="27"/>
      <c r="RK174" s="27"/>
      <c r="RL174" s="27"/>
      <c r="RM174" s="27"/>
      <c r="RN174" s="27"/>
      <c r="RO174" s="27"/>
      <c r="RP174" s="27"/>
      <c r="RQ174" s="27"/>
      <c r="RR174" s="27"/>
      <c r="RS174" s="27"/>
      <c r="RT174" s="27"/>
      <c r="RU174" s="27"/>
      <c r="RV174" s="27"/>
      <c r="RW174" s="27"/>
      <c r="RX174" s="27"/>
      <c r="RY174" s="27"/>
      <c r="RZ174" s="27"/>
      <c r="SA174" s="27"/>
      <c r="SB174" s="27"/>
      <c r="SC174" s="27"/>
      <c r="SD174" s="27"/>
      <c r="SE174" s="27"/>
      <c r="SF174" s="27"/>
      <c r="SG174" s="27"/>
      <c r="SH174" s="27"/>
      <c r="SI174" s="27"/>
      <c r="SJ174" s="27"/>
      <c r="SK174" s="27"/>
      <c r="SL174" s="27"/>
      <c r="SM174" s="27"/>
      <c r="SN174" s="27"/>
      <c r="SO174" s="27"/>
      <c r="SP174" s="27"/>
      <c r="SQ174" s="27"/>
      <c r="SR174" s="27"/>
      <c r="SS174" s="27"/>
      <c r="ST174" s="27"/>
      <c r="SU174" s="27"/>
      <c r="SV174" s="27"/>
      <c r="SW174" s="27"/>
      <c r="SX174" s="27"/>
      <c r="SY174" s="27"/>
      <c r="SZ174" s="27"/>
      <c r="TA174" s="27"/>
      <c r="TB174" s="27"/>
      <c r="TC174" s="27"/>
      <c r="TD174" s="27"/>
      <c r="TE174" s="27"/>
      <c r="TF174" s="27"/>
      <c r="TG174" s="27"/>
      <c r="TH174" s="27"/>
      <c r="TI174" s="27"/>
      <c r="TJ174" s="27"/>
      <c r="TK174" s="27"/>
      <c r="TL174" s="27"/>
      <c r="TM174" s="27"/>
      <c r="TN174" s="27"/>
      <c r="TO174" s="27"/>
      <c r="TP174" s="27"/>
      <c r="TQ174" s="27"/>
      <c r="TR174" s="27"/>
      <c r="TS174" s="27"/>
      <c r="TT174" s="27"/>
      <c r="TU174" s="27"/>
      <c r="TV174" s="27"/>
      <c r="TW174" s="27"/>
      <c r="TX174" s="27"/>
      <c r="TY174" s="27"/>
      <c r="TZ174" s="27"/>
      <c r="UA174" s="27"/>
      <c r="UB174" s="27"/>
      <c r="UC174" s="27"/>
      <c r="UD174" s="27"/>
      <c r="UE174" s="27"/>
      <c r="UF174" s="27"/>
      <c r="UG174" s="27"/>
      <c r="UH174" s="27"/>
      <c r="UI174" s="27"/>
      <c r="UJ174" s="27"/>
      <c r="UK174" s="27"/>
      <c r="UL174" s="27"/>
      <c r="UM174" s="27"/>
      <c r="UN174" s="27"/>
      <c r="UO174" s="27"/>
      <c r="UP174" s="27"/>
      <c r="UQ174" s="27"/>
      <c r="UR174" s="27"/>
      <c r="US174" s="27"/>
      <c r="UT174" s="27"/>
      <c r="UU174" s="27"/>
      <c r="UV174" s="27"/>
      <c r="UW174" s="27"/>
      <c r="UX174" s="27"/>
      <c r="UY174" s="27"/>
      <c r="UZ174" s="27"/>
      <c r="VA174" s="27"/>
      <c r="VB174" s="27"/>
      <c r="VC174" s="27"/>
      <c r="VD174" s="27"/>
      <c r="VE174" s="27"/>
      <c r="VF174" s="27"/>
      <c r="VG174" s="27"/>
      <c r="VH174" s="27"/>
      <c r="VI174" s="27"/>
      <c r="VJ174" s="27"/>
      <c r="VK174" s="27"/>
      <c r="VL174" s="27"/>
      <c r="VM174" s="27"/>
      <c r="VN174" s="27"/>
      <c r="VO174" s="27"/>
      <c r="VP174" s="27"/>
      <c r="VQ174" s="27"/>
      <c r="VR174" s="27"/>
      <c r="VS174" s="27"/>
      <c r="VT174" s="27"/>
      <c r="VU174" s="27"/>
      <c r="VV174" s="27"/>
      <c r="VW174" s="27"/>
      <c r="VX174" s="27"/>
      <c r="VY174" s="27"/>
      <c r="VZ174" s="27"/>
      <c r="WA174" s="27"/>
      <c r="WB174" s="27"/>
      <c r="WC174" s="27"/>
      <c r="WD174" s="27"/>
      <c r="WE174" s="27"/>
      <c r="WF174" s="27"/>
      <c r="WG174" s="27"/>
      <c r="WH174" s="27"/>
      <c r="WI174" s="27"/>
      <c r="WJ174" s="27"/>
      <c r="WK174" s="27"/>
      <c r="WL174" s="27"/>
      <c r="WM174" s="27"/>
      <c r="WN174" s="27"/>
      <c r="WO174" s="27"/>
      <c r="WP174" s="27"/>
      <c r="WQ174" s="27"/>
      <c r="WR174" s="27"/>
      <c r="WS174" s="27"/>
      <c r="WT174" s="27"/>
      <c r="WU174" s="27"/>
      <c r="WV174" s="27"/>
      <c r="WW174" s="27"/>
      <c r="WX174" s="27"/>
      <c r="WY174" s="27"/>
      <c r="WZ174" s="27"/>
      <c r="XA174" s="27"/>
      <c r="XB174" s="27"/>
      <c r="XC174" s="27"/>
      <c r="XD174" s="27"/>
      <c r="XE174" s="27"/>
      <c r="XF174" s="27"/>
      <c r="XG174" s="27"/>
      <c r="XH174" s="27"/>
      <c r="XI174" s="27"/>
      <c r="XJ174" s="27"/>
      <c r="XK174" s="27"/>
      <c r="XL174" s="27"/>
      <c r="XM174" s="27"/>
      <c r="XN174" s="27"/>
      <c r="XO174" s="27"/>
      <c r="XP174" s="27"/>
      <c r="XQ174" s="27"/>
      <c r="XR174" s="27"/>
      <c r="XS174" s="27"/>
      <c r="XT174" s="27"/>
      <c r="XU174" s="27"/>
      <c r="XV174" s="27"/>
      <c r="XW174" s="27"/>
      <c r="XX174" s="27"/>
      <c r="XY174" s="27"/>
      <c r="XZ174" s="27"/>
      <c r="YA174" s="27"/>
      <c r="YB174" s="27"/>
      <c r="YC174" s="27"/>
      <c r="YD174" s="27"/>
      <c r="YE174" s="27"/>
      <c r="YF174" s="27"/>
      <c r="YG174" s="27"/>
      <c r="YH174" s="27"/>
      <c r="YI174" s="27"/>
      <c r="YJ174" s="27"/>
      <c r="YK174" s="27"/>
      <c r="YL174" s="27"/>
      <c r="YM174" s="27"/>
      <c r="YN174" s="27"/>
      <c r="YO174" s="27"/>
      <c r="YP174" s="27"/>
      <c r="YQ174" s="27"/>
      <c r="YR174" s="27"/>
      <c r="YS174" s="27"/>
      <c r="YT174" s="27"/>
      <c r="YU174" s="27"/>
      <c r="YV174" s="27"/>
      <c r="YW174" s="27"/>
      <c r="YX174" s="27"/>
      <c r="YY174" s="27"/>
      <c r="YZ174" s="27"/>
      <c r="ZA174" s="27"/>
      <c r="ZB174" s="27"/>
      <c r="ZC174" s="27"/>
      <c r="ZD174" s="27"/>
      <c r="ZE174" s="27"/>
      <c r="ZF174" s="27"/>
      <c r="ZG174" s="27"/>
      <c r="ZH174" s="27"/>
      <c r="ZI174" s="27"/>
      <c r="ZJ174" s="27"/>
      <c r="ZK174" s="27"/>
      <c r="ZL174" s="27"/>
      <c r="ZM174" s="27"/>
      <c r="ZN174" s="27"/>
      <c r="ZO174" s="27"/>
      <c r="ZP174" s="27"/>
      <c r="ZQ174" s="27"/>
      <c r="ZR174" s="27"/>
      <c r="ZS174" s="27"/>
      <c r="ZT174" s="27"/>
      <c r="ZU174" s="27"/>
      <c r="ZV174" s="27"/>
      <c r="ZW174" s="27"/>
      <c r="ZX174" s="27"/>
      <c r="ZY174" s="27"/>
      <c r="ZZ174" s="27"/>
      <c r="AAA174" s="27"/>
      <c r="AAB174" s="27"/>
      <c r="AAC174" s="27"/>
      <c r="AAD174" s="27"/>
      <c r="AAE174" s="27"/>
      <c r="AAF174" s="27"/>
      <c r="AAG174" s="27"/>
      <c r="AAH174" s="27"/>
      <c r="AAI174" s="27"/>
      <c r="AAJ174" s="27"/>
      <c r="AAK174" s="27"/>
      <c r="AAL174" s="27"/>
      <c r="AAM174" s="27"/>
      <c r="AAN174" s="27"/>
      <c r="AAO174" s="27"/>
      <c r="AAP174" s="27"/>
      <c r="AAQ174" s="27"/>
      <c r="AAR174" s="27"/>
      <c r="AAS174" s="27"/>
      <c r="AAT174" s="27"/>
      <c r="AAU174" s="27"/>
      <c r="AAV174" s="27"/>
      <c r="AAW174" s="27"/>
      <c r="AAX174" s="27"/>
      <c r="AAY174" s="27"/>
      <c r="AAZ174" s="27"/>
      <c r="ABA174" s="27"/>
      <c r="ABB174" s="27"/>
      <c r="ABC174" s="27"/>
      <c r="ABD174" s="27"/>
      <c r="ABE174" s="27"/>
      <c r="ABF174" s="27"/>
      <c r="ABG174" s="27"/>
      <c r="ABH174" s="27"/>
      <c r="ABI174" s="27"/>
      <c r="ABJ174" s="27"/>
      <c r="ABK174" s="27"/>
      <c r="ABL174" s="27"/>
      <c r="ABM174" s="27"/>
      <c r="ABN174" s="27"/>
      <c r="ABO174" s="27"/>
      <c r="ABP174" s="27"/>
      <c r="ABQ174" s="27"/>
      <c r="ABR174" s="27"/>
      <c r="ABS174" s="27"/>
      <c r="ABT174" s="27"/>
      <c r="ABU174" s="27"/>
      <c r="ABV174" s="27"/>
      <c r="ABW174" s="27"/>
      <c r="ABX174" s="27"/>
      <c r="ABY174" s="27"/>
      <c r="ABZ174" s="27"/>
      <c r="ACA174" s="27"/>
      <c r="ACB174" s="27"/>
      <c r="ACC174" s="27"/>
      <c r="ACD174" s="27"/>
      <c r="ACE174" s="27"/>
      <c r="ACF174" s="27"/>
      <c r="ACG174" s="27"/>
      <c r="ACH174" s="27"/>
      <c r="ACI174" s="27"/>
      <c r="ACJ174" s="27"/>
      <c r="ACK174" s="27"/>
      <c r="ACL174" s="27"/>
      <c r="ACM174" s="27"/>
      <c r="ACN174" s="27"/>
      <c r="ACO174" s="27"/>
      <c r="ACP174" s="27"/>
      <c r="ACQ174" s="27"/>
      <c r="ACR174" s="27"/>
      <c r="ACS174" s="27"/>
      <c r="ACT174" s="27"/>
      <c r="ACU174" s="27"/>
      <c r="ACV174" s="27"/>
      <c r="ACW174" s="27"/>
      <c r="ACX174" s="27"/>
      <c r="ACY174" s="27"/>
      <c r="ACZ174" s="27"/>
      <c r="ADA174" s="27"/>
      <c r="ADB174" s="27"/>
      <c r="ADC174" s="27"/>
      <c r="ADD174" s="27"/>
      <c r="ADE174" s="27"/>
      <c r="ADF174" s="27"/>
      <c r="ADG174" s="27"/>
      <c r="ADH174" s="27"/>
      <c r="ADI174" s="27"/>
      <c r="ADJ174" s="27"/>
      <c r="ADK174" s="27"/>
      <c r="ADL174" s="27"/>
      <c r="ADM174" s="27"/>
      <c r="ADN174" s="27"/>
      <c r="ADO174" s="27"/>
      <c r="ADP174" s="27"/>
      <c r="ADQ174" s="27"/>
      <c r="ADR174" s="27"/>
      <c r="ADS174" s="27"/>
      <c r="ADT174" s="27"/>
      <c r="ADU174" s="27"/>
      <c r="ADV174" s="27"/>
      <c r="ADW174" s="27"/>
      <c r="ADX174" s="27"/>
      <c r="ADY174" s="27"/>
      <c r="ADZ174" s="27"/>
      <c r="AEA174" s="27"/>
      <c r="AEB174" s="27"/>
      <c r="AEC174" s="27"/>
      <c r="AED174" s="27"/>
      <c r="AEE174" s="27"/>
      <c r="AEF174" s="27"/>
      <c r="AEG174" s="27"/>
      <c r="AEH174" s="27"/>
      <c r="AEI174" s="27"/>
      <c r="AEJ174" s="27"/>
      <c r="AEK174" s="27"/>
      <c r="AEL174" s="27"/>
      <c r="AEM174" s="27"/>
      <c r="AEN174" s="27"/>
      <c r="AEO174" s="27"/>
      <c r="AEP174" s="27"/>
      <c r="AEQ174" s="27"/>
      <c r="AER174" s="27"/>
      <c r="AES174" s="27"/>
      <c r="AET174" s="27"/>
      <c r="AEU174" s="27"/>
      <c r="AEV174" s="27"/>
      <c r="AEW174" s="27"/>
      <c r="AEX174" s="27"/>
      <c r="AEY174" s="27"/>
      <c r="AEZ174" s="27"/>
      <c r="AFA174" s="27"/>
      <c r="AFB174" s="27"/>
      <c r="AFC174" s="27"/>
      <c r="AFD174" s="27"/>
      <c r="AFE174" s="27"/>
      <c r="AFF174" s="27"/>
      <c r="AFG174" s="27"/>
      <c r="AFH174" s="27"/>
      <c r="AFI174" s="27"/>
      <c r="AFJ174" s="27"/>
      <c r="AFK174" s="27"/>
      <c r="AFL174" s="27"/>
      <c r="AFM174" s="27"/>
      <c r="AFN174" s="27"/>
      <c r="AFO174" s="27"/>
      <c r="AFP174" s="27"/>
      <c r="AFQ174" s="27"/>
      <c r="AFR174" s="27"/>
      <c r="AFS174" s="27"/>
      <c r="AFT174" s="27"/>
      <c r="AFU174" s="27"/>
      <c r="AFV174" s="27"/>
      <c r="AFW174" s="27"/>
      <c r="AFX174" s="27"/>
      <c r="AFY174" s="27"/>
      <c r="AFZ174" s="27"/>
      <c r="AGA174" s="27"/>
      <c r="AGB174" s="27"/>
      <c r="AGC174" s="27"/>
      <c r="AGD174" s="27"/>
      <c r="AGE174" s="27"/>
      <c r="AGF174" s="27"/>
      <c r="AGG174" s="27"/>
      <c r="AGH174" s="27"/>
      <c r="AGI174" s="27"/>
      <c r="AGJ174" s="27"/>
      <c r="AGK174" s="27"/>
      <c r="AGL174" s="27"/>
      <c r="AGM174" s="27"/>
      <c r="AGN174" s="27"/>
      <c r="AGO174" s="27"/>
      <c r="AGP174" s="27"/>
      <c r="AGQ174" s="27"/>
      <c r="AGR174" s="27"/>
      <c r="AGS174" s="27"/>
      <c r="AGT174" s="27"/>
      <c r="AGU174" s="27"/>
      <c r="AGV174" s="27"/>
      <c r="AGW174" s="27"/>
      <c r="AGX174" s="27"/>
      <c r="AGY174" s="27"/>
      <c r="AGZ174" s="27"/>
      <c r="AHA174" s="27"/>
      <c r="AHB174" s="27"/>
      <c r="AHC174" s="27"/>
      <c r="AHD174" s="27"/>
      <c r="AHE174" s="27"/>
      <c r="AHF174" s="27"/>
      <c r="AHG174" s="27"/>
      <c r="AHH174" s="27"/>
      <c r="AHI174" s="27"/>
      <c r="AHJ174" s="27"/>
      <c r="AHK174" s="27"/>
      <c r="AHL174" s="27"/>
      <c r="AHM174" s="27"/>
      <c r="AHN174" s="27"/>
      <c r="AHO174" s="27"/>
      <c r="AHP174" s="27"/>
      <c r="AHQ174" s="27"/>
      <c r="AHR174" s="27"/>
      <c r="AHS174" s="27"/>
      <c r="AHT174" s="27"/>
      <c r="AHU174" s="27"/>
      <c r="AHV174" s="27"/>
      <c r="AHW174" s="27"/>
      <c r="AHX174" s="27"/>
      <c r="AHY174" s="27"/>
      <c r="AHZ174" s="27"/>
      <c r="AIA174" s="27"/>
      <c r="AIB174" s="27"/>
      <c r="AIC174" s="27"/>
      <c r="AID174" s="27"/>
      <c r="AIE174" s="27"/>
      <c r="AIF174" s="27"/>
      <c r="AIG174" s="27"/>
      <c r="AIH174" s="27"/>
      <c r="AII174" s="27"/>
      <c r="AIJ174" s="27"/>
      <c r="AIK174" s="27"/>
      <c r="AIL174" s="27"/>
      <c r="AIM174" s="27"/>
      <c r="AIN174" s="27"/>
      <c r="AIO174" s="27"/>
      <c r="AIP174" s="27"/>
      <c r="AIQ174" s="27"/>
      <c r="AIR174" s="27"/>
      <c r="AIS174" s="27"/>
      <c r="AIT174" s="27"/>
      <c r="AIU174" s="27"/>
      <c r="AIV174" s="27"/>
      <c r="AIW174" s="27"/>
      <c r="AIX174" s="27"/>
      <c r="AIY174" s="27"/>
      <c r="AIZ174" s="27"/>
      <c r="AJA174" s="27"/>
      <c r="AJB174" s="27"/>
      <c r="AJC174" s="27"/>
      <c r="AJD174" s="27"/>
      <c r="AJE174" s="27"/>
      <c r="AJF174" s="27"/>
      <c r="AJG174" s="27"/>
      <c r="AJH174" s="27"/>
      <c r="AJI174" s="27"/>
      <c r="AJJ174" s="27"/>
      <c r="AJK174" s="27"/>
      <c r="AJL174" s="27"/>
      <c r="AJM174" s="27"/>
      <c r="AJN174" s="27"/>
      <c r="AJO174" s="27"/>
      <c r="AJP174" s="27"/>
      <c r="AJQ174" s="27"/>
      <c r="AJR174" s="27"/>
      <c r="AJS174" s="27"/>
      <c r="AJT174" s="27"/>
      <c r="AJU174" s="27"/>
      <c r="AJV174" s="27"/>
      <c r="AJW174" s="27"/>
      <c r="AJX174" s="27"/>
      <c r="AJY174" s="27"/>
      <c r="AJZ174" s="27"/>
      <c r="AKA174" s="27"/>
      <c r="AKB174" s="27"/>
      <c r="AKC174" s="27"/>
      <c r="AKD174" s="27"/>
      <c r="AKE174" s="27"/>
      <c r="AKF174" s="27"/>
      <c r="AKG174" s="27"/>
      <c r="AKH174" s="27"/>
      <c r="AKI174" s="27"/>
      <c r="AKJ174" s="27"/>
      <c r="AKK174" s="27"/>
      <c r="AKL174" s="27"/>
      <c r="AKM174" s="27"/>
      <c r="AKN174" s="27"/>
      <c r="AKO174" s="27"/>
      <c r="AKP174" s="27"/>
      <c r="AKQ174" s="27"/>
      <c r="AKR174" s="27"/>
      <c r="AKS174" s="27"/>
      <c r="AKT174" s="27"/>
      <c r="AKU174" s="27"/>
      <c r="AKV174" s="27"/>
      <c r="AKW174" s="27"/>
      <c r="AKX174" s="27"/>
      <c r="AKY174" s="27"/>
      <c r="AKZ174" s="27"/>
      <c r="ALA174" s="27"/>
      <c r="ALB174" s="27"/>
      <c r="ALC174" s="27"/>
      <c r="ALD174" s="27"/>
      <c r="ALE174" s="27"/>
      <c r="ALF174" s="27"/>
      <c r="ALG174" s="27"/>
      <c r="ALH174" s="27"/>
      <c r="ALI174" s="27"/>
      <c r="ALJ174" s="27"/>
      <c r="ALK174" s="27"/>
      <c r="ALL174" s="27"/>
      <c r="ALM174" s="27"/>
      <c r="ALN174" s="27"/>
      <c r="ALO174" s="27"/>
      <c r="ALP174" s="27"/>
      <c r="ALQ174" s="27"/>
      <c r="ALR174" s="27"/>
      <c r="ALS174" s="27"/>
    </row>
    <row r="175" spans="1:1007" ht="18.75" customHeight="1" thickBot="1" x14ac:dyDescent="0.25">
      <c r="A175" s="578" t="s">
        <v>14</v>
      </c>
      <c r="B175" s="580" t="s">
        <v>15</v>
      </c>
      <c r="C175" s="582" t="s">
        <v>15</v>
      </c>
      <c r="D175" s="584" t="s">
        <v>394</v>
      </c>
      <c r="E175" s="586" t="s">
        <v>398</v>
      </c>
      <c r="F175" s="569" t="s">
        <v>187</v>
      </c>
      <c r="G175" s="571" t="s">
        <v>83</v>
      </c>
      <c r="H175" s="573" t="s">
        <v>18</v>
      </c>
      <c r="I175" s="573" t="s">
        <v>19</v>
      </c>
      <c r="J175" s="592" t="s">
        <v>460</v>
      </c>
      <c r="K175" s="146" t="s">
        <v>25</v>
      </c>
      <c r="L175" s="147">
        <f>+M175+O175</f>
        <v>21</v>
      </c>
      <c r="M175" s="374">
        <v>0</v>
      </c>
      <c r="N175" s="374">
        <v>0</v>
      </c>
      <c r="O175" s="387">
        <v>21</v>
      </c>
      <c r="P175" s="147">
        <f>+Q175+S175</f>
        <v>0</v>
      </c>
      <c r="Q175" s="374">
        <v>0</v>
      </c>
      <c r="R175" s="374">
        <v>0</v>
      </c>
      <c r="S175" s="387">
        <v>0</v>
      </c>
      <c r="T175" s="147">
        <f>+U175+W175</f>
        <v>0</v>
      </c>
      <c r="U175" s="374">
        <v>0</v>
      </c>
      <c r="V175" s="374">
        <v>0</v>
      </c>
      <c r="W175" s="387">
        <v>0</v>
      </c>
      <c r="X175" s="27"/>
      <c r="Y175" s="27"/>
      <c r="Z175" s="27"/>
      <c r="AA175" s="27"/>
      <c r="AB175" s="27"/>
      <c r="AC175" s="27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40"/>
      <c r="AV175" s="39"/>
      <c r="AW175" s="39"/>
      <c r="AX175" s="39"/>
      <c r="AY175" s="39"/>
      <c r="AZ175" s="39"/>
      <c r="BA175" s="39"/>
      <c r="BB175" s="39"/>
      <c r="BC175" s="39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  <c r="HX175" s="27"/>
      <c r="HY175" s="27"/>
      <c r="HZ175" s="27"/>
      <c r="IA175" s="27"/>
      <c r="IB175" s="27"/>
      <c r="IC175" s="27"/>
      <c r="ID175" s="27"/>
      <c r="IE175" s="27"/>
      <c r="IF175" s="27"/>
      <c r="IG175" s="27"/>
      <c r="IH175" s="27"/>
      <c r="II175" s="27"/>
      <c r="IJ175" s="27"/>
      <c r="IK175" s="27"/>
      <c r="IL175" s="27"/>
      <c r="IM175" s="27"/>
      <c r="IN175" s="27"/>
      <c r="IO175" s="27"/>
      <c r="IP175" s="27"/>
      <c r="IQ175" s="27"/>
      <c r="IR175" s="27"/>
      <c r="IS175" s="27"/>
      <c r="IT175" s="27"/>
      <c r="IU175" s="27"/>
      <c r="IV175" s="27"/>
      <c r="IW175" s="27"/>
      <c r="IX175" s="27"/>
      <c r="IY175" s="27"/>
      <c r="IZ175" s="27"/>
      <c r="JA175" s="27"/>
      <c r="JB175" s="27"/>
      <c r="JC175" s="27"/>
      <c r="JD175" s="27"/>
      <c r="JE175" s="27"/>
      <c r="JF175" s="27"/>
      <c r="JG175" s="27"/>
      <c r="JH175" s="27"/>
      <c r="JI175" s="27"/>
      <c r="JJ175" s="27"/>
      <c r="JK175" s="27"/>
      <c r="JL175" s="27"/>
      <c r="JM175" s="27"/>
      <c r="JN175" s="27"/>
      <c r="JO175" s="27"/>
      <c r="JP175" s="27"/>
      <c r="JQ175" s="27"/>
      <c r="JR175" s="27"/>
      <c r="JS175" s="27"/>
      <c r="JT175" s="27"/>
      <c r="JU175" s="27"/>
      <c r="JV175" s="27"/>
      <c r="JW175" s="27"/>
      <c r="JX175" s="27"/>
      <c r="JY175" s="27"/>
      <c r="JZ175" s="27"/>
      <c r="KA175" s="27"/>
      <c r="KB175" s="27"/>
      <c r="KC175" s="27"/>
      <c r="KD175" s="27"/>
      <c r="KE175" s="27"/>
      <c r="KF175" s="27"/>
      <c r="KG175" s="27"/>
      <c r="KH175" s="27"/>
      <c r="KI175" s="27"/>
      <c r="KJ175" s="27"/>
      <c r="KK175" s="27"/>
      <c r="KL175" s="27"/>
      <c r="KM175" s="27"/>
      <c r="KN175" s="27"/>
      <c r="KO175" s="27"/>
      <c r="KP175" s="27"/>
      <c r="KQ175" s="27"/>
      <c r="KR175" s="27"/>
      <c r="KS175" s="27"/>
      <c r="KT175" s="27"/>
      <c r="KU175" s="27"/>
      <c r="KV175" s="27"/>
      <c r="KW175" s="27"/>
      <c r="KX175" s="27"/>
      <c r="KY175" s="27"/>
      <c r="KZ175" s="27"/>
      <c r="LA175" s="27"/>
      <c r="LB175" s="27"/>
      <c r="LC175" s="27"/>
      <c r="LD175" s="27"/>
      <c r="LE175" s="27"/>
      <c r="LF175" s="27"/>
      <c r="LG175" s="27"/>
      <c r="LH175" s="27"/>
      <c r="LI175" s="27"/>
      <c r="LJ175" s="27"/>
      <c r="LK175" s="27"/>
      <c r="LL175" s="27"/>
      <c r="LM175" s="27"/>
      <c r="LN175" s="27"/>
      <c r="LO175" s="27"/>
      <c r="LP175" s="27"/>
      <c r="LQ175" s="27"/>
      <c r="LR175" s="27"/>
      <c r="LS175" s="27"/>
      <c r="LT175" s="27"/>
      <c r="LU175" s="27"/>
      <c r="LV175" s="27"/>
      <c r="LW175" s="27"/>
      <c r="LX175" s="27"/>
      <c r="LY175" s="27"/>
      <c r="LZ175" s="27"/>
      <c r="MA175" s="27"/>
      <c r="MB175" s="27"/>
      <c r="MC175" s="27"/>
      <c r="MD175" s="27"/>
      <c r="ME175" s="27"/>
      <c r="MF175" s="27"/>
      <c r="MG175" s="27"/>
      <c r="MH175" s="27"/>
      <c r="MI175" s="27"/>
      <c r="MJ175" s="27"/>
      <c r="MK175" s="27"/>
      <c r="ML175" s="27"/>
      <c r="MM175" s="27"/>
      <c r="MN175" s="27"/>
      <c r="MO175" s="27"/>
      <c r="MP175" s="27"/>
      <c r="MQ175" s="27"/>
      <c r="MR175" s="27"/>
      <c r="MS175" s="27"/>
      <c r="MT175" s="27"/>
      <c r="MU175" s="27"/>
      <c r="MV175" s="27"/>
      <c r="MW175" s="27"/>
      <c r="MX175" s="27"/>
      <c r="MY175" s="27"/>
      <c r="MZ175" s="27"/>
      <c r="NA175" s="27"/>
      <c r="NB175" s="27"/>
      <c r="NC175" s="27"/>
      <c r="ND175" s="27"/>
      <c r="NE175" s="27"/>
      <c r="NF175" s="27"/>
      <c r="NG175" s="27"/>
      <c r="NH175" s="27"/>
      <c r="NI175" s="27"/>
      <c r="NJ175" s="27"/>
      <c r="NK175" s="27"/>
      <c r="NL175" s="27"/>
      <c r="NM175" s="27"/>
      <c r="NN175" s="27"/>
      <c r="NO175" s="27"/>
      <c r="NP175" s="27"/>
      <c r="NQ175" s="27"/>
      <c r="NR175" s="27"/>
      <c r="NS175" s="27"/>
      <c r="NT175" s="27"/>
      <c r="NU175" s="27"/>
      <c r="NV175" s="27"/>
      <c r="NW175" s="27"/>
      <c r="NX175" s="27"/>
      <c r="NY175" s="27"/>
      <c r="NZ175" s="27"/>
      <c r="OA175" s="27"/>
      <c r="OB175" s="27"/>
      <c r="OC175" s="27"/>
      <c r="OD175" s="27"/>
      <c r="OE175" s="27"/>
      <c r="OF175" s="27"/>
      <c r="OG175" s="27"/>
      <c r="OH175" s="27"/>
      <c r="OI175" s="27"/>
      <c r="OJ175" s="27"/>
      <c r="OK175" s="27"/>
      <c r="OL175" s="27"/>
      <c r="OM175" s="27"/>
      <c r="ON175" s="27"/>
      <c r="OO175" s="27"/>
      <c r="OP175" s="27"/>
      <c r="OQ175" s="27"/>
      <c r="OR175" s="27"/>
      <c r="OS175" s="27"/>
      <c r="OT175" s="27"/>
      <c r="OU175" s="27"/>
      <c r="OV175" s="27"/>
      <c r="OW175" s="27"/>
      <c r="OX175" s="27"/>
      <c r="OY175" s="27"/>
      <c r="OZ175" s="27"/>
      <c r="PA175" s="27"/>
      <c r="PB175" s="27"/>
      <c r="PC175" s="27"/>
      <c r="PD175" s="27"/>
      <c r="PE175" s="27"/>
      <c r="PF175" s="27"/>
      <c r="PG175" s="27"/>
      <c r="PH175" s="27"/>
      <c r="PI175" s="27"/>
      <c r="PJ175" s="27"/>
      <c r="PK175" s="27"/>
      <c r="PL175" s="27"/>
      <c r="PM175" s="27"/>
      <c r="PN175" s="27"/>
      <c r="PO175" s="27"/>
      <c r="PP175" s="27"/>
      <c r="PQ175" s="27"/>
      <c r="PR175" s="27"/>
      <c r="PS175" s="27"/>
      <c r="PT175" s="27"/>
      <c r="PU175" s="27"/>
      <c r="PV175" s="27"/>
      <c r="PW175" s="27"/>
      <c r="PX175" s="27"/>
      <c r="PY175" s="27"/>
      <c r="PZ175" s="27"/>
      <c r="QA175" s="27"/>
      <c r="QB175" s="27"/>
      <c r="QC175" s="27"/>
      <c r="QD175" s="27"/>
      <c r="QE175" s="27"/>
      <c r="QF175" s="27"/>
      <c r="QG175" s="27"/>
      <c r="QH175" s="27"/>
      <c r="QI175" s="27"/>
      <c r="QJ175" s="27"/>
      <c r="QK175" s="27"/>
      <c r="QL175" s="27"/>
      <c r="QM175" s="27"/>
      <c r="QN175" s="27"/>
      <c r="QO175" s="27"/>
      <c r="QP175" s="27"/>
      <c r="QQ175" s="27"/>
      <c r="QR175" s="27"/>
      <c r="QS175" s="27"/>
      <c r="QT175" s="27"/>
      <c r="QU175" s="27"/>
      <c r="QV175" s="27"/>
      <c r="QW175" s="27"/>
      <c r="QX175" s="27"/>
      <c r="QY175" s="27"/>
      <c r="QZ175" s="27"/>
      <c r="RA175" s="27"/>
      <c r="RB175" s="27"/>
      <c r="RC175" s="27"/>
      <c r="RD175" s="27"/>
      <c r="RE175" s="27"/>
      <c r="RF175" s="27"/>
      <c r="RG175" s="27"/>
      <c r="RH175" s="27"/>
      <c r="RI175" s="27"/>
      <c r="RJ175" s="27"/>
      <c r="RK175" s="27"/>
      <c r="RL175" s="27"/>
      <c r="RM175" s="27"/>
      <c r="RN175" s="27"/>
      <c r="RO175" s="27"/>
      <c r="RP175" s="27"/>
      <c r="RQ175" s="27"/>
      <c r="RR175" s="27"/>
      <c r="RS175" s="27"/>
      <c r="RT175" s="27"/>
      <c r="RU175" s="27"/>
      <c r="RV175" s="27"/>
      <c r="RW175" s="27"/>
      <c r="RX175" s="27"/>
      <c r="RY175" s="27"/>
      <c r="RZ175" s="27"/>
      <c r="SA175" s="27"/>
      <c r="SB175" s="27"/>
      <c r="SC175" s="27"/>
      <c r="SD175" s="27"/>
      <c r="SE175" s="27"/>
      <c r="SF175" s="27"/>
      <c r="SG175" s="27"/>
      <c r="SH175" s="27"/>
      <c r="SI175" s="27"/>
      <c r="SJ175" s="27"/>
      <c r="SK175" s="27"/>
      <c r="SL175" s="27"/>
      <c r="SM175" s="27"/>
      <c r="SN175" s="27"/>
      <c r="SO175" s="27"/>
      <c r="SP175" s="27"/>
      <c r="SQ175" s="27"/>
      <c r="SR175" s="27"/>
      <c r="SS175" s="27"/>
      <c r="ST175" s="27"/>
      <c r="SU175" s="27"/>
      <c r="SV175" s="27"/>
      <c r="SW175" s="27"/>
      <c r="SX175" s="27"/>
      <c r="SY175" s="27"/>
      <c r="SZ175" s="27"/>
      <c r="TA175" s="27"/>
      <c r="TB175" s="27"/>
      <c r="TC175" s="27"/>
      <c r="TD175" s="27"/>
      <c r="TE175" s="27"/>
      <c r="TF175" s="27"/>
      <c r="TG175" s="27"/>
      <c r="TH175" s="27"/>
      <c r="TI175" s="27"/>
      <c r="TJ175" s="27"/>
      <c r="TK175" s="27"/>
      <c r="TL175" s="27"/>
      <c r="TM175" s="27"/>
      <c r="TN175" s="27"/>
      <c r="TO175" s="27"/>
      <c r="TP175" s="27"/>
      <c r="TQ175" s="27"/>
      <c r="TR175" s="27"/>
      <c r="TS175" s="27"/>
      <c r="TT175" s="27"/>
      <c r="TU175" s="27"/>
      <c r="TV175" s="27"/>
      <c r="TW175" s="27"/>
      <c r="TX175" s="27"/>
      <c r="TY175" s="27"/>
      <c r="TZ175" s="27"/>
      <c r="UA175" s="27"/>
      <c r="UB175" s="27"/>
      <c r="UC175" s="27"/>
      <c r="UD175" s="27"/>
      <c r="UE175" s="27"/>
      <c r="UF175" s="27"/>
      <c r="UG175" s="27"/>
      <c r="UH175" s="27"/>
      <c r="UI175" s="27"/>
      <c r="UJ175" s="27"/>
      <c r="UK175" s="27"/>
      <c r="UL175" s="27"/>
      <c r="UM175" s="27"/>
      <c r="UN175" s="27"/>
      <c r="UO175" s="27"/>
      <c r="UP175" s="27"/>
      <c r="UQ175" s="27"/>
      <c r="UR175" s="27"/>
      <c r="US175" s="27"/>
      <c r="UT175" s="27"/>
      <c r="UU175" s="27"/>
      <c r="UV175" s="27"/>
      <c r="UW175" s="27"/>
      <c r="UX175" s="27"/>
      <c r="UY175" s="27"/>
      <c r="UZ175" s="27"/>
      <c r="VA175" s="27"/>
      <c r="VB175" s="27"/>
      <c r="VC175" s="27"/>
      <c r="VD175" s="27"/>
      <c r="VE175" s="27"/>
      <c r="VF175" s="27"/>
      <c r="VG175" s="27"/>
      <c r="VH175" s="27"/>
      <c r="VI175" s="27"/>
      <c r="VJ175" s="27"/>
      <c r="VK175" s="27"/>
      <c r="VL175" s="27"/>
      <c r="VM175" s="27"/>
      <c r="VN175" s="27"/>
      <c r="VO175" s="27"/>
      <c r="VP175" s="27"/>
      <c r="VQ175" s="27"/>
      <c r="VR175" s="27"/>
      <c r="VS175" s="27"/>
      <c r="VT175" s="27"/>
      <c r="VU175" s="27"/>
      <c r="VV175" s="27"/>
      <c r="VW175" s="27"/>
      <c r="VX175" s="27"/>
      <c r="VY175" s="27"/>
      <c r="VZ175" s="27"/>
      <c r="WA175" s="27"/>
      <c r="WB175" s="27"/>
      <c r="WC175" s="27"/>
      <c r="WD175" s="27"/>
      <c r="WE175" s="27"/>
      <c r="WF175" s="27"/>
      <c r="WG175" s="27"/>
      <c r="WH175" s="27"/>
      <c r="WI175" s="27"/>
      <c r="WJ175" s="27"/>
      <c r="WK175" s="27"/>
      <c r="WL175" s="27"/>
      <c r="WM175" s="27"/>
      <c r="WN175" s="27"/>
      <c r="WO175" s="27"/>
      <c r="WP175" s="27"/>
      <c r="WQ175" s="27"/>
      <c r="WR175" s="27"/>
      <c r="WS175" s="27"/>
      <c r="WT175" s="27"/>
      <c r="WU175" s="27"/>
      <c r="WV175" s="27"/>
      <c r="WW175" s="27"/>
      <c r="WX175" s="27"/>
      <c r="WY175" s="27"/>
      <c r="WZ175" s="27"/>
      <c r="XA175" s="27"/>
      <c r="XB175" s="27"/>
      <c r="XC175" s="27"/>
      <c r="XD175" s="27"/>
      <c r="XE175" s="27"/>
      <c r="XF175" s="27"/>
      <c r="XG175" s="27"/>
      <c r="XH175" s="27"/>
      <c r="XI175" s="27"/>
      <c r="XJ175" s="27"/>
      <c r="XK175" s="27"/>
      <c r="XL175" s="27"/>
      <c r="XM175" s="27"/>
      <c r="XN175" s="27"/>
      <c r="XO175" s="27"/>
      <c r="XP175" s="27"/>
      <c r="XQ175" s="27"/>
      <c r="XR175" s="27"/>
      <c r="XS175" s="27"/>
      <c r="XT175" s="27"/>
      <c r="XU175" s="27"/>
      <c r="XV175" s="27"/>
      <c r="XW175" s="27"/>
      <c r="XX175" s="27"/>
      <c r="XY175" s="27"/>
      <c r="XZ175" s="27"/>
      <c r="YA175" s="27"/>
      <c r="YB175" s="27"/>
      <c r="YC175" s="27"/>
      <c r="YD175" s="27"/>
      <c r="YE175" s="27"/>
      <c r="YF175" s="27"/>
      <c r="YG175" s="27"/>
      <c r="YH175" s="27"/>
      <c r="YI175" s="27"/>
      <c r="YJ175" s="27"/>
      <c r="YK175" s="27"/>
      <c r="YL175" s="27"/>
      <c r="YM175" s="27"/>
      <c r="YN175" s="27"/>
      <c r="YO175" s="27"/>
      <c r="YP175" s="27"/>
      <c r="YQ175" s="27"/>
      <c r="YR175" s="27"/>
      <c r="YS175" s="27"/>
      <c r="YT175" s="27"/>
      <c r="YU175" s="27"/>
      <c r="YV175" s="27"/>
      <c r="YW175" s="27"/>
      <c r="YX175" s="27"/>
      <c r="YY175" s="27"/>
      <c r="YZ175" s="27"/>
      <c r="ZA175" s="27"/>
      <c r="ZB175" s="27"/>
      <c r="ZC175" s="27"/>
      <c r="ZD175" s="27"/>
      <c r="ZE175" s="27"/>
      <c r="ZF175" s="27"/>
      <c r="ZG175" s="27"/>
      <c r="ZH175" s="27"/>
      <c r="ZI175" s="27"/>
      <c r="ZJ175" s="27"/>
      <c r="ZK175" s="27"/>
      <c r="ZL175" s="27"/>
      <c r="ZM175" s="27"/>
      <c r="ZN175" s="27"/>
      <c r="ZO175" s="27"/>
      <c r="ZP175" s="27"/>
      <c r="ZQ175" s="27"/>
      <c r="ZR175" s="27"/>
      <c r="ZS175" s="27"/>
      <c r="ZT175" s="27"/>
      <c r="ZU175" s="27"/>
      <c r="ZV175" s="27"/>
      <c r="ZW175" s="27"/>
      <c r="ZX175" s="27"/>
      <c r="ZY175" s="27"/>
      <c r="ZZ175" s="27"/>
      <c r="AAA175" s="27"/>
      <c r="AAB175" s="27"/>
      <c r="AAC175" s="27"/>
      <c r="AAD175" s="27"/>
      <c r="AAE175" s="27"/>
      <c r="AAF175" s="27"/>
      <c r="AAG175" s="27"/>
      <c r="AAH175" s="27"/>
      <c r="AAI175" s="27"/>
      <c r="AAJ175" s="27"/>
      <c r="AAK175" s="27"/>
      <c r="AAL175" s="27"/>
      <c r="AAM175" s="27"/>
      <c r="AAN175" s="27"/>
      <c r="AAO175" s="27"/>
      <c r="AAP175" s="27"/>
      <c r="AAQ175" s="27"/>
      <c r="AAR175" s="27"/>
      <c r="AAS175" s="27"/>
      <c r="AAT175" s="27"/>
      <c r="AAU175" s="27"/>
      <c r="AAV175" s="27"/>
      <c r="AAW175" s="27"/>
      <c r="AAX175" s="27"/>
      <c r="AAY175" s="27"/>
      <c r="AAZ175" s="27"/>
      <c r="ABA175" s="27"/>
      <c r="ABB175" s="27"/>
      <c r="ABC175" s="27"/>
      <c r="ABD175" s="27"/>
      <c r="ABE175" s="27"/>
      <c r="ABF175" s="27"/>
      <c r="ABG175" s="27"/>
      <c r="ABH175" s="27"/>
      <c r="ABI175" s="27"/>
      <c r="ABJ175" s="27"/>
      <c r="ABK175" s="27"/>
      <c r="ABL175" s="27"/>
      <c r="ABM175" s="27"/>
      <c r="ABN175" s="27"/>
      <c r="ABO175" s="27"/>
      <c r="ABP175" s="27"/>
      <c r="ABQ175" s="27"/>
      <c r="ABR175" s="27"/>
      <c r="ABS175" s="27"/>
      <c r="ABT175" s="27"/>
      <c r="ABU175" s="27"/>
      <c r="ABV175" s="27"/>
      <c r="ABW175" s="27"/>
      <c r="ABX175" s="27"/>
      <c r="ABY175" s="27"/>
      <c r="ABZ175" s="27"/>
      <c r="ACA175" s="27"/>
      <c r="ACB175" s="27"/>
      <c r="ACC175" s="27"/>
      <c r="ACD175" s="27"/>
      <c r="ACE175" s="27"/>
      <c r="ACF175" s="27"/>
      <c r="ACG175" s="27"/>
      <c r="ACH175" s="27"/>
      <c r="ACI175" s="27"/>
      <c r="ACJ175" s="27"/>
      <c r="ACK175" s="27"/>
      <c r="ACL175" s="27"/>
      <c r="ACM175" s="27"/>
      <c r="ACN175" s="27"/>
      <c r="ACO175" s="27"/>
      <c r="ACP175" s="27"/>
      <c r="ACQ175" s="27"/>
      <c r="ACR175" s="27"/>
      <c r="ACS175" s="27"/>
      <c r="ACT175" s="27"/>
      <c r="ACU175" s="27"/>
      <c r="ACV175" s="27"/>
      <c r="ACW175" s="27"/>
      <c r="ACX175" s="27"/>
      <c r="ACY175" s="27"/>
      <c r="ACZ175" s="27"/>
      <c r="ADA175" s="27"/>
      <c r="ADB175" s="27"/>
      <c r="ADC175" s="27"/>
      <c r="ADD175" s="27"/>
      <c r="ADE175" s="27"/>
      <c r="ADF175" s="27"/>
      <c r="ADG175" s="27"/>
      <c r="ADH175" s="27"/>
      <c r="ADI175" s="27"/>
      <c r="ADJ175" s="27"/>
      <c r="ADK175" s="27"/>
      <c r="ADL175" s="27"/>
      <c r="ADM175" s="27"/>
      <c r="ADN175" s="27"/>
      <c r="ADO175" s="27"/>
      <c r="ADP175" s="27"/>
      <c r="ADQ175" s="27"/>
      <c r="ADR175" s="27"/>
      <c r="ADS175" s="27"/>
      <c r="ADT175" s="27"/>
      <c r="ADU175" s="27"/>
      <c r="ADV175" s="27"/>
      <c r="ADW175" s="27"/>
      <c r="ADX175" s="27"/>
      <c r="ADY175" s="27"/>
      <c r="ADZ175" s="27"/>
      <c r="AEA175" s="27"/>
      <c r="AEB175" s="27"/>
      <c r="AEC175" s="27"/>
      <c r="AED175" s="27"/>
      <c r="AEE175" s="27"/>
      <c r="AEF175" s="27"/>
      <c r="AEG175" s="27"/>
      <c r="AEH175" s="27"/>
      <c r="AEI175" s="27"/>
      <c r="AEJ175" s="27"/>
      <c r="AEK175" s="27"/>
      <c r="AEL175" s="27"/>
      <c r="AEM175" s="27"/>
      <c r="AEN175" s="27"/>
      <c r="AEO175" s="27"/>
      <c r="AEP175" s="27"/>
      <c r="AEQ175" s="27"/>
      <c r="AER175" s="27"/>
      <c r="AES175" s="27"/>
      <c r="AET175" s="27"/>
      <c r="AEU175" s="27"/>
      <c r="AEV175" s="27"/>
      <c r="AEW175" s="27"/>
      <c r="AEX175" s="27"/>
      <c r="AEY175" s="27"/>
      <c r="AEZ175" s="27"/>
      <c r="AFA175" s="27"/>
      <c r="AFB175" s="27"/>
      <c r="AFC175" s="27"/>
      <c r="AFD175" s="27"/>
      <c r="AFE175" s="27"/>
      <c r="AFF175" s="27"/>
      <c r="AFG175" s="27"/>
      <c r="AFH175" s="27"/>
      <c r="AFI175" s="27"/>
      <c r="AFJ175" s="27"/>
      <c r="AFK175" s="27"/>
      <c r="AFL175" s="27"/>
      <c r="AFM175" s="27"/>
      <c r="AFN175" s="27"/>
      <c r="AFO175" s="27"/>
      <c r="AFP175" s="27"/>
      <c r="AFQ175" s="27"/>
      <c r="AFR175" s="27"/>
      <c r="AFS175" s="27"/>
      <c r="AFT175" s="27"/>
      <c r="AFU175" s="27"/>
      <c r="AFV175" s="27"/>
      <c r="AFW175" s="27"/>
      <c r="AFX175" s="27"/>
      <c r="AFY175" s="27"/>
      <c r="AFZ175" s="27"/>
      <c r="AGA175" s="27"/>
      <c r="AGB175" s="27"/>
      <c r="AGC175" s="27"/>
      <c r="AGD175" s="27"/>
      <c r="AGE175" s="27"/>
      <c r="AGF175" s="27"/>
      <c r="AGG175" s="27"/>
      <c r="AGH175" s="27"/>
      <c r="AGI175" s="27"/>
      <c r="AGJ175" s="27"/>
      <c r="AGK175" s="27"/>
      <c r="AGL175" s="27"/>
      <c r="AGM175" s="27"/>
      <c r="AGN175" s="27"/>
      <c r="AGO175" s="27"/>
      <c r="AGP175" s="27"/>
      <c r="AGQ175" s="27"/>
      <c r="AGR175" s="27"/>
      <c r="AGS175" s="27"/>
      <c r="AGT175" s="27"/>
      <c r="AGU175" s="27"/>
      <c r="AGV175" s="27"/>
      <c r="AGW175" s="27"/>
      <c r="AGX175" s="27"/>
      <c r="AGY175" s="27"/>
      <c r="AGZ175" s="27"/>
      <c r="AHA175" s="27"/>
      <c r="AHB175" s="27"/>
      <c r="AHC175" s="27"/>
      <c r="AHD175" s="27"/>
      <c r="AHE175" s="27"/>
      <c r="AHF175" s="27"/>
      <c r="AHG175" s="27"/>
      <c r="AHH175" s="27"/>
      <c r="AHI175" s="27"/>
      <c r="AHJ175" s="27"/>
      <c r="AHK175" s="27"/>
      <c r="AHL175" s="27"/>
      <c r="AHM175" s="27"/>
      <c r="AHN175" s="27"/>
      <c r="AHO175" s="27"/>
      <c r="AHP175" s="27"/>
      <c r="AHQ175" s="27"/>
      <c r="AHR175" s="27"/>
      <c r="AHS175" s="27"/>
      <c r="AHT175" s="27"/>
      <c r="AHU175" s="27"/>
      <c r="AHV175" s="27"/>
      <c r="AHW175" s="27"/>
      <c r="AHX175" s="27"/>
      <c r="AHY175" s="27"/>
      <c r="AHZ175" s="27"/>
      <c r="AIA175" s="27"/>
      <c r="AIB175" s="27"/>
      <c r="AIC175" s="27"/>
      <c r="AID175" s="27"/>
      <c r="AIE175" s="27"/>
      <c r="AIF175" s="27"/>
      <c r="AIG175" s="27"/>
      <c r="AIH175" s="27"/>
      <c r="AII175" s="27"/>
      <c r="AIJ175" s="27"/>
      <c r="AIK175" s="27"/>
      <c r="AIL175" s="27"/>
      <c r="AIM175" s="27"/>
      <c r="AIN175" s="27"/>
      <c r="AIO175" s="27"/>
      <c r="AIP175" s="27"/>
      <c r="AIQ175" s="27"/>
      <c r="AIR175" s="27"/>
      <c r="AIS175" s="27"/>
      <c r="AIT175" s="27"/>
      <c r="AIU175" s="27"/>
      <c r="AIV175" s="27"/>
      <c r="AIW175" s="27"/>
      <c r="AIX175" s="27"/>
      <c r="AIY175" s="27"/>
      <c r="AIZ175" s="27"/>
      <c r="AJA175" s="27"/>
      <c r="AJB175" s="27"/>
      <c r="AJC175" s="27"/>
      <c r="AJD175" s="27"/>
      <c r="AJE175" s="27"/>
      <c r="AJF175" s="27"/>
      <c r="AJG175" s="27"/>
      <c r="AJH175" s="27"/>
      <c r="AJI175" s="27"/>
      <c r="AJJ175" s="27"/>
      <c r="AJK175" s="27"/>
      <c r="AJL175" s="27"/>
      <c r="AJM175" s="27"/>
      <c r="AJN175" s="27"/>
      <c r="AJO175" s="27"/>
      <c r="AJP175" s="27"/>
      <c r="AJQ175" s="27"/>
      <c r="AJR175" s="27"/>
      <c r="AJS175" s="27"/>
      <c r="AJT175" s="27"/>
      <c r="AJU175" s="27"/>
      <c r="AJV175" s="27"/>
      <c r="AJW175" s="27"/>
      <c r="AJX175" s="27"/>
      <c r="AJY175" s="27"/>
      <c r="AJZ175" s="27"/>
      <c r="AKA175" s="27"/>
      <c r="AKB175" s="27"/>
      <c r="AKC175" s="27"/>
      <c r="AKD175" s="27"/>
      <c r="AKE175" s="27"/>
      <c r="AKF175" s="27"/>
      <c r="AKG175" s="27"/>
      <c r="AKH175" s="27"/>
      <c r="AKI175" s="27"/>
      <c r="AKJ175" s="27"/>
      <c r="AKK175" s="27"/>
      <c r="AKL175" s="27"/>
      <c r="AKM175" s="27"/>
      <c r="AKN175" s="27"/>
      <c r="AKO175" s="27"/>
      <c r="AKP175" s="27"/>
      <c r="AKQ175" s="27"/>
      <c r="AKR175" s="27"/>
      <c r="AKS175" s="27"/>
      <c r="AKT175" s="27"/>
      <c r="AKU175" s="27"/>
      <c r="AKV175" s="27"/>
      <c r="AKW175" s="27"/>
      <c r="AKX175" s="27"/>
      <c r="AKY175" s="27"/>
      <c r="AKZ175" s="27"/>
      <c r="ALA175" s="27"/>
      <c r="ALB175" s="27"/>
      <c r="ALC175" s="27"/>
      <c r="ALD175" s="27"/>
      <c r="ALE175" s="27"/>
      <c r="ALF175" s="27"/>
      <c r="ALG175" s="27"/>
      <c r="ALH175" s="27"/>
      <c r="ALI175" s="27"/>
      <c r="ALJ175" s="27"/>
      <c r="ALK175" s="27"/>
      <c r="ALL175" s="27"/>
      <c r="ALM175" s="27"/>
      <c r="ALN175" s="27"/>
      <c r="ALO175" s="27"/>
      <c r="ALP175" s="27"/>
      <c r="ALQ175" s="27"/>
      <c r="ALR175" s="27"/>
      <c r="ALS175" s="27"/>
    </row>
    <row r="176" spans="1:1007" ht="19.5" customHeight="1" thickBot="1" x14ac:dyDescent="0.25">
      <c r="A176" s="579"/>
      <c r="B176" s="581"/>
      <c r="C176" s="583"/>
      <c r="D176" s="585"/>
      <c r="E176" s="587"/>
      <c r="F176" s="570"/>
      <c r="G176" s="572"/>
      <c r="H176" s="574"/>
      <c r="I176" s="574"/>
      <c r="J176" s="593"/>
      <c r="K176" s="161" t="s">
        <v>22</v>
      </c>
      <c r="L176" s="400">
        <f>M176+O176</f>
        <v>100</v>
      </c>
      <c r="M176" s="401">
        <v>0</v>
      </c>
      <c r="N176" s="401">
        <v>0</v>
      </c>
      <c r="O176" s="402">
        <v>100</v>
      </c>
      <c r="P176" s="400">
        <f>Q176+S176</f>
        <v>0</v>
      </c>
      <c r="Q176" s="401">
        <v>0</v>
      </c>
      <c r="R176" s="401">
        <v>0</v>
      </c>
      <c r="S176" s="402">
        <v>0</v>
      </c>
      <c r="T176" s="400">
        <f>U176+W176</f>
        <v>0</v>
      </c>
      <c r="U176" s="401">
        <v>0</v>
      </c>
      <c r="V176" s="401">
        <v>0</v>
      </c>
      <c r="W176" s="402">
        <v>0</v>
      </c>
      <c r="X176" s="27"/>
      <c r="Y176" s="27"/>
      <c r="Z176" s="27"/>
      <c r="AA176" s="27"/>
      <c r="AB176" s="27"/>
      <c r="AC176" s="27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40"/>
      <c r="AV176" s="39"/>
      <c r="AW176" s="39"/>
      <c r="AX176" s="39"/>
      <c r="AY176" s="39"/>
      <c r="AZ176" s="39"/>
      <c r="BA176" s="39"/>
      <c r="BB176" s="39"/>
      <c r="BC176" s="39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  <c r="HX176" s="27"/>
      <c r="HY176" s="27"/>
      <c r="HZ176" s="27"/>
      <c r="IA176" s="27"/>
      <c r="IB176" s="27"/>
      <c r="IC176" s="27"/>
      <c r="ID176" s="27"/>
      <c r="IE176" s="27"/>
      <c r="IF176" s="27"/>
      <c r="IG176" s="27"/>
      <c r="IH176" s="27"/>
      <c r="II176" s="27"/>
      <c r="IJ176" s="27"/>
      <c r="IK176" s="27"/>
      <c r="IL176" s="27"/>
      <c r="IM176" s="27"/>
      <c r="IN176" s="27"/>
      <c r="IO176" s="27"/>
      <c r="IP176" s="27"/>
      <c r="IQ176" s="27"/>
      <c r="IR176" s="27"/>
      <c r="IS176" s="27"/>
      <c r="IT176" s="27"/>
      <c r="IU176" s="27"/>
      <c r="IV176" s="27"/>
      <c r="IW176" s="27"/>
      <c r="IX176" s="27"/>
      <c r="IY176" s="27"/>
      <c r="IZ176" s="27"/>
      <c r="JA176" s="27"/>
      <c r="JB176" s="27"/>
      <c r="JC176" s="27"/>
      <c r="JD176" s="27"/>
      <c r="JE176" s="27"/>
      <c r="JF176" s="27"/>
      <c r="JG176" s="27"/>
      <c r="JH176" s="27"/>
      <c r="JI176" s="27"/>
      <c r="JJ176" s="27"/>
      <c r="JK176" s="27"/>
      <c r="JL176" s="27"/>
      <c r="JM176" s="27"/>
      <c r="JN176" s="27"/>
      <c r="JO176" s="27"/>
      <c r="JP176" s="27"/>
      <c r="JQ176" s="27"/>
      <c r="JR176" s="27"/>
      <c r="JS176" s="27"/>
      <c r="JT176" s="27"/>
      <c r="JU176" s="27"/>
      <c r="JV176" s="27"/>
      <c r="JW176" s="27"/>
      <c r="JX176" s="27"/>
      <c r="JY176" s="27"/>
      <c r="JZ176" s="27"/>
      <c r="KA176" s="27"/>
      <c r="KB176" s="27"/>
      <c r="KC176" s="27"/>
      <c r="KD176" s="27"/>
      <c r="KE176" s="27"/>
      <c r="KF176" s="27"/>
      <c r="KG176" s="27"/>
      <c r="KH176" s="27"/>
      <c r="KI176" s="27"/>
      <c r="KJ176" s="27"/>
      <c r="KK176" s="27"/>
      <c r="KL176" s="27"/>
      <c r="KM176" s="27"/>
      <c r="KN176" s="27"/>
      <c r="KO176" s="27"/>
      <c r="KP176" s="27"/>
      <c r="KQ176" s="27"/>
      <c r="KR176" s="27"/>
      <c r="KS176" s="27"/>
      <c r="KT176" s="27"/>
      <c r="KU176" s="27"/>
      <c r="KV176" s="27"/>
      <c r="KW176" s="27"/>
      <c r="KX176" s="27"/>
      <c r="KY176" s="27"/>
      <c r="KZ176" s="27"/>
      <c r="LA176" s="27"/>
      <c r="LB176" s="27"/>
      <c r="LC176" s="27"/>
      <c r="LD176" s="27"/>
      <c r="LE176" s="27"/>
      <c r="LF176" s="27"/>
      <c r="LG176" s="27"/>
      <c r="LH176" s="27"/>
      <c r="LI176" s="27"/>
      <c r="LJ176" s="27"/>
      <c r="LK176" s="27"/>
      <c r="LL176" s="27"/>
      <c r="LM176" s="27"/>
      <c r="LN176" s="27"/>
      <c r="LO176" s="27"/>
      <c r="LP176" s="27"/>
      <c r="LQ176" s="27"/>
      <c r="LR176" s="27"/>
      <c r="LS176" s="27"/>
      <c r="LT176" s="27"/>
      <c r="LU176" s="27"/>
      <c r="LV176" s="27"/>
      <c r="LW176" s="27"/>
      <c r="LX176" s="27"/>
      <c r="LY176" s="27"/>
      <c r="LZ176" s="27"/>
      <c r="MA176" s="27"/>
      <c r="MB176" s="27"/>
      <c r="MC176" s="27"/>
      <c r="MD176" s="27"/>
      <c r="ME176" s="27"/>
      <c r="MF176" s="27"/>
      <c r="MG176" s="27"/>
      <c r="MH176" s="27"/>
      <c r="MI176" s="27"/>
      <c r="MJ176" s="27"/>
      <c r="MK176" s="27"/>
      <c r="ML176" s="27"/>
      <c r="MM176" s="27"/>
      <c r="MN176" s="27"/>
      <c r="MO176" s="27"/>
      <c r="MP176" s="27"/>
      <c r="MQ176" s="27"/>
      <c r="MR176" s="27"/>
      <c r="MS176" s="27"/>
      <c r="MT176" s="27"/>
      <c r="MU176" s="27"/>
      <c r="MV176" s="27"/>
      <c r="MW176" s="27"/>
      <c r="MX176" s="27"/>
      <c r="MY176" s="27"/>
      <c r="MZ176" s="27"/>
      <c r="NA176" s="27"/>
      <c r="NB176" s="27"/>
      <c r="NC176" s="27"/>
      <c r="ND176" s="27"/>
      <c r="NE176" s="27"/>
      <c r="NF176" s="27"/>
      <c r="NG176" s="27"/>
      <c r="NH176" s="27"/>
      <c r="NI176" s="27"/>
      <c r="NJ176" s="27"/>
      <c r="NK176" s="27"/>
      <c r="NL176" s="27"/>
      <c r="NM176" s="27"/>
      <c r="NN176" s="27"/>
      <c r="NO176" s="27"/>
      <c r="NP176" s="27"/>
      <c r="NQ176" s="27"/>
      <c r="NR176" s="27"/>
      <c r="NS176" s="27"/>
      <c r="NT176" s="27"/>
      <c r="NU176" s="27"/>
      <c r="NV176" s="27"/>
      <c r="NW176" s="27"/>
      <c r="NX176" s="27"/>
      <c r="NY176" s="27"/>
      <c r="NZ176" s="27"/>
      <c r="OA176" s="27"/>
      <c r="OB176" s="27"/>
      <c r="OC176" s="27"/>
      <c r="OD176" s="27"/>
      <c r="OE176" s="27"/>
      <c r="OF176" s="27"/>
      <c r="OG176" s="27"/>
      <c r="OH176" s="27"/>
      <c r="OI176" s="27"/>
      <c r="OJ176" s="27"/>
      <c r="OK176" s="27"/>
      <c r="OL176" s="27"/>
      <c r="OM176" s="27"/>
      <c r="ON176" s="27"/>
      <c r="OO176" s="27"/>
      <c r="OP176" s="27"/>
      <c r="OQ176" s="27"/>
      <c r="OR176" s="27"/>
      <c r="OS176" s="27"/>
      <c r="OT176" s="27"/>
      <c r="OU176" s="27"/>
      <c r="OV176" s="27"/>
      <c r="OW176" s="27"/>
      <c r="OX176" s="27"/>
      <c r="OY176" s="27"/>
      <c r="OZ176" s="27"/>
      <c r="PA176" s="27"/>
      <c r="PB176" s="27"/>
      <c r="PC176" s="27"/>
      <c r="PD176" s="27"/>
      <c r="PE176" s="27"/>
      <c r="PF176" s="27"/>
      <c r="PG176" s="27"/>
      <c r="PH176" s="27"/>
      <c r="PI176" s="27"/>
      <c r="PJ176" s="27"/>
      <c r="PK176" s="27"/>
      <c r="PL176" s="27"/>
      <c r="PM176" s="27"/>
      <c r="PN176" s="27"/>
      <c r="PO176" s="27"/>
      <c r="PP176" s="27"/>
      <c r="PQ176" s="27"/>
      <c r="PR176" s="27"/>
      <c r="PS176" s="27"/>
      <c r="PT176" s="27"/>
      <c r="PU176" s="27"/>
      <c r="PV176" s="27"/>
      <c r="PW176" s="27"/>
      <c r="PX176" s="27"/>
      <c r="PY176" s="27"/>
      <c r="PZ176" s="27"/>
      <c r="QA176" s="27"/>
      <c r="QB176" s="27"/>
      <c r="QC176" s="27"/>
      <c r="QD176" s="27"/>
      <c r="QE176" s="27"/>
      <c r="QF176" s="27"/>
      <c r="QG176" s="27"/>
      <c r="QH176" s="27"/>
      <c r="QI176" s="27"/>
      <c r="QJ176" s="27"/>
      <c r="QK176" s="27"/>
      <c r="QL176" s="27"/>
      <c r="QM176" s="27"/>
      <c r="QN176" s="27"/>
      <c r="QO176" s="27"/>
      <c r="QP176" s="27"/>
      <c r="QQ176" s="27"/>
      <c r="QR176" s="27"/>
      <c r="QS176" s="27"/>
      <c r="QT176" s="27"/>
      <c r="QU176" s="27"/>
      <c r="QV176" s="27"/>
      <c r="QW176" s="27"/>
      <c r="QX176" s="27"/>
      <c r="QY176" s="27"/>
      <c r="QZ176" s="27"/>
      <c r="RA176" s="27"/>
      <c r="RB176" s="27"/>
      <c r="RC176" s="27"/>
      <c r="RD176" s="27"/>
      <c r="RE176" s="27"/>
      <c r="RF176" s="27"/>
      <c r="RG176" s="27"/>
      <c r="RH176" s="27"/>
      <c r="RI176" s="27"/>
      <c r="RJ176" s="27"/>
      <c r="RK176" s="27"/>
      <c r="RL176" s="27"/>
      <c r="RM176" s="27"/>
      <c r="RN176" s="27"/>
      <c r="RO176" s="27"/>
      <c r="RP176" s="27"/>
      <c r="RQ176" s="27"/>
      <c r="RR176" s="27"/>
      <c r="RS176" s="27"/>
      <c r="RT176" s="27"/>
      <c r="RU176" s="27"/>
      <c r="RV176" s="27"/>
      <c r="RW176" s="27"/>
      <c r="RX176" s="27"/>
      <c r="RY176" s="27"/>
      <c r="RZ176" s="27"/>
      <c r="SA176" s="27"/>
      <c r="SB176" s="27"/>
      <c r="SC176" s="27"/>
      <c r="SD176" s="27"/>
      <c r="SE176" s="27"/>
      <c r="SF176" s="27"/>
      <c r="SG176" s="27"/>
      <c r="SH176" s="27"/>
      <c r="SI176" s="27"/>
      <c r="SJ176" s="27"/>
      <c r="SK176" s="27"/>
      <c r="SL176" s="27"/>
      <c r="SM176" s="27"/>
      <c r="SN176" s="27"/>
      <c r="SO176" s="27"/>
      <c r="SP176" s="27"/>
      <c r="SQ176" s="27"/>
      <c r="SR176" s="27"/>
      <c r="SS176" s="27"/>
      <c r="ST176" s="27"/>
      <c r="SU176" s="27"/>
      <c r="SV176" s="27"/>
      <c r="SW176" s="27"/>
      <c r="SX176" s="27"/>
      <c r="SY176" s="27"/>
      <c r="SZ176" s="27"/>
      <c r="TA176" s="27"/>
      <c r="TB176" s="27"/>
      <c r="TC176" s="27"/>
      <c r="TD176" s="27"/>
      <c r="TE176" s="27"/>
      <c r="TF176" s="27"/>
      <c r="TG176" s="27"/>
      <c r="TH176" s="27"/>
      <c r="TI176" s="27"/>
      <c r="TJ176" s="27"/>
      <c r="TK176" s="27"/>
      <c r="TL176" s="27"/>
      <c r="TM176" s="27"/>
      <c r="TN176" s="27"/>
      <c r="TO176" s="27"/>
      <c r="TP176" s="27"/>
      <c r="TQ176" s="27"/>
      <c r="TR176" s="27"/>
      <c r="TS176" s="27"/>
      <c r="TT176" s="27"/>
      <c r="TU176" s="27"/>
      <c r="TV176" s="27"/>
      <c r="TW176" s="27"/>
      <c r="TX176" s="27"/>
      <c r="TY176" s="27"/>
      <c r="TZ176" s="27"/>
      <c r="UA176" s="27"/>
      <c r="UB176" s="27"/>
      <c r="UC176" s="27"/>
      <c r="UD176" s="27"/>
      <c r="UE176" s="27"/>
      <c r="UF176" s="27"/>
      <c r="UG176" s="27"/>
      <c r="UH176" s="27"/>
      <c r="UI176" s="27"/>
      <c r="UJ176" s="27"/>
      <c r="UK176" s="27"/>
      <c r="UL176" s="27"/>
      <c r="UM176" s="27"/>
      <c r="UN176" s="27"/>
      <c r="UO176" s="27"/>
      <c r="UP176" s="27"/>
      <c r="UQ176" s="27"/>
      <c r="UR176" s="27"/>
      <c r="US176" s="27"/>
      <c r="UT176" s="27"/>
      <c r="UU176" s="27"/>
      <c r="UV176" s="27"/>
      <c r="UW176" s="27"/>
      <c r="UX176" s="27"/>
      <c r="UY176" s="27"/>
      <c r="UZ176" s="27"/>
      <c r="VA176" s="27"/>
      <c r="VB176" s="27"/>
      <c r="VC176" s="27"/>
      <c r="VD176" s="27"/>
      <c r="VE176" s="27"/>
      <c r="VF176" s="27"/>
      <c r="VG176" s="27"/>
      <c r="VH176" s="27"/>
      <c r="VI176" s="27"/>
      <c r="VJ176" s="27"/>
      <c r="VK176" s="27"/>
      <c r="VL176" s="27"/>
      <c r="VM176" s="27"/>
      <c r="VN176" s="27"/>
      <c r="VO176" s="27"/>
      <c r="VP176" s="27"/>
      <c r="VQ176" s="27"/>
      <c r="VR176" s="27"/>
      <c r="VS176" s="27"/>
      <c r="VT176" s="27"/>
      <c r="VU176" s="27"/>
      <c r="VV176" s="27"/>
      <c r="VW176" s="27"/>
      <c r="VX176" s="27"/>
      <c r="VY176" s="27"/>
      <c r="VZ176" s="27"/>
      <c r="WA176" s="27"/>
      <c r="WB176" s="27"/>
      <c r="WC176" s="27"/>
      <c r="WD176" s="27"/>
      <c r="WE176" s="27"/>
      <c r="WF176" s="27"/>
      <c r="WG176" s="27"/>
      <c r="WH176" s="27"/>
      <c r="WI176" s="27"/>
      <c r="WJ176" s="27"/>
      <c r="WK176" s="27"/>
      <c r="WL176" s="27"/>
      <c r="WM176" s="27"/>
      <c r="WN176" s="27"/>
      <c r="WO176" s="27"/>
      <c r="WP176" s="27"/>
      <c r="WQ176" s="27"/>
      <c r="WR176" s="27"/>
      <c r="WS176" s="27"/>
      <c r="WT176" s="27"/>
      <c r="WU176" s="27"/>
      <c r="WV176" s="27"/>
      <c r="WW176" s="27"/>
      <c r="WX176" s="27"/>
      <c r="WY176" s="27"/>
      <c r="WZ176" s="27"/>
      <c r="XA176" s="27"/>
      <c r="XB176" s="27"/>
      <c r="XC176" s="27"/>
      <c r="XD176" s="27"/>
      <c r="XE176" s="27"/>
      <c r="XF176" s="27"/>
      <c r="XG176" s="27"/>
      <c r="XH176" s="27"/>
      <c r="XI176" s="27"/>
      <c r="XJ176" s="27"/>
      <c r="XK176" s="27"/>
      <c r="XL176" s="27"/>
      <c r="XM176" s="27"/>
      <c r="XN176" s="27"/>
      <c r="XO176" s="27"/>
      <c r="XP176" s="27"/>
      <c r="XQ176" s="27"/>
      <c r="XR176" s="27"/>
      <c r="XS176" s="27"/>
      <c r="XT176" s="27"/>
      <c r="XU176" s="27"/>
      <c r="XV176" s="27"/>
      <c r="XW176" s="27"/>
      <c r="XX176" s="27"/>
      <c r="XY176" s="27"/>
      <c r="XZ176" s="27"/>
      <c r="YA176" s="27"/>
      <c r="YB176" s="27"/>
      <c r="YC176" s="27"/>
      <c r="YD176" s="27"/>
      <c r="YE176" s="27"/>
      <c r="YF176" s="27"/>
      <c r="YG176" s="27"/>
      <c r="YH176" s="27"/>
      <c r="YI176" s="27"/>
      <c r="YJ176" s="27"/>
      <c r="YK176" s="27"/>
      <c r="YL176" s="27"/>
      <c r="YM176" s="27"/>
      <c r="YN176" s="27"/>
      <c r="YO176" s="27"/>
      <c r="YP176" s="27"/>
      <c r="YQ176" s="27"/>
      <c r="YR176" s="27"/>
      <c r="YS176" s="27"/>
      <c r="YT176" s="27"/>
      <c r="YU176" s="27"/>
      <c r="YV176" s="27"/>
      <c r="YW176" s="27"/>
      <c r="YX176" s="27"/>
      <c r="YY176" s="27"/>
      <c r="YZ176" s="27"/>
      <c r="ZA176" s="27"/>
      <c r="ZB176" s="27"/>
      <c r="ZC176" s="27"/>
      <c r="ZD176" s="27"/>
      <c r="ZE176" s="27"/>
      <c r="ZF176" s="27"/>
      <c r="ZG176" s="27"/>
      <c r="ZH176" s="27"/>
      <c r="ZI176" s="27"/>
      <c r="ZJ176" s="27"/>
      <c r="ZK176" s="27"/>
      <c r="ZL176" s="27"/>
      <c r="ZM176" s="27"/>
      <c r="ZN176" s="27"/>
      <c r="ZO176" s="27"/>
      <c r="ZP176" s="27"/>
      <c r="ZQ176" s="27"/>
      <c r="ZR176" s="27"/>
      <c r="ZS176" s="27"/>
      <c r="ZT176" s="27"/>
      <c r="ZU176" s="27"/>
      <c r="ZV176" s="27"/>
      <c r="ZW176" s="27"/>
      <c r="ZX176" s="27"/>
      <c r="ZY176" s="27"/>
      <c r="ZZ176" s="27"/>
      <c r="AAA176" s="27"/>
      <c r="AAB176" s="27"/>
      <c r="AAC176" s="27"/>
      <c r="AAD176" s="27"/>
      <c r="AAE176" s="27"/>
      <c r="AAF176" s="27"/>
      <c r="AAG176" s="27"/>
      <c r="AAH176" s="27"/>
      <c r="AAI176" s="27"/>
      <c r="AAJ176" s="27"/>
      <c r="AAK176" s="27"/>
      <c r="AAL176" s="27"/>
      <c r="AAM176" s="27"/>
      <c r="AAN176" s="27"/>
      <c r="AAO176" s="27"/>
      <c r="AAP176" s="27"/>
      <c r="AAQ176" s="27"/>
      <c r="AAR176" s="27"/>
      <c r="AAS176" s="27"/>
      <c r="AAT176" s="27"/>
      <c r="AAU176" s="27"/>
      <c r="AAV176" s="27"/>
      <c r="AAW176" s="27"/>
      <c r="AAX176" s="27"/>
      <c r="AAY176" s="27"/>
      <c r="AAZ176" s="27"/>
      <c r="ABA176" s="27"/>
      <c r="ABB176" s="27"/>
      <c r="ABC176" s="27"/>
      <c r="ABD176" s="27"/>
      <c r="ABE176" s="27"/>
      <c r="ABF176" s="27"/>
      <c r="ABG176" s="27"/>
      <c r="ABH176" s="27"/>
      <c r="ABI176" s="27"/>
      <c r="ABJ176" s="27"/>
      <c r="ABK176" s="27"/>
      <c r="ABL176" s="27"/>
      <c r="ABM176" s="27"/>
      <c r="ABN176" s="27"/>
      <c r="ABO176" s="27"/>
      <c r="ABP176" s="27"/>
      <c r="ABQ176" s="27"/>
      <c r="ABR176" s="27"/>
      <c r="ABS176" s="27"/>
      <c r="ABT176" s="27"/>
      <c r="ABU176" s="27"/>
      <c r="ABV176" s="27"/>
      <c r="ABW176" s="27"/>
      <c r="ABX176" s="27"/>
      <c r="ABY176" s="27"/>
      <c r="ABZ176" s="27"/>
      <c r="ACA176" s="27"/>
      <c r="ACB176" s="27"/>
      <c r="ACC176" s="27"/>
      <c r="ACD176" s="27"/>
      <c r="ACE176" s="27"/>
      <c r="ACF176" s="27"/>
      <c r="ACG176" s="27"/>
      <c r="ACH176" s="27"/>
      <c r="ACI176" s="27"/>
      <c r="ACJ176" s="27"/>
      <c r="ACK176" s="27"/>
      <c r="ACL176" s="27"/>
      <c r="ACM176" s="27"/>
      <c r="ACN176" s="27"/>
      <c r="ACO176" s="27"/>
      <c r="ACP176" s="27"/>
      <c r="ACQ176" s="27"/>
      <c r="ACR176" s="27"/>
      <c r="ACS176" s="27"/>
      <c r="ACT176" s="27"/>
      <c r="ACU176" s="27"/>
      <c r="ACV176" s="27"/>
      <c r="ACW176" s="27"/>
      <c r="ACX176" s="27"/>
      <c r="ACY176" s="27"/>
      <c r="ACZ176" s="27"/>
      <c r="ADA176" s="27"/>
      <c r="ADB176" s="27"/>
      <c r="ADC176" s="27"/>
      <c r="ADD176" s="27"/>
      <c r="ADE176" s="27"/>
      <c r="ADF176" s="27"/>
      <c r="ADG176" s="27"/>
      <c r="ADH176" s="27"/>
      <c r="ADI176" s="27"/>
      <c r="ADJ176" s="27"/>
      <c r="ADK176" s="27"/>
      <c r="ADL176" s="27"/>
      <c r="ADM176" s="27"/>
      <c r="ADN176" s="27"/>
      <c r="ADO176" s="27"/>
      <c r="ADP176" s="27"/>
      <c r="ADQ176" s="27"/>
      <c r="ADR176" s="27"/>
      <c r="ADS176" s="27"/>
      <c r="ADT176" s="27"/>
      <c r="ADU176" s="27"/>
      <c r="ADV176" s="27"/>
      <c r="ADW176" s="27"/>
      <c r="ADX176" s="27"/>
      <c r="ADY176" s="27"/>
      <c r="ADZ176" s="27"/>
      <c r="AEA176" s="27"/>
      <c r="AEB176" s="27"/>
      <c r="AEC176" s="27"/>
      <c r="AED176" s="27"/>
      <c r="AEE176" s="27"/>
      <c r="AEF176" s="27"/>
      <c r="AEG176" s="27"/>
      <c r="AEH176" s="27"/>
      <c r="AEI176" s="27"/>
      <c r="AEJ176" s="27"/>
      <c r="AEK176" s="27"/>
      <c r="AEL176" s="27"/>
      <c r="AEM176" s="27"/>
      <c r="AEN176" s="27"/>
      <c r="AEO176" s="27"/>
      <c r="AEP176" s="27"/>
      <c r="AEQ176" s="27"/>
      <c r="AER176" s="27"/>
      <c r="AES176" s="27"/>
      <c r="AET176" s="27"/>
      <c r="AEU176" s="27"/>
      <c r="AEV176" s="27"/>
      <c r="AEW176" s="27"/>
      <c r="AEX176" s="27"/>
      <c r="AEY176" s="27"/>
      <c r="AEZ176" s="27"/>
      <c r="AFA176" s="27"/>
      <c r="AFB176" s="27"/>
      <c r="AFC176" s="27"/>
      <c r="AFD176" s="27"/>
      <c r="AFE176" s="27"/>
      <c r="AFF176" s="27"/>
      <c r="AFG176" s="27"/>
      <c r="AFH176" s="27"/>
      <c r="AFI176" s="27"/>
      <c r="AFJ176" s="27"/>
      <c r="AFK176" s="27"/>
      <c r="AFL176" s="27"/>
      <c r="AFM176" s="27"/>
      <c r="AFN176" s="27"/>
      <c r="AFO176" s="27"/>
      <c r="AFP176" s="27"/>
      <c r="AFQ176" s="27"/>
      <c r="AFR176" s="27"/>
      <c r="AFS176" s="27"/>
      <c r="AFT176" s="27"/>
      <c r="AFU176" s="27"/>
      <c r="AFV176" s="27"/>
      <c r="AFW176" s="27"/>
      <c r="AFX176" s="27"/>
      <c r="AFY176" s="27"/>
      <c r="AFZ176" s="27"/>
      <c r="AGA176" s="27"/>
      <c r="AGB176" s="27"/>
      <c r="AGC176" s="27"/>
      <c r="AGD176" s="27"/>
      <c r="AGE176" s="27"/>
      <c r="AGF176" s="27"/>
      <c r="AGG176" s="27"/>
      <c r="AGH176" s="27"/>
      <c r="AGI176" s="27"/>
      <c r="AGJ176" s="27"/>
      <c r="AGK176" s="27"/>
      <c r="AGL176" s="27"/>
      <c r="AGM176" s="27"/>
      <c r="AGN176" s="27"/>
      <c r="AGO176" s="27"/>
      <c r="AGP176" s="27"/>
      <c r="AGQ176" s="27"/>
      <c r="AGR176" s="27"/>
      <c r="AGS176" s="27"/>
      <c r="AGT176" s="27"/>
      <c r="AGU176" s="27"/>
      <c r="AGV176" s="27"/>
      <c r="AGW176" s="27"/>
      <c r="AGX176" s="27"/>
      <c r="AGY176" s="27"/>
      <c r="AGZ176" s="27"/>
      <c r="AHA176" s="27"/>
      <c r="AHB176" s="27"/>
      <c r="AHC176" s="27"/>
      <c r="AHD176" s="27"/>
      <c r="AHE176" s="27"/>
      <c r="AHF176" s="27"/>
      <c r="AHG176" s="27"/>
      <c r="AHH176" s="27"/>
      <c r="AHI176" s="27"/>
      <c r="AHJ176" s="27"/>
      <c r="AHK176" s="27"/>
      <c r="AHL176" s="27"/>
      <c r="AHM176" s="27"/>
      <c r="AHN176" s="27"/>
      <c r="AHO176" s="27"/>
      <c r="AHP176" s="27"/>
      <c r="AHQ176" s="27"/>
      <c r="AHR176" s="27"/>
      <c r="AHS176" s="27"/>
      <c r="AHT176" s="27"/>
      <c r="AHU176" s="27"/>
      <c r="AHV176" s="27"/>
      <c r="AHW176" s="27"/>
      <c r="AHX176" s="27"/>
      <c r="AHY176" s="27"/>
      <c r="AHZ176" s="27"/>
      <c r="AIA176" s="27"/>
      <c r="AIB176" s="27"/>
      <c r="AIC176" s="27"/>
      <c r="AID176" s="27"/>
      <c r="AIE176" s="27"/>
      <c r="AIF176" s="27"/>
      <c r="AIG176" s="27"/>
      <c r="AIH176" s="27"/>
      <c r="AII176" s="27"/>
      <c r="AIJ176" s="27"/>
      <c r="AIK176" s="27"/>
      <c r="AIL176" s="27"/>
      <c r="AIM176" s="27"/>
      <c r="AIN176" s="27"/>
      <c r="AIO176" s="27"/>
      <c r="AIP176" s="27"/>
      <c r="AIQ176" s="27"/>
      <c r="AIR176" s="27"/>
      <c r="AIS176" s="27"/>
      <c r="AIT176" s="27"/>
      <c r="AIU176" s="27"/>
      <c r="AIV176" s="27"/>
      <c r="AIW176" s="27"/>
      <c r="AIX176" s="27"/>
      <c r="AIY176" s="27"/>
      <c r="AIZ176" s="27"/>
      <c r="AJA176" s="27"/>
      <c r="AJB176" s="27"/>
      <c r="AJC176" s="27"/>
      <c r="AJD176" s="27"/>
      <c r="AJE176" s="27"/>
      <c r="AJF176" s="27"/>
      <c r="AJG176" s="27"/>
      <c r="AJH176" s="27"/>
      <c r="AJI176" s="27"/>
      <c r="AJJ176" s="27"/>
      <c r="AJK176" s="27"/>
      <c r="AJL176" s="27"/>
      <c r="AJM176" s="27"/>
      <c r="AJN176" s="27"/>
      <c r="AJO176" s="27"/>
      <c r="AJP176" s="27"/>
      <c r="AJQ176" s="27"/>
      <c r="AJR176" s="27"/>
      <c r="AJS176" s="27"/>
      <c r="AJT176" s="27"/>
      <c r="AJU176" s="27"/>
      <c r="AJV176" s="27"/>
      <c r="AJW176" s="27"/>
      <c r="AJX176" s="27"/>
      <c r="AJY176" s="27"/>
      <c r="AJZ176" s="27"/>
      <c r="AKA176" s="27"/>
      <c r="AKB176" s="27"/>
      <c r="AKC176" s="27"/>
      <c r="AKD176" s="27"/>
      <c r="AKE176" s="27"/>
      <c r="AKF176" s="27"/>
      <c r="AKG176" s="27"/>
      <c r="AKH176" s="27"/>
      <c r="AKI176" s="27"/>
      <c r="AKJ176" s="27"/>
      <c r="AKK176" s="27"/>
      <c r="AKL176" s="27"/>
      <c r="AKM176" s="27"/>
      <c r="AKN176" s="27"/>
      <c r="AKO176" s="27"/>
      <c r="AKP176" s="27"/>
      <c r="AKQ176" s="27"/>
      <c r="AKR176" s="27"/>
      <c r="AKS176" s="27"/>
      <c r="AKT176" s="27"/>
      <c r="AKU176" s="27"/>
      <c r="AKV176" s="27"/>
      <c r="AKW176" s="27"/>
      <c r="AKX176" s="27"/>
      <c r="AKY176" s="27"/>
      <c r="AKZ176" s="27"/>
      <c r="ALA176" s="27"/>
      <c r="ALB176" s="27"/>
      <c r="ALC176" s="27"/>
      <c r="ALD176" s="27"/>
      <c r="ALE176" s="27"/>
      <c r="ALF176" s="27"/>
      <c r="ALG176" s="27"/>
      <c r="ALH176" s="27"/>
      <c r="ALI176" s="27"/>
      <c r="ALJ176" s="27"/>
      <c r="ALK176" s="27"/>
      <c r="ALL176" s="27"/>
      <c r="ALM176" s="27"/>
      <c r="ALN176" s="27"/>
      <c r="ALO176" s="27"/>
      <c r="ALP176" s="27"/>
      <c r="ALQ176" s="27"/>
      <c r="ALR176" s="27"/>
      <c r="ALS176" s="27"/>
    </row>
    <row r="177" spans="1:1007" ht="19.5" customHeight="1" thickBot="1" x14ac:dyDescent="0.25">
      <c r="A177" s="579"/>
      <c r="B177" s="581"/>
      <c r="C177" s="583"/>
      <c r="D177" s="585"/>
      <c r="E177" s="587"/>
      <c r="F177" s="570"/>
      <c r="G177" s="572"/>
      <c r="H177" s="574"/>
      <c r="I177" s="574"/>
      <c r="J177" s="577"/>
      <c r="K177" s="347" t="s">
        <v>11</v>
      </c>
      <c r="L177" s="15">
        <f t="shared" ref="L177:W177" si="40">SUM(L175:L176)</f>
        <v>121</v>
      </c>
      <c r="M177" s="345">
        <f t="shared" si="40"/>
        <v>0</v>
      </c>
      <c r="N177" s="345">
        <f t="shared" si="40"/>
        <v>0</v>
      </c>
      <c r="O177" s="16">
        <f t="shared" si="40"/>
        <v>121</v>
      </c>
      <c r="P177" s="15">
        <f t="shared" si="40"/>
        <v>0</v>
      </c>
      <c r="Q177" s="345">
        <f t="shared" si="40"/>
        <v>0</v>
      </c>
      <c r="R177" s="345">
        <f t="shared" si="40"/>
        <v>0</v>
      </c>
      <c r="S177" s="16">
        <f t="shared" si="40"/>
        <v>0</v>
      </c>
      <c r="T177" s="15">
        <f t="shared" si="40"/>
        <v>0</v>
      </c>
      <c r="U177" s="345">
        <f t="shared" si="40"/>
        <v>0</v>
      </c>
      <c r="V177" s="345">
        <f t="shared" si="40"/>
        <v>0</v>
      </c>
      <c r="W177" s="16">
        <f t="shared" si="40"/>
        <v>0</v>
      </c>
      <c r="X177" s="27"/>
      <c r="Y177" s="27"/>
      <c r="Z177" s="27"/>
      <c r="AA177" s="27"/>
      <c r="AB177" s="27"/>
      <c r="AC177" s="27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40"/>
      <c r="AV177" s="39"/>
      <c r="AW177" s="39"/>
      <c r="AX177" s="39"/>
      <c r="AY177" s="39"/>
      <c r="AZ177" s="39"/>
      <c r="BA177" s="39"/>
      <c r="BB177" s="39"/>
      <c r="BC177" s="39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  <c r="HX177" s="27"/>
      <c r="HY177" s="27"/>
      <c r="HZ177" s="27"/>
      <c r="IA177" s="27"/>
      <c r="IB177" s="27"/>
      <c r="IC177" s="27"/>
      <c r="ID177" s="27"/>
      <c r="IE177" s="27"/>
      <c r="IF177" s="27"/>
      <c r="IG177" s="27"/>
      <c r="IH177" s="27"/>
      <c r="II177" s="27"/>
      <c r="IJ177" s="27"/>
      <c r="IK177" s="27"/>
      <c r="IL177" s="27"/>
      <c r="IM177" s="27"/>
      <c r="IN177" s="27"/>
      <c r="IO177" s="27"/>
      <c r="IP177" s="27"/>
      <c r="IQ177" s="27"/>
      <c r="IR177" s="27"/>
      <c r="IS177" s="27"/>
      <c r="IT177" s="27"/>
      <c r="IU177" s="27"/>
      <c r="IV177" s="27"/>
      <c r="IW177" s="27"/>
      <c r="IX177" s="27"/>
      <c r="IY177" s="27"/>
      <c r="IZ177" s="27"/>
      <c r="JA177" s="27"/>
      <c r="JB177" s="27"/>
      <c r="JC177" s="27"/>
      <c r="JD177" s="27"/>
      <c r="JE177" s="27"/>
      <c r="JF177" s="27"/>
      <c r="JG177" s="27"/>
      <c r="JH177" s="27"/>
      <c r="JI177" s="27"/>
      <c r="JJ177" s="27"/>
      <c r="JK177" s="27"/>
      <c r="JL177" s="27"/>
      <c r="JM177" s="27"/>
      <c r="JN177" s="27"/>
      <c r="JO177" s="27"/>
      <c r="JP177" s="27"/>
      <c r="JQ177" s="27"/>
      <c r="JR177" s="27"/>
      <c r="JS177" s="27"/>
      <c r="JT177" s="27"/>
      <c r="JU177" s="27"/>
      <c r="JV177" s="27"/>
      <c r="JW177" s="27"/>
      <c r="JX177" s="27"/>
      <c r="JY177" s="27"/>
      <c r="JZ177" s="27"/>
      <c r="KA177" s="27"/>
      <c r="KB177" s="27"/>
      <c r="KC177" s="27"/>
      <c r="KD177" s="27"/>
      <c r="KE177" s="27"/>
      <c r="KF177" s="27"/>
      <c r="KG177" s="27"/>
      <c r="KH177" s="27"/>
      <c r="KI177" s="27"/>
      <c r="KJ177" s="27"/>
      <c r="KK177" s="27"/>
      <c r="KL177" s="27"/>
      <c r="KM177" s="27"/>
      <c r="KN177" s="27"/>
      <c r="KO177" s="27"/>
      <c r="KP177" s="27"/>
      <c r="KQ177" s="27"/>
      <c r="KR177" s="27"/>
      <c r="KS177" s="27"/>
      <c r="KT177" s="27"/>
      <c r="KU177" s="27"/>
      <c r="KV177" s="27"/>
      <c r="KW177" s="27"/>
      <c r="KX177" s="27"/>
      <c r="KY177" s="27"/>
      <c r="KZ177" s="27"/>
      <c r="LA177" s="27"/>
      <c r="LB177" s="27"/>
      <c r="LC177" s="27"/>
      <c r="LD177" s="27"/>
      <c r="LE177" s="27"/>
      <c r="LF177" s="27"/>
      <c r="LG177" s="27"/>
      <c r="LH177" s="27"/>
      <c r="LI177" s="27"/>
      <c r="LJ177" s="27"/>
      <c r="LK177" s="27"/>
      <c r="LL177" s="27"/>
      <c r="LM177" s="27"/>
      <c r="LN177" s="27"/>
      <c r="LO177" s="27"/>
      <c r="LP177" s="27"/>
      <c r="LQ177" s="27"/>
      <c r="LR177" s="27"/>
      <c r="LS177" s="27"/>
      <c r="LT177" s="27"/>
      <c r="LU177" s="27"/>
      <c r="LV177" s="27"/>
      <c r="LW177" s="27"/>
      <c r="LX177" s="27"/>
      <c r="LY177" s="27"/>
      <c r="LZ177" s="27"/>
      <c r="MA177" s="27"/>
      <c r="MB177" s="27"/>
      <c r="MC177" s="27"/>
      <c r="MD177" s="27"/>
      <c r="ME177" s="27"/>
      <c r="MF177" s="27"/>
      <c r="MG177" s="27"/>
      <c r="MH177" s="27"/>
      <c r="MI177" s="27"/>
      <c r="MJ177" s="27"/>
      <c r="MK177" s="27"/>
      <c r="ML177" s="27"/>
      <c r="MM177" s="27"/>
      <c r="MN177" s="27"/>
      <c r="MO177" s="27"/>
      <c r="MP177" s="27"/>
      <c r="MQ177" s="27"/>
      <c r="MR177" s="27"/>
      <c r="MS177" s="27"/>
      <c r="MT177" s="27"/>
      <c r="MU177" s="27"/>
      <c r="MV177" s="27"/>
      <c r="MW177" s="27"/>
      <c r="MX177" s="27"/>
      <c r="MY177" s="27"/>
      <c r="MZ177" s="27"/>
      <c r="NA177" s="27"/>
      <c r="NB177" s="27"/>
      <c r="NC177" s="27"/>
      <c r="ND177" s="27"/>
      <c r="NE177" s="27"/>
      <c r="NF177" s="27"/>
      <c r="NG177" s="27"/>
      <c r="NH177" s="27"/>
      <c r="NI177" s="27"/>
      <c r="NJ177" s="27"/>
      <c r="NK177" s="27"/>
      <c r="NL177" s="27"/>
      <c r="NM177" s="27"/>
      <c r="NN177" s="27"/>
      <c r="NO177" s="27"/>
      <c r="NP177" s="27"/>
      <c r="NQ177" s="27"/>
      <c r="NR177" s="27"/>
      <c r="NS177" s="27"/>
      <c r="NT177" s="27"/>
      <c r="NU177" s="27"/>
      <c r="NV177" s="27"/>
      <c r="NW177" s="27"/>
      <c r="NX177" s="27"/>
      <c r="NY177" s="27"/>
      <c r="NZ177" s="27"/>
      <c r="OA177" s="27"/>
      <c r="OB177" s="27"/>
      <c r="OC177" s="27"/>
      <c r="OD177" s="27"/>
      <c r="OE177" s="27"/>
      <c r="OF177" s="27"/>
      <c r="OG177" s="27"/>
      <c r="OH177" s="27"/>
      <c r="OI177" s="27"/>
      <c r="OJ177" s="27"/>
      <c r="OK177" s="27"/>
      <c r="OL177" s="27"/>
      <c r="OM177" s="27"/>
      <c r="ON177" s="27"/>
      <c r="OO177" s="27"/>
      <c r="OP177" s="27"/>
      <c r="OQ177" s="27"/>
      <c r="OR177" s="27"/>
      <c r="OS177" s="27"/>
      <c r="OT177" s="27"/>
      <c r="OU177" s="27"/>
      <c r="OV177" s="27"/>
      <c r="OW177" s="27"/>
      <c r="OX177" s="27"/>
      <c r="OY177" s="27"/>
      <c r="OZ177" s="27"/>
      <c r="PA177" s="27"/>
      <c r="PB177" s="27"/>
      <c r="PC177" s="27"/>
      <c r="PD177" s="27"/>
      <c r="PE177" s="27"/>
      <c r="PF177" s="27"/>
      <c r="PG177" s="27"/>
      <c r="PH177" s="27"/>
      <c r="PI177" s="27"/>
      <c r="PJ177" s="27"/>
      <c r="PK177" s="27"/>
      <c r="PL177" s="27"/>
      <c r="PM177" s="27"/>
      <c r="PN177" s="27"/>
      <c r="PO177" s="27"/>
      <c r="PP177" s="27"/>
      <c r="PQ177" s="27"/>
      <c r="PR177" s="27"/>
      <c r="PS177" s="27"/>
      <c r="PT177" s="27"/>
      <c r="PU177" s="27"/>
      <c r="PV177" s="27"/>
      <c r="PW177" s="27"/>
      <c r="PX177" s="27"/>
      <c r="PY177" s="27"/>
      <c r="PZ177" s="27"/>
      <c r="QA177" s="27"/>
      <c r="QB177" s="27"/>
      <c r="QC177" s="27"/>
      <c r="QD177" s="27"/>
      <c r="QE177" s="27"/>
      <c r="QF177" s="27"/>
      <c r="QG177" s="27"/>
      <c r="QH177" s="27"/>
      <c r="QI177" s="27"/>
      <c r="QJ177" s="27"/>
      <c r="QK177" s="27"/>
      <c r="QL177" s="27"/>
      <c r="QM177" s="27"/>
      <c r="QN177" s="27"/>
      <c r="QO177" s="27"/>
      <c r="QP177" s="27"/>
      <c r="QQ177" s="27"/>
      <c r="QR177" s="27"/>
      <c r="QS177" s="27"/>
      <c r="QT177" s="27"/>
      <c r="QU177" s="27"/>
      <c r="QV177" s="27"/>
      <c r="QW177" s="27"/>
      <c r="QX177" s="27"/>
      <c r="QY177" s="27"/>
      <c r="QZ177" s="27"/>
      <c r="RA177" s="27"/>
      <c r="RB177" s="27"/>
      <c r="RC177" s="27"/>
      <c r="RD177" s="27"/>
      <c r="RE177" s="27"/>
      <c r="RF177" s="27"/>
      <c r="RG177" s="27"/>
      <c r="RH177" s="27"/>
      <c r="RI177" s="27"/>
      <c r="RJ177" s="27"/>
      <c r="RK177" s="27"/>
      <c r="RL177" s="27"/>
      <c r="RM177" s="27"/>
      <c r="RN177" s="27"/>
      <c r="RO177" s="27"/>
      <c r="RP177" s="27"/>
      <c r="RQ177" s="27"/>
      <c r="RR177" s="27"/>
      <c r="RS177" s="27"/>
      <c r="RT177" s="27"/>
      <c r="RU177" s="27"/>
      <c r="RV177" s="27"/>
      <c r="RW177" s="27"/>
      <c r="RX177" s="27"/>
      <c r="RY177" s="27"/>
      <c r="RZ177" s="27"/>
      <c r="SA177" s="27"/>
      <c r="SB177" s="27"/>
      <c r="SC177" s="27"/>
      <c r="SD177" s="27"/>
      <c r="SE177" s="27"/>
      <c r="SF177" s="27"/>
      <c r="SG177" s="27"/>
      <c r="SH177" s="27"/>
      <c r="SI177" s="27"/>
      <c r="SJ177" s="27"/>
      <c r="SK177" s="27"/>
      <c r="SL177" s="27"/>
      <c r="SM177" s="27"/>
      <c r="SN177" s="27"/>
      <c r="SO177" s="27"/>
      <c r="SP177" s="27"/>
      <c r="SQ177" s="27"/>
      <c r="SR177" s="27"/>
      <c r="SS177" s="27"/>
      <c r="ST177" s="27"/>
      <c r="SU177" s="27"/>
      <c r="SV177" s="27"/>
      <c r="SW177" s="27"/>
      <c r="SX177" s="27"/>
      <c r="SY177" s="27"/>
      <c r="SZ177" s="27"/>
      <c r="TA177" s="27"/>
      <c r="TB177" s="27"/>
      <c r="TC177" s="27"/>
      <c r="TD177" s="27"/>
      <c r="TE177" s="27"/>
      <c r="TF177" s="27"/>
      <c r="TG177" s="27"/>
      <c r="TH177" s="27"/>
      <c r="TI177" s="27"/>
      <c r="TJ177" s="27"/>
      <c r="TK177" s="27"/>
      <c r="TL177" s="27"/>
      <c r="TM177" s="27"/>
      <c r="TN177" s="27"/>
      <c r="TO177" s="27"/>
      <c r="TP177" s="27"/>
      <c r="TQ177" s="27"/>
      <c r="TR177" s="27"/>
      <c r="TS177" s="27"/>
      <c r="TT177" s="27"/>
      <c r="TU177" s="27"/>
      <c r="TV177" s="27"/>
      <c r="TW177" s="27"/>
      <c r="TX177" s="27"/>
      <c r="TY177" s="27"/>
      <c r="TZ177" s="27"/>
      <c r="UA177" s="27"/>
      <c r="UB177" s="27"/>
      <c r="UC177" s="27"/>
      <c r="UD177" s="27"/>
      <c r="UE177" s="27"/>
      <c r="UF177" s="27"/>
      <c r="UG177" s="27"/>
      <c r="UH177" s="27"/>
      <c r="UI177" s="27"/>
      <c r="UJ177" s="27"/>
      <c r="UK177" s="27"/>
      <c r="UL177" s="27"/>
      <c r="UM177" s="27"/>
      <c r="UN177" s="27"/>
      <c r="UO177" s="27"/>
      <c r="UP177" s="27"/>
      <c r="UQ177" s="27"/>
      <c r="UR177" s="27"/>
      <c r="US177" s="27"/>
      <c r="UT177" s="27"/>
      <c r="UU177" s="27"/>
      <c r="UV177" s="27"/>
      <c r="UW177" s="27"/>
      <c r="UX177" s="27"/>
      <c r="UY177" s="27"/>
      <c r="UZ177" s="27"/>
      <c r="VA177" s="27"/>
      <c r="VB177" s="27"/>
      <c r="VC177" s="27"/>
      <c r="VD177" s="27"/>
      <c r="VE177" s="27"/>
      <c r="VF177" s="27"/>
      <c r="VG177" s="27"/>
      <c r="VH177" s="27"/>
      <c r="VI177" s="27"/>
      <c r="VJ177" s="27"/>
      <c r="VK177" s="27"/>
      <c r="VL177" s="27"/>
      <c r="VM177" s="27"/>
      <c r="VN177" s="27"/>
      <c r="VO177" s="27"/>
      <c r="VP177" s="27"/>
      <c r="VQ177" s="27"/>
      <c r="VR177" s="27"/>
      <c r="VS177" s="27"/>
      <c r="VT177" s="27"/>
      <c r="VU177" s="27"/>
      <c r="VV177" s="27"/>
      <c r="VW177" s="27"/>
      <c r="VX177" s="27"/>
      <c r="VY177" s="27"/>
      <c r="VZ177" s="27"/>
      <c r="WA177" s="27"/>
      <c r="WB177" s="27"/>
      <c r="WC177" s="27"/>
      <c r="WD177" s="27"/>
      <c r="WE177" s="27"/>
      <c r="WF177" s="27"/>
      <c r="WG177" s="27"/>
      <c r="WH177" s="27"/>
      <c r="WI177" s="27"/>
      <c r="WJ177" s="27"/>
      <c r="WK177" s="27"/>
      <c r="WL177" s="27"/>
      <c r="WM177" s="27"/>
      <c r="WN177" s="27"/>
      <c r="WO177" s="27"/>
      <c r="WP177" s="27"/>
      <c r="WQ177" s="27"/>
      <c r="WR177" s="27"/>
      <c r="WS177" s="27"/>
      <c r="WT177" s="27"/>
      <c r="WU177" s="27"/>
      <c r="WV177" s="27"/>
      <c r="WW177" s="27"/>
      <c r="WX177" s="27"/>
      <c r="WY177" s="27"/>
      <c r="WZ177" s="27"/>
      <c r="XA177" s="27"/>
      <c r="XB177" s="27"/>
      <c r="XC177" s="27"/>
      <c r="XD177" s="27"/>
      <c r="XE177" s="27"/>
      <c r="XF177" s="27"/>
      <c r="XG177" s="27"/>
      <c r="XH177" s="27"/>
      <c r="XI177" s="27"/>
      <c r="XJ177" s="27"/>
      <c r="XK177" s="27"/>
      <c r="XL177" s="27"/>
      <c r="XM177" s="27"/>
      <c r="XN177" s="27"/>
      <c r="XO177" s="27"/>
      <c r="XP177" s="27"/>
      <c r="XQ177" s="27"/>
      <c r="XR177" s="27"/>
      <c r="XS177" s="27"/>
      <c r="XT177" s="27"/>
      <c r="XU177" s="27"/>
      <c r="XV177" s="27"/>
      <c r="XW177" s="27"/>
      <c r="XX177" s="27"/>
      <c r="XY177" s="27"/>
      <c r="XZ177" s="27"/>
      <c r="YA177" s="27"/>
      <c r="YB177" s="27"/>
      <c r="YC177" s="27"/>
      <c r="YD177" s="27"/>
      <c r="YE177" s="27"/>
      <c r="YF177" s="27"/>
      <c r="YG177" s="27"/>
      <c r="YH177" s="27"/>
      <c r="YI177" s="27"/>
      <c r="YJ177" s="27"/>
      <c r="YK177" s="27"/>
      <c r="YL177" s="27"/>
      <c r="YM177" s="27"/>
      <c r="YN177" s="27"/>
      <c r="YO177" s="27"/>
      <c r="YP177" s="27"/>
      <c r="YQ177" s="27"/>
      <c r="YR177" s="27"/>
      <c r="YS177" s="27"/>
      <c r="YT177" s="27"/>
      <c r="YU177" s="27"/>
      <c r="YV177" s="27"/>
      <c r="YW177" s="27"/>
      <c r="YX177" s="27"/>
      <c r="YY177" s="27"/>
      <c r="YZ177" s="27"/>
      <c r="ZA177" s="27"/>
      <c r="ZB177" s="27"/>
      <c r="ZC177" s="27"/>
      <c r="ZD177" s="27"/>
      <c r="ZE177" s="27"/>
      <c r="ZF177" s="27"/>
      <c r="ZG177" s="27"/>
      <c r="ZH177" s="27"/>
      <c r="ZI177" s="27"/>
      <c r="ZJ177" s="27"/>
      <c r="ZK177" s="27"/>
      <c r="ZL177" s="27"/>
      <c r="ZM177" s="27"/>
      <c r="ZN177" s="27"/>
      <c r="ZO177" s="27"/>
      <c r="ZP177" s="27"/>
      <c r="ZQ177" s="27"/>
      <c r="ZR177" s="27"/>
      <c r="ZS177" s="27"/>
      <c r="ZT177" s="27"/>
      <c r="ZU177" s="27"/>
      <c r="ZV177" s="27"/>
      <c r="ZW177" s="27"/>
      <c r="ZX177" s="27"/>
      <c r="ZY177" s="27"/>
      <c r="ZZ177" s="27"/>
      <c r="AAA177" s="27"/>
      <c r="AAB177" s="27"/>
      <c r="AAC177" s="27"/>
      <c r="AAD177" s="27"/>
      <c r="AAE177" s="27"/>
      <c r="AAF177" s="27"/>
      <c r="AAG177" s="27"/>
      <c r="AAH177" s="27"/>
      <c r="AAI177" s="27"/>
      <c r="AAJ177" s="27"/>
      <c r="AAK177" s="27"/>
      <c r="AAL177" s="27"/>
      <c r="AAM177" s="27"/>
      <c r="AAN177" s="27"/>
      <c r="AAO177" s="27"/>
      <c r="AAP177" s="27"/>
      <c r="AAQ177" s="27"/>
      <c r="AAR177" s="27"/>
      <c r="AAS177" s="27"/>
      <c r="AAT177" s="27"/>
      <c r="AAU177" s="27"/>
      <c r="AAV177" s="27"/>
      <c r="AAW177" s="27"/>
      <c r="AAX177" s="27"/>
      <c r="AAY177" s="27"/>
      <c r="AAZ177" s="27"/>
      <c r="ABA177" s="27"/>
      <c r="ABB177" s="27"/>
      <c r="ABC177" s="27"/>
      <c r="ABD177" s="27"/>
      <c r="ABE177" s="27"/>
      <c r="ABF177" s="27"/>
      <c r="ABG177" s="27"/>
      <c r="ABH177" s="27"/>
      <c r="ABI177" s="27"/>
      <c r="ABJ177" s="27"/>
      <c r="ABK177" s="27"/>
      <c r="ABL177" s="27"/>
      <c r="ABM177" s="27"/>
      <c r="ABN177" s="27"/>
      <c r="ABO177" s="27"/>
      <c r="ABP177" s="27"/>
      <c r="ABQ177" s="27"/>
      <c r="ABR177" s="27"/>
      <c r="ABS177" s="27"/>
      <c r="ABT177" s="27"/>
      <c r="ABU177" s="27"/>
      <c r="ABV177" s="27"/>
      <c r="ABW177" s="27"/>
      <c r="ABX177" s="27"/>
      <c r="ABY177" s="27"/>
      <c r="ABZ177" s="27"/>
      <c r="ACA177" s="27"/>
      <c r="ACB177" s="27"/>
      <c r="ACC177" s="27"/>
      <c r="ACD177" s="27"/>
      <c r="ACE177" s="27"/>
      <c r="ACF177" s="27"/>
      <c r="ACG177" s="27"/>
      <c r="ACH177" s="27"/>
      <c r="ACI177" s="27"/>
      <c r="ACJ177" s="27"/>
      <c r="ACK177" s="27"/>
      <c r="ACL177" s="27"/>
      <c r="ACM177" s="27"/>
      <c r="ACN177" s="27"/>
      <c r="ACO177" s="27"/>
      <c r="ACP177" s="27"/>
      <c r="ACQ177" s="27"/>
      <c r="ACR177" s="27"/>
      <c r="ACS177" s="27"/>
      <c r="ACT177" s="27"/>
      <c r="ACU177" s="27"/>
      <c r="ACV177" s="27"/>
      <c r="ACW177" s="27"/>
      <c r="ACX177" s="27"/>
      <c r="ACY177" s="27"/>
      <c r="ACZ177" s="27"/>
      <c r="ADA177" s="27"/>
      <c r="ADB177" s="27"/>
      <c r="ADC177" s="27"/>
      <c r="ADD177" s="27"/>
      <c r="ADE177" s="27"/>
      <c r="ADF177" s="27"/>
      <c r="ADG177" s="27"/>
      <c r="ADH177" s="27"/>
      <c r="ADI177" s="27"/>
      <c r="ADJ177" s="27"/>
      <c r="ADK177" s="27"/>
      <c r="ADL177" s="27"/>
      <c r="ADM177" s="27"/>
      <c r="ADN177" s="27"/>
      <c r="ADO177" s="27"/>
      <c r="ADP177" s="27"/>
      <c r="ADQ177" s="27"/>
      <c r="ADR177" s="27"/>
      <c r="ADS177" s="27"/>
      <c r="ADT177" s="27"/>
      <c r="ADU177" s="27"/>
      <c r="ADV177" s="27"/>
      <c r="ADW177" s="27"/>
      <c r="ADX177" s="27"/>
      <c r="ADY177" s="27"/>
      <c r="ADZ177" s="27"/>
      <c r="AEA177" s="27"/>
      <c r="AEB177" s="27"/>
      <c r="AEC177" s="27"/>
      <c r="AED177" s="27"/>
      <c r="AEE177" s="27"/>
      <c r="AEF177" s="27"/>
      <c r="AEG177" s="27"/>
      <c r="AEH177" s="27"/>
      <c r="AEI177" s="27"/>
      <c r="AEJ177" s="27"/>
      <c r="AEK177" s="27"/>
      <c r="AEL177" s="27"/>
      <c r="AEM177" s="27"/>
      <c r="AEN177" s="27"/>
      <c r="AEO177" s="27"/>
      <c r="AEP177" s="27"/>
      <c r="AEQ177" s="27"/>
      <c r="AER177" s="27"/>
      <c r="AES177" s="27"/>
      <c r="AET177" s="27"/>
      <c r="AEU177" s="27"/>
      <c r="AEV177" s="27"/>
      <c r="AEW177" s="27"/>
      <c r="AEX177" s="27"/>
      <c r="AEY177" s="27"/>
      <c r="AEZ177" s="27"/>
      <c r="AFA177" s="27"/>
      <c r="AFB177" s="27"/>
      <c r="AFC177" s="27"/>
      <c r="AFD177" s="27"/>
      <c r="AFE177" s="27"/>
      <c r="AFF177" s="27"/>
      <c r="AFG177" s="27"/>
      <c r="AFH177" s="27"/>
      <c r="AFI177" s="27"/>
      <c r="AFJ177" s="27"/>
      <c r="AFK177" s="27"/>
      <c r="AFL177" s="27"/>
      <c r="AFM177" s="27"/>
      <c r="AFN177" s="27"/>
      <c r="AFO177" s="27"/>
      <c r="AFP177" s="27"/>
      <c r="AFQ177" s="27"/>
      <c r="AFR177" s="27"/>
      <c r="AFS177" s="27"/>
      <c r="AFT177" s="27"/>
      <c r="AFU177" s="27"/>
      <c r="AFV177" s="27"/>
      <c r="AFW177" s="27"/>
      <c r="AFX177" s="27"/>
      <c r="AFY177" s="27"/>
      <c r="AFZ177" s="27"/>
      <c r="AGA177" s="27"/>
      <c r="AGB177" s="27"/>
      <c r="AGC177" s="27"/>
      <c r="AGD177" s="27"/>
      <c r="AGE177" s="27"/>
      <c r="AGF177" s="27"/>
      <c r="AGG177" s="27"/>
      <c r="AGH177" s="27"/>
      <c r="AGI177" s="27"/>
      <c r="AGJ177" s="27"/>
      <c r="AGK177" s="27"/>
      <c r="AGL177" s="27"/>
      <c r="AGM177" s="27"/>
      <c r="AGN177" s="27"/>
      <c r="AGO177" s="27"/>
      <c r="AGP177" s="27"/>
      <c r="AGQ177" s="27"/>
      <c r="AGR177" s="27"/>
      <c r="AGS177" s="27"/>
      <c r="AGT177" s="27"/>
      <c r="AGU177" s="27"/>
      <c r="AGV177" s="27"/>
      <c r="AGW177" s="27"/>
      <c r="AGX177" s="27"/>
      <c r="AGY177" s="27"/>
      <c r="AGZ177" s="27"/>
      <c r="AHA177" s="27"/>
      <c r="AHB177" s="27"/>
      <c r="AHC177" s="27"/>
      <c r="AHD177" s="27"/>
      <c r="AHE177" s="27"/>
      <c r="AHF177" s="27"/>
      <c r="AHG177" s="27"/>
      <c r="AHH177" s="27"/>
      <c r="AHI177" s="27"/>
      <c r="AHJ177" s="27"/>
      <c r="AHK177" s="27"/>
      <c r="AHL177" s="27"/>
      <c r="AHM177" s="27"/>
      <c r="AHN177" s="27"/>
      <c r="AHO177" s="27"/>
      <c r="AHP177" s="27"/>
      <c r="AHQ177" s="27"/>
      <c r="AHR177" s="27"/>
      <c r="AHS177" s="27"/>
      <c r="AHT177" s="27"/>
      <c r="AHU177" s="27"/>
      <c r="AHV177" s="27"/>
      <c r="AHW177" s="27"/>
      <c r="AHX177" s="27"/>
      <c r="AHY177" s="27"/>
      <c r="AHZ177" s="27"/>
      <c r="AIA177" s="27"/>
      <c r="AIB177" s="27"/>
      <c r="AIC177" s="27"/>
      <c r="AID177" s="27"/>
      <c r="AIE177" s="27"/>
      <c r="AIF177" s="27"/>
      <c r="AIG177" s="27"/>
      <c r="AIH177" s="27"/>
      <c r="AII177" s="27"/>
      <c r="AIJ177" s="27"/>
      <c r="AIK177" s="27"/>
      <c r="AIL177" s="27"/>
      <c r="AIM177" s="27"/>
      <c r="AIN177" s="27"/>
      <c r="AIO177" s="27"/>
      <c r="AIP177" s="27"/>
      <c r="AIQ177" s="27"/>
      <c r="AIR177" s="27"/>
      <c r="AIS177" s="27"/>
      <c r="AIT177" s="27"/>
      <c r="AIU177" s="27"/>
      <c r="AIV177" s="27"/>
      <c r="AIW177" s="27"/>
      <c r="AIX177" s="27"/>
      <c r="AIY177" s="27"/>
      <c r="AIZ177" s="27"/>
      <c r="AJA177" s="27"/>
      <c r="AJB177" s="27"/>
      <c r="AJC177" s="27"/>
      <c r="AJD177" s="27"/>
      <c r="AJE177" s="27"/>
      <c r="AJF177" s="27"/>
      <c r="AJG177" s="27"/>
      <c r="AJH177" s="27"/>
      <c r="AJI177" s="27"/>
      <c r="AJJ177" s="27"/>
      <c r="AJK177" s="27"/>
      <c r="AJL177" s="27"/>
      <c r="AJM177" s="27"/>
      <c r="AJN177" s="27"/>
      <c r="AJO177" s="27"/>
      <c r="AJP177" s="27"/>
      <c r="AJQ177" s="27"/>
      <c r="AJR177" s="27"/>
      <c r="AJS177" s="27"/>
      <c r="AJT177" s="27"/>
      <c r="AJU177" s="27"/>
      <c r="AJV177" s="27"/>
      <c r="AJW177" s="27"/>
      <c r="AJX177" s="27"/>
      <c r="AJY177" s="27"/>
      <c r="AJZ177" s="27"/>
      <c r="AKA177" s="27"/>
      <c r="AKB177" s="27"/>
      <c r="AKC177" s="27"/>
      <c r="AKD177" s="27"/>
      <c r="AKE177" s="27"/>
      <c r="AKF177" s="27"/>
      <c r="AKG177" s="27"/>
      <c r="AKH177" s="27"/>
      <c r="AKI177" s="27"/>
      <c r="AKJ177" s="27"/>
      <c r="AKK177" s="27"/>
      <c r="AKL177" s="27"/>
      <c r="AKM177" s="27"/>
      <c r="AKN177" s="27"/>
      <c r="AKO177" s="27"/>
      <c r="AKP177" s="27"/>
      <c r="AKQ177" s="27"/>
      <c r="AKR177" s="27"/>
      <c r="AKS177" s="27"/>
      <c r="AKT177" s="27"/>
      <c r="AKU177" s="27"/>
      <c r="AKV177" s="27"/>
      <c r="AKW177" s="27"/>
      <c r="AKX177" s="27"/>
      <c r="AKY177" s="27"/>
      <c r="AKZ177" s="27"/>
      <c r="ALA177" s="27"/>
      <c r="ALB177" s="27"/>
      <c r="ALC177" s="27"/>
      <c r="ALD177" s="27"/>
      <c r="ALE177" s="27"/>
      <c r="ALF177" s="27"/>
      <c r="ALG177" s="27"/>
      <c r="ALH177" s="27"/>
      <c r="ALI177" s="27"/>
      <c r="ALJ177" s="27"/>
      <c r="ALK177" s="27"/>
      <c r="ALL177" s="27"/>
      <c r="ALM177" s="27"/>
      <c r="ALN177" s="27"/>
      <c r="ALO177" s="27"/>
      <c r="ALP177" s="27"/>
      <c r="ALQ177" s="27"/>
      <c r="ALR177" s="27"/>
      <c r="ALS177" s="27"/>
    </row>
    <row r="178" spans="1:1007" ht="19.5" customHeight="1" thickBot="1" x14ac:dyDescent="0.25">
      <c r="A178" s="578" t="s">
        <v>14</v>
      </c>
      <c r="B178" s="580" t="s">
        <v>15</v>
      </c>
      <c r="C178" s="582" t="s">
        <v>15</v>
      </c>
      <c r="D178" s="584" t="s">
        <v>395</v>
      </c>
      <c r="E178" s="586" t="s">
        <v>399</v>
      </c>
      <c r="F178" s="569" t="s">
        <v>184</v>
      </c>
      <c r="G178" s="571" t="s">
        <v>151</v>
      </c>
      <c r="H178" s="573" t="s">
        <v>18</v>
      </c>
      <c r="I178" s="573" t="s">
        <v>19</v>
      </c>
      <c r="J178" s="592" t="s">
        <v>461</v>
      </c>
      <c r="K178" s="146" t="s">
        <v>22</v>
      </c>
      <c r="L178" s="147">
        <f>+M178+O178</f>
        <v>150</v>
      </c>
      <c r="M178" s="374">
        <v>0</v>
      </c>
      <c r="N178" s="374">
        <v>0</v>
      </c>
      <c r="O178" s="387">
        <v>150</v>
      </c>
      <c r="P178" s="147">
        <f>+Q178+S178</f>
        <v>150</v>
      </c>
      <c r="Q178" s="374">
        <v>0</v>
      </c>
      <c r="R178" s="374">
        <v>0</v>
      </c>
      <c r="S178" s="387">
        <v>150</v>
      </c>
      <c r="T178" s="147">
        <f>+U178+W178</f>
        <v>109</v>
      </c>
      <c r="U178" s="374">
        <v>0</v>
      </c>
      <c r="V178" s="374">
        <v>0</v>
      </c>
      <c r="W178" s="387">
        <v>109</v>
      </c>
      <c r="X178" s="27"/>
      <c r="Y178" s="27"/>
      <c r="Z178" s="27"/>
      <c r="AA178" s="27"/>
      <c r="AB178" s="27"/>
      <c r="AC178" s="27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40"/>
      <c r="AV178" s="39"/>
      <c r="AW178" s="39"/>
      <c r="AX178" s="39"/>
      <c r="AY178" s="39"/>
      <c r="AZ178" s="39"/>
      <c r="BA178" s="39"/>
      <c r="BB178" s="39"/>
      <c r="BC178" s="39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  <c r="HP178" s="27"/>
      <c r="HQ178" s="27"/>
      <c r="HR178" s="27"/>
      <c r="HS178" s="27"/>
      <c r="HT178" s="27"/>
      <c r="HU178" s="27"/>
      <c r="HV178" s="27"/>
      <c r="HW178" s="27"/>
      <c r="HX178" s="27"/>
      <c r="HY178" s="27"/>
      <c r="HZ178" s="27"/>
      <c r="IA178" s="27"/>
      <c r="IB178" s="27"/>
      <c r="IC178" s="27"/>
      <c r="ID178" s="27"/>
      <c r="IE178" s="27"/>
      <c r="IF178" s="27"/>
      <c r="IG178" s="27"/>
      <c r="IH178" s="27"/>
      <c r="II178" s="27"/>
      <c r="IJ178" s="27"/>
      <c r="IK178" s="27"/>
      <c r="IL178" s="27"/>
      <c r="IM178" s="27"/>
      <c r="IN178" s="27"/>
      <c r="IO178" s="27"/>
      <c r="IP178" s="27"/>
      <c r="IQ178" s="27"/>
      <c r="IR178" s="27"/>
      <c r="IS178" s="27"/>
      <c r="IT178" s="27"/>
      <c r="IU178" s="27"/>
      <c r="IV178" s="27"/>
      <c r="IW178" s="27"/>
      <c r="IX178" s="27"/>
      <c r="IY178" s="27"/>
      <c r="IZ178" s="27"/>
      <c r="JA178" s="27"/>
      <c r="JB178" s="27"/>
      <c r="JC178" s="27"/>
      <c r="JD178" s="27"/>
      <c r="JE178" s="27"/>
      <c r="JF178" s="27"/>
      <c r="JG178" s="27"/>
      <c r="JH178" s="27"/>
      <c r="JI178" s="27"/>
      <c r="JJ178" s="27"/>
      <c r="JK178" s="27"/>
      <c r="JL178" s="27"/>
      <c r="JM178" s="27"/>
      <c r="JN178" s="27"/>
      <c r="JO178" s="27"/>
      <c r="JP178" s="27"/>
      <c r="JQ178" s="27"/>
      <c r="JR178" s="27"/>
      <c r="JS178" s="27"/>
      <c r="JT178" s="27"/>
      <c r="JU178" s="27"/>
      <c r="JV178" s="27"/>
      <c r="JW178" s="27"/>
      <c r="JX178" s="27"/>
      <c r="JY178" s="27"/>
      <c r="JZ178" s="27"/>
      <c r="KA178" s="27"/>
      <c r="KB178" s="27"/>
      <c r="KC178" s="27"/>
      <c r="KD178" s="27"/>
      <c r="KE178" s="27"/>
      <c r="KF178" s="27"/>
      <c r="KG178" s="27"/>
      <c r="KH178" s="27"/>
      <c r="KI178" s="27"/>
      <c r="KJ178" s="27"/>
      <c r="KK178" s="27"/>
      <c r="KL178" s="27"/>
      <c r="KM178" s="27"/>
      <c r="KN178" s="27"/>
      <c r="KO178" s="27"/>
      <c r="KP178" s="27"/>
      <c r="KQ178" s="27"/>
      <c r="KR178" s="27"/>
      <c r="KS178" s="27"/>
      <c r="KT178" s="27"/>
      <c r="KU178" s="27"/>
      <c r="KV178" s="27"/>
      <c r="KW178" s="27"/>
      <c r="KX178" s="27"/>
      <c r="KY178" s="27"/>
      <c r="KZ178" s="27"/>
      <c r="LA178" s="27"/>
      <c r="LB178" s="27"/>
      <c r="LC178" s="27"/>
      <c r="LD178" s="27"/>
      <c r="LE178" s="27"/>
      <c r="LF178" s="27"/>
      <c r="LG178" s="27"/>
      <c r="LH178" s="27"/>
      <c r="LI178" s="27"/>
      <c r="LJ178" s="27"/>
      <c r="LK178" s="27"/>
      <c r="LL178" s="27"/>
      <c r="LM178" s="27"/>
      <c r="LN178" s="27"/>
      <c r="LO178" s="27"/>
      <c r="LP178" s="27"/>
      <c r="LQ178" s="27"/>
      <c r="LR178" s="27"/>
      <c r="LS178" s="27"/>
      <c r="LT178" s="27"/>
      <c r="LU178" s="27"/>
      <c r="LV178" s="27"/>
      <c r="LW178" s="27"/>
      <c r="LX178" s="27"/>
      <c r="LY178" s="27"/>
      <c r="LZ178" s="27"/>
      <c r="MA178" s="27"/>
      <c r="MB178" s="27"/>
      <c r="MC178" s="27"/>
      <c r="MD178" s="27"/>
      <c r="ME178" s="27"/>
      <c r="MF178" s="27"/>
      <c r="MG178" s="27"/>
      <c r="MH178" s="27"/>
      <c r="MI178" s="27"/>
      <c r="MJ178" s="27"/>
      <c r="MK178" s="27"/>
      <c r="ML178" s="27"/>
      <c r="MM178" s="27"/>
      <c r="MN178" s="27"/>
      <c r="MO178" s="27"/>
      <c r="MP178" s="27"/>
      <c r="MQ178" s="27"/>
      <c r="MR178" s="27"/>
      <c r="MS178" s="27"/>
      <c r="MT178" s="27"/>
      <c r="MU178" s="27"/>
      <c r="MV178" s="27"/>
      <c r="MW178" s="27"/>
      <c r="MX178" s="27"/>
      <c r="MY178" s="27"/>
      <c r="MZ178" s="27"/>
      <c r="NA178" s="27"/>
      <c r="NB178" s="27"/>
      <c r="NC178" s="27"/>
      <c r="ND178" s="27"/>
      <c r="NE178" s="27"/>
      <c r="NF178" s="27"/>
      <c r="NG178" s="27"/>
      <c r="NH178" s="27"/>
      <c r="NI178" s="27"/>
      <c r="NJ178" s="27"/>
      <c r="NK178" s="27"/>
      <c r="NL178" s="27"/>
      <c r="NM178" s="27"/>
      <c r="NN178" s="27"/>
      <c r="NO178" s="27"/>
      <c r="NP178" s="27"/>
      <c r="NQ178" s="27"/>
      <c r="NR178" s="27"/>
      <c r="NS178" s="27"/>
      <c r="NT178" s="27"/>
      <c r="NU178" s="27"/>
      <c r="NV178" s="27"/>
      <c r="NW178" s="27"/>
      <c r="NX178" s="27"/>
      <c r="NY178" s="27"/>
      <c r="NZ178" s="27"/>
      <c r="OA178" s="27"/>
      <c r="OB178" s="27"/>
      <c r="OC178" s="27"/>
      <c r="OD178" s="27"/>
      <c r="OE178" s="27"/>
      <c r="OF178" s="27"/>
      <c r="OG178" s="27"/>
      <c r="OH178" s="27"/>
      <c r="OI178" s="27"/>
      <c r="OJ178" s="27"/>
      <c r="OK178" s="27"/>
      <c r="OL178" s="27"/>
      <c r="OM178" s="27"/>
      <c r="ON178" s="27"/>
      <c r="OO178" s="27"/>
      <c r="OP178" s="27"/>
      <c r="OQ178" s="27"/>
      <c r="OR178" s="27"/>
      <c r="OS178" s="27"/>
      <c r="OT178" s="27"/>
      <c r="OU178" s="27"/>
      <c r="OV178" s="27"/>
      <c r="OW178" s="27"/>
      <c r="OX178" s="27"/>
      <c r="OY178" s="27"/>
      <c r="OZ178" s="27"/>
      <c r="PA178" s="27"/>
      <c r="PB178" s="27"/>
      <c r="PC178" s="27"/>
      <c r="PD178" s="27"/>
      <c r="PE178" s="27"/>
      <c r="PF178" s="27"/>
      <c r="PG178" s="27"/>
      <c r="PH178" s="27"/>
      <c r="PI178" s="27"/>
      <c r="PJ178" s="27"/>
      <c r="PK178" s="27"/>
      <c r="PL178" s="27"/>
      <c r="PM178" s="27"/>
      <c r="PN178" s="27"/>
      <c r="PO178" s="27"/>
      <c r="PP178" s="27"/>
      <c r="PQ178" s="27"/>
      <c r="PR178" s="27"/>
      <c r="PS178" s="27"/>
      <c r="PT178" s="27"/>
      <c r="PU178" s="27"/>
      <c r="PV178" s="27"/>
      <c r="PW178" s="27"/>
      <c r="PX178" s="27"/>
      <c r="PY178" s="27"/>
      <c r="PZ178" s="27"/>
      <c r="QA178" s="27"/>
      <c r="QB178" s="27"/>
      <c r="QC178" s="27"/>
      <c r="QD178" s="27"/>
      <c r="QE178" s="27"/>
      <c r="QF178" s="27"/>
      <c r="QG178" s="27"/>
      <c r="QH178" s="27"/>
      <c r="QI178" s="27"/>
      <c r="QJ178" s="27"/>
      <c r="QK178" s="27"/>
      <c r="QL178" s="27"/>
      <c r="QM178" s="27"/>
      <c r="QN178" s="27"/>
      <c r="QO178" s="27"/>
      <c r="QP178" s="27"/>
      <c r="QQ178" s="27"/>
      <c r="QR178" s="27"/>
      <c r="QS178" s="27"/>
      <c r="QT178" s="27"/>
      <c r="QU178" s="27"/>
      <c r="QV178" s="27"/>
      <c r="QW178" s="27"/>
      <c r="QX178" s="27"/>
      <c r="QY178" s="27"/>
      <c r="QZ178" s="27"/>
      <c r="RA178" s="27"/>
      <c r="RB178" s="27"/>
      <c r="RC178" s="27"/>
      <c r="RD178" s="27"/>
      <c r="RE178" s="27"/>
      <c r="RF178" s="27"/>
      <c r="RG178" s="27"/>
      <c r="RH178" s="27"/>
      <c r="RI178" s="27"/>
      <c r="RJ178" s="27"/>
      <c r="RK178" s="27"/>
      <c r="RL178" s="27"/>
      <c r="RM178" s="27"/>
      <c r="RN178" s="27"/>
      <c r="RO178" s="27"/>
      <c r="RP178" s="27"/>
      <c r="RQ178" s="27"/>
      <c r="RR178" s="27"/>
      <c r="RS178" s="27"/>
      <c r="RT178" s="27"/>
      <c r="RU178" s="27"/>
      <c r="RV178" s="27"/>
      <c r="RW178" s="27"/>
      <c r="RX178" s="27"/>
      <c r="RY178" s="27"/>
      <c r="RZ178" s="27"/>
      <c r="SA178" s="27"/>
      <c r="SB178" s="27"/>
      <c r="SC178" s="27"/>
      <c r="SD178" s="27"/>
      <c r="SE178" s="27"/>
      <c r="SF178" s="27"/>
      <c r="SG178" s="27"/>
      <c r="SH178" s="27"/>
      <c r="SI178" s="27"/>
      <c r="SJ178" s="27"/>
      <c r="SK178" s="27"/>
      <c r="SL178" s="27"/>
      <c r="SM178" s="27"/>
      <c r="SN178" s="27"/>
      <c r="SO178" s="27"/>
      <c r="SP178" s="27"/>
      <c r="SQ178" s="27"/>
      <c r="SR178" s="27"/>
      <c r="SS178" s="27"/>
      <c r="ST178" s="27"/>
      <c r="SU178" s="27"/>
      <c r="SV178" s="27"/>
      <c r="SW178" s="27"/>
      <c r="SX178" s="27"/>
      <c r="SY178" s="27"/>
      <c r="SZ178" s="27"/>
      <c r="TA178" s="27"/>
      <c r="TB178" s="27"/>
      <c r="TC178" s="27"/>
      <c r="TD178" s="27"/>
      <c r="TE178" s="27"/>
      <c r="TF178" s="27"/>
      <c r="TG178" s="27"/>
      <c r="TH178" s="27"/>
      <c r="TI178" s="27"/>
      <c r="TJ178" s="27"/>
      <c r="TK178" s="27"/>
      <c r="TL178" s="27"/>
      <c r="TM178" s="27"/>
      <c r="TN178" s="27"/>
      <c r="TO178" s="27"/>
      <c r="TP178" s="27"/>
      <c r="TQ178" s="27"/>
      <c r="TR178" s="27"/>
      <c r="TS178" s="27"/>
      <c r="TT178" s="27"/>
      <c r="TU178" s="27"/>
      <c r="TV178" s="27"/>
      <c r="TW178" s="27"/>
      <c r="TX178" s="27"/>
      <c r="TY178" s="27"/>
      <c r="TZ178" s="27"/>
      <c r="UA178" s="27"/>
      <c r="UB178" s="27"/>
      <c r="UC178" s="27"/>
      <c r="UD178" s="27"/>
      <c r="UE178" s="27"/>
      <c r="UF178" s="27"/>
      <c r="UG178" s="27"/>
      <c r="UH178" s="27"/>
      <c r="UI178" s="27"/>
      <c r="UJ178" s="27"/>
      <c r="UK178" s="27"/>
      <c r="UL178" s="27"/>
      <c r="UM178" s="27"/>
      <c r="UN178" s="27"/>
      <c r="UO178" s="27"/>
      <c r="UP178" s="27"/>
      <c r="UQ178" s="27"/>
      <c r="UR178" s="27"/>
      <c r="US178" s="27"/>
      <c r="UT178" s="27"/>
      <c r="UU178" s="27"/>
      <c r="UV178" s="27"/>
      <c r="UW178" s="27"/>
      <c r="UX178" s="27"/>
      <c r="UY178" s="27"/>
      <c r="UZ178" s="27"/>
      <c r="VA178" s="27"/>
      <c r="VB178" s="27"/>
      <c r="VC178" s="27"/>
      <c r="VD178" s="27"/>
      <c r="VE178" s="27"/>
      <c r="VF178" s="27"/>
      <c r="VG178" s="27"/>
      <c r="VH178" s="27"/>
      <c r="VI178" s="27"/>
      <c r="VJ178" s="27"/>
      <c r="VK178" s="27"/>
      <c r="VL178" s="27"/>
      <c r="VM178" s="27"/>
      <c r="VN178" s="27"/>
      <c r="VO178" s="27"/>
      <c r="VP178" s="27"/>
      <c r="VQ178" s="27"/>
      <c r="VR178" s="27"/>
      <c r="VS178" s="27"/>
      <c r="VT178" s="27"/>
      <c r="VU178" s="27"/>
      <c r="VV178" s="27"/>
      <c r="VW178" s="27"/>
      <c r="VX178" s="27"/>
      <c r="VY178" s="27"/>
      <c r="VZ178" s="27"/>
      <c r="WA178" s="27"/>
      <c r="WB178" s="27"/>
      <c r="WC178" s="27"/>
      <c r="WD178" s="27"/>
      <c r="WE178" s="27"/>
      <c r="WF178" s="27"/>
      <c r="WG178" s="27"/>
      <c r="WH178" s="27"/>
      <c r="WI178" s="27"/>
      <c r="WJ178" s="27"/>
      <c r="WK178" s="27"/>
      <c r="WL178" s="27"/>
      <c r="WM178" s="27"/>
      <c r="WN178" s="27"/>
      <c r="WO178" s="27"/>
      <c r="WP178" s="27"/>
      <c r="WQ178" s="27"/>
      <c r="WR178" s="27"/>
      <c r="WS178" s="27"/>
      <c r="WT178" s="27"/>
      <c r="WU178" s="27"/>
      <c r="WV178" s="27"/>
      <c r="WW178" s="27"/>
      <c r="WX178" s="27"/>
      <c r="WY178" s="27"/>
      <c r="WZ178" s="27"/>
      <c r="XA178" s="27"/>
      <c r="XB178" s="27"/>
      <c r="XC178" s="27"/>
      <c r="XD178" s="27"/>
      <c r="XE178" s="27"/>
      <c r="XF178" s="27"/>
      <c r="XG178" s="27"/>
      <c r="XH178" s="27"/>
      <c r="XI178" s="27"/>
      <c r="XJ178" s="27"/>
      <c r="XK178" s="27"/>
      <c r="XL178" s="27"/>
      <c r="XM178" s="27"/>
      <c r="XN178" s="27"/>
      <c r="XO178" s="27"/>
      <c r="XP178" s="27"/>
      <c r="XQ178" s="27"/>
      <c r="XR178" s="27"/>
      <c r="XS178" s="27"/>
      <c r="XT178" s="27"/>
      <c r="XU178" s="27"/>
      <c r="XV178" s="27"/>
      <c r="XW178" s="27"/>
      <c r="XX178" s="27"/>
      <c r="XY178" s="27"/>
      <c r="XZ178" s="27"/>
      <c r="YA178" s="27"/>
      <c r="YB178" s="27"/>
      <c r="YC178" s="27"/>
      <c r="YD178" s="27"/>
      <c r="YE178" s="27"/>
      <c r="YF178" s="27"/>
      <c r="YG178" s="27"/>
      <c r="YH178" s="27"/>
      <c r="YI178" s="27"/>
      <c r="YJ178" s="27"/>
      <c r="YK178" s="27"/>
      <c r="YL178" s="27"/>
      <c r="YM178" s="27"/>
      <c r="YN178" s="27"/>
      <c r="YO178" s="27"/>
      <c r="YP178" s="27"/>
      <c r="YQ178" s="27"/>
      <c r="YR178" s="27"/>
      <c r="YS178" s="27"/>
      <c r="YT178" s="27"/>
      <c r="YU178" s="27"/>
      <c r="YV178" s="27"/>
      <c r="YW178" s="27"/>
      <c r="YX178" s="27"/>
      <c r="YY178" s="27"/>
      <c r="YZ178" s="27"/>
      <c r="ZA178" s="27"/>
      <c r="ZB178" s="27"/>
      <c r="ZC178" s="27"/>
      <c r="ZD178" s="27"/>
      <c r="ZE178" s="27"/>
      <c r="ZF178" s="27"/>
      <c r="ZG178" s="27"/>
      <c r="ZH178" s="27"/>
      <c r="ZI178" s="27"/>
      <c r="ZJ178" s="27"/>
      <c r="ZK178" s="27"/>
      <c r="ZL178" s="27"/>
      <c r="ZM178" s="27"/>
      <c r="ZN178" s="27"/>
      <c r="ZO178" s="27"/>
      <c r="ZP178" s="27"/>
      <c r="ZQ178" s="27"/>
      <c r="ZR178" s="27"/>
      <c r="ZS178" s="27"/>
      <c r="ZT178" s="27"/>
      <c r="ZU178" s="27"/>
      <c r="ZV178" s="27"/>
      <c r="ZW178" s="27"/>
      <c r="ZX178" s="27"/>
      <c r="ZY178" s="27"/>
      <c r="ZZ178" s="27"/>
      <c r="AAA178" s="27"/>
      <c r="AAB178" s="27"/>
      <c r="AAC178" s="27"/>
      <c r="AAD178" s="27"/>
      <c r="AAE178" s="27"/>
      <c r="AAF178" s="27"/>
      <c r="AAG178" s="27"/>
      <c r="AAH178" s="27"/>
      <c r="AAI178" s="27"/>
      <c r="AAJ178" s="27"/>
      <c r="AAK178" s="27"/>
      <c r="AAL178" s="27"/>
      <c r="AAM178" s="27"/>
      <c r="AAN178" s="27"/>
      <c r="AAO178" s="27"/>
      <c r="AAP178" s="27"/>
      <c r="AAQ178" s="27"/>
      <c r="AAR178" s="27"/>
      <c r="AAS178" s="27"/>
      <c r="AAT178" s="27"/>
      <c r="AAU178" s="27"/>
      <c r="AAV178" s="27"/>
      <c r="AAW178" s="27"/>
      <c r="AAX178" s="27"/>
      <c r="AAY178" s="27"/>
      <c r="AAZ178" s="27"/>
      <c r="ABA178" s="27"/>
      <c r="ABB178" s="27"/>
      <c r="ABC178" s="27"/>
      <c r="ABD178" s="27"/>
      <c r="ABE178" s="27"/>
      <c r="ABF178" s="27"/>
      <c r="ABG178" s="27"/>
      <c r="ABH178" s="27"/>
      <c r="ABI178" s="27"/>
      <c r="ABJ178" s="27"/>
      <c r="ABK178" s="27"/>
      <c r="ABL178" s="27"/>
      <c r="ABM178" s="27"/>
      <c r="ABN178" s="27"/>
      <c r="ABO178" s="27"/>
      <c r="ABP178" s="27"/>
      <c r="ABQ178" s="27"/>
      <c r="ABR178" s="27"/>
      <c r="ABS178" s="27"/>
      <c r="ABT178" s="27"/>
      <c r="ABU178" s="27"/>
      <c r="ABV178" s="27"/>
      <c r="ABW178" s="27"/>
      <c r="ABX178" s="27"/>
      <c r="ABY178" s="27"/>
      <c r="ABZ178" s="27"/>
      <c r="ACA178" s="27"/>
      <c r="ACB178" s="27"/>
      <c r="ACC178" s="27"/>
      <c r="ACD178" s="27"/>
      <c r="ACE178" s="27"/>
      <c r="ACF178" s="27"/>
      <c r="ACG178" s="27"/>
      <c r="ACH178" s="27"/>
      <c r="ACI178" s="27"/>
      <c r="ACJ178" s="27"/>
      <c r="ACK178" s="27"/>
      <c r="ACL178" s="27"/>
      <c r="ACM178" s="27"/>
      <c r="ACN178" s="27"/>
      <c r="ACO178" s="27"/>
      <c r="ACP178" s="27"/>
      <c r="ACQ178" s="27"/>
      <c r="ACR178" s="27"/>
      <c r="ACS178" s="27"/>
      <c r="ACT178" s="27"/>
      <c r="ACU178" s="27"/>
      <c r="ACV178" s="27"/>
      <c r="ACW178" s="27"/>
      <c r="ACX178" s="27"/>
      <c r="ACY178" s="27"/>
      <c r="ACZ178" s="27"/>
      <c r="ADA178" s="27"/>
      <c r="ADB178" s="27"/>
      <c r="ADC178" s="27"/>
      <c r="ADD178" s="27"/>
      <c r="ADE178" s="27"/>
      <c r="ADF178" s="27"/>
      <c r="ADG178" s="27"/>
      <c r="ADH178" s="27"/>
      <c r="ADI178" s="27"/>
      <c r="ADJ178" s="27"/>
      <c r="ADK178" s="27"/>
      <c r="ADL178" s="27"/>
      <c r="ADM178" s="27"/>
      <c r="ADN178" s="27"/>
      <c r="ADO178" s="27"/>
      <c r="ADP178" s="27"/>
      <c r="ADQ178" s="27"/>
      <c r="ADR178" s="27"/>
      <c r="ADS178" s="27"/>
      <c r="ADT178" s="27"/>
      <c r="ADU178" s="27"/>
      <c r="ADV178" s="27"/>
      <c r="ADW178" s="27"/>
      <c r="ADX178" s="27"/>
      <c r="ADY178" s="27"/>
      <c r="ADZ178" s="27"/>
      <c r="AEA178" s="27"/>
      <c r="AEB178" s="27"/>
      <c r="AEC178" s="27"/>
      <c r="AED178" s="27"/>
      <c r="AEE178" s="27"/>
      <c r="AEF178" s="27"/>
      <c r="AEG178" s="27"/>
      <c r="AEH178" s="27"/>
      <c r="AEI178" s="27"/>
      <c r="AEJ178" s="27"/>
      <c r="AEK178" s="27"/>
      <c r="AEL178" s="27"/>
      <c r="AEM178" s="27"/>
      <c r="AEN178" s="27"/>
      <c r="AEO178" s="27"/>
      <c r="AEP178" s="27"/>
      <c r="AEQ178" s="27"/>
      <c r="AER178" s="27"/>
      <c r="AES178" s="27"/>
      <c r="AET178" s="27"/>
      <c r="AEU178" s="27"/>
      <c r="AEV178" s="27"/>
      <c r="AEW178" s="27"/>
      <c r="AEX178" s="27"/>
      <c r="AEY178" s="27"/>
      <c r="AEZ178" s="27"/>
      <c r="AFA178" s="27"/>
      <c r="AFB178" s="27"/>
      <c r="AFC178" s="27"/>
      <c r="AFD178" s="27"/>
      <c r="AFE178" s="27"/>
      <c r="AFF178" s="27"/>
      <c r="AFG178" s="27"/>
      <c r="AFH178" s="27"/>
      <c r="AFI178" s="27"/>
      <c r="AFJ178" s="27"/>
      <c r="AFK178" s="27"/>
      <c r="AFL178" s="27"/>
      <c r="AFM178" s="27"/>
      <c r="AFN178" s="27"/>
      <c r="AFO178" s="27"/>
      <c r="AFP178" s="27"/>
      <c r="AFQ178" s="27"/>
      <c r="AFR178" s="27"/>
      <c r="AFS178" s="27"/>
      <c r="AFT178" s="27"/>
      <c r="AFU178" s="27"/>
      <c r="AFV178" s="27"/>
      <c r="AFW178" s="27"/>
      <c r="AFX178" s="27"/>
      <c r="AFY178" s="27"/>
      <c r="AFZ178" s="27"/>
      <c r="AGA178" s="27"/>
      <c r="AGB178" s="27"/>
      <c r="AGC178" s="27"/>
      <c r="AGD178" s="27"/>
      <c r="AGE178" s="27"/>
      <c r="AGF178" s="27"/>
      <c r="AGG178" s="27"/>
      <c r="AGH178" s="27"/>
      <c r="AGI178" s="27"/>
      <c r="AGJ178" s="27"/>
      <c r="AGK178" s="27"/>
      <c r="AGL178" s="27"/>
      <c r="AGM178" s="27"/>
      <c r="AGN178" s="27"/>
      <c r="AGO178" s="27"/>
      <c r="AGP178" s="27"/>
      <c r="AGQ178" s="27"/>
      <c r="AGR178" s="27"/>
      <c r="AGS178" s="27"/>
      <c r="AGT178" s="27"/>
      <c r="AGU178" s="27"/>
      <c r="AGV178" s="27"/>
      <c r="AGW178" s="27"/>
      <c r="AGX178" s="27"/>
      <c r="AGY178" s="27"/>
      <c r="AGZ178" s="27"/>
      <c r="AHA178" s="27"/>
      <c r="AHB178" s="27"/>
      <c r="AHC178" s="27"/>
      <c r="AHD178" s="27"/>
      <c r="AHE178" s="27"/>
      <c r="AHF178" s="27"/>
      <c r="AHG178" s="27"/>
      <c r="AHH178" s="27"/>
      <c r="AHI178" s="27"/>
      <c r="AHJ178" s="27"/>
      <c r="AHK178" s="27"/>
      <c r="AHL178" s="27"/>
      <c r="AHM178" s="27"/>
      <c r="AHN178" s="27"/>
      <c r="AHO178" s="27"/>
      <c r="AHP178" s="27"/>
      <c r="AHQ178" s="27"/>
      <c r="AHR178" s="27"/>
      <c r="AHS178" s="27"/>
      <c r="AHT178" s="27"/>
      <c r="AHU178" s="27"/>
      <c r="AHV178" s="27"/>
      <c r="AHW178" s="27"/>
      <c r="AHX178" s="27"/>
      <c r="AHY178" s="27"/>
      <c r="AHZ178" s="27"/>
      <c r="AIA178" s="27"/>
      <c r="AIB178" s="27"/>
      <c r="AIC178" s="27"/>
      <c r="AID178" s="27"/>
      <c r="AIE178" s="27"/>
      <c r="AIF178" s="27"/>
      <c r="AIG178" s="27"/>
      <c r="AIH178" s="27"/>
      <c r="AII178" s="27"/>
      <c r="AIJ178" s="27"/>
      <c r="AIK178" s="27"/>
      <c r="AIL178" s="27"/>
      <c r="AIM178" s="27"/>
      <c r="AIN178" s="27"/>
      <c r="AIO178" s="27"/>
      <c r="AIP178" s="27"/>
      <c r="AIQ178" s="27"/>
      <c r="AIR178" s="27"/>
      <c r="AIS178" s="27"/>
      <c r="AIT178" s="27"/>
      <c r="AIU178" s="27"/>
      <c r="AIV178" s="27"/>
      <c r="AIW178" s="27"/>
      <c r="AIX178" s="27"/>
      <c r="AIY178" s="27"/>
      <c r="AIZ178" s="27"/>
      <c r="AJA178" s="27"/>
      <c r="AJB178" s="27"/>
      <c r="AJC178" s="27"/>
      <c r="AJD178" s="27"/>
      <c r="AJE178" s="27"/>
      <c r="AJF178" s="27"/>
      <c r="AJG178" s="27"/>
      <c r="AJH178" s="27"/>
      <c r="AJI178" s="27"/>
      <c r="AJJ178" s="27"/>
      <c r="AJK178" s="27"/>
      <c r="AJL178" s="27"/>
      <c r="AJM178" s="27"/>
      <c r="AJN178" s="27"/>
      <c r="AJO178" s="27"/>
      <c r="AJP178" s="27"/>
      <c r="AJQ178" s="27"/>
      <c r="AJR178" s="27"/>
      <c r="AJS178" s="27"/>
      <c r="AJT178" s="27"/>
      <c r="AJU178" s="27"/>
      <c r="AJV178" s="27"/>
      <c r="AJW178" s="27"/>
      <c r="AJX178" s="27"/>
      <c r="AJY178" s="27"/>
      <c r="AJZ178" s="27"/>
      <c r="AKA178" s="27"/>
      <c r="AKB178" s="27"/>
      <c r="AKC178" s="27"/>
      <c r="AKD178" s="27"/>
      <c r="AKE178" s="27"/>
      <c r="AKF178" s="27"/>
      <c r="AKG178" s="27"/>
      <c r="AKH178" s="27"/>
      <c r="AKI178" s="27"/>
      <c r="AKJ178" s="27"/>
      <c r="AKK178" s="27"/>
      <c r="AKL178" s="27"/>
      <c r="AKM178" s="27"/>
      <c r="AKN178" s="27"/>
      <c r="AKO178" s="27"/>
      <c r="AKP178" s="27"/>
      <c r="AKQ178" s="27"/>
      <c r="AKR178" s="27"/>
      <c r="AKS178" s="27"/>
      <c r="AKT178" s="27"/>
      <c r="AKU178" s="27"/>
      <c r="AKV178" s="27"/>
      <c r="AKW178" s="27"/>
      <c r="AKX178" s="27"/>
      <c r="AKY178" s="27"/>
      <c r="AKZ178" s="27"/>
      <c r="ALA178" s="27"/>
      <c r="ALB178" s="27"/>
      <c r="ALC178" s="27"/>
      <c r="ALD178" s="27"/>
      <c r="ALE178" s="27"/>
      <c r="ALF178" s="27"/>
      <c r="ALG178" s="27"/>
      <c r="ALH178" s="27"/>
      <c r="ALI178" s="27"/>
      <c r="ALJ178" s="27"/>
      <c r="ALK178" s="27"/>
      <c r="ALL178" s="27"/>
      <c r="ALM178" s="27"/>
      <c r="ALN178" s="27"/>
      <c r="ALO178" s="27"/>
      <c r="ALP178" s="27"/>
      <c r="ALQ178" s="27"/>
      <c r="ALR178" s="27"/>
      <c r="ALS178" s="27"/>
    </row>
    <row r="179" spans="1:1007" ht="19.5" customHeight="1" thickBot="1" x14ac:dyDescent="0.25">
      <c r="A179" s="579"/>
      <c r="B179" s="581"/>
      <c r="C179" s="583"/>
      <c r="D179" s="585"/>
      <c r="E179" s="587"/>
      <c r="F179" s="570"/>
      <c r="G179" s="572"/>
      <c r="H179" s="574"/>
      <c r="I179" s="574"/>
      <c r="J179" s="593"/>
      <c r="K179" s="161" t="s">
        <v>31</v>
      </c>
      <c r="L179" s="400">
        <f>M179+O179</f>
        <v>0</v>
      </c>
      <c r="M179" s="401">
        <v>0</v>
      </c>
      <c r="N179" s="401">
        <v>0</v>
      </c>
      <c r="O179" s="402">
        <v>0</v>
      </c>
      <c r="P179" s="400">
        <f>Q179+S179</f>
        <v>0</v>
      </c>
      <c r="Q179" s="401">
        <v>0</v>
      </c>
      <c r="R179" s="401">
        <v>0</v>
      </c>
      <c r="S179" s="402">
        <v>0</v>
      </c>
      <c r="T179" s="400">
        <f>U179+W179</f>
        <v>0</v>
      </c>
      <c r="U179" s="401">
        <v>0</v>
      </c>
      <c r="V179" s="401">
        <v>0</v>
      </c>
      <c r="W179" s="402">
        <v>0</v>
      </c>
      <c r="X179" s="27"/>
      <c r="Y179" s="27"/>
      <c r="Z179" s="27"/>
      <c r="AA179" s="27"/>
      <c r="AB179" s="27"/>
      <c r="AC179" s="27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40"/>
      <c r="AV179" s="39"/>
      <c r="AW179" s="39"/>
      <c r="AX179" s="39"/>
      <c r="AY179" s="39"/>
      <c r="AZ179" s="39"/>
      <c r="BA179" s="39"/>
      <c r="BB179" s="39"/>
      <c r="BC179" s="39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  <c r="HX179" s="27"/>
      <c r="HY179" s="27"/>
      <c r="HZ179" s="27"/>
      <c r="IA179" s="27"/>
      <c r="IB179" s="27"/>
      <c r="IC179" s="27"/>
      <c r="ID179" s="27"/>
      <c r="IE179" s="27"/>
      <c r="IF179" s="27"/>
      <c r="IG179" s="27"/>
      <c r="IH179" s="27"/>
      <c r="II179" s="27"/>
      <c r="IJ179" s="27"/>
      <c r="IK179" s="27"/>
      <c r="IL179" s="27"/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  <c r="JA179" s="27"/>
      <c r="JB179" s="27"/>
      <c r="JC179" s="27"/>
      <c r="JD179" s="27"/>
      <c r="JE179" s="27"/>
      <c r="JF179" s="27"/>
      <c r="JG179" s="27"/>
      <c r="JH179" s="27"/>
      <c r="JI179" s="27"/>
      <c r="JJ179" s="27"/>
      <c r="JK179" s="27"/>
      <c r="JL179" s="27"/>
      <c r="JM179" s="27"/>
      <c r="JN179" s="27"/>
      <c r="JO179" s="27"/>
      <c r="JP179" s="27"/>
      <c r="JQ179" s="27"/>
      <c r="JR179" s="27"/>
      <c r="JS179" s="27"/>
      <c r="JT179" s="27"/>
      <c r="JU179" s="27"/>
      <c r="JV179" s="27"/>
      <c r="JW179" s="27"/>
      <c r="JX179" s="27"/>
      <c r="JY179" s="27"/>
      <c r="JZ179" s="27"/>
      <c r="KA179" s="27"/>
      <c r="KB179" s="27"/>
      <c r="KC179" s="27"/>
      <c r="KD179" s="27"/>
      <c r="KE179" s="27"/>
      <c r="KF179" s="27"/>
      <c r="KG179" s="27"/>
      <c r="KH179" s="27"/>
      <c r="KI179" s="27"/>
      <c r="KJ179" s="27"/>
      <c r="KK179" s="27"/>
      <c r="KL179" s="27"/>
      <c r="KM179" s="27"/>
      <c r="KN179" s="27"/>
      <c r="KO179" s="27"/>
      <c r="KP179" s="27"/>
      <c r="KQ179" s="27"/>
      <c r="KR179" s="27"/>
      <c r="KS179" s="27"/>
      <c r="KT179" s="27"/>
      <c r="KU179" s="27"/>
      <c r="KV179" s="27"/>
      <c r="KW179" s="27"/>
      <c r="KX179" s="27"/>
      <c r="KY179" s="27"/>
      <c r="KZ179" s="27"/>
      <c r="LA179" s="27"/>
      <c r="LB179" s="27"/>
      <c r="LC179" s="27"/>
      <c r="LD179" s="27"/>
      <c r="LE179" s="27"/>
      <c r="LF179" s="27"/>
      <c r="LG179" s="27"/>
      <c r="LH179" s="27"/>
      <c r="LI179" s="27"/>
      <c r="LJ179" s="27"/>
      <c r="LK179" s="27"/>
      <c r="LL179" s="27"/>
      <c r="LM179" s="27"/>
      <c r="LN179" s="27"/>
      <c r="LO179" s="27"/>
      <c r="LP179" s="27"/>
      <c r="LQ179" s="27"/>
      <c r="LR179" s="27"/>
      <c r="LS179" s="27"/>
      <c r="LT179" s="27"/>
      <c r="LU179" s="27"/>
      <c r="LV179" s="27"/>
      <c r="LW179" s="27"/>
      <c r="LX179" s="27"/>
      <c r="LY179" s="27"/>
      <c r="LZ179" s="27"/>
      <c r="MA179" s="27"/>
      <c r="MB179" s="27"/>
      <c r="MC179" s="27"/>
      <c r="MD179" s="27"/>
      <c r="ME179" s="27"/>
      <c r="MF179" s="27"/>
      <c r="MG179" s="27"/>
      <c r="MH179" s="27"/>
      <c r="MI179" s="27"/>
      <c r="MJ179" s="27"/>
      <c r="MK179" s="27"/>
      <c r="ML179" s="27"/>
      <c r="MM179" s="27"/>
      <c r="MN179" s="27"/>
      <c r="MO179" s="27"/>
      <c r="MP179" s="27"/>
      <c r="MQ179" s="27"/>
      <c r="MR179" s="27"/>
      <c r="MS179" s="27"/>
      <c r="MT179" s="27"/>
      <c r="MU179" s="27"/>
      <c r="MV179" s="27"/>
      <c r="MW179" s="27"/>
      <c r="MX179" s="27"/>
      <c r="MY179" s="27"/>
      <c r="MZ179" s="27"/>
      <c r="NA179" s="27"/>
      <c r="NB179" s="27"/>
      <c r="NC179" s="27"/>
      <c r="ND179" s="27"/>
      <c r="NE179" s="27"/>
      <c r="NF179" s="27"/>
      <c r="NG179" s="27"/>
      <c r="NH179" s="27"/>
      <c r="NI179" s="27"/>
      <c r="NJ179" s="27"/>
      <c r="NK179" s="27"/>
      <c r="NL179" s="27"/>
      <c r="NM179" s="27"/>
      <c r="NN179" s="27"/>
      <c r="NO179" s="27"/>
      <c r="NP179" s="27"/>
      <c r="NQ179" s="27"/>
      <c r="NR179" s="27"/>
      <c r="NS179" s="27"/>
      <c r="NT179" s="27"/>
      <c r="NU179" s="27"/>
      <c r="NV179" s="27"/>
      <c r="NW179" s="27"/>
      <c r="NX179" s="27"/>
      <c r="NY179" s="27"/>
      <c r="NZ179" s="27"/>
      <c r="OA179" s="27"/>
      <c r="OB179" s="27"/>
      <c r="OC179" s="27"/>
      <c r="OD179" s="27"/>
      <c r="OE179" s="27"/>
      <c r="OF179" s="27"/>
      <c r="OG179" s="27"/>
      <c r="OH179" s="27"/>
      <c r="OI179" s="27"/>
      <c r="OJ179" s="27"/>
      <c r="OK179" s="27"/>
      <c r="OL179" s="27"/>
      <c r="OM179" s="27"/>
      <c r="ON179" s="27"/>
      <c r="OO179" s="27"/>
      <c r="OP179" s="27"/>
      <c r="OQ179" s="27"/>
      <c r="OR179" s="27"/>
      <c r="OS179" s="27"/>
      <c r="OT179" s="27"/>
      <c r="OU179" s="27"/>
      <c r="OV179" s="27"/>
      <c r="OW179" s="27"/>
      <c r="OX179" s="27"/>
      <c r="OY179" s="27"/>
      <c r="OZ179" s="27"/>
      <c r="PA179" s="27"/>
      <c r="PB179" s="27"/>
      <c r="PC179" s="27"/>
      <c r="PD179" s="27"/>
      <c r="PE179" s="27"/>
      <c r="PF179" s="27"/>
      <c r="PG179" s="27"/>
      <c r="PH179" s="27"/>
      <c r="PI179" s="27"/>
      <c r="PJ179" s="27"/>
      <c r="PK179" s="27"/>
      <c r="PL179" s="27"/>
      <c r="PM179" s="27"/>
      <c r="PN179" s="27"/>
      <c r="PO179" s="27"/>
      <c r="PP179" s="27"/>
      <c r="PQ179" s="27"/>
      <c r="PR179" s="27"/>
      <c r="PS179" s="27"/>
      <c r="PT179" s="27"/>
      <c r="PU179" s="27"/>
      <c r="PV179" s="27"/>
      <c r="PW179" s="27"/>
      <c r="PX179" s="27"/>
      <c r="PY179" s="27"/>
      <c r="PZ179" s="27"/>
      <c r="QA179" s="27"/>
      <c r="QB179" s="27"/>
      <c r="QC179" s="27"/>
      <c r="QD179" s="27"/>
      <c r="QE179" s="27"/>
      <c r="QF179" s="27"/>
      <c r="QG179" s="27"/>
      <c r="QH179" s="27"/>
      <c r="QI179" s="27"/>
      <c r="QJ179" s="27"/>
      <c r="QK179" s="27"/>
      <c r="QL179" s="27"/>
      <c r="QM179" s="27"/>
      <c r="QN179" s="27"/>
      <c r="QO179" s="27"/>
      <c r="QP179" s="27"/>
      <c r="QQ179" s="27"/>
      <c r="QR179" s="27"/>
      <c r="QS179" s="27"/>
      <c r="QT179" s="27"/>
      <c r="QU179" s="27"/>
      <c r="QV179" s="27"/>
      <c r="QW179" s="27"/>
      <c r="QX179" s="27"/>
      <c r="QY179" s="27"/>
      <c r="QZ179" s="27"/>
      <c r="RA179" s="27"/>
      <c r="RB179" s="27"/>
      <c r="RC179" s="27"/>
      <c r="RD179" s="27"/>
      <c r="RE179" s="27"/>
      <c r="RF179" s="27"/>
      <c r="RG179" s="27"/>
      <c r="RH179" s="27"/>
      <c r="RI179" s="27"/>
      <c r="RJ179" s="27"/>
      <c r="RK179" s="27"/>
      <c r="RL179" s="27"/>
      <c r="RM179" s="27"/>
      <c r="RN179" s="27"/>
      <c r="RO179" s="27"/>
      <c r="RP179" s="27"/>
      <c r="RQ179" s="27"/>
      <c r="RR179" s="27"/>
      <c r="RS179" s="27"/>
      <c r="RT179" s="27"/>
      <c r="RU179" s="27"/>
      <c r="RV179" s="27"/>
      <c r="RW179" s="27"/>
      <c r="RX179" s="27"/>
      <c r="RY179" s="27"/>
      <c r="RZ179" s="27"/>
      <c r="SA179" s="27"/>
      <c r="SB179" s="27"/>
      <c r="SC179" s="27"/>
      <c r="SD179" s="27"/>
      <c r="SE179" s="27"/>
      <c r="SF179" s="27"/>
      <c r="SG179" s="27"/>
      <c r="SH179" s="27"/>
      <c r="SI179" s="27"/>
      <c r="SJ179" s="27"/>
      <c r="SK179" s="27"/>
      <c r="SL179" s="27"/>
      <c r="SM179" s="27"/>
      <c r="SN179" s="27"/>
      <c r="SO179" s="27"/>
      <c r="SP179" s="27"/>
      <c r="SQ179" s="27"/>
      <c r="SR179" s="27"/>
      <c r="SS179" s="27"/>
      <c r="ST179" s="27"/>
      <c r="SU179" s="27"/>
      <c r="SV179" s="27"/>
      <c r="SW179" s="27"/>
      <c r="SX179" s="27"/>
      <c r="SY179" s="27"/>
      <c r="SZ179" s="27"/>
      <c r="TA179" s="27"/>
      <c r="TB179" s="27"/>
      <c r="TC179" s="27"/>
      <c r="TD179" s="27"/>
      <c r="TE179" s="27"/>
      <c r="TF179" s="27"/>
      <c r="TG179" s="27"/>
      <c r="TH179" s="27"/>
      <c r="TI179" s="27"/>
      <c r="TJ179" s="27"/>
      <c r="TK179" s="27"/>
      <c r="TL179" s="27"/>
      <c r="TM179" s="27"/>
      <c r="TN179" s="27"/>
      <c r="TO179" s="27"/>
      <c r="TP179" s="27"/>
      <c r="TQ179" s="27"/>
      <c r="TR179" s="27"/>
      <c r="TS179" s="27"/>
      <c r="TT179" s="27"/>
      <c r="TU179" s="27"/>
      <c r="TV179" s="27"/>
      <c r="TW179" s="27"/>
      <c r="TX179" s="27"/>
      <c r="TY179" s="27"/>
      <c r="TZ179" s="27"/>
      <c r="UA179" s="27"/>
      <c r="UB179" s="27"/>
      <c r="UC179" s="27"/>
      <c r="UD179" s="27"/>
      <c r="UE179" s="27"/>
      <c r="UF179" s="27"/>
      <c r="UG179" s="27"/>
      <c r="UH179" s="27"/>
      <c r="UI179" s="27"/>
      <c r="UJ179" s="27"/>
      <c r="UK179" s="27"/>
      <c r="UL179" s="27"/>
      <c r="UM179" s="27"/>
      <c r="UN179" s="27"/>
      <c r="UO179" s="27"/>
      <c r="UP179" s="27"/>
      <c r="UQ179" s="27"/>
      <c r="UR179" s="27"/>
      <c r="US179" s="27"/>
      <c r="UT179" s="27"/>
      <c r="UU179" s="27"/>
      <c r="UV179" s="27"/>
      <c r="UW179" s="27"/>
      <c r="UX179" s="27"/>
      <c r="UY179" s="27"/>
      <c r="UZ179" s="27"/>
      <c r="VA179" s="27"/>
      <c r="VB179" s="27"/>
      <c r="VC179" s="27"/>
      <c r="VD179" s="27"/>
      <c r="VE179" s="27"/>
      <c r="VF179" s="27"/>
      <c r="VG179" s="27"/>
      <c r="VH179" s="27"/>
      <c r="VI179" s="27"/>
      <c r="VJ179" s="27"/>
      <c r="VK179" s="27"/>
      <c r="VL179" s="27"/>
      <c r="VM179" s="27"/>
      <c r="VN179" s="27"/>
      <c r="VO179" s="27"/>
      <c r="VP179" s="27"/>
      <c r="VQ179" s="27"/>
      <c r="VR179" s="27"/>
      <c r="VS179" s="27"/>
      <c r="VT179" s="27"/>
      <c r="VU179" s="27"/>
      <c r="VV179" s="27"/>
      <c r="VW179" s="27"/>
      <c r="VX179" s="27"/>
      <c r="VY179" s="27"/>
      <c r="VZ179" s="27"/>
      <c r="WA179" s="27"/>
      <c r="WB179" s="27"/>
      <c r="WC179" s="27"/>
      <c r="WD179" s="27"/>
      <c r="WE179" s="27"/>
      <c r="WF179" s="27"/>
      <c r="WG179" s="27"/>
      <c r="WH179" s="27"/>
      <c r="WI179" s="27"/>
      <c r="WJ179" s="27"/>
      <c r="WK179" s="27"/>
      <c r="WL179" s="27"/>
      <c r="WM179" s="27"/>
      <c r="WN179" s="27"/>
      <c r="WO179" s="27"/>
      <c r="WP179" s="27"/>
      <c r="WQ179" s="27"/>
      <c r="WR179" s="27"/>
      <c r="WS179" s="27"/>
      <c r="WT179" s="27"/>
      <c r="WU179" s="27"/>
      <c r="WV179" s="27"/>
      <c r="WW179" s="27"/>
      <c r="WX179" s="27"/>
      <c r="WY179" s="27"/>
      <c r="WZ179" s="27"/>
      <c r="XA179" s="27"/>
      <c r="XB179" s="27"/>
      <c r="XC179" s="27"/>
      <c r="XD179" s="27"/>
      <c r="XE179" s="27"/>
      <c r="XF179" s="27"/>
      <c r="XG179" s="27"/>
      <c r="XH179" s="27"/>
      <c r="XI179" s="27"/>
      <c r="XJ179" s="27"/>
      <c r="XK179" s="27"/>
      <c r="XL179" s="27"/>
      <c r="XM179" s="27"/>
      <c r="XN179" s="27"/>
      <c r="XO179" s="27"/>
      <c r="XP179" s="27"/>
      <c r="XQ179" s="27"/>
      <c r="XR179" s="27"/>
      <c r="XS179" s="27"/>
      <c r="XT179" s="27"/>
      <c r="XU179" s="27"/>
      <c r="XV179" s="27"/>
      <c r="XW179" s="27"/>
      <c r="XX179" s="27"/>
      <c r="XY179" s="27"/>
      <c r="XZ179" s="27"/>
      <c r="YA179" s="27"/>
      <c r="YB179" s="27"/>
      <c r="YC179" s="27"/>
      <c r="YD179" s="27"/>
      <c r="YE179" s="27"/>
      <c r="YF179" s="27"/>
      <c r="YG179" s="27"/>
      <c r="YH179" s="27"/>
      <c r="YI179" s="27"/>
      <c r="YJ179" s="27"/>
      <c r="YK179" s="27"/>
      <c r="YL179" s="27"/>
      <c r="YM179" s="27"/>
      <c r="YN179" s="27"/>
      <c r="YO179" s="27"/>
      <c r="YP179" s="27"/>
      <c r="YQ179" s="27"/>
      <c r="YR179" s="27"/>
      <c r="YS179" s="27"/>
      <c r="YT179" s="27"/>
      <c r="YU179" s="27"/>
      <c r="YV179" s="27"/>
      <c r="YW179" s="27"/>
      <c r="YX179" s="27"/>
      <c r="YY179" s="27"/>
      <c r="YZ179" s="27"/>
      <c r="ZA179" s="27"/>
      <c r="ZB179" s="27"/>
      <c r="ZC179" s="27"/>
      <c r="ZD179" s="27"/>
      <c r="ZE179" s="27"/>
      <c r="ZF179" s="27"/>
      <c r="ZG179" s="27"/>
      <c r="ZH179" s="27"/>
      <c r="ZI179" s="27"/>
      <c r="ZJ179" s="27"/>
      <c r="ZK179" s="27"/>
      <c r="ZL179" s="27"/>
      <c r="ZM179" s="27"/>
      <c r="ZN179" s="27"/>
      <c r="ZO179" s="27"/>
      <c r="ZP179" s="27"/>
      <c r="ZQ179" s="27"/>
      <c r="ZR179" s="27"/>
      <c r="ZS179" s="27"/>
      <c r="ZT179" s="27"/>
      <c r="ZU179" s="27"/>
      <c r="ZV179" s="27"/>
      <c r="ZW179" s="27"/>
      <c r="ZX179" s="27"/>
      <c r="ZY179" s="27"/>
      <c r="ZZ179" s="27"/>
      <c r="AAA179" s="27"/>
      <c r="AAB179" s="27"/>
      <c r="AAC179" s="27"/>
      <c r="AAD179" s="27"/>
      <c r="AAE179" s="27"/>
      <c r="AAF179" s="27"/>
      <c r="AAG179" s="27"/>
      <c r="AAH179" s="27"/>
      <c r="AAI179" s="27"/>
      <c r="AAJ179" s="27"/>
      <c r="AAK179" s="27"/>
      <c r="AAL179" s="27"/>
      <c r="AAM179" s="27"/>
      <c r="AAN179" s="27"/>
      <c r="AAO179" s="27"/>
      <c r="AAP179" s="27"/>
      <c r="AAQ179" s="27"/>
      <c r="AAR179" s="27"/>
      <c r="AAS179" s="27"/>
      <c r="AAT179" s="27"/>
      <c r="AAU179" s="27"/>
      <c r="AAV179" s="27"/>
      <c r="AAW179" s="27"/>
      <c r="AAX179" s="27"/>
      <c r="AAY179" s="27"/>
      <c r="AAZ179" s="27"/>
      <c r="ABA179" s="27"/>
      <c r="ABB179" s="27"/>
      <c r="ABC179" s="27"/>
      <c r="ABD179" s="27"/>
      <c r="ABE179" s="27"/>
      <c r="ABF179" s="27"/>
      <c r="ABG179" s="27"/>
      <c r="ABH179" s="27"/>
      <c r="ABI179" s="27"/>
      <c r="ABJ179" s="27"/>
      <c r="ABK179" s="27"/>
      <c r="ABL179" s="27"/>
      <c r="ABM179" s="27"/>
      <c r="ABN179" s="27"/>
      <c r="ABO179" s="27"/>
      <c r="ABP179" s="27"/>
      <c r="ABQ179" s="27"/>
      <c r="ABR179" s="27"/>
      <c r="ABS179" s="27"/>
      <c r="ABT179" s="27"/>
      <c r="ABU179" s="27"/>
      <c r="ABV179" s="27"/>
      <c r="ABW179" s="27"/>
      <c r="ABX179" s="27"/>
      <c r="ABY179" s="27"/>
      <c r="ABZ179" s="27"/>
      <c r="ACA179" s="27"/>
      <c r="ACB179" s="27"/>
      <c r="ACC179" s="27"/>
      <c r="ACD179" s="27"/>
      <c r="ACE179" s="27"/>
      <c r="ACF179" s="27"/>
      <c r="ACG179" s="27"/>
      <c r="ACH179" s="27"/>
      <c r="ACI179" s="27"/>
      <c r="ACJ179" s="27"/>
      <c r="ACK179" s="27"/>
      <c r="ACL179" s="27"/>
      <c r="ACM179" s="27"/>
      <c r="ACN179" s="27"/>
      <c r="ACO179" s="27"/>
      <c r="ACP179" s="27"/>
      <c r="ACQ179" s="27"/>
      <c r="ACR179" s="27"/>
      <c r="ACS179" s="27"/>
      <c r="ACT179" s="27"/>
      <c r="ACU179" s="27"/>
      <c r="ACV179" s="27"/>
      <c r="ACW179" s="27"/>
      <c r="ACX179" s="27"/>
      <c r="ACY179" s="27"/>
      <c r="ACZ179" s="27"/>
      <c r="ADA179" s="27"/>
      <c r="ADB179" s="27"/>
      <c r="ADC179" s="27"/>
      <c r="ADD179" s="27"/>
      <c r="ADE179" s="27"/>
      <c r="ADF179" s="27"/>
      <c r="ADG179" s="27"/>
      <c r="ADH179" s="27"/>
      <c r="ADI179" s="27"/>
      <c r="ADJ179" s="27"/>
      <c r="ADK179" s="27"/>
      <c r="ADL179" s="27"/>
      <c r="ADM179" s="27"/>
      <c r="ADN179" s="27"/>
      <c r="ADO179" s="27"/>
      <c r="ADP179" s="27"/>
      <c r="ADQ179" s="27"/>
      <c r="ADR179" s="27"/>
      <c r="ADS179" s="27"/>
      <c r="ADT179" s="27"/>
      <c r="ADU179" s="27"/>
      <c r="ADV179" s="27"/>
      <c r="ADW179" s="27"/>
      <c r="ADX179" s="27"/>
      <c r="ADY179" s="27"/>
      <c r="ADZ179" s="27"/>
      <c r="AEA179" s="27"/>
      <c r="AEB179" s="27"/>
      <c r="AEC179" s="27"/>
      <c r="AED179" s="27"/>
      <c r="AEE179" s="27"/>
      <c r="AEF179" s="27"/>
      <c r="AEG179" s="27"/>
      <c r="AEH179" s="27"/>
      <c r="AEI179" s="27"/>
      <c r="AEJ179" s="27"/>
      <c r="AEK179" s="27"/>
      <c r="AEL179" s="27"/>
      <c r="AEM179" s="27"/>
      <c r="AEN179" s="27"/>
      <c r="AEO179" s="27"/>
      <c r="AEP179" s="27"/>
      <c r="AEQ179" s="27"/>
      <c r="AER179" s="27"/>
      <c r="AES179" s="27"/>
      <c r="AET179" s="27"/>
      <c r="AEU179" s="27"/>
      <c r="AEV179" s="27"/>
      <c r="AEW179" s="27"/>
      <c r="AEX179" s="27"/>
      <c r="AEY179" s="27"/>
      <c r="AEZ179" s="27"/>
      <c r="AFA179" s="27"/>
      <c r="AFB179" s="27"/>
      <c r="AFC179" s="27"/>
      <c r="AFD179" s="27"/>
      <c r="AFE179" s="27"/>
      <c r="AFF179" s="27"/>
      <c r="AFG179" s="27"/>
      <c r="AFH179" s="27"/>
      <c r="AFI179" s="27"/>
      <c r="AFJ179" s="27"/>
      <c r="AFK179" s="27"/>
      <c r="AFL179" s="27"/>
      <c r="AFM179" s="27"/>
      <c r="AFN179" s="27"/>
      <c r="AFO179" s="27"/>
      <c r="AFP179" s="27"/>
      <c r="AFQ179" s="27"/>
      <c r="AFR179" s="27"/>
      <c r="AFS179" s="27"/>
      <c r="AFT179" s="27"/>
      <c r="AFU179" s="27"/>
      <c r="AFV179" s="27"/>
      <c r="AFW179" s="27"/>
      <c r="AFX179" s="27"/>
      <c r="AFY179" s="27"/>
      <c r="AFZ179" s="27"/>
      <c r="AGA179" s="27"/>
      <c r="AGB179" s="27"/>
      <c r="AGC179" s="27"/>
      <c r="AGD179" s="27"/>
      <c r="AGE179" s="27"/>
      <c r="AGF179" s="27"/>
      <c r="AGG179" s="27"/>
      <c r="AGH179" s="27"/>
      <c r="AGI179" s="27"/>
      <c r="AGJ179" s="27"/>
      <c r="AGK179" s="27"/>
      <c r="AGL179" s="27"/>
      <c r="AGM179" s="27"/>
      <c r="AGN179" s="27"/>
      <c r="AGO179" s="27"/>
      <c r="AGP179" s="27"/>
      <c r="AGQ179" s="27"/>
      <c r="AGR179" s="27"/>
      <c r="AGS179" s="27"/>
      <c r="AGT179" s="27"/>
      <c r="AGU179" s="27"/>
      <c r="AGV179" s="27"/>
      <c r="AGW179" s="27"/>
      <c r="AGX179" s="27"/>
      <c r="AGY179" s="27"/>
      <c r="AGZ179" s="27"/>
      <c r="AHA179" s="27"/>
      <c r="AHB179" s="27"/>
      <c r="AHC179" s="27"/>
      <c r="AHD179" s="27"/>
      <c r="AHE179" s="27"/>
      <c r="AHF179" s="27"/>
      <c r="AHG179" s="27"/>
      <c r="AHH179" s="27"/>
      <c r="AHI179" s="27"/>
      <c r="AHJ179" s="27"/>
      <c r="AHK179" s="27"/>
      <c r="AHL179" s="27"/>
      <c r="AHM179" s="27"/>
      <c r="AHN179" s="27"/>
      <c r="AHO179" s="27"/>
      <c r="AHP179" s="27"/>
      <c r="AHQ179" s="27"/>
      <c r="AHR179" s="27"/>
      <c r="AHS179" s="27"/>
      <c r="AHT179" s="27"/>
      <c r="AHU179" s="27"/>
      <c r="AHV179" s="27"/>
      <c r="AHW179" s="27"/>
      <c r="AHX179" s="27"/>
      <c r="AHY179" s="27"/>
      <c r="AHZ179" s="27"/>
      <c r="AIA179" s="27"/>
      <c r="AIB179" s="27"/>
      <c r="AIC179" s="27"/>
      <c r="AID179" s="27"/>
      <c r="AIE179" s="27"/>
      <c r="AIF179" s="27"/>
      <c r="AIG179" s="27"/>
      <c r="AIH179" s="27"/>
      <c r="AII179" s="27"/>
      <c r="AIJ179" s="27"/>
      <c r="AIK179" s="27"/>
      <c r="AIL179" s="27"/>
      <c r="AIM179" s="27"/>
      <c r="AIN179" s="27"/>
      <c r="AIO179" s="27"/>
      <c r="AIP179" s="27"/>
      <c r="AIQ179" s="27"/>
      <c r="AIR179" s="27"/>
      <c r="AIS179" s="27"/>
      <c r="AIT179" s="27"/>
      <c r="AIU179" s="27"/>
      <c r="AIV179" s="27"/>
      <c r="AIW179" s="27"/>
      <c r="AIX179" s="27"/>
      <c r="AIY179" s="27"/>
      <c r="AIZ179" s="27"/>
      <c r="AJA179" s="27"/>
      <c r="AJB179" s="27"/>
      <c r="AJC179" s="27"/>
      <c r="AJD179" s="27"/>
      <c r="AJE179" s="27"/>
      <c r="AJF179" s="27"/>
      <c r="AJG179" s="27"/>
      <c r="AJH179" s="27"/>
      <c r="AJI179" s="27"/>
      <c r="AJJ179" s="27"/>
      <c r="AJK179" s="27"/>
      <c r="AJL179" s="27"/>
      <c r="AJM179" s="27"/>
      <c r="AJN179" s="27"/>
      <c r="AJO179" s="27"/>
      <c r="AJP179" s="27"/>
      <c r="AJQ179" s="27"/>
      <c r="AJR179" s="27"/>
      <c r="AJS179" s="27"/>
      <c r="AJT179" s="27"/>
      <c r="AJU179" s="27"/>
      <c r="AJV179" s="27"/>
      <c r="AJW179" s="27"/>
      <c r="AJX179" s="27"/>
      <c r="AJY179" s="27"/>
      <c r="AJZ179" s="27"/>
      <c r="AKA179" s="27"/>
      <c r="AKB179" s="27"/>
      <c r="AKC179" s="27"/>
      <c r="AKD179" s="27"/>
      <c r="AKE179" s="27"/>
      <c r="AKF179" s="27"/>
      <c r="AKG179" s="27"/>
      <c r="AKH179" s="27"/>
      <c r="AKI179" s="27"/>
      <c r="AKJ179" s="27"/>
      <c r="AKK179" s="27"/>
      <c r="AKL179" s="27"/>
      <c r="AKM179" s="27"/>
      <c r="AKN179" s="27"/>
      <c r="AKO179" s="27"/>
      <c r="AKP179" s="27"/>
      <c r="AKQ179" s="27"/>
      <c r="AKR179" s="27"/>
      <c r="AKS179" s="27"/>
      <c r="AKT179" s="27"/>
      <c r="AKU179" s="27"/>
      <c r="AKV179" s="27"/>
      <c r="AKW179" s="27"/>
      <c r="AKX179" s="27"/>
      <c r="AKY179" s="27"/>
      <c r="AKZ179" s="27"/>
      <c r="ALA179" s="27"/>
      <c r="ALB179" s="27"/>
      <c r="ALC179" s="27"/>
      <c r="ALD179" s="27"/>
      <c r="ALE179" s="27"/>
      <c r="ALF179" s="27"/>
      <c r="ALG179" s="27"/>
      <c r="ALH179" s="27"/>
      <c r="ALI179" s="27"/>
      <c r="ALJ179" s="27"/>
      <c r="ALK179" s="27"/>
      <c r="ALL179" s="27"/>
      <c r="ALM179" s="27"/>
      <c r="ALN179" s="27"/>
      <c r="ALO179" s="27"/>
      <c r="ALP179" s="27"/>
      <c r="ALQ179" s="27"/>
      <c r="ALR179" s="27"/>
      <c r="ALS179" s="27"/>
    </row>
    <row r="180" spans="1:1007" ht="19.5" customHeight="1" thickBot="1" x14ac:dyDescent="0.25">
      <c r="A180" s="579"/>
      <c r="B180" s="581"/>
      <c r="C180" s="583"/>
      <c r="D180" s="585"/>
      <c r="E180" s="587"/>
      <c r="F180" s="570"/>
      <c r="G180" s="572"/>
      <c r="H180" s="574"/>
      <c r="I180" s="574"/>
      <c r="J180" s="577"/>
      <c r="K180" s="347" t="s">
        <v>11</v>
      </c>
      <c r="L180" s="15">
        <f t="shared" ref="L180:W180" si="41">SUM(L178:L179)</f>
        <v>150</v>
      </c>
      <c r="M180" s="345">
        <f t="shared" si="41"/>
        <v>0</v>
      </c>
      <c r="N180" s="345">
        <f t="shared" si="41"/>
        <v>0</v>
      </c>
      <c r="O180" s="16">
        <f t="shared" si="41"/>
        <v>150</v>
      </c>
      <c r="P180" s="15">
        <f t="shared" si="41"/>
        <v>150</v>
      </c>
      <c r="Q180" s="345">
        <f t="shared" si="41"/>
        <v>0</v>
      </c>
      <c r="R180" s="345">
        <f t="shared" si="41"/>
        <v>0</v>
      </c>
      <c r="S180" s="16">
        <f t="shared" si="41"/>
        <v>150</v>
      </c>
      <c r="T180" s="15">
        <f t="shared" si="41"/>
        <v>109</v>
      </c>
      <c r="U180" s="345">
        <f t="shared" si="41"/>
        <v>0</v>
      </c>
      <c r="V180" s="345">
        <f t="shared" si="41"/>
        <v>0</v>
      </c>
      <c r="W180" s="16">
        <f t="shared" si="41"/>
        <v>109</v>
      </c>
      <c r="X180" s="27"/>
      <c r="Y180" s="27"/>
      <c r="Z180" s="27"/>
      <c r="AA180" s="27"/>
      <c r="AB180" s="27"/>
      <c r="AC180" s="27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40"/>
      <c r="AV180" s="39"/>
      <c r="AW180" s="39"/>
      <c r="AX180" s="39"/>
      <c r="AY180" s="39"/>
      <c r="AZ180" s="39"/>
      <c r="BA180" s="39"/>
      <c r="BB180" s="39"/>
      <c r="BC180" s="39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  <c r="JE180" s="27"/>
      <c r="JF180" s="27"/>
      <c r="JG180" s="27"/>
      <c r="JH180" s="27"/>
      <c r="JI180" s="27"/>
      <c r="JJ180" s="27"/>
      <c r="JK180" s="27"/>
      <c r="JL180" s="27"/>
      <c r="JM180" s="27"/>
      <c r="JN180" s="27"/>
      <c r="JO180" s="27"/>
      <c r="JP180" s="27"/>
      <c r="JQ180" s="27"/>
      <c r="JR180" s="27"/>
      <c r="JS180" s="27"/>
      <c r="JT180" s="27"/>
      <c r="JU180" s="27"/>
      <c r="JV180" s="27"/>
      <c r="JW180" s="27"/>
      <c r="JX180" s="27"/>
      <c r="JY180" s="27"/>
      <c r="JZ180" s="27"/>
      <c r="KA180" s="27"/>
      <c r="KB180" s="27"/>
      <c r="KC180" s="27"/>
      <c r="KD180" s="27"/>
      <c r="KE180" s="27"/>
      <c r="KF180" s="27"/>
      <c r="KG180" s="27"/>
      <c r="KH180" s="27"/>
      <c r="KI180" s="27"/>
      <c r="KJ180" s="27"/>
      <c r="KK180" s="27"/>
      <c r="KL180" s="27"/>
      <c r="KM180" s="27"/>
      <c r="KN180" s="27"/>
      <c r="KO180" s="27"/>
      <c r="KP180" s="27"/>
      <c r="KQ180" s="27"/>
      <c r="KR180" s="27"/>
      <c r="KS180" s="27"/>
      <c r="KT180" s="27"/>
      <c r="KU180" s="27"/>
      <c r="KV180" s="27"/>
      <c r="KW180" s="27"/>
      <c r="KX180" s="27"/>
      <c r="KY180" s="27"/>
      <c r="KZ180" s="27"/>
      <c r="LA180" s="27"/>
      <c r="LB180" s="27"/>
      <c r="LC180" s="27"/>
      <c r="LD180" s="27"/>
      <c r="LE180" s="27"/>
      <c r="LF180" s="27"/>
      <c r="LG180" s="27"/>
      <c r="LH180" s="27"/>
      <c r="LI180" s="27"/>
      <c r="LJ180" s="27"/>
      <c r="LK180" s="27"/>
      <c r="LL180" s="27"/>
      <c r="LM180" s="27"/>
      <c r="LN180" s="27"/>
      <c r="LO180" s="27"/>
      <c r="LP180" s="27"/>
      <c r="LQ180" s="27"/>
      <c r="LR180" s="27"/>
      <c r="LS180" s="27"/>
      <c r="LT180" s="27"/>
      <c r="LU180" s="27"/>
      <c r="LV180" s="27"/>
      <c r="LW180" s="27"/>
      <c r="LX180" s="27"/>
      <c r="LY180" s="27"/>
      <c r="LZ180" s="27"/>
      <c r="MA180" s="27"/>
      <c r="MB180" s="27"/>
      <c r="MC180" s="27"/>
      <c r="MD180" s="27"/>
      <c r="ME180" s="27"/>
      <c r="MF180" s="27"/>
      <c r="MG180" s="27"/>
      <c r="MH180" s="27"/>
      <c r="MI180" s="27"/>
      <c r="MJ180" s="27"/>
      <c r="MK180" s="27"/>
      <c r="ML180" s="27"/>
      <c r="MM180" s="27"/>
      <c r="MN180" s="27"/>
      <c r="MO180" s="27"/>
      <c r="MP180" s="27"/>
      <c r="MQ180" s="27"/>
      <c r="MR180" s="27"/>
      <c r="MS180" s="27"/>
      <c r="MT180" s="27"/>
      <c r="MU180" s="27"/>
      <c r="MV180" s="27"/>
      <c r="MW180" s="27"/>
      <c r="MX180" s="27"/>
      <c r="MY180" s="27"/>
      <c r="MZ180" s="27"/>
      <c r="NA180" s="27"/>
      <c r="NB180" s="27"/>
      <c r="NC180" s="27"/>
      <c r="ND180" s="27"/>
      <c r="NE180" s="27"/>
      <c r="NF180" s="27"/>
      <c r="NG180" s="27"/>
      <c r="NH180" s="27"/>
      <c r="NI180" s="27"/>
      <c r="NJ180" s="27"/>
      <c r="NK180" s="27"/>
      <c r="NL180" s="27"/>
      <c r="NM180" s="27"/>
      <c r="NN180" s="27"/>
      <c r="NO180" s="27"/>
      <c r="NP180" s="27"/>
      <c r="NQ180" s="27"/>
      <c r="NR180" s="27"/>
      <c r="NS180" s="27"/>
      <c r="NT180" s="27"/>
      <c r="NU180" s="27"/>
      <c r="NV180" s="27"/>
      <c r="NW180" s="27"/>
      <c r="NX180" s="27"/>
      <c r="NY180" s="27"/>
      <c r="NZ180" s="27"/>
      <c r="OA180" s="27"/>
      <c r="OB180" s="27"/>
      <c r="OC180" s="27"/>
      <c r="OD180" s="27"/>
      <c r="OE180" s="27"/>
      <c r="OF180" s="27"/>
      <c r="OG180" s="27"/>
      <c r="OH180" s="27"/>
      <c r="OI180" s="27"/>
      <c r="OJ180" s="27"/>
      <c r="OK180" s="27"/>
      <c r="OL180" s="27"/>
      <c r="OM180" s="27"/>
      <c r="ON180" s="27"/>
      <c r="OO180" s="27"/>
      <c r="OP180" s="27"/>
      <c r="OQ180" s="27"/>
      <c r="OR180" s="27"/>
      <c r="OS180" s="27"/>
      <c r="OT180" s="27"/>
      <c r="OU180" s="27"/>
      <c r="OV180" s="27"/>
      <c r="OW180" s="27"/>
      <c r="OX180" s="27"/>
      <c r="OY180" s="27"/>
      <c r="OZ180" s="27"/>
      <c r="PA180" s="27"/>
      <c r="PB180" s="27"/>
      <c r="PC180" s="27"/>
      <c r="PD180" s="27"/>
      <c r="PE180" s="27"/>
      <c r="PF180" s="27"/>
      <c r="PG180" s="27"/>
      <c r="PH180" s="27"/>
      <c r="PI180" s="27"/>
      <c r="PJ180" s="27"/>
      <c r="PK180" s="27"/>
      <c r="PL180" s="27"/>
      <c r="PM180" s="27"/>
      <c r="PN180" s="27"/>
      <c r="PO180" s="27"/>
      <c r="PP180" s="27"/>
      <c r="PQ180" s="27"/>
      <c r="PR180" s="27"/>
      <c r="PS180" s="27"/>
      <c r="PT180" s="27"/>
      <c r="PU180" s="27"/>
      <c r="PV180" s="27"/>
      <c r="PW180" s="27"/>
      <c r="PX180" s="27"/>
      <c r="PY180" s="27"/>
      <c r="PZ180" s="27"/>
      <c r="QA180" s="27"/>
      <c r="QB180" s="27"/>
      <c r="QC180" s="27"/>
      <c r="QD180" s="27"/>
      <c r="QE180" s="27"/>
      <c r="QF180" s="27"/>
      <c r="QG180" s="27"/>
      <c r="QH180" s="27"/>
      <c r="QI180" s="27"/>
      <c r="QJ180" s="27"/>
      <c r="QK180" s="27"/>
      <c r="QL180" s="27"/>
      <c r="QM180" s="27"/>
      <c r="QN180" s="27"/>
      <c r="QO180" s="27"/>
      <c r="QP180" s="27"/>
      <c r="QQ180" s="27"/>
      <c r="QR180" s="27"/>
      <c r="QS180" s="27"/>
      <c r="QT180" s="27"/>
      <c r="QU180" s="27"/>
      <c r="QV180" s="27"/>
      <c r="QW180" s="27"/>
      <c r="QX180" s="27"/>
      <c r="QY180" s="27"/>
      <c r="QZ180" s="27"/>
      <c r="RA180" s="27"/>
      <c r="RB180" s="27"/>
      <c r="RC180" s="27"/>
      <c r="RD180" s="27"/>
      <c r="RE180" s="27"/>
      <c r="RF180" s="27"/>
      <c r="RG180" s="27"/>
      <c r="RH180" s="27"/>
      <c r="RI180" s="27"/>
      <c r="RJ180" s="27"/>
      <c r="RK180" s="27"/>
      <c r="RL180" s="27"/>
      <c r="RM180" s="27"/>
      <c r="RN180" s="27"/>
      <c r="RO180" s="27"/>
      <c r="RP180" s="27"/>
      <c r="RQ180" s="27"/>
      <c r="RR180" s="27"/>
      <c r="RS180" s="27"/>
      <c r="RT180" s="27"/>
      <c r="RU180" s="27"/>
      <c r="RV180" s="27"/>
      <c r="RW180" s="27"/>
      <c r="RX180" s="27"/>
      <c r="RY180" s="27"/>
      <c r="RZ180" s="27"/>
      <c r="SA180" s="27"/>
      <c r="SB180" s="27"/>
      <c r="SC180" s="27"/>
      <c r="SD180" s="27"/>
      <c r="SE180" s="27"/>
      <c r="SF180" s="27"/>
      <c r="SG180" s="27"/>
      <c r="SH180" s="27"/>
      <c r="SI180" s="27"/>
      <c r="SJ180" s="27"/>
      <c r="SK180" s="27"/>
      <c r="SL180" s="27"/>
      <c r="SM180" s="27"/>
      <c r="SN180" s="27"/>
      <c r="SO180" s="27"/>
      <c r="SP180" s="27"/>
      <c r="SQ180" s="27"/>
      <c r="SR180" s="27"/>
      <c r="SS180" s="27"/>
      <c r="ST180" s="27"/>
      <c r="SU180" s="27"/>
      <c r="SV180" s="27"/>
      <c r="SW180" s="27"/>
      <c r="SX180" s="27"/>
      <c r="SY180" s="27"/>
      <c r="SZ180" s="27"/>
      <c r="TA180" s="27"/>
      <c r="TB180" s="27"/>
      <c r="TC180" s="27"/>
      <c r="TD180" s="27"/>
      <c r="TE180" s="27"/>
      <c r="TF180" s="27"/>
      <c r="TG180" s="27"/>
      <c r="TH180" s="27"/>
      <c r="TI180" s="27"/>
      <c r="TJ180" s="27"/>
      <c r="TK180" s="27"/>
      <c r="TL180" s="27"/>
      <c r="TM180" s="27"/>
      <c r="TN180" s="27"/>
      <c r="TO180" s="27"/>
      <c r="TP180" s="27"/>
      <c r="TQ180" s="27"/>
      <c r="TR180" s="27"/>
      <c r="TS180" s="27"/>
      <c r="TT180" s="27"/>
      <c r="TU180" s="27"/>
      <c r="TV180" s="27"/>
      <c r="TW180" s="27"/>
      <c r="TX180" s="27"/>
      <c r="TY180" s="27"/>
      <c r="TZ180" s="27"/>
      <c r="UA180" s="27"/>
      <c r="UB180" s="27"/>
      <c r="UC180" s="27"/>
      <c r="UD180" s="27"/>
      <c r="UE180" s="27"/>
      <c r="UF180" s="27"/>
      <c r="UG180" s="27"/>
      <c r="UH180" s="27"/>
      <c r="UI180" s="27"/>
      <c r="UJ180" s="27"/>
      <c r="UK180" s="27"/>
      <c r="UL180" s="27"/>
      <c r="UM180" s="27"/>
      <c r="UN180" s="27"/>
      <c r="UO180" s="27"/>
      <c r="UP180" s="27"/>
      <c r="UQ180" s="27"/>
      <c r="UR180" s="27"/>
      <c r="US180" s="27"/>
      <c r="UT180" s="27"/>
      <c r="UU180" s="27"/>
      <c r="UV180" s="27"/>
      <c r="UW180" s="27"/>
      <c r="UX180" s="27"/>
      <c r="UY180" s="27"/>
      <c r="UZ180" s="27"/>
      <c r="VA180" s="27"/>
      <c r="VB180" s="27"/>
      <c r="VC180" s="27"/>
      <c r="VD180" s="27"/>
      <c r="VE180" s="27"/>
      <c r="VF180" s="27"/>
      <c r="VG180" s="27"/>
      <c r="VH180" s="27"/>
      <c r="VI180" s="27"/>
      <c r="VJ180" s="27"/>
      <c r="VK180" s="27"/>
      <c r="VL180" s="27"/>
      <c r="VM180" s="27"/>
      <c r="VN180" s="27"/>
      <c r="VO180" s="27"/>
      <c r="VP180" s="27"/>
      <c r="VQ180" s="27"/>
      <c r="VR180" s="27"/>
      <c r="VS180" s="27"/>
      <c r="VT180" s="27"/>
      <c r="VU180" s="27"/>
      <c r="VV180" s="27"/>
      <c r="VW180" s="27"/>
      <c r="VX180" s="27"/>
      <c r="VY180" s="27"/>
      <c r="VZ180" s="27"/>
      <c r="WA180" s="27"/>
      <c r="WB180" s="27"/>
      <c r="WC180" s="27"/>
      <c r="WD180" s="27"/>
      <c r="WE180" s="27"/>
      <c r="WF180" s="27"/>
      <c r="WG180" s="27"/>
      <c r="WH180" s="27"/>
      <c r="WI180" s="27"/>
      <c r="WJ180" s="27"/>
      <c r="WK180" s="27"/>
      <c r="WL180" s="27"/>
      <c r="WM180" s="27"/>
      <c r="WN180" s="27"/>
      <c r="WO180" s="27"/>
      <c r="WP180" s="27"/>
      <c r="WQ180" s="27"/>
      <c r="WR180" s="27"/>
      <c r="WS180" s="27"/>
      <c r="WT180" s="27"/>
      <c r="WU180" s="27"/>
      <c r="WV180" s="27"/>
      <c r="WW180" s="27"/>
      <c r="WX180" s="27"/>
      <c r="WY180" s="27"/>
      <c r="WZ180" s="27"/>
      <c r="XA180" s="27"/>
      <c r="XB180" s="27"/>
      <c r="XC180" s="27"/>
      <c r="XD180" s="27"/>
      <c r="XE180" s="27"/>
      <c r="XF180" s="27"/>
      <c r="XG180" s="27"/>
      <c r="XH180" s="27"/>
      <c r="XI180" s="27"/>
      <c r="XJ180" s="27"/>
      <c r="XK180" s="27"/>
      <c r="XL180" s="27"/>
      <c r="XM180" s="27"/>
      <c r="XN180" s="27"/>
      <c r="XO180" s="27"/>
      <c r="XP180" s="27"/>
      <c r="XQ180" s="27"/>
      <c r="XR180" s="27"/>
      <c r="XS180" s="27"/>
      <c r="XT180" s="27"/>
      <c r="XU180" s="27"/>
      <c r="XV180" s="27"/>
      <c r="XW180" s="27"/>
      <c r="XX180" s="27"/>
      <c r="XY180" s="27"/>
      <c r="XZ180" s="27"/>
      <c r="YA180" s="27"/>
      <c r="YB180" s="27"/>
      <c r="YC180" s="27"/>
      <c r="YD180" s="27"/>
      <c r="YE180" s="27"/>
      <c r="YF180" s="27"/>
      <c r="YG180" s="27"/>
      <c r="YH180" s="27"/>
      <c r="YI180" s="27"/>
      <c r="YJ180" s="27"/>
      <c r="YK180" s="27"/>
      <c r="YL180" s="27"/>
      <c r="YM180" s="27"/>
      <c r="YN180" s="27"/>
      <c r="YO180" s="27"/>
      <c r="YP180" s="27"/>
      <c r="YQ180" s="27"/>
      <c r="YR180" s="27"/>
      <c r="YS180" s="27"/>
      <c r="YT180" s="27"/>
      <c r="YU180" s="27"/>
      <c r="YV180" s="27"/>
      <c r="YW180" s="27"/>
      <c r="YX180" s="27"/>
      <c r="YY180" s="27"/>
      <c r="YZ180" s="27"/>
      <c r="ZA180" s="27"/>
      <c r="ZB180" s="27"/>
      <c r="ZC180" s="27"/>
      <c r="ZD180" s="27"/>
      <c r="ZE180" s="27"/>
      <c r="ZF180" s="27"/>
      <c r="ZG180" s="27"/>
      <c r="ZH180" s="27"/>
      <c r="ZI180" s="27"/>
      <c r="ZJ180" s="27"/>
      <c r="ZK180" s="27"/>
      <c r="ZL180" s="27"/>
      <c r="ZM180" s="27"/>
      <c r="ZN180" s="27"/>
      <c r="ZO180" s="27"/>
      <c r="ZP180" s="27"/>
      <c r="ZQ180" s="27"/>
      <c r="ZR180" s="27"/>
      <c r="ZS180" s="27"/>
      <c r="ZT180" s="27"/>
      <c r="ZU180" s="27"/>
      <c r="ZV180" s="27"/>
      <c r="ZW180" s="27"/>
      <c r="ZX180" s="27"/>
      <c r="ZY180" s="27"/>
      <c r="ZZ180" s="27"/>
      <c r="AAA180" s="27"/>
      <c r="AAB180" s="27"/>
      <c r="AAC180" s="27"/>
      <c r="AAD180" s="27"/>
      <c r="AAE180" s="27"/>
      <c r="AAF180" s="27"/>
      <c r="AAG180" s="27"/>
      <c r="AAH180" s="27"/>
      <c r="AAI180" s="27"/>
      <c r="AAJ180" s="27"/>
      <c r="AAK180" s="27"/>
      <c r="AAL180" s="27"/>
      <c r="AAM180" s="27"/>
      <c r="AAN180" s="27"/>
      <c r="AAO180" s="27"/>
      <c r="AAP180" s="27"/>
      <c r="AAQ180" s="27"/>
      <c r="AAR180" s="27"/>
      <c r="AAS180" s="27"/>
      <c r="AAT180" s="27"/>
      <c r="AAU180" s="27"/>
      <c r="AAV180" s="27"/>
      <c r="AAW180" s="27"/>
      <c r="AAX180" s="27"/>
      <c r="AAY180" s="27"/>
      <c r="AAZ180" s="27"/>
      <c r="ABA180" s="27"/>
      <c r="ABB180" s="27"/>
      <c r="ABC180" s="27"/>
      <c r="ABD180" s="27"/>
      <c r="ABE180" s="27"/>
      <c r="ABF180" s="27"/>
      <c r="ABG180" s="27"/>
      <c r="ABH180" s="27"/>
      <c r="ABI180" s="27"/>
      <c r="ABJ180" s="27"/>
      <c r="ABK180" s="27"/>
      <c r="ABL180" s="27"/>
      <c r="ABM180" s="27"/>
      <c r="ABN180" s="27"/>
      <c r="ABO180" s="27"/>
      <c r="ABP180" s="27"/>
      <c r="ABQ180" s="27"/>
      <c r="ABR180" s="27"/>
      <c r="ABS180" s="27"/>
      <c r="ABT180" s="27"/>
      <c r="ABU180" s="27"/>
      <c r="ABV180" s="27"/>
      <c r="ABW180" s="27"/>
      <c r="ABX180" s="27"/>
      <c r="ABY180" s="27"/>
      <c r="ABZ180" s="27"/>
      <c r="ACA180" s="27"/>
      <c r="ACB180" s="27"/>
      <c r="ACC180" s="27"/>
      <c r="ACD180" s="27"/>
      <c r="ACE180" s="27"/>
      <c r="ACF180" s="27"/>
      <c r="ACG180" s="27"/>
      <c r="ACH180" s="27"/>
      <c r="ACI180" s="27"/>
      <c r="ACJ180" s="27"/>
      <c r="ACK180" s="27"/>
      <c r="ACL180" s="27"/>
      <c r="ACM180" s="27"/>
      <c r="ACN180" s="27"/>
      <c r="ACO180" s="27"/>
      <c r="ACP180" s="27"/>
      <c r="ACQ180" s="27"/>
      <c r="ACR180" s="27"/>
      <c r="ACS180" s="27"/>
      <c r="ACT180" s="27"/>
      <c r="ACU180" s="27"/>
      <c r="ACV180" s="27"/>
      <c r="ACW180" s="27"/>
      <c r="ACX180" s="27"/>
      <c r="ACY180" s="27"/>
      <c r="ACZ180" s="27"/>
      <c r="ADA180" s="27"/>
      <c r="ADB180" s="27"/>
      <c r="ADC180" s="27"/>
      <c r="ADD180" s="27"/>
      <c r="ADE180" s="27"/>
      <c r="ADF180" s="27"/>
      <c r="ADG180" s="27"/>
      <c r="ADH180" s="27"/>
      <c r="ADI180" s="27"/>
      <c r="ADJ180" s="27"/>
      <c r="ADK180" s="27"/>
      <c r="ADL180" s="27"/>
      <c r="ADM180" s="27"/>
      <c r="ADN180" s="27"/>
      <c r="ADO180" s="27"/>
      <c r="ADP180" s="27"/>
      <c r="ADQ180" s="27"/>
      <c r="ADR180" s="27"/>
      <c r="ADS180" s="27"/>
      <c r="ADT180" s="27"/>
      <c r="ADU180" s="27"/>
      <c r="ADV180" s="27"/>
      <c r="ADW180" s="27"/>
      <c r="ADX180" s="27"/>
      <c r="ADY180" s="27"/>
      <c r="ADZ180" s="27"/>
      <c r="AEA180" s="27"/>
      <c r="AEB180" s="27"/>
      <c r="AEC180" s="27"/>
      <c r="AED180" s="27"/>
      <c r="AEE180" s="27"/>
      <c r="AEF180" s="27"/>
      <c r="AEG180" s="27"/>
      <c r="AEH180" s="27"/>
      <c r="AEI180" s="27"/>
      <c r="AEJ180" s="27"/>
      <c r="AEK180" s="27"/>
      <c r="AEL180" s="27"/>
      <c r="AEM180" s="27"/>
      <c r="AEN180" s="27"/>
      <c r="AEO180" s="27"/>
      <c r="AEP180" s="27"/>
      <c r="AEQ180" s="27"/>
      <c r="AER180" s="27"/>
      <c r="AES180" s="27"/>
      <c r="AET180" s="27"/>
      <c r="AEU180" s="27"/>
      <c r="AEV180" s="27"/>
      <c r="AEW180" s="27"/>
      <c r="AEX180" s="27"/>
      <c r="AEY180" s="27"/>
      <c r="AEZ180" s="27"/>
      <c r="AFA180" s="27"/>
      <c r="AFB180" s="27"/>
      <c r="AFC180" s="27"/>
      <c r="AFD180" s="27"/>
      <c r="AFE180" s="27"/>
      <c r="AFF180" s="27"/>
      <c r="AFG180" s="27"/>
      <c r="AFH180" s="27"/>
      <c r="AFI180" s="27"/>
      <c r="AFJ180" s="27"/>
      <c r="AFK180" s="27"/>
      <c r="AFL180" s="27"/>
      <c r="AFM180" s="27"/>
      <c r="AFN180" s="27"/>
      <c r="AFO180" s="27"/>
      <c r="AFP180" s="27"/>
      <c r="AFQ180" s="27"/>
      <c r="AFR180" s="27"/>
      <c r="AFS180" s="27"/>
      <c r="AFT180" s="27"/>
      <c r="AFU180" s="27"/>
      <c r="AFV180" s="27"/>
      <c r="AFW180" s="27"/>
      <c r="AFX180" s="27"/>
      <c r="AFY180" s="27"/>
      <c r="AFZ180" s="27"/>
      <c r="AGA180" s="27"/>
      <c r="AGB180" s="27"/>
      <c r="AGC180" s="27"/>
      <c r="AGD180" s="27"/>
      <c r="AGE180" s="27"/>
      <c r="AGF180" s="27"/>
      <c r="AGG180" s="27"/>
      <c r="AGH180" s="27"/>
      <c r="AGI180" s="27"/>
      <c r="AGJ180" s="27"/>
      <c r="AGK180" s="27"/>
      <c r="AGL180" s="27"/>
      <c r="AGM180" s="27"/>
      <c r="AGN180" s="27"/>
      <c r="AGO180" s="27"/>
      <c r="AGP180" s="27"/>
      <c r="AGQ180" s="27"/>
      <c r="AGR180" s="27"/>
      <c r="AGS180" s="27"/>
      <c r="AGT180" s="27"/>
      <c r="AGU180" s="27"/>
      <c r="AGV180" s="27"/>
      <c r="AGW180" s="27"/>
      <c r="AGX180" s="27"/>
      <c r="AGY180" s="27"/>
      <c r="AGZ180" s="27"/>
      <c r="AHA180" s="27"/>
      <c r="AHB180" s="27"/>
      <c r="AHC180" s="27"/>
      <c r="AHD180" s="27"/>
      <c r="AHE180" s="27"/>
      <c r="AHF180" s="27"/>
      <c r="AHG180" s="27"/>
      <c r="AHH180" s="27"/>
      <c r="AHI180" s="27"/>
      <c r="AHJ180" s="27"/>
      <c r="AHK180" s="27"/>
      <c r="AHL180" s="27"/>
      <c r="AHM180" s="27"/>
      <c r="AHN180" s="27"/>
      <c r="AHO180" s="27"/>
      <c r="AHP180" s="27"/>
      <c r="AHQ180" s="27"/>
      <c r="AHR180" s="27"/>
      <c r="AHS180" s="27"/>
      <c r="AHT180" s="27"/>
      <c r="AHU180" s="27"/>
      <c r="AHV180" s="27"/>
      <c r="AHW180" s="27"/>
      <c r="AHX180" s="27"/>
      <c r="AHY180" s="27"/>
      <c r="AHZ180" s="27"/>
      <c r="AIA180" s="27"/>
      <c r="AIB180" s="27"/>
      <c r="AIC180" s="27"/>
      <c r="AID180" s="27"/>
      <c r="AIE180" s="27"/>
      <c r="AIF180" s="27"/>
      <c r="AIG180" s="27"/>
      <c r="AIH180" s="27"/>
      <c r="AII180" s="27"/>
      <c r="AIJ180" s="27"/>
      <c r="AIK180" s="27"/>
      <c r="AIL180" s="27"/>
      <c r="AIM180" s="27"/>
      <c r="AIN180" s="27"/>
      <c r="AIO180" s="27"/>
      <c r="AIP180" s="27"/>
      <c r="AIQ180" s="27"/>
      <c r="AIR180" s="27"/>
      <c r="AIS180" s="27"/>
      <c r="AIT180" s="27"/>
      <c r="AIU180" s="27"/>
      <c r="AIV180" s="27"/>
      <c r="AIW180" s="27"/>
      <c r="AIX180" s="27"/>
      <c r="AIY180" s="27"/>
      <c r="AIZ180" s="27"/>
      <c r="AJA180" s="27"/>
      <c r="AJB180" s="27"/>
      <c r="AJC180" s="27"/>
      <c r="AJD180" s="27"/>
      <c r="AJE180" s="27"/>
      <c r="AJF180" s="27"/>
      <c r="AJG180" s="27"/>
      <c r="AJH180" s="27"/>
      <c r="AJI180" s="27"/>
      <c r="AJJ180" s="27"/>
      <c r="AJK180" s="27"/>
      <c r="AJL180" s="27"/>
      <c r="AJM180" s="27"/>
      <c r="AJN180" s="27"/>
      <c r="AJO180" s="27"/>
      <c r="AJP180" s="27"/>
      <c r="AJQ180" s="27"/>
      <c r="AJR180" s="27"/>
      <c r="AJS180" s="27"/>
      <c r="AJT180" s="27"/>
      <c r="AJU180" s="27"/>
      <c r="AJV180" s="27"/>
      <c r="AJW180" s="27"/>
      <c r="AJX180" s="27"/>
      <c r="AJY180" s="27"/>
      <c r="AJZ180" s="27"/>
      <c r="AKA180" s="27"/>
      <c r="AKB180" s="27"/>
      <c r="AKC180" s="27"/>
      <c r="AKD180" s="27"/>
      <c r="AKE180" s="27"/>
      <c r="AKF180" s="27"/>
      <c r="AKG180" s="27"/>
      <c r="AKH180" s="27"/>
      <c r="AKI180" s="27"/>
      <c r="AKJ180" s="27"/>
      <c r="AKK180" s="27"/>
      <c r="AKL180" s="27"/>
      <c r="AKM180" s="27"/>
      <c r="AKN180" s="27"/>
      <c r="AKO180" s="27"/>
      <c r="AKP180" s="27"/>
      <c r="AKQ180" s="27"/>
      <c r="AKR180" s="27"/>
      <c r="AKS180" s="27"/>
      <c r="AKT180" s="27"/>
      <c r="AKU180" s="27"/>
      <c r="AKV180" s="27"/>
      <c r="AKW180" s="27"/>
      <c r="AKX180" s="27"/>
      <c r="AKY180" s="27"/>
      <c r="AKZ180" s="27"/>
      <c r="ALA180" s="27"/>
      <c r="ALB180" s="27"/>
      <c r="ALC180" s="27"/>
      <c r="ALD180" s="27"/>
      <c r="ALE180" s="27"/>
      <c r="ALF180" s="27"/>
      <c r="ALG180" s="27"/>
      <c r="ALH180" s="27"/>
      <c r="ALI180" s="27"/>
      <c r="ALJ180" s="27"/>
      <c r="ALK180" s="27"/>
      <c r="ALL180" s="27"/>
      <c r="ALM180" s="27"/>
      <c r="ALN180" s="27"/>
      <c r="ALO180" s="27"/>
      <c r="ALP180" s="27"/>
      <c r="ALQ180" s="27"/>
      <c r="ALR180" s="27"/>
      <c r="ALS180" s="27"/>
    </row>
    <row r="181" spans="1:1007" ht="19.5" customHeight="1" thickBot="1" x14ac:dyDescent="0.25">
      <c r="A181" s="578" t="s">
        <v>14</v>
      </c>
      <c r="B181" s="580" t="s">
        <v>15</v>
      </c>
      <c r="C181" s="582" t="s">
        <v>15</v>
      </c>
      <c r="D181" s="584" t="s">
        <v>483</v>
      </c>
      <c r="E181" s="586" t="s">
        <v>485</v>
      </c>
      <c r="F181" s="569" t="s">
        <v>184</v>
      </c>
      <c r="G181" s="571" t="s">
        <v>83</v>
      </c>
      <c r="H181" s="573" t="s">
        <v>18</v>
      </c>
      <c r="I181" s="573" t="s">
        <v>19</v>
      </c>
      <c r="J181" s="592" t="s">
        <v>486</v>
      </c>
      <c r="K181" s="146" t="s">
        <v>22</v>
      </c>
      <c r="L181" s="147">
        <f>+M181+O181</f>
        <v>328.2</v>
      </c>
      <c r="M181" s="374">
        <v>0</v>
      </c>
      <c r="N181" s="374">
        <v>0</v>
      </c>
      <c r="O181" s="387">
        <v>328.2</v>
      </c>
      <c r="P181" s="147">
        <f>+Q181+S181</f>
        <v>100</v>
      </c>
      <c r="Q181" s="374">
        <v>0</v>
      </c>
      <c r="R181" s="374">
        <v>0</v>
      </c>
      <c r="S181" s="387">
        <v>100</v>
      </c>
      <c r="T181" s="147">
        <f>+U181+W181</f>
        <v>0</v>
      </c>
      <c r="U181" s="374">
        <v>0</v>
      </c>
      <c r="V181" s="374">
        <v>0</v>
      </c>
      <c r="W181" s="387">
        <v>0</v>
      </c>
      <c r="X181" s="27"/>
      <c r="Y181" s="27"/>
      <c r="Z181" s="27"/>
      <c r="AA181" s="27"/>
      <c r="AB181" s="27"/>
      <c r="AC181" s="27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40"/>
      <c r="AV181" s="39"/>
      <c r="AW181" s="39"/>
      <c r="AX181" s="39"/>
      <c r="AY181" s="39"/>
      <c r="AZ181" s="39"/>
      <c r="BA181" s="39"/>
      <c r="BB181" s="39"/>
      <c r="BC181" s="39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  <c r="JE181" s="27"/>
      <c r="JF181" s="27"/>
      <c r="JG181" s="27"/>
      <c r="JH181" s="27"/>
      <c r="JI181" s="27"/>
      <c r="JJ181" s="27"/>
      <c r="JK181" s="27"/>
      <c r="JL181" s="27"/>
      <c r="JM181" s="27"/>
      <c r="JN181" s="27"/>
      <c r="JO181" s="27"/>
      <c r="JP181" s="27"/>
      <c r="JQ181" s="27"/>
      <c r="JR181" s="27"/>
      <c r="JS181" s="27"/>
      <c r="JT181" s="27"/>
      <c r="JU181" s="27"/>
      <c r="JV181" s="27"/>
      <c r="JW181" s="27"/>
      <c r="JX181" s="27"/>
      <c r="JY181" s="27"/>
      <c r="JZ181" s="27"/>
      <c r="KA181" s="27"/>
      <c r="KB181" s="27"/>
      <c r="KC181" s="27"/>
      <c r="KD181" s="27"/>
      <c r="KE181" s="27"/>
      <c r="KF181" s="27"/>
      <c r="KG181" s="27"/>
      <c r="KH181" s="27"/>
      <c r="KI181" s="27"/>
      <c r="KJ181" s="27"/>
      <c r="KK181" s="27"/>
      <c r="KL181" s="27"/>
      <c r="KM181" s="27"/>
      <c r="KN181" s="27"/>
      <c r="KO181" s="27"/>
      <c r="KP181" s="27"/>
      <c r="KQ181" s="27"/>
      <c r="KR181" s="27"/>
      <c r="KS181" s="27"/>
      <c r="KT181" s="27"/>
      <c r="KU181" s="27"/>
      <c r="KV181" s="27"/>
      <c r="KW181" s="27"/>
      <c r="KX181" s="27"/>
      <c r="KY181" s="27"/>
      <c r="KZ181" s="27"/>
      <c r="LA181" s="27"/>
      <c r="LB181" s="27"/>
      <c r="LC181" s="27"/>
      <c r="LD181" s="27"/>
      <c r="LE181" s="27"/>
      <c r="LF181" s="27"/>
      <c r="LG181" s="27"/>
      <c r="LH181" s="27"/>
      <c r="LI181" s="27"/>
      <c r="LJ181" s="27"/>
      <c r="LK181" s="27"/>
      <c r="LL181" s="27"/>
      <c r="LM181" s="27"/>
      <c r="LN181" s="27"/>
      <c r="LO181" s="27"/>
      <c r="LP181" s="27"/>
      <c r="LQ181" s="27"/>
      <c r="LR181" s="27"/>
      <c r="LS181" s="27"/>
      <c r="LT181" s="27"/>
      <c r="LU181" s="27"/>
      <c r="LV181" s="27"/>
      <c r="LW181" s="27"/>
      <c r="LX181" s="27"/>
      <c r="LY181" s="27"/>
      <c r="LZ181" s="27"/>
      <c r="MA181" s="27"/>
      <c r="MB181" s="27"/>
      <c r="MC181" s="27"/>
      <c r="MD181" s="27"/>
      <c r="ME181" s="27"/>
      <c r="MF181" s="27"/>
      <c r="MG181" s="27"/>
      <c r="MH181" s="27"/>
      <c r="MI181" s="27"/>
      <c r="MJ181" s="27"/>
      <c r="MK181" s="27"/>
      <c r="ML181" s="27"/>
      <c r="MM181" s="27"/>
      <c r="MN181" s="27"/>
      <c r="MO181" s="27"/>
      <c r="MP181" s="27"/>
      <c r="MQ181" s="27"/>
      <c r="MR181" s="27"/>
      <c r="MS181" s="27"/>
      <c r="MT181" s="27"/>
      <c r="MU181" s="27"/>
      <c r="MV181" s="27"/>
      <c r="MW181" s="27"/>
      <c r="MX181" s="27"/>
      <c r="MY181" s="27"/>
      <c r="MZ181" s="27"/>
      <c r="NA181" s="27"/>
      <c r="NB181" s="27"/>
      <c r="NC181" s="27"/>
      <c r="ND181" s="27"/>
      <c r="NE181" s="27"/>
      <c r="NF181" s="27"/>
      <c r="NG181" s="27"/>
      <c r="NH181" s="27"/>
      <c r="NI181" s="27"/>
      <c r="NJ181" s="27"/>
      <c r="NK181" s="27"/>
      <c r="NL181" s="27"/>
      <c r="NM181" s="27"/>
      <c r="NN181" s="27"/>
      <c r="NO181" s="27"/>
      <c r="NP181" s="27"/>
      <c r="NQ181" s="27"/>
      <c r="NR181" s="27"/>
      <c r="NS181" s="27"/>
      <c r="NT181" s="27"/>
      <c r="NU181" s="27"/>
      <c r="NV181" s="27"/>
      <c r="NW181" s="27"/>
      <c r="NX181" s="27"/>
      <c r="NY181" s="27"/>
      <c r="NZ181" s="27"/>
      <c r="OA181" s="27"/>
      <c r="OB181" s="27"/>
      <c r="OC181" s="27"/>
      <c r="OD181" s="27"/>
      <c r="OE181" s="27"/>
      <c r="OF181" s="27"/>
      <c r="OG181" s="27"/>
      <c r="OH181" s="27"/>
      <c r="OI181" s="27"/>
      <c r="OJ181" s="27"/>
      <c r="OK181" s="27"/>
      <c r="OL181" s="27"/>
      <c r="OM181" s="27"/>
      <c r="ON181" s="27"/>
      <c r="OO181" s="27"/>
      <c r="OP181" s="27"/>
      <c r="OQ181" s="27"/>
      <c r="OR181" s="27"/>
      <c r="OS181" s="27"/>
      <c r="OT181" s="27"/>
      <c r="OU181" s="27"/>
      <c r="OV181" s="27"/>
      <c r="OW181" s="27"/>
      <c r="OX181" s="27"/>
      <c r="OY181" s="27"/>
      <c r="OZ181" s="27"/>
      <c r="PA181" s="27"/>
      <c r="PB181" s="27"/>
      <c r="PC181" s="27"/>
      <c r="PD181" s="27"/>
      <c r="PE181" s="27"/>
      <c r="PF181" s="27"/>
      <c r="PG181" s="27"/>
      <c r="PH181" s="27"/>
      <c r="PI181" s="27"/>
      <c r="PJ181" s="27"/>
      <c r="PK181" s="27"/>
      <c r="PL181" s="27"/>
      <c r="PM181" s="27"/>
      <c r="PN181" s="27"/>
      <c r="PO181" s="27"/>
      <c r="PP181" s="27"/>
      <c r="PQ181" s="27"/>
      <c r="PR181" s="27"/>
      <c r="PS181" s="27"/>
      <c r="PT181" s="27"/>
      <c r="PU181" s="27"/>
      <c r="PV181" s="27"/>
      <c r="PW181" s="27"/>
      <c r="PX181" s="27"/>
      <c r="PY181" s="27"/>
      <c r="PZ181" s="27"/>
      <c r="QA181" s="27"/>
      <c r="QB181" s="27"/>
      <c r="QC181" s="27"/>
      <c r="QD181" s="27"/>
      <c r="QE181" s="27"/>
      <c r="QF181" s="27"/>
      <c r="QG181" s="27"/>
      <c r="QH181" s="27"/>
      <c r="QI181" s="27"/>
      <c r="QJ181" s="27"/>
      <c r="QK181" s="27"/>
      <c r="QL181" s="27"/>
      <c r="QM181" s="27"/>
      <c r="QN181" s="27"/>
      <c r="QO181" s="27"/>
      <c r="QP181" s="27"/>
      <c r="QQ181" s="27"/>
      <c r="QR181" s="27"/>
      <c r="QS181" s="27"/>
      <c r="QT181" s="27"/>
      <c r="QU181" s="27"/>
      <c r="QV181" s="27"/>
      <c r="QW181" s="27"/>
      <c r="QX181" s="27"/>
      <c r="QY181" s="27"/>
      <c r="QZ181" s="27"/>
      <c r="RA181" s="27"/>
      <c r="RB181" s="27"/>
      <c r="RC181" s="27"/>
      <c r="RD181" s="27"/>
      <c r="RE181" s="27"/>
      <c r="RF181" s="27"/>
      <c r="RG181" s="27"/>
      <c r="RH181" s="27"/>
      <c r="RI181" s="27"/>
      <c r="RJ181" s="27"/>
      <c r="RK181" s="27"/>
      <c r="RL181" s="27"/>
      <c r="RM181" s="27"/>
      <c r="RN181" s="27"/>
      <c r="RO181" s="27"/>
      <c r="RP181" s="27"/>
      <c r="RQ181" s="27"/>
      <c r="RR181" s="27"/>
      <c r="RS181" s="27"/>
      <c r="RT181" s="27"/>
      <c r="RU181" s="27"/>
      <c r="RV181" s="27"/>
      <c r="RW181" s="27"/>
      <c r="RX181" s="27"/>
      <c r="RY181" s="27"/>
      <c r="RZ181" s="27"/>
      <c r="SA181" s="27"/>
      <c r="SB181" s="27"/>
      <c r="SC181" s="27"/>
      <c r="SD181" s="27"/>
      <c r="SE181" s="27"/>
      <c r="SF181" s="27"/>
      <c r="SG181" s="27"/>
      <c r="SH181" s="27"/>
      <c r="SI181" s="27"/>
      <c r="SJ181" s="27"/>
      <c r="SK181" s="27"/>
      <c r="SL181" s="27"/>
      <c r="SM181" s="27"/>
      <c r="SN181" s="27"/>
      <c r="SO181" s="27"/>
      <c r="SP181" s="27"/>
      <c r="SQ181" s="27"/>
      <c r="SR181" s="27"/>
      <c r="SS181" s="27"/>
      <c r="ST181" s="27"/>
      <c r="SU181" s="27"/>
      <c r="SV181" s="27"/>
      <c r="SW181" s="27"/>
      <c r="SX181" s="27"/>
      <c r="SY181" s="27"/>
      <c r="SZ181" s="27"/>
      <c r="TA181" s="27"/>
      <c r="TB181" s="27"/>
      <c r="TC181" s="27"/>
      <c r="TD181" s="27"/>
      <c r="TE181" s="27"/>
      <c r="TF181" s="27"/>
      <c r="TG181" s="27"/>
      <c r="TH181" s="27"/>
      <c r="TI181" s="27"/>
      <c r="TJ181" s="27"/>
      <c r="TK181" s="27"/>
      <c r="TL181" s="27"/>
      <c r="TM181" s="27"/>
      <c r="TN181" s="27"/>
      <c r="TO181" s="27"/>
      <c r="TP181" s="27"/>
      <c r="TQ181" s="27"/>
      <c r="TR181" s="27"/>
      <c r="TS181" s="27"/>
      <c r="TT181" s="27"/>
      <c r="TU181" s="27"/>
      <c r="TV181" s="27"/>
      <c r="TW181" s="27"/>
      <c r="TX181" s="27"/>
      <c r="TY181" s="27"/>
      <c r="TZ181" s="27"/>
      <c r="UA181" s="27"/>
      <c r="UB181" s="27"/>
      <c r="UC181" s="27"/>
      <c r="UD181" s="27"/>
      <c r="UE181" s="27"/>
      <c r="UF181" s="27"/>
      <c r="UG181" s="27"/>
      <c r="UH181" s="27"/>
      <c r="UI181" s="27"/>
      <c r="UJ181" s="27"/>
      <c r="UK181" s="27"/>
      <c r="UL181" s="27"/>
      <c r="UM181" s="27"/>
      <c r="UN181" s="27"/>
      <c r="UO181" s="27"/>
      <c r="UP181" s="27"/>
      <c r="UQ181" s="27"/>
      <c r="UR181" s="27"/>
      <c r="US181" s="27"/>
      <c r="UT181" s="27"/>
      <c r="UU181" s="27"/>
      <c r="UV181" s="27"/>
      <c r="UW181" s="27"/>
      <c r="UX181" s="27"/>
      <c r="UY181" s="27"/>
      <c r="UZ181" s="27"/>
      <c r="VA181" s="27"/>
      <c r="VB181" s="27"/>
      <c r="VC181" s="27"/>
      <c r="VD181" s="27"/>
      <c r="VE181" s="27"/>
      <c r="VF181" s="27"/>
      <c r="VG181" s="27"/>
      <c r="VH181" s="27"/>
      <c r="VI181" s="27"/>
      <c r="VJ181" s="27"/>
      <c r="VK181" s="27"/>
      <c r="VL181" s="27"/>
      <c r="VM181" s="27"/>
      <c r="VN181" s="27"/>
      <c r="VO181" s="27"/>
      <c r="VP181" s="27"/>
      <c r="VQ181" s="27"/>
      <c r="VR181" s="27"/>
      <c r="VS181" s="27"/>
      <c r="VT181" s="27"/>
      <c r="VU181" s="27"/>
      <c r="VV181" s="27"/>
      <c r="VW181" s="27"/>
      <c r="VX181" s="27"/>
      <c r="VY181" s="27"/>
      <c r="VZ181" s="27"/>
      <c r="WA181" s="27"/>
      <c r="WB181" s="27"/>
      <c r="WC181" s="27"/>
      <c r="WD181" s="27"/>
      <c r="WE181" s="27"/>
      <c r="WF181" s="27"/>
      <c r="WG181" s="27"/>
      <c r="WH181" s="27"/>
      <c r="WI181" s="27"/>
      <c r="WJ181" s="27"/>
      <c r="WK181" s="27"/>
      <c r="WL181" s="27"/>
      <c r="WM181" s="27"/>
      <c r="WN181" s="27"/>
      <c r="WO181" s="27"/>
      <c r="WP181" s="27"/>
      <c r="WQ181" s="27"/>
      <c r="WR181" s="27"/>
      <c r="WS181" s="27"/>
      <c r="WT181" s="27"/>
      <c r="WU181" s="27"/>
      <c r="WV181" s="27"/>
      <c r="WW181" s="27"/>
      <c r="WX181" s="27"/>
      <c r="WY181" s="27"/>
      <c r="WZ181" s="27"/>
      <c r="XA181" s="27"/>
      <c r="XB181" s="27"/>
      <c r="XC181" s="27"/>
      <c r="XD181" s="27"/>
      <c r="XE181" s="27"/>
      <c r="XF181" s="27"/>
      <c r="XG181" s="27"/>
      <c r="XH181" s="27"/>
      <c r="XI181" s="27"/>
      <c r="XJ181" s="27"/>
      <c r="XK181" s="27"/>
      <c r="XL181" s="27"/>
      <c r="XM181" s="27"/>
      <c r="XN181" s="27"/>
      <c r="XO181" s="27"/>
      <c r="XP181" s="27"/>
      <c r="XQ181" s="27"/>
      <c r="XR181" s="27"/>
      <c r="XS181" s="27"/>
      <c r="XT181" s="27"/>
      <c r="XU181" s="27"/>
      <c r="XV181" s="27"/>
      <c r="XW181" s="27"/>
      <c r="XX181" s="27"/>
      <c r="XY181" s="27"/>
      <c r="XZ181" s="27"/>
      <c r="YA181" s="27"/>
      <c r="YB181" s="27"/>
      <c r="YC181" s="27"/>
      <c r="YD181" s="27"/>
      <c r="YE181" s="27"/>
      <c r="YF181" s="27"/>
      <c r="YG181" s="27"/>
      <c r="YH181" s="27"/>
      <c r="YI181" s="27"/>
      <c r="YJ181" s="27"/>
      <c r="YK181" s="27"/>
      <c r="YL181" s="27"/>
      <c r="YM181" s="27"/>
      <c r="YN181" s="27"/>
      <c r="YO181" s="27"/>
      <c r="YP181" s="27"/>
      <c r="YQ181" s="27"/>
      <c r="YR181" s="27"/>
      <c r="YS181" s="27"/>
      <c r="YT181" s="27"/>
      <c r="YU181" s="27"/>
      <c r="YV181" s="27"/>
      <c r="YW181" s="27"/>
      <c r="YX181" s="27"/>
      <c r="YY181" s="27"/>
      <c r="YZ181" s="27"/>
      <c r="ZA181" s="27"/>
      <c r="ZB181" s="27"/>
      <c r="ZC181" s="27"/>
      <c r="ZD181" s="27"/>
      <c r="ZE181" s="27"/>
      <c r="ZF181" s="27"/>
      <c r="ZG181" s="27"/>
      <c r="ZH181" s="27"/>
      <c r="ZI181" s="27"/>
      <c r="ZJ181" s="27"/>
      <c r="ZK181" s="27"/>
      <c r="ZL181" s="27"/>
      <c r="ZM181" s="27"/>
      <c r="ZN181" s="27"/>
      <c r="ZO181" s="27"/>
      <c r="ZP181" s="27"/>
      <c r="ZQ181" s="27"/>
      <c r="ZR181" s="27"/>
      <c r="ZS181" s="27"/>
      <c r="ZT181" s="27"/>
      <c r="ZU181" s="27"/>
      <c r="ZV181" s="27"/>
      <c r="ZW181" s="27"/>
      <c r="ZX181" s="27"/>
      <c r="ZY181" s="27"/>
      <c r="ZZ181" s="27"/>
      <c r="AAA181" s="27"/>
      <c r="AAB181" s="27"/>
      <c r="AAC181" s="27"/>
      <c r="AAD181" s="27"/>
      <c r="AAE181" s="27"/>
      <c r="AAF181" s="27"/>
      <c r="AAG181" s="27"/>
      <c r="AAH181" s="27"/>
      <c r="AAI181" s="27"/>
      <c r="AAJ181" s="27"/>
      <c r="AAK181" s="27"/>
      <c r="AAL181" s="27"/>
      <c r="AAM181" s="27"/>
      <c r="AAN181" s="27"/>
      <c r="AAO181" s="27"/>
      <c r="AAP181" s="27"/>
      <c r="AAQ181" s="27"/>
      <c r="AAR181" s="27"/>
      <c r="AAS181" s="27"/>
      <c r="AAT181" s="27"/>
      <c r="AAU181" s="27"/>
      <c r="AAV181" s="27"/>
      <c r="AAW181" s="27"/>
      <c r="AAX181" s="27"/>
      <c r="AAY181" s="27"/>
      <c r="AAZ181" s="27"/>
      <c r="ABA181" s="27"/>
      <c r="ABB181" s="27"/>
      <c r="ABC181" s="27"/>
      <c r="ABD181" s="27"/>
      <c r="ABE181" s="27"/>
      <c r="ABF181" s="27"/>
      <c r="ABG181" s="27"/>
      <c r="ABH181" s="27"/>
      <c r="ABI181" s="27"/>
      <c r="ABJ181" s="27"/>
      <c r="ABK181" s="27"/>
      <c r="ABL181" s="27"/>
      <c r="ABM181" s="27"/>
      <c r="ABN181" s="27"/>
      <c r="ABO181" s="27"/>
      <c r="ABP181" s="27"/>
      <c r="ABQ181" s="27"/>
      <c r="ABR181" s="27"/>
      <c r="ABS181" s="27"/>
      <c r="ABT181" s="27"/>
      <c r="ABU181" s="27"/>
      <c r="ABV181" s="27"/>
      <c r="ABW181" s="27"/>
      <c r="ABX181" s="27"/>
      <c r="ABY181" s="27"/>
      <c r="ABZ181" s="27"/>
      <c r="ACA181" s="27"/>
      <c r="ACB181" s="27"/>
      <c r="ACC181" s="27"/>
      <c r="ACD181" s="27"/>
      <c r="ACE181" s="27"/>
      <c r="ACF181" s="27"/>
      <c r="ACG181" s="27"/>
      <c r="ACH181" s="27"/>
      <c r="ACI181" s="27"/>
      <c r="ACJ181" s="27"/>
      <c r="ACK181" s="27"/>
      <c r="ACL181" s="27"/>
      <c r="ACM181" s="27"/>
      <c r="ACN181" s="27"/>
      <c r="ACO181" s="27"/>
      <c r="ACP181" s="27"/>
      <c r="ACQ181" s="27"/>
      <c r="ACR181" s="27"/>
      <c r="ACS181" s="27"/>
      <c r="ACT181" s="27"/>
      <c r="ACU181" s="27"/>
      <c r="ACV181" s="27"/>
      <c r="ACW181" s="27"/>
      <c r="ACX181" s="27"/>
      <c r="ACY181" s="27"/>
      <c r="ACZ181" s="27"/>
      <c r="ADA181" s="27"/>
      <c r="ADB181" s="27"/>
      <c r="ADC181" s="27"/>
      <c r="ADD181" s="27"/>
      <c r="ADE181" s="27"/>
      <c r="ADF181" s="27"/>
      <c r="ADG181" s="27"/>
      <c r="ADH181" s="27"/>
      <c r="ADI181" s="27"/>
      <c r="ADJ181" s="27"/>
      <c r="ADK181" s="27"/>
      <c r="ADL181" s="27"/>
      <c r="ADM181" s="27"/>
      <c r="ADN181" s="27"/>
      <c r="ADO181" s="27"/>
      <c r="ADP181" s="27"/>
      <c r="ADQ181" s="27"/>
      <c r="ADR181" s="27"/>
      <c r="ADS181" s="27"/>
      <c r="ADT181" s="27"/>
      <c r="ADU181" s="27"/>
      <c r="ADV181" s="27"/>
      <c r="ADW181" s="27"/>
      <c r="ADX181" s="27"/>
      <c r="ADY181" s="27"/>
      <c r="ADZ181" s="27"/>
      <c r="AEA181" s="27"/>
      <c r="AEB181" s="27"/>
      <c r="AEC181" s="27"/>
      <c r="AED181" s="27"/>
      <c r="AEE181" s="27"/>
      <c r="AEF181" s="27"/>
      <c r="AEG181" s="27"/>
      <c r="AEH181" s="27"/>
      <c r="AEI181" s="27"/>
      <c r="AEJ181" s="27"/>
      <c r="AEK181" s="27"/>
      <c r="AEL181" s="27"/>
      <c r="AEM181" s="27"/>
      <c r="AEN181" s="27"/>
      <c r="AEO181" s="27"/>
      <c r="AEP181" s="27"/>
      <c r="AEQ181" s="27"/>
      <c r="AER181" s="27"/>
      <c r="AES181" s="27"/>
      <c r="AET181" s="27"/>
      <c r="AEU181" s="27"/>
      <c r="AEV181" s="27"/>
      <c r="AEW181" s="27"/>
      <c r="AEX181" s="27"/>
      <c r="AEY181" s="27"/>
      <c r="AEZ181" s="27"/>
      <c r="AFA181" s="27"/>
      <c r="AFB181" s="27"/>
      <c r="AFC181" s="27"/>
      <c r="AFD181" s="27"/>
      <c r="AFE181" s="27"/>
      <c r="AFF181" s="27"/>
      <c r="AFG181" s="27"/>
      <c r="AFH181" s="27"/>
      <c r="AFI181" s="27"/>
      <c r="AFJ181" s="27"/>
      <c r="AFK181" s="27"/>
      <c r="AFL181" s="27"/>
      <c r="AFM181" s="27"/>
      <c r="AFN181" s="27"/>
      <c r="AFO181" s="27"/>
      <c r="AFP181" s="27"/>
      <c r="AFQ181" s="27"/>
      <c r="AFR181" s="27"/>
      <c r="AFS181" s="27"/>
      <c r="AFT181" s="27"/>
      <c r="AFU181" s="27"/>
      <c r="AFV181" s="27"/>
      <c r="AFW181" s="27"/>
      <c r="AFX181" s="27"/>
      <c r="AFY181" s="27"/>
      <c r="AFZ181" s="27"/>
      <c r="AGA181" s="27"/>
      <c r="AGB181" s="27"/>
      <c r="AGC181" s="27"/>
      <c r="AGD181" s="27"/>
      <c r="AGE181" s="27"/>
      <c r="AGF181" s="27"/>
      <c r="AGG181" s="27"/>
      <c r="AGH181" s="27"/>
      <c r="AGI181" s="27"/>
      <c r="AGJ181" s="27"/>
      <c r="AGK181" s="27"/>
      <c r="AGL181" s="27"/>
      <c r="AGM181" s="27"/>
      <c r="AGN181" s="27"/>
      <c r="AGO181" s="27"/>
      <c r="AGP181" s="27"/>
      <c r="AGQ181" s="27"/>
      <c r="AGR181" s="27"/>
      <c r="AGS181" s="27"/>
      <c r="AGT181" s="27"/>
      <c r="AGU181" s="27"/>
      <c r="AGV181" s="27"/>
      <c r="AGW181" s="27"/>
      <c r="AGX181" s="27"/>
      <c r="AGY181" s="27"/>
      <c r="AGZ181" s="27"/>
      <c r="AHA181" s="27"/>
      <c r="AHB181" s="27"/>
      <c r="AHC181" s="27"/>
      <c r="AHD181" s="27"/>
      <c r="AHE181" s="27"/>
      <c r="AHF181" s="27"/>
      <c r="AHG181" s="27"/>
      <c r="AHH181" s="27"/>
      <c r="AHI181" s="27"/>
      <c r="AHJ181" s="27"/>
      <c r="AHK181" s="27"/>
      <c r="AHL181" s="27"/>
      <c r="AHM181" s="27"/>
      <c r="AHN181" s="27"/>
      <c r="AHO181" s="27"/>
      <c r="AHP181" s="27"/>
      <c r="AHQ181" s="27"/>
      <c r="AHR181" s="27"/>
      <c r="AHS181" s="27"/>
      <c r="AHT181" s="27"/>
      <c r="AHU181" s="27"/>
      <c r="AHV181" s="27"/>
      <c r="AHW181" s="27"/>
      <c r="AHX181" s="27"/>
      <c r="AHY181" s="27"/>
      <c r="AHZ181" s="27"/>
      <c r="AIA181" s="27"/>
      <c r="AIB181" s="27"/>
      <c r="AIC181" s="27"/>
      <c r="AID181" s="27"/>
      <c r="AIE181" s="27"/>
      <c r="AIF181" s="27"/>
      <c r="AIG181" s="27"/>
      <c r="AIH181" s="27"/>
      <c r="AII181" s="27"/>
      <c r="AIJ181" s="27"/>
      <c r="AIK181" s="27"/>
      <c r="AIL181" s="27"/>
      <c r="AIM181" s="27"/>
      <c r="AIN181" s="27"/>
      <c r="AIO181" s="27"/>
      <c r="AIP181" s="27"/>
      <c r="AIQ181" s="27"/>
      <c r="AIR181" s="27"/>
      <c r="AIS181" s="27"/>
      <c r="AIT181" s="27"/>
      <c r="AIU181" s="27"/>
      <c r="AIV181" s="27"/>
      <c r="AIW181" s="27"/>
      <c r="AIX181" s="27"/>
      <c r="AIY181" s="27"/>
      <c r="AIZ181" s="27"/>
      <c r="AJA181" s="27"/>
      <c r="AJB181" s="27"/>
      <c r="AJC181" s="27"/>
      <c r="AJD181" s="27"/>
      <c r="AJE181" s="27"/>
      <c r="AJF181" s="27"/>
      <c r="AJG181" s="27"/>
      <c r="AJH181" s="27"/>
      <c r="AJI181" s="27"/>
      <c r="AJJ181" s="27"/>
      <c r="AJK181" s="27"/>
      <c r="AJL181" s="27"/>
      <c r="AJM181" s="27"/>
      <c r="AJN181" s="27"/>
      <c r="AJO181" s="27"/>
      <c r="AJP181" s="27"/>
      <c r="AJQ181" s="27"/>
      <c r="AJR181" s="27"/>
      <c r="AJS181" s="27"/>
      <c r="AJT181" s="27"/>
      <c r="AJU181" s="27"/>
      <c r="AJV181" s="27"/>
      <c r="AJW181" s="27"/>
      <c r="AJX181" s="27"/>
      <c r="AJY181" s="27"/>
      <c r="AJZ181" s="27"/>
      <c r="AKA181" s="27"/>
      <c r="AKB181" s="27"/>
      <c r="AKC181" s="27"/>
      <c r="AKD181" s="27"/>
      <c r="AKE181" s="27"/>
      <c r="AKF181" s="27"/>
      <c r="AKG181" s="27"/>
      <c r="AKH181" s="27"/>
      <c r="AKI181" s="27"/>
      <c r="AKJ181" s="27"/>
      <c r="AKK181" s="27"/>
      <c r="AKL181" s="27"/>
      <c r="AKM181" s="27"/>
      <c r="AKN181" s="27"/>
      <c r="AKO181" s="27"/>
      <c r="AKP181" s="27"/>
      <c r="AKQ181" s="27"/>
      <c r="AKR181" s="27"/>
      <c r="AKS181" s="27"/>
      <c r="AKT181" s="27"/>
      <c r="AKU181" s="27"/>
      <c r="AKV181" s="27"/>
      <c r="AKW181" s="27"/>
      <c r="AKX181" s="27"/>
      <c r="AKY181" s="27"/>
      <c r="AKZ181" s="27"/>
      <c r="ALA181" s="27"/>
      <c r="ALB181" s="27"/>
      <c r="ALC181" s="27"/>
      <c r="ALD181" s="27"/>
      <c r="ALE181" s="27"/>
      <c r="ALF181" s="27"/>
      <c r="ALG181" s="27"/>
      <c r="ALH181" s="27"/>
      <c r="ALI181" s="27"/>
      <c r="ALJ181" s="27"/>
      <c r="ALK181" s="27"/>
      <c r="ALL181" s="27"/>
      <c r="ALM181" s="27"/>
      <c r="ALN181" s="27"/>
      <c r="ALO181" s="27"/>
      <c r="ALP181" s="27"/>
      <c r="ALQ181" s="27"/>
      <c r="ALR181" s="27"/>
      <c r="ALS181" s="27"/>
    </row>
    <row r="182" spans="1:1007" ht="19.5" customHeight="1" thickBot="1" x14ac:dyDescent="0.25">
      <c r="A182" s="579"/>
      <c r="B182" s="581"/>
      <c r="C182" s="583"/>
      <c r="D182" s="585"/>
      <c r="E182" s="587"/>
      <c r="F182" s="570"/>
      <c r="G182" s="572"/>
      <c r="H182" s="574"/>
      <c r="I182" s="574"/>
      <c r="J182" s="593"/>
      <c r="K182" s="161" t="s">
        <v>25</v>
      </c>
      <c r="L182" s="400">
        <f>M182+O182</f>
        <v>100.1</v>
      </c>
      <c r="M182" s="401">
        <v>5.0999999999999996</v>
      </c>
      <c r="N182" s="401">
        <v>5</v>
      </c>
      <c r="O182" s="402">
        <v>95</v>
      </c>
      <c r="P182" s="400">
        <f>Q182+S182</f>
        <v>10</v>
      </c>
      <c r="Q182" s="401">
        <v>0</v>
      </c>
      <c r="R182" s="401">
        <v>0</v>
      </c>
      <c r="S182" s="402">
        <v>10</v>
      </c>
      <c r="T182" s="400">
        <f>U182+W182</f>
        <v>0</v>
      </c>
      <c r="U182" s="401">
        <v>0</v>
      </c>
      <c r="V182" s="401">
        <v>0</v>
      </c>
      <c r="W182" s="402">
        <v>0</v>
      </c>
      <c r="X182" s="27"/>
      <c r="Y182" s="27"/>
      <c r="Z182" s="27"/>
      <c r="AA182" s="27"/>
      <c r="AB182" s="27"/>
      <c r="AC182" s="27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40"/>
      <c r="AV182" s="39"/>
      <c r="AW182" s="39"/>
      <c r="AX182" s="39"/>
      <c r="AY182" s="39"/>
      <c r="AZ182" s="39"/>
      <c r="BA182" s="39"/>
      <c r="BB182" s="39"/>
      <c r="BC182" s="39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  <c r="JE182" s="27"/>
      <c r="JF182" s="27"/>
      <c r="JG182" s="27"/>
      <c r="JH182" s="27"/>
      <c r="JI182" s="27"/>
      <c r="JJ182" s="27"/>
      <c r="JK182" s="27"/>
      <c r="JL182" s="27"/>
      <c r="JM182" s="27"/>
      <c r="JN182" s="27"/>
      <c r="JO182" s="27"/>
      <c r="JP182" s="27"/>
      <c r="JQ182" s="27"/>
      <c r="JR182" s="27"/>
      <c r="JS182" s="27"/>
      <c r="JT182" s="27"/>
      <c r="JU182" s="27"/>
      <c r="JV182" s="27"/>
      <c r="JW182" s="27"/>
      <c r="JX182" s="27"/>
      <c r="JY182" s="27"/>
      <c r="JZ182" s="27"/>
      <c r="KA182" s="27"/>
      <c r="KB182" s="27"/>
      <c r="KC182" s="27"/>
      <c r="KD182" s="27"/>
      <c r="KE182" s="27"/>
      <c r="KF182" s="27"/>
      <c r="KG182" s="27"/>
      <c r="KH182" s="27"/>
      <c r="KI182" s="27"/>
      <c r="KJ182" s="27"/>
      <c r="KK182" s="27"/>
      <c r="KL182" s="27"/>
      <c r="KM182" s="27"/>
      <c r="KN182" s="27"/>
      <c r="KO182" s="27"/>
      <c r="KP182" s="27"/>
      <c r="KQ182" s="27"/>
      <c r="KR182" s="27"/>
      <c r="KS182" s="27"/>
      <c r="KT182" s="27"/>
      <c r="KU182" s="27"/>
      <c r="KV182" s="27"/>
      <c r="KW182" s="27"/>
      <c r="KX182" s="27"/>
      <c r="KY182" s="27"/>
      <c r="KZ182" s="27"/>
      <c r="LA182" s="27"/>
      <c r="LB182" s="27"/>
      <c r="LC182" s="27"/>
      <c r="LD182" s="27"/>
      <c r="LE182" s="27"/>
      <c r="LF182" s="27"/>
      <c r="LG182" s="27"/>
      <c r="LH182" s="27"/>
      <c r="LI182" s="27"/>
      <c r="LJ182" s="27"/>
      <c r="LK182" s="27"/>
      <c r="LL182" s="27"/>
      <c r="LM182" s="27"/>
      <c r="LN182" s="27"/>
      <c r="LO182" s="27"/>
      <c r="LP182" s="27"/>
      <c r="LQ182" s="27"/>
      <c r="LR182" s="27"/>
      <c r="LS182" s="27"/>
      <c r="LT182" s="27"/>
      <c r="LU182" s="27"/>
      <c r="LV182" s="27"/>
      <c r="LW182" s="27"/>
      <c r="LX182" s="27"/>
      <c r="LY182" s="27"/>
      <c r="LZ182" s="27"/>
      <c r="MA182" s="27"/>
      <c r="MB182" s="27"/>
      <c r="MC182" s="27"/>
      <c r="MD182" s="27"/>
      <c r="ME182" s="27"/>
      <c r="MF182" s="27"/>
      <c r="MG182" s="27"/>
      <c r="MH182" s="27"/>
      <c r="MI182" s="27"/>
      <c r="MJ182" s="27"/>
      <c r="MK182" s="27"/>
      <c r="ML182" s="27"/>
      <c r="MM182" s="27"/>
      <c r="MN182" s="27"/>
      <c r="MO182" s="27"/>
      <c r="MP182" s="27"/>
      <c r="MQ182" s="27"/>
      <c r="MR182" s="27"/>
      <c r="MS182" s="27"/>
      <c r="MT182" s="27"/>
      <c r="MU182" s="27"/>
      <c r="MV182" s="27"/>
      <c r="MW182" s="27"/>
      <c r="MX182" s="27"/>
      <c r="MY182" s="27"/>
      <c r="MZ182" s="27"/>
      <c r="NA182" s="27"/>
      <c r="NB182" s="27"/>
      <c r="NC182" s="27"/>
      <c r="ND182" s="27"/>
      <c r="NE182" s="27"/>
      <c r="NF182" s="27"/>
      <c r="NG182" s="27"/>
      <c r="NH182" s="27"/>
      <c r="NI182" s="27"/>
      <c r="NJ182" s="27"/>
      <c r="NK182" s="27"/>
      <c r="NL182" s="27"/>
      <c r="NM182" s="27"/>
      <c r="NN182" s="27"/>
      <c r="NO182" s="27"/>
      <c r="NP182" s="27"/>
      <c r="NQ182" s="27"/>
      <c r="NR182" s="27"/>
      <c r="NS182" s="27"/>
      <c r="NT182" s="27"/>
      <c r="NU182" s="27"/>
      <c r="NV182" s="27"/>
      <c r="NW182" s="27"/>
      <c r="NX182" s="27"/>
      <c r="NY182" s="27"/>
      <c r="NZ182" s="27"/>
      <c r="OA182" s="27"/>
      <c r="OB182" s="27"/>
      <c r="OC182" s="27"/>
      <c r="OD182" s="27"/>
      <c r="OE182" s="27"/>
      <c r="OF182" s="27"/>
      <c r="OG182" s="27"/>
      <c r="OH182" s="27"/>
      <c r="OI182" s="27"/>
      <c r="OJ182" s="27"/>
      <c r="OK182" s="27"/>
      <c r="OL182" s="27"/>
      <c r="OM182" s="27"/>
      <c r="ON182" s="27"/>
      <c r="OO182" s="27"/>
      <c r="OP182" s="27"/>
      <c r="OQ182" s="27"/>
      <c r="OR182" s="27"/>
      <c r="OS182" s="27"/>
      <c r="OT182" s="27"/>
      <c r="OU182" s="27"/>
      <c r="OV182" s="27"/>
      <c r="OW182" s="27"/>
      <c r="OX182" s="27"/>
      <c r="OY182" s="27"/>
      <c r="OZ182" s="27"/>
      <c r="PA182" s="27"/>
      <c r="PB182" s="27"/>
      <c r="PC182" s="27"/>
      <c r="PD182" s="27"/>
      <c r="PE182" s="27"/>
      <c r="PF182" s="27"/>
      <c r="PG182" s="27"/>
      <c r="PH182" s="27"/>
      <c r="PI182" s="27"/>
      <c r="PJ182" s="27"/>
      <c r="PK182" s="27"/>
      <c r="PL182" s="27"/>
      <c r="PM182" s="27"/>
      <c r="PN182" s="27"/>
      <c r="PO182" s="27"/>
      <c r="PP182" s="27"/>
      <c r="PQ182" s="27"/>
      <c r="PR182" s="27"/>
      <c r="PS182" s="27"/>
      <c r="PT182" s="27"/>
      <c r="PU182" s="27"/>
      <c r="PV182" s="27"/>
      <c r="PW182" s="27"/>
      <c r="PX182" s="27"/>
      <c r="PY182" s="27"/>
      <c r="PZ182" s="27"/>
      <c r="QA182" s="27"/>
      <c r="QB182" s="27"/>
      <c r="QC182" s="27"/>
      <c r="QD182" s="27"/>
      <c r="QE182" s="27"/>
      <c r="QF182" s="27"/>
      <c r="QG182" s="27"/>
      <c r="QH182" s="27"/>
      <c r="QI182" s="27"/>
      <c r="QJ182" s="27"/>
      <c r="QK182" s="27"/>
      <c r="QL182" s="27"/>
      <c r="QM182" s="27"/>
      <c r="QN182" s="27"/>
      <c r="QO182" s="27"/>
      <c r="QP182" s="27"/>
      <c r="QQ182" s="27"/>
      <c r="QR182" s="27"/>
      <c r="QS182" s="27"/>
      <c r="QT182" s="27"/>
      <c r="QU182" s="27"/>
      <c r="QV182" s="27"/>
      <c r="QW182" s="27"/>
      <c r="QX182" s="27"/>
      <c r="QY182" s="27"/>
      <c r="QZ182" s="27"/>
      <c r="RA182" s="27"/>
      <c r="RB182" s="27"/>
      <c r="RC182" s="27"/>
      <c r="RD182" s="27"/>
      <c r="RE182" s="27"/>
      <c r="RF182" s="27"/>
      <c r="RG182" s="27"/>
      <c r="RH182" s="27"/>
      <c r="RI182" s="27"/>
      <c r="RJ182" s="27"/>
      <c r="RK182" s="27"/>
      <c r="RL182" s="27"/>
      <c r="RM182" s="27"/>
      <c r="RN182" s="27"/>
      <c r="RO182" s="27"/>
      <c r="RP182" s="27"/>
      <c r="RQ182" s="27"/>
      <c r="RR182" s="27"/>
      <c r="RS182" s="27"/>
      <c r="RT182" s="27"/>
      <c r="RU182" s="27"/>
      <c r="RV182" s="27"/>
      <c r="RW182" s="27"/>
      <c r="RX182" s="27"/>
      <c r="RY182" s="27"/>
      <c r="RZ182" s="27"/>
      <c r="SA182" s="27"/>
      <c r="SB182" s="27"/>
      <c r="SC182" s="27"/>
      <c r="SD182" s="27"/>
      <c r="SE182" s="27"/>
      <c r="SF182" s="27"/>
      <c r="SG182" s="27"/>
      <c r="SH182" s="27"/>
      <c r="SI182" s="27"/>
      <c r="SJ182" s="27"/>
      <c r="SK182" s="27"/>
      <c r="SL182" s="27"/>
      <c r="SM182" s="27"/>
      <c r="SN182" s="27"/>
      <c r="SO182" s="27"/>
      <c r="SP182" s="27"/>
      <c r="SQ182" s="27"/>
      <c r="SR182" s="27"/>
      <c r="SS182" s="27"/>
      <c r="ST182" s="27"/>
      <c r="SU182" s="27"/>
      <c r="SV182" s="27"/>
      <c r="SW182" s="27"/>
      <c r="SX182" s="27"/>
      <c r="SY182" s="27"/>
      <c r="SZ182" s="27"/>
      <c r="TA182" s="27"/>
      <c r="TB182" s="27"/>
      <c r="TC182" s="27"/>
      <c r="TD182" s="27"/>
      <c r="TE182" s="27"/>
      <c r="TF182" s="27"/>
      <c r="TG182" s="27"/>
      <c r="TH182" s="27"/>
      <c r="TI182" s="27"/>
      <c r="TJ182" s="27"/>
      <c r="TK182" s="27"/>
      <c r="TL182" s="27"/>
      <c r="TM182" s="27"/>
      <c r="TN182" s="27"/>
      <c r="TO182" s="27"/>
      <c r="TP182" s="27"/>
      <c r="TQ182" s="27"/>
      <c r="TR182" s="27"/>
      <c r="TS182" s="27"/>
      <c r="TT182" s="27"/>
      <c r="TU182" s="27"/>
      <c r="TV182" s="27"/>
      <c r="TW182" s="27"/>
      <c r="TX182" s="27"/>
      <c r="TY182" s="27"/>
      <c r="TZ182" s="27"/>
      <c r="UA182" s="27"/>
      <c r="UB182" s="27"/>
      <c r="UC182" s="27"/>
      <c r="UD182" s="27"/>
      <c r="UE182" s="27"/>
      <c r="UF182" s="27"/>
      <c r="UG182" s="27"/>
      <c r="UH182" s="27"/>
      <c r="UI182" s="27"/>
      <c r="UJ182" s="27"/>
      <c r="UK182" s="27"/>
      <c r="UL182" s="27"/>
      <c r="UM182" s="27"/>
      <c r="UN182" s="27"/>
      <c r="UO182" s="27"/>
      <c r="UP182" s="27"/>
      <c r="UQ182" s="27"/>
      <c r="UR182" s="27"/>
      <c r="US182" s="27"/>
      <c r="UT182" s="27"/>
      <c r="UU182" s="27"/>
      <c r="UV182" s="27"/>
      <c r="UW182" s="27"/>
      <c r="UX182" s="27"/>
      <c r="UY182" s="27"/>
      <c r="UZ182" s="27"/>
      <c r="VA182" s="27"/>
      <c r="VB182" s="27"/>
      <c r="VC182" s="27"/>
      <c r="VD182" s="27"/>
      <c r="VE182" s="27"/>
      <c r="VF182" s="27"/>
      <c r="VG182" s="27"/>
      <c r="VH182" s="27"/>
      <c r="VI182" s="27"/>
      <c r="VJ182" s="27"/>
      <c r="VK182" s="27"/>
      <c r="VL182" s="27"/>
      <c r="VM182" s="27"/>
      <c r="VN182" s="27"/>
      <c r="VO182" s="27"/>
      <c r="VP182" s="27"/>
      <c r="VQ182" s="27"/>
      <c r="VR182" s="27"/>
      <c r="VS182" s="27"/>
      <c r="VT182" s="27"/>
      <c r="VU182" s="27"/>
      <c r="VV182" s="27"/>
      <c r="VW182" s="27"/>
      <c r="VX182" s="27"/>
      <c r="VY182" s="27"/>
      <c r="VZ182" s="27"/>
      <c r="WA182" s="27"/>
      <c r="WB182" s="27"/>
      <c r="WC182" s="27"/>
      <c r="WD182" s="27"/>
      <c r="WE182" s="27"/>
      <c r="WF182" s="27"/>
      <c r="WG182" s="27"/>
      <c r="WH182" s="27"/>
      <c r="WI182" s="27"/>
      <c r="WJ182" s="27"/>
      <c r="WK182" s="27"/>
      <c r="WL182" s="27"/>
      <c r="WM182" s="27"/>
      <c r="WN182" s="27"/>
      <c r="WO182" s="27"/>
      <c r="WP182" s="27"/>
      <c r="WQ182" s="27"/>
      <c r="WR182" s="27"/>
      <c r="WS182" s="27"/>
      <c r="WT182" s="27"/>
      <c r="WU182" s="27"/>
      <c r="WV182" s="27"/>
      <c r="WW182" s="27"/>
      <c r="WX182" s="27"/>
      <c r="WY182" s="27"/>
      <c r="WZ182" s="27"/>
      <c r="XA182" s="27"/>
      <c r="XB182" s="27"/>
      <c r="XC182" s="27"/>
      <c r="XD182" s="27"/>
      <c r="XE182" s="27"/>
      <c r="XF182" s="27"/>
      <c r="XG182" s="27"/>
      <c r="XH182" s="27"/>
      <c r="XI182" s="27"/>
      <c r="XJ182" s="27"/>
      <c r="XK182" s="27"/>
      <c r="XL182" s="27"/>
      <c r="XM182" s="27"/>
      <c r="XN182" s="27"/>
      <c r="XO182" s="27"/>
      <c r="XP182" s="27"/>
      <c r="XQ182" s="27"/>
      <c r="XR182" s="27"/>
      <c r="XS182" s="27"/>
      <c r="XT182" s="27"/>
      <c r="XU182" s="27"/>
      <c r="XV182" s="27"/>
      <c r="XW182" s="27"/>
      <c r="XX182" s="27"/>
      <c r="XY182" s="27"/>
      <c r="XZ182" s="27"/>
      <c r="YA182" s="27"/>
      <c r="YB182" s="27"/>
      <c r="YC182" s="27"/>
      <c r="YD182" s="27"/>
      <c r="YE182" s="27"/>
      <c r="YF182" s="27"/>
      <c r="YG182" s="27"/>
      <c r="YH182" s="27"/>
      <c r="YI182" s="27"/>
      <c r="YJ182" s="27"/>
      <c r="YK182" s="27"/>
      <c r="YL182" s="27"/>
      <c r="YM182" s="27"/>
      <c r="YN182" s="27"/>
      <c r="YO182" s="27"/>
      <c r="YP182" s="27"/>
      <c r="YQ182" s="27"/>
      <c r="YR182" s="27"/>
      <c r="YS182" s="27"/>
      <c r="YT182" s="27"/>
      <c r="YU182" s="27"/>
      <c r="YV182" s="27"/>
      <c r="YW182" s="27"/>
      <c r="YX182" s="27"/>
      <c r="YY182" s="27"/>
      <c r="YZ182" s="27"/>
      <c r="ZA182" s="27"/>
      <c r="ZB182" s="27"/>
      <c r="ZC182" s="27"/>
      <c r="ZD182" s="27"/>
      <c r="ZE182" s="27"/>
      <c r="ZF182" s="27"/>
      <c r="ZG182" s="27"/>
      <c r="ZH182" s="27"/>
      <c r="ZI182" s="27"/>
      <c r="ZJ182" s="27"/>
      <c r="ZK182" s="27"/>
      <c r="ZL182" s="27"/>
      <c r="ZM182" s="27"/>
      <c r="ZN182" s="27"/>
      <c r="ZO182" s="27"/>
      <c r="ZP182" s="27"/>
      <c r="ZQ182" s="27"/>
      <c r="ZR182" s="27"/>
      <c r="ZS182" s="27"/>
      <c r="ZT182" s="27"/>
      <c r="ZU182" s="27"/>
      <c r="ZV182" s="27"/>
      <c r="ZW182" s="27"/>
      <c r="ZX182" s="27"/>
      <c r="ZY182" s="27"/>
      <c r="ZZ182" s="27"/>
      <c r="AAA182" s="27"/>
      <c r="AAB182" s="27"/>
      <c r="AAC182" s="27"/>
      <c r="AAD182" s="27"/>
      <c r="AAE182" s="27"/>
      <c r="AAF182" s="27"/>
      <c r="AAG182" s="27"/>
      <c r="AAH182" s="27"/>
      <c r="AAI182" s="27"/>
      <c r="AAJ182" s="27"/>
      <c r="AAK182" s="27"/>
      <c r="AAL182" s="27"/>
      <c r="AAM182" s="27"/>
      <c r="AAN182" s="27"/>
      <c r="AAO182" s="27"/>
      <c r="AAP182" s="27"/>
      <c r="AAQ182" s="27"/>
      <c r="AAR182" s="27"/>
      <c r="AAS182" s="27"/>
      <c r="AAT182" s="27"/>
      <c r="AAU182" s="27"/>
      <c r="AAV182" s="27"/>
      <c r="AAW182" s="27"/>
      <c r="AAX182" s="27"/>
      <c r="AAY182" s="27"/>
      <c r="AAZ182" s="27"/>
      <c r="ABA182" s="27"/>
      <c r="ABB182" s="27"/>
      <c r="ABC182" s="27"/>
      <c r="ABD182" s="27"/>
      <c r="ABE182" s="27"/>
      <c r="ABF182" s="27"/>
      <c r="ABG182" s="27"/>
      <c r="ABH182" s="27"/>
      <c r="ABI182" s="27"/>
      <c r="ABJ182" s="27"/>
      <c r="ABK182" s="27"/>
      <c r="ABL182" s="27"/>
      <c r="ABM182" s="27"/>
      <c r="ABN182" s="27"/>
      <c r="ABO182" s="27"/>
      <c r="ABP182" s="27"/>
      <c r="ABQ182" s="27"/>
      <c r="ABR182" s="27"/>
      <c r="ABS182" s="27"/>
      <c r="ABT182" s="27"/>
      <c r="ABU182" s="27"/>
      <c r="ABV182" s="27"/>
      <c r="ABW182" s="27"/>
      <c r="ABX182" s="27"/>
      <c r="ABY182" s="27"/>
      <c r="ABZ182" s="27"/>
      <c r="ACA182" s="27"/>
      <c r="ACB182" s="27"/>
      <c r="ACC182" s="27"/>
      <c r="ACD182" s="27"/>
      <c r="ACE182" s="27"/>
      <c r="ACF182" s="27"/>
      <c r="ACG182" s="27"/>
      <c r="ACH182" s="27"/>
      <c r="ACI182" s="27"/>
      <c r="ACJ182" s="27"/>
      <c r="ACK182" s="27"/>
      <c r="ACL182" s="27"/>
      <c r="ACM182" s="27"/>
      <c r="ACN182" s="27"/>
      <c r="ACO182" s="27"/>
      <c r="ACP182" s="27"/>
      <c r="ACQ182" s="27"/>
      <c r="ACR182" s="27"/>
      <c r="ACS182" s="27"/>
      <c r="ACT182" s="27"/>
      <c r="ACU182" s="27"/>
      <c r="ACV182" s="27"/>
      <c r="ACW182" s="27"/>
      <c r="ACX182" s="27"/>
      <c r="ACY182" s="27"/>
      <c r="ACZ182" s="27"/>
      <c r="ADA182" s="27"/>
      <c r="ADB182" s="27"/>
      <c r="ADC182" s="27"/>
      <c r="ADD182" s="27"/>
      <c r="ADE182" s="27"/>
      <c r="ADF182" s="27"/>
      <c r="ADG182" s="27"/>
      <c r="ADH182" s="27"/>
      <c r="ADI182" s="27"/>
      <c r="ADJ182" s="27"/>
      <c r="ADK182" s="27"/>
      <c r="ADL182" s="27"/>
      <c r="ADM182" s="27"/>
      <c r="ADN182" s="27"/>
      <c r="ADO182" s="27"/>
      <c r="ADP182" s="27"/>
      <c r="ADQ182" s="27"/>
      <c r="ADR182" s="27"/>
      <c r="ADS182" s="27"/>
      <c r="ADT182" s="27"/>
      <c r="ADU182" s="27"/>
      <c r="ADV182" s="27"/>
      <c r="ADW182" s="27"/>
      <c r="ADX182" s="27"/>
      <c r="ADY182" s="27"/>
      <c r="ADZ182" s="27"/>
      <c r="AEA182" s="27"/>
      <c r="AEB182" s="27"/>
      <c r="AEC182" s="27"/>
      <c r="AED182" s="27"/>
      <c r="AEE182" s="27"/>
      <c r="AEF182" s="27"/>
      <c r="AEG182" s="27"/>
      <c r="AEH182" s="27"/>
      <c r="AEI182" s="27"/>
      <c r="AEJ182" s="27"/>
      <c r="AEK182" s="27"/>
      <c r="AEL182" s="27"/>
      <c r="AEM182" s="27"/>
      <c r="AEN182" s="27"/>
      <c r="AEO182" s="27"/>
      <c r="AEP182" s="27"/>
      <c r="AEQ182" s="27"/>
      <c r="AER182" s="27"/>
      <c r="AES182" s="27"/>
      <c r="AET182" s="27"/>
      <c r="AEU182" s="27"/>
      <c r="AEV182" s="27"/>
      <c r="AEW182" s="27"/>
      <c r="AEX182" s="27"/>
      <c r="AEY182" s="27"/>
      <c r="AEZ182" s="27"/>
      <c r="AFA182" s="27"/>
      <c r="AFB182" s="27"/>
      <c r="AFC182" s="27"/>
      <c r="AFD182" s="27"/>
      <c r="AFE182" s="27"/>
      <c r="AFF182" s="27"/>
      <c r="AFG182" s="27"/>
      <c r="AFH182" s="27"/>
      <c r="AFI182" s="27"/>
      <c r="AFJ182" s="27"/>
      <c r="AFK182" s="27"/>
      <c r="AFL182" s="27"/>
      <c r="AFM182" s="27"/>
      <c r="AFN182" s="27"/>
      <c r="AFO182" s="27"/>
      <c r="AFP182" s="27"/>
      <c r="AFQ182" s="27"/>
      <c r="AFR182" s="27"/>
      <c r="AFS182" s="27"/>
      <c r="AFT182" s="27"/>
      <c r="AFU182" s="27"/>
      <c r="AFV182" s="27"/>
      <c r="AFW182" s="27"/>
      <c r="AFX182" s="27"/>
      <c r="AFY182" s="27"/>
      <c r="AFZ182" s="27"/>
      <c r="AGA182" s="27"/>
      <c r="AGB182" s="27"/>
      <c r="AGC182" s="27"/>
      <c r="AGD182" s="27"/>
      <c r="AGE182" s="27"/>
      <c r="AGF182" s="27"/>
      <c r="AGG182" s="27"/>
      <c r="AGH182" s="27"/>
      <c r="AGI182" s="27"/>
      <c r="AGJ182" s="27"/>
      <c r="AGK182" s="27"/>
      <c r="AGL182" s="27"/>
      <c r="AGM182" s="27"/>
      <c r="AGN182" s="27"/>
      <c r="AGO182" s="27"/>
      <c r="AGP182" s="27"/>
      <c r="AGQ182" s="27"/>
      <c r="AGR182" s="27"/>
      <c r="AGS182" s="27"/>
      <c r="AGT182" s="27"/>
      <c r="AGU182" s="27"/>
      <c r="AGV182" s="27"/>
      <c r="AGW182" s="27"/>
      <c r="AGX182" s="27"/>
      <c r="AGY182" s="27"/>
      <c r="AGZ182" s="27"/>
      <c r="AHA182" s="27"/>
      <c r="AHB182" s="27"/>
      <c r="AHC182" s="27"/>
      <c r="AHD182" s="27"/>
      <c r="AHE182" s="27"/>
      <c r="AHF182" s="27"/>
      <c r="AHG182" s="27"/>
      <c r="AHH182" s="27"/>
      <c r="AHI182" s="27"/>
      <c r="AHJ182" s="27"/>
      <c r="AHK182" s="27"/>
      <c r="AHL182" s="27"/>
      <c r="AHM182" s="27"/>
      <c r="AHN182" s="27"/>
      <c r="AHO182" s="27"/>
      <c r="AHP182" s="27"/>
      <c r="AHQ182" s="27"/>
      <c r="AHR182" s="27"/>
      <c r="AHS182" s="27"/>
      <c r="AHT182" s="27"/>
      <c r="AHU182" s="27"/>
      <c r="AHV182" s="27"/>
      <c r="AHW182" s="27"/>
      <c r="AHX182" s="27"/>
      <c r="AHY182" s="27"/>
      <c r="AHZ182" s="27"/>
      <c r="AIA182" s="27"/>
      <c r="AIB182" s="27"/>
      <c r="AIC182" s="27"/>
      <c r="AID182" s="27"/>
      <c r="AIE182" s="27"/>
      <c r="AIF182" s="27"/>
      <c r="AIG182" s="27"/>
      <c r="AIH182" s="27"/>
      <c r="AII182" s="27"/>
      <c r="AIJ182" s="27"/>
      <c r="AIK182" s="27"/>
      <c r="AIL182" s="27"/>
      <c r="AIM182" s="27"/>
      <c r="AIN182" s="27"/>
      <c r="AIO182" s="27"/>
      <c r="AIP182" s="27"/>
      <c r="AIQ182" s="27"/>
      <c r="AIR182" s="27"/>
      <c r="AIS182" s="27"/>
      <c r="AIT182" s="27"/>
      <c r="AIU182" s="27"/>
      <c r="AIV182" s="27"/>
      <c r="AIW182" s="27"/>
      <c r="AIX182" s="27"/>
      <c r="AIY182" s="27"/>
      <c r="AIZ182" s="27"/>
      <c r="AJA182" s="27"/>
      <c r="AJB182" s="27"/>
      <c r="AJC182" s="27"/>
      <c r="AJD182" s="27"/>
      <c r="AJE182" s="27"/>
      <c r="AJF182" s="27"/>
      <c r="AJG182" s="27"/>
      <c r="AJH182" s="27"/>
      <c r="AJI182" s="27"/>
      <c r="AJJ182" s="27"/>
      <c r="AJK182" s="27"/>
      <c r="AJL182" s="27"/>
      <c r="AJM182" s="27"/>
      <c r="AJN182" s="27"/>
      <c r="AJO182" s="27"/>
      <c r="AJP182" s="27"/>
      <c r="AJQ182" s="27"/>
      <c r="AJR182" s="27"/>
      <c r="AJS182" s="27"/>
      <c r="AJT182" s="27"/>
      <c r="AJU182" s="27"/>
      <c r="AJV182" s="27"/>
      <c r="AJW182" s="27"/>
      <c r="AJX182" s="27"/>
      <c r="AJY182" s="27"/>
      <c r="AJZ182" s="27"/>
      <c r="AKA182" s="27"/>
      <c r="AKB182" s="27"/>
      <c r="AKC182" s="27"/>
      <c r="AKD182" s="27"/>
      <c r="AKE182" s="27"/>
      <c r="AKF182" s="27"/>
      <c r="AKG182" s="27"/>
      <c r="AKH182" s="27"/>
      <c r="AKI182" s="27"/>
      <c r="AKJ182" s="27"/>
      <c r="AKK182" s="27"/>
      <c r="AKL182" s="27"/>
      <c r="AKM182" s="27"/>
      <c r="AKN182" s="27"/>
      <c r="AKO182" s="27"/>
      <c r="AKP182" s="27"/>
      <c r="AKQ182" s="27"/>
      <c r="AKR182" s="27"/>
      <c r="AKS182" s="27"/>
      <c r="AKT182" s="27"/>
      <c r="AKU182" s="27"/>
      <c r="AKV182" s="27"/>
      <c r="AKW182" s="27"/>
      <c r="AKX182" s="27"/>
      <c r="AKY182" s="27"/>
      <c r="AKZ182" s="27"/>
      <c r="ALA182" s="27"/>
      <c r="ALB182" s="27"/>
      <c r="ALC182" s="27"/>
      <c r="ALD182" s="27"/>
      <c r="ALE182" s="27"/>
      <c r="ALF182" s="27"/>
      <c r="ALG182" s="27"/>
      <c r="ALH182" s="27"/>
      <c r="ALI182" s="27"/>
      <c r="ALJ182" s="27"/>
      <c r="ALK182" s="27"/>
      <c r="ALL182" s="27"/>
      <c r="ALM182" s="27"/>
      <c r="ALN182" s="27"/>
      <c r="ALO182" s="27"/>
      <c r="ALP182" s="27"/>
      <c r="ALQ182" s="27"/>
      <c r="ALR182" s="27"/>
      <c r="ALS182" s="27"/>
    </row>
    <row r="183" spans="1:1007" ht="19.5" customHeight="1" thickBot="1" x14ac:dyDescent="0.25">
      <c r="A183" s="579"/>
      <c r="B183" s="581"/>
      <c r="C183" s="583"/>
      <c r="D183" s="585"/>
      <c r="E183" s="587"/>
      <c r="F183" s="570"/>
      <c r="G183" s="572"/>
      <c r="H183" s="574"/>
      <c r="I183" s="574"/>
      <c r="J183" s="577"/>
      <c r="K183" s="347" t="s">
        <v>11</v>
      </c>
      <c r="L183" s="15">
        <f t="shared" ref="L183:W183" si="42">SUM(L181:L182)</f>
        <v>428.29999999999995</v>
      </c>
      <c r="M183" s="345">
        <f t="shared" si="42"/>
        <v>5.0999999999999996</v>
      </c>
      <c r="N183" s="345">
        <f t="shared" si="42"/>
        <v>5</v>
      </c>
      <c r="O183" s="16">
        <f t="shared" si="42"/>
        <v>423.2</v>
      </c>
      <c r="P183" s="15">
        <f t="shared" si="42"/>
        <v>110</v>
      </c>
      <c r="Q183" s="345">
        <f t="shared" si="42"/>
        <v>0</v>
      </c>
      <c r="R183" s="345">
        <f t="shared" si="42"/>
        <v>0</v>
      </c>
      <c r="S183" s="16">
        <f t="shared" si="42"/>
        <v>110</v>
      </c>
      <c r="T183" s="15">
        <f t="shared" si="42"/>
        <v>0</v>
      </c>
      <c r="U183" s="345">
        <f t="shared" si="42"/>
        <v>0</v>
      </c>
      <c r="V183" s="345">
        <f t="shared" si="42"/>
        <v>0</v>
      </c>
      <c r="W183" s="16">
        <f t="shared" si="42"/>
        <v>0</v>
      </c>
      <c r="X183" s="27"/>
      <c r="Y183" s="27"/>
      <c r="Z183" s="27"/>
      <c r="AA183" s="27"/>
      <c r="AB183" s="27"/>
      <c r="AC183" s="27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40"/>
      <c r="AV183" s="39"/>
      <c r="AW183" s="39"/>
      <c r="AX183" s="39"/>
      <c r="AY183" s="39"/>
      <c r="AZ183" s="39"/>
      <c r="BA183" s="39"/>
      <c r="BB183" s="39"/>
      <c r="BC183" s="39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  <c r="HX183" s="27"/>
      <c r="HY183" s="27"/>
      <c r="HZ183" s="27"/>
      <c r="IA183" s="27"/>
      <c r="IB183" s="27"/>
      <c r="IC183" s="27"/>
      <c r="ID183" s="27"/>
      <c r="IE183" s="27"/>
      <c r="IF183" s="27"/>
      <c r="IG183" s="27"/>
      <c r="IH183" s="27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  <c r="IX183" s="27"/>
      <c r="IY183" s="27"/>
      <c r="IZ183" s="27"/>
      <c r="JA183" s="27"/>
      <c r="JB183" s="27"/>
      <c r="JC183" s="27"/>
      <c r="JD183" s="27"/>
      <c r="JE183" s="27"/>
      <c r="JF183" s="27"/>
      <c r="JG183" s="27"/>
      <c r="JH183" s="27"/>
      <c r="JI183" s="27"/>
      <c r="JJ183" s="27"/>
      <c r="JK183" s="27"/>
      <c r="JL183" s="27"/>
      <c r="JM183" s="27"/>
      <c r="JN183" s="27"/>
      <c r="JO183" s="27"/>
      <c r="JP183" s="27"/>
      <c r="JQ183" s="27"/>
      <c r="JR183" s="27"/>
      <c r="JS183" s="27"/>
      <c r="JT183" s="27"/>
      <c r="JU183" s="27"/>
      <c r="JV183" s="27"/>
      <c r="JW183" s="27"/>
      <c r="JX183" s="27"/>
      <c r="JY183" s="27"/>
      <c r="JZ183" s="27"/>
      <c r="KA183" s="27"/>
      <c r="KB183" s="27"/>
      <c r="KC183" s="27"/>
      <c r="KD183" s="27"/>
      <c r="KE183" s="27"/>
      <c r="KF183" s="27"/>
      <c r="KG183" s="27"/>
      <c r="KH183" s="27"/>
      <c r="KI183" s="27"/>
      <c r="KJ183" s="27"/>
      <c r="KK183" s="27"/>
      <c r="KL183" s="27"/>
      <c r="KM183" s="27"/>
      <c r="KN183" s="27"/>
      <c r="KO183" s="27"/>
      <c r="KP183" s="27"/>
      <c r="KQ183" s="27"/>
      <c r="KR183" s="27"/>
      <c r="KS183" s="27"/>
      <c r="KT183" s="27"/>
      <c r="KU183" s="27"/>
      <c r="KV183" s="27"/>
      <c r="KW183" s="27"/>
      <c r="KX183" s="27"/>
      <c r="KY183" s="27"/>
      <c r="KZ183" s="27"/>
      <c r="LA183" s="27"/>
      <c r="LB183" s="27"/>
      <c r="LC183" s="27"/>
      <c r="LD183" s="27"/>
      <c r="LE183" s="27"/>
      <c r="LF183" s="27"/>
      <c r="LG183" s="27"/>
      <c r="LH183" s="27"/>
      <c r="LI183" s="27"/>
      <c r="LJ183" s="27"/>
      <c r="LK183" s="27"/>
      <c r="LL183" s="27"/>
      <c r="LM183" s="27"/>
      <c r="LN183" s="27"/>
      <c r="LO183" s="27"/>
      <c r="LP183" s="27"/>
      <c r="LQ183" s="27"/>
      <c r="LR183" s="27"/>
      <c r="LS183" s="27"/>
      <c r="LT183" s="27"/>
      <c r="LU183" s="27"/>
      <c r="LV183" s="27"/>
      <c r="LW183" s="27"/>
      <c r="LX183" s="27"/>
      <c r="LY183" s="27"/>
      <c r="LZ183" s="27"/>
      <c r="MA183" s="27"/>
      <c r="MB183" s="27"/>
      <c r="MC183" s="27"/>
      <c r="MD183" s="27"/>
      <c r="ME183" s="27"/>
      <c r="MF183" s="27"/>
      <c r="MG183" s="27"/>
      <c r="MH183" s="27"/>
      <c r="MI183" s="27"/>
      <c r="MJ183" s="27"/>
      <c r="MK183" s="27"/>
      <c r="ML183" s="27"/>
      <c r="MM183" s="27"/>
      <c r="MN183" s="27"/>
      <c r="MO183" s="27"/>
      <c r="MP183" s="27"/>
      <c r="MQ183" s="27"/>
      <c r="MR183" s="27"/>
      <c r="MS183" s="27"/>
      <c r="MT183" s="27"/>
      <c r="MU183" s="27"/>
      <c r="MV183" s="27"/>
      <c r="MW183" s="27"/>
      <c r="MX183" s="27"/>
      <c r="MY183" s="27"/>
      <c r="MZ183" s="27"/>
      <c r="NA183" s="27"/>
      <c r="NB183" s="27"/>
      <c r="NC183" s="27"/>
      <c r="ND183" s="27"/>
      <c r="NE183" s="27"/>
      <c r="NF183" s="27"/>
      <c r="NG183" s="27"/>
      <c r="NH183" s="27"/>
      <c r="NI183" s="27"/>
      <c r="NJ183" s="27"/>
      <c r="NK183" s="27"/>
      <c r="NL183" s="27"/>
      <c r="NM183" s="27"/>
      <c r="NN183" s="27"/>
      <c r="NO183" s="27"/>
      <c r="NP183" s="27"/>
      <c r="NQ183" s="27"/>
      <c r="NR183" s="27"/>
      <c r="NS183" s="27"/>
      <c r="NT183" s="27"/>
      <c r="NU183" s="27"/>
      <c r="NV183" s="27"/>
      <c r="NW183" s="27"/>
      <c r="NX183" s="27"/>
      <c r="NY183" s="27"/>
      <c r="NZ183" s="27"/>
      <c r="OA183" s="27"/>
      <c r="OB183" s="27"/>
      <c r="OC183" s="27"/>
      <c r="OD183" s="27"/>
      <c r="OE183" s="27"/>
      <c r="OF183" s="27"/>
      <c r="OG183" s="27"/>
      <c r="OH183" s="27"/>
      <c r="OI183" s="27"/>
      <c r="OJ183" s="27"/>
      <c r="OK183" s="27"/>
      <c r="OL183" s="27"/>
      <c r="OM183" s="27"/>
      <c r="ON183" s="27"/>
      <c r="OO183" s="27"/>
      <c r="OP183" s="27"/>
      <c r="OQ183" s="27"/>
      <c r="OR183" s="27"/>
      <c r="OS183" s="27"/>
      <c r="OT183" s="27"/>
      <c r="OU183" s="27"/>
      <c r="OV183" s="27"/>
      <c r="OW183" s="27"/>
      <c r="OX183" s="27"/>
      <c r="OY183" s="27"/>
      <c r="OZ183" s="27"/>
      <c r="PA183" s="27"/>
      <c r="PB183" s="27"/>
      <c r="PC183" s="27"/>
      <c r="PD183" s="27"/>
      <c r="PE183" s="27"/>
      <c r="PF183" s="27"/>
      <c r="PG183" s="27"/>
      <c r="PH183" s="27"/>
      <c r="PI183" s="27"/>
      <c r="PJ183" s="27"/>
      <c r="PK183" s="27"/>
      <c r="PL183" s="27"/>
      <c r="PM183" s="27"/>
      <c r="PN183" s="27"/>
      <c r="PO183" s="27"/>
      <c r="PP183" s="27"/>
      <c r="PQ183" s="27"/>
      <c r="PR183" s="27"/>
      <c r="PS183" s="27"/>
      <c r="PT183" s="27"/>
      <c r="PU183" s="27"/>
      <c r="PV183" s="27"/>
      <c r="PW183" s="27"/>
      <c r="PX183" s="27"/>
      <c r="PY183" s="27"/>
      <c r="PZ183" s="27"/>
      <c r="QA183" s="27"/>
      <c r="QB183" s="27"/>
      <c r="QC183" s="27"/>
      <c r="QD183" s="27"/>
      <c r="QE183" s="27"/>
      <c r="QF183" s="27"/>
      <c r="QG183" s="27"/>
      <c r="QH183" s="27"/>
      <c r="QI183" s="27"/>
      <c r="QJ183" s="27"/>
      <c r="QK183" s="27"/>
      <c r="QL183" s="27"/>
      <c r="QM183" s="27"/>
      <c r="QN183" s="27"/>
      <c r="QO183" s="27"/>
      <c r="QP183" s="27"/>
      <c r="QQ183" s="27"/>
      <c r="QR183" s="27"/>
      <c r="QS183" s="27"/>
      <c r="QT183" s="27"/>
      <c r="QU183" s="27"/>
      <c r="QV183" s="27"/>
      <c r="QW183" s="27"/>
      <c r="QX183" s="27"/>
      <c r="QY183" s="27"/>
      <c r="QZ183" s="27"/>
      <c r="RA183" s="27"/>
      <c r="RB183" s="27"/>
      <c r="RC183" s="27"/>
      <c r="RD183" s="27"/>
      <c r="RE183" s="27"/>
      <c r="RF183" s="27"/>
      <c r="RG183" s="27"/>
      <c r="RH183" s="27"/>
      <c r="RI183" s="27"/>
      <c r="RJ183" s="27"/>
      <c r="RK183" s="27"/>
      <c r="RL183" s="27"/>
      <c r="RM183" s="27"/>
      <c r="RN183" s="27"/>
      <c r="RO183" s="27"/>
      <c r="RP183" s="27"/>
      <c r="RQ183" s="27"/>
      <c r="RR183" s="27"/>
      <c r="RS183" s="27"/>
      <c r="RT183" s="27"/>
      <c r="RU183" s="27"/>
      <c r="RV183" s="27"/>
      <c r="RW183" s="27"/>
      <c r="RX183" s="27"/>
      <c r="RY183" s="27"/>
      <c r="RZ183" s="27"/>
      <c r="SA183" s="27"/>
      <c r="SB183" s="27"/>
      <c r="SC183" s="27"/>
      <c r="SD183" s="27"/>
      <c r="SE183" s="27"/>
      <c r="SF183" s="27"/>
      <c r="SG183" s="27"/>
      <c r="SH183" s="27"/>
      <c r="SI183" s="27"/>
      <c r="SJ183" s="27"/>
      <c r="SK183" s="27"/>
      <c r="SL183" s="27"/>
      <c r="SM183" s="27"/>
      <c r="SN183" s="27"/>
      <c r="SO183" s="27"/>
      <c r="SP183" s="27"/>
      <c r="SQ183" s="27"/>
      <c r="SR183" s="27"/>
      <c r="SS183" s="27"/>
      <c r="ST183" s="27"/>
      <c r="SU183" s="27"/>
      <c r="SV183" s="27"/>
      <c r="SW183" s="27"/>
      <c r="SX183" s="27"/>
      <c r="SY183" s="27"/>
      <c r="SZ183" s="27"/>
      <c r="TA183" s="27"/>
      <c r="TB183" s="27"/>
      <c r="TC183" s="27"/>
      <c r="TD183" s="27"/>
      <c r="TE183" s="27"/>
      <c r="TF183" s="27"/>
      <c r="TG183" s="27"/>
      <c r="TH183" s="27"/>
      <c r="TI183" s="27"/>
      <c r="TJ183" s="27"/>
      <c r="TK183" s="27"/>
      <c r="TL183" s="27"/>
      <c r="TM183" s="27"/>
      <c r="TN183" s="27"/>
      <c r="TO183" s="27"/>
      <c r="TP183" s="27"/>
      <c r="TQ183" s="27"/>
      <c r="TR183" s="27"/>
      <c r="TS183" s="27"/>
      <c r="TT183" s="27"/>
      <c r="TU183" s="27"/>
      <c r="TV183" s="27"/>
      <c r="TW183" s="27"/>
      <c r="TX183" s="27"/>
      <c r="TY183" s="27"/>
      <c r="TZ183" s="27"/>
      <c r="UA183" s="27"/>
      <c r="UB183" s="27"/>
      <c r="UC183" s="27"/>
      <c r="UD183" s="27"/>
      <c r="UE183" s="27"/>
      <c r="UF183" s="27"/>
      <c r="UG183" s="27"/>
      <c r="UH183" s="27"/>
      <c r="UI183" s="27"/>
      <c r="UJ183" s="27"/>
      <c r="UK183" s="27"/>
      <c r="UL183" s="27"/>
      <c r="UM183" s="27"/>
      <c r="UN183" s="27"/>
      <c r="UO183" s="27"/>
      <c r="UP183" s="27"/>
      <c r="UQ183" s="27"/>
      <c r="UR183" s="27"/>
      <c r="US183" s="27"/>
      <c r="UT183" s="27"/>
      <c r="UU183" s="27"/>
      <c r="UV183" s="27"/>
      <c r="UW183" s="27"/>
      <c r="UX183" s="27"/>
      <c r="UY183" s="27"/>
      <c r="UZ183" s="27"/>
      <c r="VA183" s="27"/>
      <c r="VB183" s="27"/>
      <c r="VC183" s="27"/>
      <c r="VD183" s="27"/>
      <c r="VE183" s="27"/>
      <c r="VF183" s="27"/>
      <c r="VG183" s="27"/>
      <c r="VH183" s="27"/>
      <c r="VI183" s="27"/>
      <c r="VJ183" s="27"/>
      <c r="VK183" s="27"/>
      <c r="VL183" s="27"/>
      <c r="VM183" s="27"/>
      <c r="VN183" s="27"/>
      <c r="VO183" s="27"/>
      <c r="VP183" s="27"/>
      <c r="VQ183" s="27"/>
      <c r="VR183" s="27"/>
      <c r="VS183" s="27"/>
      <c r="VT183" s="27"/>
      <c r="VU183" s="27"/>
      <c r="VV183" s="27"/>
      <c r="VW183" s="27"/>
      <c r="VX183" s="27"/>
      <c r="VY183" s="27"/>
      <c r="VZ183" s="27"/>
      <c r="WA183" s="27"/>
      <c r="WB183" s="27"/>
      <c r="WC183" s="27"/>
      <c r="WD183" s="27"/>
      <c r="WE183" s="27"/>
      <c r="WF183" s="27"/>
      <c r="WG183" s="27"/>
      <c r="WH183" s="27"/>
      <c r="WI183" s="27"/>
      <c r="WJ183" s="27"/>
      <c r="WK183" s="27"/>
      <c r="WL183" s="27"/>
      <c r="WM183" s="27"/>
      <c r="WN183" s="27"/>
      <c r="WO183" s="27"/>
      <c r="WP183" s="27"/>
      <c r="WQ183" s="27"/>
      <c r="WR183" s="27"/>
      <c r="WS183" s="27"/>
      <c r="WT183" s="27"/>
      <c r="WU183" s="27"/>
      <c r="WV183" s="27"/>
      <c r="WW183" s="27"/>
      <c r="WX183" s="27"/>
      <c r="WY183" s="27"/>
      <c r="WZ183" s="27"/>
      <c r="XA183" s="27"/>
      <c r="XB183" s="27"/>
      <c r="XC183" s="27"/>
      <c r="XD183" s="27"/>
      <c r="XE183" s="27"/>
      <c r="XF183" s="27"/>
      <c r="XG183" s="27"/>
      <c r="XH183" s="27"/>
      <c r="XI183" s="27"/>
      <c r="XJ183" s="27"/>
      <c r="XK183" s="27"/>
      <c r="XL183" s="27"/>
      <c r="XM183" s="27"/>
      <c r="XN183" s="27"/>
      <c r="XO183" s="27"/>
      <c r="XP183" s="27"/>
      <c r="XQ183" s="27"/>
      <c r="XR183" s="27"/>
      <c r="XS183" s="27"/>
      <c r="XT183" s="27"/>
      <c r="XU183" s="27"/>
      <c r="XV183" s="27"/>
      <c r="XW183" s="27"/>
      <c r="XX183" s="27"/>
      <c r="XY183" s="27"/>
      <c r="XZ183" s="27"/>
      <c r="YA183" s="27"/>
      <c r="YB183" s="27"/>
      <c r="YC183" s="27"/>
      <c r="YD183" s="27"/>
      <c r="YE183" s="27"/>
      <c r="YF183" s="27"/>
      <c r="YG183" s="27"/>
      <c r="YH183" s="27"/>
      <c r="YI183" s="27"/>
      <c r="YJ183" s="27"/>
      <c r="YK183" s="27"/>
      <c r="YL183" s="27"/>
      <c r="YM183" s="27"/>
      <c r="YN183" s="27"/>
      <c r="YO183" s="27"/>
      <c r="YP183" s="27"/>
      <c r="YQ183" s="27"/>
      <c r="YR183" s="27"/>
      <c r="YS183" s="27"/>
      <c r="YT183" s="27"/>
      <c r="YU183" s="27"/>
      <c r="YV183" s="27"/>
      <c r="YW183" s="27"/>
      <c r="YX183" s="27"/>
      <c r="YY183" s="27"/>
      <c r="YZ183" s="27"/>
      <c r="ZA183" s="27"/>
      <c r="ZB183" s="27"/>
      <c r="ZC183" s="27"/>
      <c r="ZD183" s="27"/>
      <c r="ZE183" s="27"/>
      <c r="ZF183" s="27"/>
      <c r="ZG183" s="27"/>
      <c r="ZH183" s="27"/>
      <c r="ZI183" s="27"/>
      <c r="ZJ183" s="27"/>
      <c r="ZK183" s="27"/>
      <c r="ZL183" s="27"/>
      <c r="ZM183" s="27"/>
      <c r="ZN183" s="27"/>
      <c r="ZO183" s="27"/>
      <c r="ZP183" s="27"/>
      <c r="ZQ183" s="27"/>
      <c r="ZR183" s="27"/>
      <c r="ZS183" s="27"/>
      <c r="ZT183" s="27"/>
      <c r="ZU183" s="27"/>
      <c r="ZV183" s="27"/>
      <c r="ZW183" s="27"/>
      <c r="ZX183" s="27"/>
      <c r="ZY183" s="27"/>
      <c r="ZZ183" s="27"/>
      <c r="AAA183" s="27"/>
      <c r="AAB183" s="27"/>
      <c r="AAC183" s="27"/>
      <c r="AAD183" s="27"/>
      <c r="AAE183" s="27"/>
      <c r="AAF183" s="27"/>
      <c r="AAG183" s="27"/>
      <c r="AAH183" s="27"/>
      <c r="AAI183" s="27"/>
      <c r="AAJ183" s="27"/>
      <c r="AAK183" s="27"/>
      <c r="AAL183" s="27"/>
      <c r="AAM183" s="27"/>
      <c r="AAN183" s="27"/>
      <c r="AAO183" s="27"/>
      <c r="AAP183" s="27"/>
      <c r="AAQ183" s="27"/>
      <c r="AAR183" s="27"/>
      <c r="AAS183" s="27"/>
      <c r="AAT183" s="27"/>
      <c r="AAU183" s="27"/>
      <c r="AAV183" s="27"/>
      <c r="AAW183" s="27"/>
      <c r="AAX183" s="27"/>
      <c r="AAY183" s="27"/>
      <c r="AAZ183" s="27"/>
      <c r="ABA183" s="27"/>
      <c r="ABB183" s="27"/>
      <c r="ABC183" s="27"/>
      <c r="ABD183" s="27"/>
      <c r="ABE183" s="27"/>
      <c r="ABF183" s="27"/>
      <c r="ABG183" s="27"/>
      <c r="ABH183" s="27"/>
      <c r="ABI183" s="27"/>
      <c r="ABJ183" s="27"/>
      <c r="ABK183" s="27"/>
      <c r="ABL183" s="27"/>
      <c r="ABM183" s="27"/>
      <c r="ABN183" s="27"/>
      <c r="ABO183" s="27"/>
      <c r="ABP183" s="27"/>
      <c r="ABQ183" s="27"/>
      <c r="ABR183" s="27"/>
      <c r="ABS183" s="27"/>
      <c r="ABT183" s="27"/>
      <c r="ABU183" s="27"/>
      <c r="ABV183" s="27"/>
      <c r="ABW183" s="27"/>
      <c r="ABX183" s="27"/>
      <c r="ABY183" s="27"/>
      <c r="ABZ183" s="27"/>
      <c r="ACA183" s="27"/>
      <c r="ACB183" s="27"/>
      <c r="ACC183" s="27"/>
      <c r="ACD183" s="27"/>
      <c r="ACE183" s="27"/>
      <c r="ACF183" s="27"/>
      <c r="ACG183" s="27"/>
      <c r="ACH183" s="27"/>
      <c r="ACI183" s="27"/>
      <c r="ACJ183" s="27"/>
      <c r="ACK183" s="27"/>
      <c r="ACL183" s="27"/>
      <c r="ACM183" s="27"/>
      <c r="ACN183" s="27"/>
      <c r="ACO183" s="27"/>
      <c r="ACP183" s="27"/>
      <c r="ACQ183" s="27"/>
      <c r="ACR183" s="27"/>
      <c r="ACS183" s="27"/>
      <c r="ACT183" s="27"/>
      <c r="ACU183" s="27"/>
      <c r="ACV183" s="27"/>
      <c r="ACW183" s="27"/>
      <c r="ACX183" s="27"/>
      <c r="ACY183" s="27"/>
      <c r="ACZ183" s="27"/>
      <c r="ADA183" s="27"/>
      <c r="ADB183" s="27"/>
      <c r="ADC183" s="27"/>
      <c r="ADD183" s="27"/>
      <c r="ADE183" s="27"/>
      <c r="ADF183" s="27"/>
      <c r="ADG183" s="27"/>
      <c r="ADH183" s="27"/>
      <c r="ADI183" s="27"/>
      <c r="ADJ183" s="27"/>
      <c r="ADK183" s="27"/>
      <c r="ADL183" s="27"/>
      <c r="ADM183" s="27"/>
      <c r="ADN183" s="27"/>
      <c r="ADO183" s="27"/>
      <c r="ADP183" s="27"/>
      <c r="ADQ183" s="27"/>
      <c r="ADR183" s="27"/>
      <c r="ADS183" s="27"/>
      <c r="ADT183" s="27"/>
      <c r="ADU183" s="27"/>
      <c r="ADV183" s="27"/>
      <c r="ADW183" s="27"/>
      <c r="ADX183" s="27"/>
      <c r="ADY183" s="27"/>
      <c r="ADZ183" s="27"/>
      <c r="AEA183" s="27"/>
      <c r="AEB183" s="27"/>
      <c r="AEC183" s="27"/>
      <c r="AED183" s="27"/>
      <c r="AEE183" s="27"/>
      <c r="AEF183" s="27"/>
      <c r="AEG183" s="27"/>
      <c r="AEH183" s="27"/>
      <c r="AEI183" s="27"/>
      <c r="AEJ183" s="27"/>
      <c r="AEK183" s="27"/>
      <c r="AEL183" s="27"/>
      <c r="AEM183" s="27"/>
      <c r="AEN183" s="27"/>
      <c r="AEO183" s="27"/>
      <c r="AEP183" s="27"/>
      <c r="AEQ183" s="27"/>
      <c r="AER183" s="27"/>
      <c r="AES183" s="27"/>
      <c r="AET183" s="27"/>
      <c r="AEU183" s="27"/>
      <c r="AEV183" s="27"/>
      <c r="AEW183" s="27"/>
      <c r="AEX183" s="27"/>
      <c r="AEY183" s="27"/>
      <c r="AEZ183" s="27"/>
      <c r="AFA183" s="27"/>
      <c r="AFB183" s="27"/>
      <c r="AFC183" s="27"/>
      <c r="AFD183" s="27"/>
      <c r="AFE183" s="27"/>
      <c r="AFF183" s="27"/>
      <c r="AFG183" s="27"/>
      <c r="AFH183" s="27"/>
      <c r="AFI183" s="27"/>
      <c r="AFJ183" s="27"/>
      <c r="AFK183" s="27"/>
      <c r="AFL183" s="27"/>
      <c r="AFM183" s="27"/>
      <c r="AFN183" s="27"/>
      <c r="AFO183" s="27"/>
      <c r="AFP183" s="27"/>
      <c r="AFQ183" s="27"/>
      <c r="AFR183" s="27"/>
      <c r="AFS183" s="27"/>
      <c r="AFT183" s="27"/>
      <c r="AFU183" s="27"/>
      <c r="AFV183" s="27"/>
      <c r="AFW183" s="27"/>
      <c r="AFX183" s="27"/>
      <c r="AFY183" s="27"/>
      <c r="AFZ183" s="27"/>
      <c r="AGA183" s="27"/>
      <c r="AGB183" s="27"/>
      <c r="AGC183" s="27"/>
      <c r="AGD183" s="27"/>
      <c r="AGE183" s="27"/>
      <c r="AGF183" s="27"/>
      <c r="AGG183" s="27"/>
      <c r="AGH183" s="27"/>
      <c r="AGI183" s="27"/>
      <c r="AGJ183" s="27"/>
      <c r="AGK183" s="27"/>
      <c r="AGL183" s="27"/>
      <c r="AGM183" s="27"/>
      <c r="AGN183" s="27"/>
      <c r="AGO183" s="27"/>
      <c r="AGP183" s="27"/>
      <c r="AGQ183" s="27"/>
      <c r="AGR183" s="27"/>
      <c r="AGS183" s="27"/>
      <c r="AGT183" s="27"/>
      <c r="AGU183" s="27"/>
      <c r="AGV183" s="27"/>
      <c r="AGW183" s="27"/>
      <c r="AGX183" s="27"/>
      <c r="AGY183" s="27"/>
      <c r="AGZ183" s="27"/>
      <c r="AHA183" s="27"/>
      <c r="AHB183" s="27"/>
      <c r="AHC183" s="27"/>
      <c r="AHD183" s="27"/>
      <c r="AHE183" s="27"/>
      <c r="AHF183" s="27"/>
      <c r="AHG183" s="27"/>
      <c r="AHH183" s="27"/>
      <c r="AHI183" s="27"/>
      <c r="AHJ183" s="27"/>
      <c r="AHK183" s="27"/>
      <c r="AHL183" s="27"/>
      <c r="AHM183" s="27"/>
      <c r="AHN183" s="27"/>
      <c r="AHO183" s="27"/>
      <c r="AHP183" s="27"/>
      <c r="AHQ183" s="27"/>
      <c r="AHR183" s="27"/>
      <c r="AHS183" s="27"/>
      <c r="AHT183" s="27"/>
      <c r="AHU183" s="27"/>
      <c r="AHV183" s="27"/>
      <c r="AHW183" s="27"/>
      <c r="AHX183" s="27"/>
      <c r="AHY183" s="27"/>
      <c r="AHZ183" s="27"/>
      <c r="AIA183" s="27"/>
      <c r="AIB183" s="27"/>
      <c r="AIC183" s="27"/>
      <c r="AID183" s="27"/>
      <c r="AIE183" s="27"/>
      <c r="AIF183" s="27"/>
      <c r="AIG183" s="27"/>
      <c r="AIH183" s="27"/>
      <c r="AII183" s="27"/>
      <c r="AIJ183" s="27"/>
      <c r="AIK183" s="27"/>
      <c r="AIL183" s="27"/>
      <c r="AIM183" s="27"/>
      <c r="AIN183" s="27"/>
      <c r="AIO183" s="27"/>
      <c r="AIP183" s="27"/>
      <c r="AIQ183" s="27"/>
      <c r="AIR183" s="27"/>
      <c r="AIS183" s="27"/>
      <c r="AIT183" s="27"/>
      <c r="AIU183" s="27"/>
      <c r="AIV183" s="27"/>
      <c r="AIW183" s="27"/>
      <c r="AIX183" s="27"/>
      <c r="AIY183" s="27"/>
      <c r="AIZ183" s="27"/>
      <c r="AJA183" s="27"/>
      <c r="AJB183" s="27"/>
      <c r="AJC183" s="27"/>
      <c r="AJD183" s="27"/>
      <c r="AJE183" s="27"/>
      <c r="AJF183" s="27"/>
      <c r="AJG183" s="27"/>
      <c r="AJH183" s="27"/>
      <c r="AJI183" s="27"/>
      <c r="AJJ183" s="27"/>
      <c r="AJK183" s="27"/>
      <c r="AJL183" s="27"/>
      <c r="AJM183" s="27"/>
      <c r="AJN183" s="27"/>
      <c r="AJO183" s="27"/>
      <c r="AJP183" s="27"/>
      <c r="AJQ183" s="27"/>
      <c r="AJR183" s="27"/>
      <c r="AJS183" s="27"/>
      <c r="AJT183" s="27"/>
      <c r="AJU183" s="27"/>
      <c r="AJV183" s="27"/>
      <c r="AJW183" s="27"/>
      <c r="AJX183" s="27"/>
      <c r="AJY183" s="27"/>
      <c r="AJZ183" s="27"/>
      <c r="AKA183" s="27"/>
      <c r="AKB183" s="27"/>
      <c r="AKC183" s="27"/>
      <c r="AKD183" s="27"/>
      <c r="AKE183" s="27"/>
      <c r="AKF183" s="27"/>
      <c r="AKG183" s="27"/>
      <c r="AKH183" s="27"/>
      <c r="AKI183" s="27"/>
      <c r="AKJ183" s="27"/>
      <c r="AKK183" s="27"/>
      <c r="AKL183" s="27"/>
      <c r="AKM183" s="27"/>
      <c r="AKN183" s="27"/>
      <c r="AKO183" s="27"/>
      <c r="AKP183" s="27"/>
      <c r="AKQ183" s="27"/>
      <c r="AKR183" s="27"/>
      <c r="AKS183" s="27"/>
      <c r="AKT183" s="27"/>
      <c r="AKU183" s="27"/>
      <c r="AKV183" s="27"/>
      <c r="AKW183" s="27"/>
      <c r="AKX183" s="27"/>
      <c r="AKY183" s="27"/>
      <c r="AKZ183" s="27"/>
      <c r="ALA183" s="27"/>
      <c r="ALB183" s="27"/>
      <c r="ALC183" s="27"/>
      <c r="ALD183" s="27"/>
      <c r="ALE183" s="27"/>
      <c r="ALF183" s="27"/>
      <c r="ALG183" s="27"/>
      <c r="ALH183" s="27"/>
      <c r="ALI183" s="27"/>
      <c r="ALJ183" s="27"/>
      <c r="ALK183" s="27"/>
      <c r="ALL183" s="27"/>
      <c r="ALM183" s="27"/>
      <c r="ALN183" s="27"/>
      <c r="ALO183" s="27"/>
      <c r="ALP183" s="27"/>
      <c r="ALQ183" s="27"/>
      <c r="ALR183" s="27"/>
      <c r="ALS183" s="27"/>
    </row>
    <row r="184" spans="1:1007" ht="19.5" customHeight="1" thickBot="1" x14ac:dyDescent="0.25">
      <c r="A184" s="578" t="s">
        <v>14</v>
      </c>
      <c r="B184" s="580" t="s">
        <v>15</v>
      </c>
      <c r="C184" s="582" t="s">
        <v>15</v>
      </c>
      <c r="D184" s="584" t="s">
        <v>490</v>
      </c>
      <c r="E184" s="586" t="s">
        <v>491</v>
      </c>
      <c r="F184" s="569" t="s">
        <v>187</v>
      </c>
      <c r="G184" s="571" t="s">
        <v>83</v>
      </c>
      <c r="H184" s="573" t="s">
        <v>18</v>
      </c>
      <c r="I184" s="573" t="s">
        <v>19</v>
      </c>
      <c r="J184" s="592" t="s">
        <v>497</v>
      </c>
      <c r="K184" s="146" t="s">
        <v>22</v>
      </c>
      <c r="L184" s="147">
        <f>+M184+O184</f>
        <v>170</v>
      </c>
      <c r="M184" s="374">
        <v>170</v>
      </c>
      <c r="N184" s="374">
        <v>0</v>
      </c>
      <c r="O184" s="387">
        <v>0</v>
      </c>
      <c r="P184" s="147">
        <f>+Q184+S184</f>
        <v>0</v>
      </c>
      <c r="Q184" s="374">
        <v>0</v>
      </c>
      <c r="R184" s="374">
        <v>0</v>
      </c>
      <c r="S184" s="387">
        <v>0</v>
      </c>
      <c r="T184" s="147">
        <f>+U184+W184</f>
        <v>0</v>
      </c>
      <c r="U184" s="374">
        <v>0</v>
      </c>
      <c r="V184" s="374">
        <v>0</v>
      </c>
      <c r="W184" s="387">
        <v>0</v>
      </c>
      <c r="X184" s="27"/>
      <c r="Y184" s="27"/>
      <c r="Z184" s="27"/>
      <c r="AA184" s="27"/>
      <c r="AB184" s="27"/>
      <c r="AC184" s="27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40"/>
      <c r="AV184" s="39"/>
      <c r="AW184" s="39"/>
      <c r="AX184" s="39"/>
      <c r="AY184" s="39"/>
      <c r="AZ184" s="39"/>
      <c r="BA184" s="39"/>
      <c r="BB184" s="39"/>
      <c r="BC184" s="39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  <c r="HX184" s="27"/>
      <c r="HY184" s="27"/>
      <c r="HZ184" s="27"/>
      <c r="IA184" s="27"/>
      <c r="IB184" s="27"/>
      <c r="IC184" s="27"/>
      <c r="ID184" s="27"/>
      <c r="IE184" s="27"/>
      <c r="IF184" s="27"/>
      <c r="IG184" s="27"/>
      <c r="IH184" s="27"/>
      <c r="II184" s="27"/>
      <c r="IJ184" s="27"/>
      <c r="IK184" s="27"/>
      <c r="IL184" s="27"/>
      <c r="IM184" s="27"/>
      <c r="IN184" s="27"/>
      <c r="IO184" s="27"/>
      <c r="IP184" s="27"/>
      <c r="IQ184" s="27"/>
      <c r="IR184" s="27"/>
      <c r="IS184" s="27"/>
      <c r="IT184" s="27"/>
      <c r="IU184" s="27"/>
      <c r="IV184" s="27"/>
      <c r="IW184" s="27"/>
      <c r="IX184" s="27"/>
      <c r="IY184" s="27"/>
      <c r="IZ184" s="27"/>
      <c r="JA184" s="27"/>
      <c r="JB184" s="27"/>
      <c r="JC184" s="27"/>
      <c r="JD184" s="27"/>
      <c r="JE184" s="27"/>
      <c r="JF184" s="27"/>
      <c r="JG184" s="27"/>
      <c r="JH184" s="27"/>
      <c r="JI184" s="27"/>
      <c r="JJ184" s="27"/>
      <c r="JK184" s="27"/>
      <c r="JL184" s="27"/>
      <c r="JM184" s="27"/>
      <c r="JN184" s="27"/>
      <c r="JO184" s="27"/>
      <c r="JP184" s="27"/>
      <c r="JQ184" s="27"/>
      <c r="JR184" s="27"/>
      <c r="JS184" s="27"/>
      <c r="JT184" s="27"/>
      <c r="JU184" s="27"/>
      <c r="JV184" s="27"/>
      <c r="JW184" s="27"/>
      <c r="JX184" s="27"/>
      <c r="JY184" s="27"/>
      <c r="JZ184" s="27"/>
      <c r="KA184" s="27"/>
      <c r="KB184" s="27"/>
      <c r="KC184" s="27"/>
      <c r="KD184" s="27"/>
      <c r="KE184" s="27"/>
      <c r="KF184" s="27"/>
      <c r="KG184" s="27"/>
      <c r="KH184" s="27"/>
      <c r="KI184" s="27"/>
      <c r="KJ184" s="27"/>
      <c r="KK184" s="27"/>
      <c r="KL184" s="27"/>
      <c r="KM184" s="27"/>
      <c r="KN184" s="27"/>
      <c r="KO184" s="27"/>
      <c r="KP184" s="27"/>
      <c r="KQ184" s="27"/>
      <c r="KR184" s="27"/>
      <c r="KS184" s="27"/>
      <c r="KT184" s="27"/>
      <c r="KU184" s="27"/>
      <c r="KV184" s="27"/>
      <c r="KW184" s="27"/>
      <c r="KX184" s="27"/>
      <c r="KY184" s="27"/>
      <c r="KZ184" s="27"/>
      <c r="LA184" s="27"/>
      <c r="LB184" s="27"/>
      <c r="LC184" s="27"/>
      <c r="LD184" s="27"/>
      <c r="LE184" s="27"/>
      <c r="LF184" s="27"/>
      <c r="LG184" s="27"/>
      <c r="LH184" s="27"/>
      <c r="LI184" s="27"/>
      <c r="LJ184" s="27"/>
      <c r="LK184" s="27"/>
      <c r="LL184" s="27"/>
      <c r="LM184" s="27"/>
      <c r="LN184" s="27"/>
      <c r="LO184" s="27"/>
      <c r="LP184" s="27"/>
      <c r="LQ184" s="27"/>
      <c r="LR184" s="27"/>
      <c r="LS184" s="27"/>
      <c r="LT184" s="27"/>
      <c r="LU184" s="27"/>
      <c r="LV184" s="27"/>
      <c r="LW184" s="27"/>
      <c r="LX184" s="27"/>
      <c r="LY184" s="27"/>
      <c r="LZ184" s="27"/>
      <c r="MA184" s="27"/>
      <c r="MB184" s="27"/>
      <c r="MC184" s="27"/>
      <c r="MD184" s="27"/>
      <c r="ME184" s="27"/>
      <c r="MF184" s="27"/>
      <c r="MG184" s="27"/>
      <c r="MH184" s="27"/>
      <c r="MI184" s="27"/>
      <c r="MJ184" s="27"/>
      <c r="MK184" s="27"/>
      <c r="ML184" s="27"/>
      <c r="MM184" s="27"/>
      <c r="MN184" s="27"/>
      <c r="MO184" s="27"/>
      <c r="MP184" s="27"/>
      <c r="MQ184" s="27"/>
      <c r="MR184" s="27"/>
      <c r="MS184" s="27"/>
      <c r="MT184" s="27"/>
      <c r="MU184" s="27"/>
      <c r="MV184" s="27"/>
      <c r="MW184" s="27"/>
      <c r="MX184" s="27"/>
      <c r="MY184" s="27"/>
      <c r="MZ184" s="27"/>
      <c r="NA184" s="27"/>
      <c r="NB184" s="27"/>
      <c r="NC184" s="27"/>
      <c r="ND184" s="27"/>
      <c r="NE184" s="27"/>
      <c r="NF184" s="27"/>
      <c r="NG184" s="27"/>
      <c r="NH184" s="27"/>
      <c r="NI184" s="27"/>
      <c r="NJ184" s="27"/>
      <c r="NK184" s="27"/>
      <c r="NL184" s="27"/>
      <c r="NM184" s="27"/>
      <c r="NN184" s="27"/>
      <c r="NO184" s="27"/>
      <c r="NP184" s="27"/>
      <c r="NQ184" s="27"/>
      <c r="NR184" s="27"/>
      <c r="NS184" s="27"/>
      <c r="NT184" s="27"/>
      <c r="NU184" s="27"/>
      <c r="NV184" s="27"/>
      <c r="NW184" s="27"/>
      <c r="NX184" s="27"/>
      <c r="NY184" s="27"/>
      <c r="NZ184" s="27"/>
      <c r="OA184" s="27"/>
      <c r="OB184" s="27"/>
      <c r="OC184" s="27"/>
      <c r="OD184" s="27"/>
      <c r="OE184" s="27"/>
      <c r="OF184" s="27"/>
      <c r="OG184" s="27"/>
      <c r="OH184" s="27"/>
      <c r="OI184" s="27"/>
      <c r="OJ184" s="27"/>
      <c r="OK184" s="27"/>
      <c r="OL184" s="27"/>
      <c r="OM184" s="27"/>
      <c r="ON184" s="27"/>
      <c r="OO184" s="27"/>
      <c r="OP184" s="27"/>
      <c r="OQ184" s="27"/>
      <c r="OR184" s="27"/>
      <c r="OS184" s="27"/>
      <c r="OT184" s="27"/>
      <c r="OU184" s="27"/>
      <c r="OV184" s="27"/>
      <c r="OW184" s="27"/>
      <c r="OX184" s="27"/>
      <c r="OY184" s="27"/>
      <c r="OZ184" s="27"/>
      <c r="PA184" s="27"/>
      <c r="PB184" s="27"/>
      <c r="PC184" s="27"/>
      <c r="PD184" s="27"/>
      <c r="PE184" s="27"/>
      <c r="PF184" s="27"/>
      <c r="PG184" s="27"/>
      <c r="PH184" s="27"/>
      <c r="PI184" s="27"/>
      <c r="PJ184" s="27"/>
      <c r="PK184" s="27"/>
      <c r="PL184" s="27"/>
      <c r="PM184" s="27"/>
      <c r="PN184" s="27"/>
      <c r="PO184" s="27"/>
      <c r="PP184" s="27"/>
      <c r="PQ184" s="27"/>
      <c r="PR184" s="27"/>
      <c r="PS184" s="27"/>
      <c r="PT184" s="27"/>
      <c r="PU184" s="27"/>
      <c r="PV184" s="27"/>
      <c r="PW184" s="27"/>
      <c r="PX184" s="27"/>
      <c r="PY184" s="27"/>
      <c r="PZ184" s="27"/>
      <c r="QA184" s="27"/>
      <c r="QB184" s="27"/>
      <c r="QC184" s="27"/>
      <c r="QD184" s="27"/>
      <c r="QE184" s="27"/>
      <c r="QF184" s="27"/>
      <c r="QG184" s="27"/>
      <c r="QH184" s="27"/>
      <c r="QI184" s="27"/>
      <c r="QJ184" s="27"/>
      <c r="QK184" s="27"/>
      <c r="QL184" s="27"/>
      <c r="QM184" s="27"/>
      <c r="QN184" s="27"/>
      <c r="QO184" s="27"/>
      <c r="QP184" s="27"/>
      <c r="QQ184" s="27"/>
      <c r="QR184" s="27"/>
      <c r="QS184" s="27"/>
      <c r="QT184" s="27"/>
      <c r="QU184" s="27"/>
      <c r="QV184" s="27"/>
      <c r="QW184" s="27"/>
      <c r="QX184" s="27"/>
      <c r="QY184" s="27"/>
      <c r="QZ184" s="27"/>
      <c r="RA184" s="27"/>
      <c r="RB184" s="27"/>
      <c r="RC184" s="27"/>
      <c r="RD184" s="27"/>
      <c r="RE184" s="27"/>
      <c r="RF184" s="27"/>
      <c r="RG184" s="27"/>
      <c r="RH184" s="27"/>
      <c r="RI184" s="27"/>
      <c r="RJ184" s="27"/>
      <c r="RK184" s="27"/>
      <c r="RL184" s="27"/>
      <c r="RM184" s="27"/>
      <c r="RN184" s="27"/>
      <c r="RO184" s="27"/>
      <c r="RP184" s="27"/>
      <c r="RQ184" s="27"/>
      <c r="RR184" s="27"/>
      <c r="RS184" s="27"/>
      <c r="RT184" s="27"/>
      <c r="RU184" s="27"/>
      <c r="RV184" s="27"/>
      <c r="RW184" s="27"/>
      <c r="RX184" s="27"/>
      <c r="RY184" s="27"/>
      <c r="RZ184" s="27"/>
      <c r="SA184" s="27"/>
      <c r="SB184" s="27"/>
      <c r="SC184" s="27"/>
      <c r="SD184" s="27"/>
      <c r="SE184" s="27"/>
      <c r="SF184" s="27"/>
      <c r="SG184" s="27"/>
      <c r="SH184" s="27"/>
      <c r="SI184" s="27"/>
      <c r="SJ184" s="27"/>
      <c r="SK184" s="27"/>
      <c r="SL184" s="27"/>
      <c r="SM184" s="27"/>
      <c r="SN184" s="27"/>
      <c r="SO184" s="27"/>
      <c r="SP184" s="27"/>
      <c r="SQ184" s="27"/>
      <c r="SR184" s="27"/>
      <c r="SS184" s="27"/>
      <c r="ST184" s="27"/>
      <c r="SU184" s="27"/>
      <c r="SV184" s="27"/>
      <c r="SW184" s="27"/>
      <c r="SX184" s="27"/>
      <c r="SY184" s="27"/>
      <c r="SZ184" s="27"/>
      <c r="TA184" s="27"/>
      <c r="TB184" s="27"/>
      <c r="TC184" s="27"/>
      <c r="TD184" s="27"/>
      <c r="TE184" s="27"/>
      <c r="TF184" s="27"/>
      <c r="TG184" s="27"/>
      <c r="TH184" s="27"/>
      <c r="TI184" s="27"/>
      <c r="TJ184" s="27"/>
      <c r="TK184" s="27"/>
      <c r="TL184" s="27"/>
      <c r="TM184" s="27"/>
      <c r="TN184" s="27"/>
      <c r="TO184" s="27"/>
      <c r="TP184" s="27"/>
      <c r="TQ184" s="27"/>
      <c r="TR184" s="27"/>
      <c r="TS184" s="27"/>
      <c r="TT184" s="27"/>
      <c r="TU184" s="27"/>
      <c r="TV184" s="27"/>
      <c r="TW184" s="27"/>
      <c r="TX184" s="27"/>
      <c r="TY184" s="27"/>
      <c r="TZ184" s="27"/>
      <c r="UA184" s="27"/>
      <c r="UB184" s="27"/>
      <c r="UC184" s="27"/>
      <c r="UD184" s="27"/>
      <c r="UE184" s="27"/>
      <c r="UF184" s="27"/>
      <c r="UG184" s="27"/>
      <c r="UH184" s="27"/>
      <c r="UI184" s="27"/>
      <c r="UJ184" s="27"/>
      <c r="UK184" s="27"/>
      <c r="UL184" s="27"/>
      <c r="UM184" s="27"/>
      <c r="UN184" s="27"/>
      <c r="UO184" s="27"/>
      <c r="UP184" s="27"/>
      <c r="UQ184" s="27"/>
      <c r="UR184" s="27"/>
      <c r="US184" s="27"/>
      <c r="UT184" s="27"/>
      <c r="UU184" s="27"/>
      <c r="UV184" s="27"/>
      <c r="UW184" s="27"/>
      <c r="UX184" s="27"/>
      <c r="UY184" s="27"/>
      <c r="UZ184" s="27"/>
      <c r="VA184" s="27"/>
      <c r="VB184" s="27"/>
      <c r="VC184" s="27"/>
      <c r="VD184" s="27"/>
      <c r="VE184" s="27"/>
      <c r="VF184" s="27"/>
      <c r="VG184" s="27"/>
      <c r="VH184" s="27"/>
      <c r="VI184" s="27"/>
      <c r="VJ184" s="27"/>
      <c r="VK184" s="27"/>
      <c r="VL184" s="27"/>
      <c r="VM184" s="27"/>
      <c r="VN184" s="27"/>
      <c r="VO184" s="27"/>
      <c r="VP184" s="27"/>
      <c r="VQ184" s="27"/>
      <c r="VR184" s="27"/>
      <c r="VS184" s="27"/>
      <c r="VT184" s="27"/>
      <c r="VU184" s="27"/>
      <c r="VV184" s="27"/>
      <c r="VW184" s="27"/>
      <c r="VX184" s="27"/>
      <c r="VY184" s="27"/>
      <c r="VZ184" s="27"/>
      <c r="WA184" s="27"/>
      <c r="WB184" s="27"/>
      <c r="WC184" s="27"/>
      <c r="WD184" s="27"/>
      <c r="WE184" s="27"/>
      <c r="WF184" s="27"/>
      <c r="WG184" s="27"/>
      <c r="WH184" s="27"/>
      <c r="WI184" s="27"/>
      <c r="WJ184" s="27"/>
      <c r="WK184" s="27"/>
      <c r="WL184" s="27"/>
      <c r="WM184" s="27"/>
      <c r="WN184" s="27"/>
      <c r="WO184" s="27"/>
      <c r="WP184" s="27"/>
      <c r="WQ184" s="27"/>
      <c r="WR184" s="27"/>
      <c r="WS184" s="27"/>
      <c r="WT184" s="27"/>
      <c r="WU184" s="27"/>
      <c r="WV184" s="27"/>
      <c r="WW184" s="27"/>
      <c r="WX184" s="27"/>
      <c r="WY184" s="27"/>
      <c r="WZ184" s="27"/>
      <c r="XA184" s="27"/>
      <c r="XB184" s="27"/>
      <c r="XC184" s="27"/>
      <c r="XD184" s="27"/>
      <c r="XE184" s="27"/>
      <c r="XF184" s="27"/>
      <c r="XG184" s="27"/>
      <c r="XH184" s="27"/>
      <c r="XI184" s="27"/>
      <c r="XJ184" s="27"/>
      <c r="XK184" s="27"/>
      <c r="XL184" s="27"/>
      <c r="XM184" s="27"/>
      <c r="XN184" s="27"/>
      <c r="XO184" s="27"/>
      <c r="XP184" s="27"/>
      <c r="XQ184" s="27"/>
      <c r="XR184" s="27"/>
      <c r="XS184" s="27"/>
      <c r="XT184" s="27"/>
      <c r="XU184" s="27"/>
      <c r="XV184" s="27"/>
      <c r="XW184" s="27"/>
      <c r="XX184" s="27"/>
      <c r="XY184" s="27"/>
      <c r="XZ184" s="27"/>
      <c r="YA184" s="27"/>
      <c r="YB184" s="27"/>
      <c r="YC184" s="27"/>
      <c r="YD184" s="27"/>
      <c r="YE184" s="27"/>
      <c r="YF184" s="27"/>
      <c r="YG184" s="27"/>
      <c r="YH184" s="27"/>
      <c r="YI184" s="27"/>
      <c r="YJ184" s="27"/>
      <c r="YK184" s="27"/>
      <c r="YL184" s="27"/>
      <c r="YM184" s="27"/>
      <c r="YN184" s="27"/>
      <c r="YO184" s="27"/>
      <c r="YP184" s="27"/>
      <c r="YQ184" s="27"/>
      <c r="YR184" s="27"/>
      <c r="YS184" s="27"/>
      <c r="YT184" s="27"/>
      <c r="YU184" s="27"/>
      <c r="YV184" s="27"/>
      <c r="YW184" s="27"/>
      <c r="YX184" s="27"/>
      <c r="YY184" s="27"/>
      <c r="YZ184" s="27"/>
      <c r="ZA184" s="27"/>
      <c r="ZB184" s="27"/>
      <c r="ZC184" s="27"/>
      <c r="ZD184" s="27"/>
      <c r="ZE184" s="27"/>
      <c r="ZF184" s="27"/>
      <c r="ZG184" s="27"/>
      <c r="ZH184" s="27"/>
      <c r="ZI184" s="27"/>
      <c r="ZJ184" s="27"/>
      <c r="ZK184" s="27"/>
      <c r="ZL184" s="27"/>
      <c r="ZM184" s="27"/>
      <c r="ZN184" s="27"/>
      <c r="ZO184" s="27"/>
      <c r="ZP184" s="27"/>
      <c r="ZQ184" s="27"/>
      <c r="ZR184" s="27"/>
      <c r="ZS184" s="27"/>
      <c r="ZT184" s="27"/>
      <c r="ZU184" s="27"/>
      <c r="ZV184" s="27"/>
      <c r="ZW184" s="27"/>
      <c r="ZX184" s="27"/>
      <c r="ZY184" s="27"/>
      <c r="ZZ184" s="27"/>
      <c r="AAA184" s="27"/>
      <c r="AAB184" s="27"/>
      <c r="AAC184" s="27"/>
      <c r="AAD184" s="27"/>
      <c r="AAE184" s="27"/>
      <c r="AAF184" s="27"/>
      <c r="AAG184" s="27"/>
      <c r="AAH184" s="27"/>
      <c r="AAI184" s="27"/>
      <c r="AAJ184" s="27"/>
      <c r="AAK184" s="27"/>
      <c r="AAL184" s="27"/>
      <c r="AAM184" s="27"/>
      <c r="AAN184" s="27"/>
      <c r="AAO184" s="27"/>
      <c r="AAP184" s="27"/>
      <c r="AAQ184" s="27"/>
      <c r="AAR184" s="27"/>
      <c r="AAS184" s="27"/>
      <c r="AAT184" s="27"/>
      <c r="AAU184" s="27"/>
      <c r="AAV184" s="27"/>
      <c r="AAW184" s="27"/>
      <c r="AAX184" s="27"/>
      <c r="AAY184" s="27"/>
      <c r="AAZ184" s="27"/>
      <c r="ABA184" s="27"/>
      <c r="ABB184" s="27"/>
      <c r="ABC184" s="27"/>
      <c r="ABD184" s="27"/>
      <c r="ABE184" s="27"/>
      <c r="ABF184" s="27"/>
      <c r="ABG184" s="27"/>
      <c r="ABH184" s="27"/>
      <c r="ABI184" s="27"/>
      <c r="ABJ184" s="27"/>
      <c r="ABK184" s="27"/>
      <c r="ABL184" s="27"/>
      <c r="ABM184" s="27"/>
      <c r="ABN184" s="27"/>
      <c r="ABO184" s="27"/>
      <c r="ABP184" s="27"/>
      <c r="ABQ184" s="27"/>
      <c r="ABR184" s="27"/>
      <c r="ABS184" s="27"/>
      <c r="ABT184" s="27"/>
      <c r="ABU184" s="27"/>
      <c r="ABV184" s="27"/>
      <c r="ABW184" s="27"/>
      <c r="ABX184" s="27"/>
      <c r="ABY184" s="27"/>
      <c r="ABZ184" s="27"/>
      <c r="ACA184" s="27"/>
      <c r="ACB184" s="27"/>
      <c r="ACC184" s="27"/>
      <c r="ACD184" s="27"/>
      <c r="ACE184" s="27"/>
      <c r="ACF184" s="27"/>
      <c r="ACG184" s="27"/>
      <c r="ACH184" s="27"/>
      <c r="ACI184" s="27"/>
      <c r="ACJ184" s="27"/>
      <c r="ACK184" s="27"/>
      <c r="ACL184" s="27"/>
      <c r="ACM184" s="27"/>
      <c r="ACN184" s="27"/>
      <c r="ACO184" s="27"/>
      <c r="ACP184" s="27"/>
      <c r="ACQ184" s="27"/>
      <c r="ACR184" s="27"/>
      <c r="ACS184" s="27"/>
      <c r="ACT184" s="27"/>
      <c r="ACU184" s="27"/>
      <c r="ACV184" s="27"/>
      <c r="ACW184" s="27"/>
      <c r="ACX184" s="27"/>
      <c r="ACY184" s="27"/>
      <c r="ACZ184" s="27"/>
      <c r="ADA184" s="27"/>
      <c r="ADB184" s="27"/>
      <c r="ADC184" s="27"/>
      <c r="ADD184" s="27"/>
      <c r="ADE184" s="27"/>
      <c r="ADF184" s="27"/>
      <c r="ADG184" s="27"/>
      <c r="ADH184" s="27"/>
      <c r="ADI184" s="27"/>
      <c r="ADJ184" s="27"/>
      <c r="ADK184" s="27"/>
      <c r="ADL184" s="27"/>
      <c r="ADM184" s="27"/>
      <c r="ADN184" s="27"/>
      <c r="ADO184" s="27"/>
      <c r="ADP184" s="27"/>
      <c r="ADQ184" s="27"/>
      <c r="ADR184" s="27"/>
      <c r="ADS184" s="27"/>
      <c r="ADT184" s="27"/>
      <c r="ADU184" s="27"/>
      <c r="ADV184" s="27"/>
      <c r="ADW184" s="27"/>
      <c r="ADX184" s="27"/>
      <c r="ADY184" s="27"/>
      <c r="ADZ184" s="27"/>
      <c r="AEA184" s="27"/>
      <c r="AEB184" s="27"/>
      <c r="AEC184" s="27"/>
      <c r="AED184" s="27"/>
      <c r="AEE184" s="27"/>
      <c r="AEF184" s="27"/>
      <c r="AEG184" s="27"/>
      <c r="AEH184" s="27"/>
      <c r="AEI184" s="27"/>
      <c r="AEJ184" s="27"/>
      <c r="AEK184" s="27"/>
      <c r="AEL184" s="27"/>
      <c r="AEM184" s="27"/>
      <c r="AEN184" s="27"/>
      <c r="AEO184" s="27"/>
      <c r="AEP184" s="27"/>
      <c r="AEQ184" s="27"/>
      <c r="AER184" s="27"/>
      <c r="AES184" s="27"/>
      <c r="AET184" s="27"/>
      <c r="AEU184" s="27"/>
      <c r="AEV184" s="27"/>
      <c r="AEW184" s="27"/>
      <c r="AEX184" s="27"/>
      <c r="AEY184" s="27"/>
      <c r="AEZ184" s="27"/>
      <c r="AFA184" s="27"/>
      <c r="AFB184" s="27"/>
      <c r="AFC184" s="27"/>
      <c r="AFD184" s="27"/>
      <c r="AFE184" s="27"/>
      <c r="AFF184" s="27"/>
      <c r="AFG184" s="27"/>
      <c r="AFH184" s="27"/>
      <c r="AFI184" s="27"/>
      <c r="AFJ184" s="27"/>
      <c r="AFK184" s="27"/>
      <c r="AFL184" s="27"/>
      <c r="AFM184" s="27"/>
      <c r="AFN184" s="27"/>
      <c r="AFO184" s="27"/>
      <c r="AFP184" s="27"/>
      <c r="AFQ184" s="27"/>
      <c r="AFR184" s="27"/>
      <c r="AFS184" s="27"/>
      <c r="AFT184" s="27"/>
      <c r="AFU184" s="27"/>
      <c r="AFV184" s="27"/>
      <c r="AFW184" s="27"/>
      <c r="AFX184" s="27"/>
      <c r="AFY184" s="27"/>
      <c r="AFZ184" s="27"/>
      <c r="AGA184" s="27"/>
      <c r="AGB184" s="27"/>
      <c r="AGC184" s="27"/>
      <c r="AGD184" s="27"/>
      <c r="AGE184" s="27"/>
      <c r="AGF184" s="27"/>
      <c r="AGG184" s="27"/>
      <c r="AGH184" s="27"/>
      <c r="AGI184" s="27"/>
      <c r="AGJ184" s="27"/>
      <c r="AGK184" s="27"/>
      <c r="AGL184" s="27"/>
      <c r="AGM184" s="27"/>
      <c r="AGN184" s="27"/>
      <c r="AGO184" s="27"/>
      <c r="AGP184" s="27"/>
      <c r="AGQ184" s="27"/>
      <c r="AGR184" s="27"/>
      <c r="AGS184" s="27"/>
      <c r="AGT184" s="27"/>
      <c r="AGU184" s="27"/>
      <c r="AGV184" s="27"/>
      <c r="AGW184" s="27"/>
      <c r="AGX184" s="27"/>
      <c r="AGY184" s="27"/>
      <c r="AGZ184" s="27"/>
      <c r="AHA184" s="27"/>
      <c r="AHB184" s="27"/>
      <c r="AHC184" s="27"/>
      <c r="AHD184" s="27"/>
      <c r="AHE184" s="27"/>
      <c r="AHF184" s="27"/>
      <c r="AHG184" s="27"/>
      <c r="AHH184" s="27"/>
      <c r="AHI184" s="27"/>
      <c r="AHJ184" s="27"/>
      <c r="AHK184" s="27"/>
      <c r="AHL184" s="27"/>
      <c r="AHM184" s="27"/>
      <c r="AHN184" s="27"/>
      <c r="AHO184" s="27"/>
      <c r="AHP184" s="27"/>
      <c r="AHQ184" s="27"/>
      <c r="AHR184" s="27"/>
      <c r="AHS184" s="27"/>
      <c r="AHT184" s="27"/>
      <c r="AHU184" s="27"/>
      <c r="AHV184" s="27"/>
      <c r="AHW184" s="27"/>
      <c r="AHX184" s="27"/>
      <c r="AHY184" s="27"/>
      <c r="AHZ184" s="27"/>
      <c r="AIA184" s="27"/>
      <c r="AIB184" s="27"/>
      <c r="AIC184" s="27"/>
      <c r="AID184" s="27"/>
      <c r="AIE184" s="27"/>
      <c r="AIF184" s="27"/>
      <c r="AIG184" s="27"/>
      <c r="AIH184" s="27"/>
      <c r="AII184" s="27"/>
      <c r="AIJ184" s="27"/>
      <c r="AIK184" s="27"/>
      <c r="AIL184" s="27"/>
      <c r="AIM184" s="27"/>
      <c r="AIN184" s="27"/>
      <c r="AIO184" s="27"/>
      <c r="AIP184" s="27"/>
      <c r="AIQ184" s="27"/>
      <c r="AIR184" s="27"/>
      <c r="AIS184" s="27"/>
      <c r="AIT184" s="27"/>
      <c r="AIU184" s="27"/>
      <c r="AIV184" s="27"/>
      <c r="AIW184" s="27"/>
      <c r="AIX184" s="27"/>
      <c r="AIY184" s="27"/>
      <c r="AIZ184" s="27"/>
      <c r="AJA184" s="27"/>
      <c r="AJB184" s="27"/>
      <c r="AJC184" s="27"/>
      <c r="AJD184" s="27"/>
      <c r="AJE184" s="27"/>
      <c r="AJF184" s="27"/>
      <c r="AJG184" s="27"/>
      <c r="AJH184" s="27"/>
      <c r="AJI184" s="27"/>
      <c r="AJJ184" s="27"/>
      <c r="AJK184" s="27"/>
      <c r="AJL184" s="27"/>
      <c r="AJM184" s="27"/>
      <c r="AJN184" s="27"/>
      <c r="AJO184" s="27"/>
      <c r="AJP184" s="27"/>
      <c r="AJQ184" s="27"/>
      <c r="AJR184" s="27"/>
      <c r="AJS184" s="27"/>
      <c r="AJT184" s="27"/>
      <c r="AJU184" s="27"/>
      <c r="AJV184" s="27"/>
      <c r="AJW184" s="27"/>
      <c r="AJX184" s="27"/>
      <c r="AJY184" s="27"/>
      <c r="AJZ184" s="27"/>
      <c r="AKA184" s="27"/>
      <c r="AKB184" s="27"/>
      <c r="AKC184" s="27"/>
      <c r="AKD184" s="27"/>
      <c r="AKE184" s="27"/>
      <c r="AKF184" s="27"/>
      <c r="AKG184" s="27"/>
      <c r="AKH184" s="27"/>
      <c r="AKI184" s="27"/>
      <c r="AKJ184" s="27"/>
      <c r="AKK184" s="27"/>
      <c r="AKL184" s="27"/>
      <c r="AKM184" s="27"/>
      <c r="AKN184" s="27"/>
      <c r="AKO184" s="27"/>
      <c r="AKP184" s="27"/>
      <c r="AKQ184" s="27"/>
      <c r="AKR184" s="27"/>
      <c r="AKS184" s="27"/>
      <c r="AKT184" s="27"/>
      <c r="AKU184" s="27"/>
      <c r="AKV184" s="27"/>
      <c r="AKW184" s="27"/>
      <c r="AKX184" s="27"/>
      <c r="AKY184" s="27"/>
      <c r="AKZ184" s="27"/>
      <c r="ALA184" s="27"/>
      <c r="ALB184" s="27"/>
      <c r="ALC184" s="27"/>
      <c r="ALD184" s="27"/>
      <c r="ALE184" s="27"/>
      <c r="ALF184" s="27"/>
      <c r="ALG184" s="27"/>
      <c r="ALH184" s="27"/>
      <c r="ALI184" s="27"/>
      <c r="ALJ184" s="27"/>
      <c r="ALK184" s="27"/>
      <c r="ALL184" s="27"/>
      <c r="ALM184" s="27"/>
      <c r="ALN184" s="27"/>
      <c r="ALO184" s="27"/>
      <c r="ALP184" s="27"/>
      <c r="ALQ184" s="27"/>
      <c r="ALR184" s="27"/>
      <c r="ALS184" s="27"/>
    </row>
    <row r="185" spans="1:1007" ht="19.5" customHeight="1" thickBot="1" x14ac:dyDescent="0.25">
      <c r="A185" s="579"/>
      <c r="B185" s="581"/>
      <c r="C185" s="583"/>
      <c r="D185" s="585"/>
      <c r="E185" s="587"/>
      <c r="F185" s="570"/>
      <c r="G185" s="572"/>
      <c r="H185" s="574"/>
      <c r="I185" s="574"/>
      <c r="J185" s="593"/>
      <c r="K185" s="161" t="s">
        <v>25</v>
      </c>
      <c r="L185" s="400">
        <f>M185+O185</f>
        <v>3.7</v>
      </c>
      <c r="M185" s="401">
        <v>3.7</v>
      </c>
      <c r="N185" s="401">
        <v>0</v>
      </c>
      <c r="O185" s="402">
        <v>0</v>
      </c>
      <c r="P185" s="400">
        <f>Q185+S185</f>
        <v>0</v>
      </c>
      <c r="Q185" s="401">
        <v>0</v>
      </c>
      <c r="R185" s="401">
        <v>0</v>
      </c>
      <c r="S185" s="402">
        <v>0</v>
      </c>
      <c r="T185" s="400">
        <f>U185+W185</f>
        <v>0</v>
      </c>
      <c r="U185" s="401">
        <v>0</v>
      </c>
      <c r="V185" s="401">
        <v>0</v>
      </c>
      <c r="W185" s="402">
        <v>0</v>
      </c>
      <c r="X185" s="27"/>
      <c r="Y185" s="27"/>
      <c r="Z185" s="27"/>
      <c r="AA185" s="27"/>
      <c r="AB185" s="27"/>
      <c r="AC185" s="27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40"/>
      <c r="AV185" s="39"/>
      <c r="AW185" s="39"/>
      <c r="AX185" s="39"/>
      <c r="AY185" s="39"/>
      <c r="AZ185" s="39"/>
      <c r="BA185" s="39"/>
      <c r="BB185" s="39"/>
      <c r="BC185" s="39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  <c r="HX185" s="27"/>
      <c r="HY185" s="27"/>
      <c r="HZ185" s="27"/>
      <c r="IA185" s="27"/>
      <c r="IB185" s="27"/>
      <c r="IC185" s="27"/>
      <c r="ID185" s="27"/>
      <c r="IE185" s="27"/>
      <c r="IF185" s="27"/>
      <c r="IG185" s="27"/>
      <c r="IH185" s="27"/>
      <c r="II185" s="27"/>
      <c r="IJ185" s="27"/>
      <c r="IK185" s="27"/>
      <c r="IL185" s="27"/>
      <c r="IM185" s="27"/>
      <c r="IN185" s="27"/>
      <c r="IO185" s="27"/>
      <c r="IP185" s="27"/>
      <c r="IQ185" s="27"/>
      <c r="IR185" s="27"/>
      <c r="IS185" s="27"/>
      <c r="IT185" s="27"/>
      <c r="IU185" s="27"/>
      <c r="IV185" s="27"/>
      <c r="IW185" s="27"/>
      <c r="IX185" s="27"/>
      <c r="IY185" s="27"/>
      <c r="IZ185" s="27"/>
      <c r="JA185" s="27"/>
      <c r="JB185" s="27"/>
      <c r="JC185" s="27"/>
      <c r="JD185" s="27"/>
      <c r="JE185" s="27"/>
      <c r="JF185" s="27"/>
      <c r="JG185" s="27"/>
      <c r="JH185" s="27"/>
      <c r="JI185" s="27"/>
      <c r="JJ185" s="27"/>
      <c r="JK185" s="27"/>
      <c r="JL185" s="27"/>
      <c r="JM185" s="27"/>
      <c r="JN185" s="27"/>
      <c r="JO185" s="27"/>
      <c r="JP185" s="27"/>
      <c r="JQ185" s="27"/>
      <c r="JR185" s="27"/>
      <c r="JS185" s="27"/>
      <c r="JT185" s="27"/>
      <c r="JU185" s="27"/>
      <c r="JV185" s="27"/>
      <c r="JW185" s="27"/>
      <c r="JX185" s="27"/>
      <c r="JY185" s="27"/>
      <c r="JZ185" s="27"/>
      <c r="KA185" s="27"/>
      <c r="KB185" s="27"/>
      <c r="KC185" s="27"/>
      <c r="KD185" s="27"/>
      <c r="KE185" s="27"/>
      <c r="KF185" s="27"/>
      <c r="KG185" s="27"/>
      <c r="KH185" s="27"/>
      <c r="KI185" s="27"/>
      <c r="KJ185" s="27"/>
      <c r="KK185" s="27"/>
      <c r="KL185" s="27"/>
      <c r="KM185" s="27"/>
      <c r="KN185" s="27"/>
      <c r="KO185" s="27"/>
      <c r="KP185" s="27"/>
      <c r="KQ185" s="27"/>
      <c r="KR185" s="27"/>
      <c r="KS185" s="27"/>
      <c r="KT185" s="27"/>
      <c r="KU185" s="27"/>
      <c r="KV185" s="27"/>
      <c r="KW185" s="27"/>
      <c r="KX185" s="27"/>
      <c r="KY185" s="27"/>
      <c r="KZ185" s="27"/>
      <c r="LA185" s="27"/>
      <c r="LB185" s="27"/>
      <c r="LC185" s="27"/>
      <c r="LD185" s="27"/>
      <c r="LE185" s="27"/>
      <c r="LF185" s="27"/>
      <c r="LG185" s="27"/>
      <c r="LH185" s="27"/>
      <c r="LI185" s="27"/>
      <c r="LJ185" s="27"/>
      <c r="LK185" s="27"/>
      <c r="LL185" s="27"/>
      <c r="LM185" s="27"/>
      <c r="LN185" s="27"/>
      <c r="LO185" s="27"/>
      <c r="LP185" s="27"/>
      <c r="LQ185" s="27"/>
      <c r="LR185" s="27"/>
      <c r="LS185" s="27"/>
      <c r="LT185" s="27"/>
      <c r="LU185" s="27"/>
      <c r="LV185" s="27"/>
      <c r="LW185" s="27"/>
      <c r="LX185" s="27"/>
      <c r="LY185" s="27"/>
      <c r="LZ185" s="27"/>
      <c r="MA185" s="27"/>
      <c r="MB185" s="27"/>
      <c r="MC185" s="27"/>
      <c r="MD185" s="27"/>
      <c r="ME185" s="27"/>
      <c r="MF185" s="27"/>
      <c r="MG185" s="27"/>
      <c r="MH185" s="27"/>
      <c r="MI185" s="27"/>
      <c r="MJ185" s="27"/>
      <c r="MK185" s="27"/>
      <c r="ML185" s="27"/>
      <c r="MM185" s="27"/>
      <c r="MN185" s="27"/>
      <c r="MO185" s="27"/>
      <c r="MP185" s="27"/>
      <c r="MQ185" s="27"/>
      <c r="MR185" s="27"/>
      <c r="MS185" s="27"/>
      <c r="MT185" s="27"/>
      <c r="MU185" s="27"/>
      <c r="MV185" s="27"/>
      <c r="MW185" s="27"/>
      <c r="MX185" s="27"/>
      <c r="MY185" s="27"/>
      <c r="MZ185" s="27"/>
      <c r="NA185" s="27"/>
      <c r="NB185" s="27"/>
      <c r="NC185" s="27"/>
      <c r="ND185" s="27"/>
      <c r="NE185" s="27"/>
      <c r="NF185" s="27"/>
      <c r="NG185" s="27"/>
      <c r="NH185" s="27"/>
      <c r="NI185" s="27"/>
      <c r="NJ185" s="27"/>
      <c r="NK185" s="27"/>
      <c r="NL185" s="27"/>
      <c r="NM185" s="27"/>
      <c r="NN185" s="27"/>
      <c r="NO185" s="27"/>
      <c r="NP185" s="27"/>
      <c r="NQ185" s="27"/>
      <c r="NR185" s="27"/>
      <c r="NS185" s="27"/>
      <c r="NT185" s="27"/>
      <c r="NU185" s="27"/>
      <c r="NV185" s="27"/>
      <c r="NW185" s="27"/>
      <c r="NX185" s="27"/>
      <c r="NY185" s="27"/>
      <c r="NZ185" s="27"/>
      <c r="OA185" s="27"/>
      <c r="OB185" s="27"/>
      <c r="OC185" s="27"/>
      <c r="OD185" s="27"/>
      <c r="OE185" s="27"/>
      <c r="OF185" s="27"/>
      <c r="OG185" s="27"/>
      <c r="OH185" s="27"/>
      <c r="OI185" s="27"/>
      <c r="OJ185" s="27"/>
      <c r="OK185" s="27"/>
      <c r="OL185" s="27"/>
      <c r="OM185" s="27"/>
      <c r="ON185" s="27"/>
      <c r="OO185" s="27"/>
      <c r="OP185" s="27"/>
      <c r="OQ185" s="27"/>
      <c r="OR185" s="27"/>
      <c r="OS185" s="27"/>
      <c r="OT185" s="27"/>
      <c r="OU185" s="27"/>
      <c r="OV185" s="27"/>
      <c r="OW185" s="27"/>
      <c r="OX185" s="27"/>
      <c r="OY185" s="27"/>
      <c r="OZ185" s="27"/>
      <c r="PA185" s="27"/>
      <c r="PB185" s="27"/>
      <c r="PC185" s="27"/>
      <c r="PD185" s="27"/>
      <c r="PE185" s="27"/>
      <c r="PF185" s="27"/>
      <c r="PG185" s="27"/>
      <c r="PH185" s="27"/>
      <c r="PI185" s="27"/>
      <c r="PJ185" s="27"/>
      <c r="PK185" s="27"/>
      <c r="PL185" s="27"/>
      <c r="PM185" s="27"/>
      <c r="PN185" s="27"/>
      <c r="PO185" s="27"/>
      <c r="PP185" s="27"/>
      <c r="PQ185" s="27"/>
      <c r="PR185" s="27"/>
      <c r="PS185" s="27"/>
      <c r="PT185" s="27"/>
      <c r="PU185" s="27"/>
      <c r="PV185" s="27"/>
      <c r="PW185" s="27"/>
      <c r="PX185" s="27"/>
      <c r="PY185" s="27"/>
      <c r="PZ185" s="27"/>
      <c r="QA185" s="27"/>
      <c r="QB185" s="27"/>
      <c r="QC185" s="27"/>
      <c r="QD185" s="27"/>
      <c r="QE185" s="27"/>
      <c r="QF185" s="27"/>
      <c r="QG185" s="27"/>
      <c r="QH185" s="27"/>
      <c r="QI185" s="27"/>
      <c r="QJ185" s="27"/>
      <c r="QK185" s="27"/>
      <c r="QL185" s="27"/>
      <c r="QM185" s="27"/>
      <c r="QN185" s="27"/>
      <c r="QO185" s="27"/>
      <c r="QP185" s="27"/>
      <c r="QQ185" s="27"/>
      <c r="QR185" s="27"/>
      <c r="QS185" s="27"/>
      <c r="QT185" s="27"/>
      <c r="QU185" s="27"/>
      <c r="QV185" s="27"/>
      <c r="QW185" s="27"/>
      <c r="QX185" s="27"/>
      <c r="QY185" s="27"/>
      <c r="QZ185" s="27"/>
      <c r="RA185" s="27"/>
      <c r="RB185" s="27"/>
      <c r="RC185" s="27"/>
      <c r="RD185" s="27"/>
      <c r="RE185" s="27"/>
      <c r="RF185" s="27"/>
      <c r="RG185" s="27"/>
      <c r="RH185" s="27"/>
      <c r="RI185" s="27"/>
      <c r="RJ185" s="27"/>
      <c r="RK185" s="27"/>
      <c r="RL185" s="27"/>
      <c r="RM185" s="27"/>
      <c r="RN185" s="27"/>
      <c r="RO185" s="27"/>
      <c r="RP185" s="27"/>
      <c r="RQ185" s="27"/>
      <c r="RR185" s="27"/>
      <c r="RS185" s="27"/>
      <c r="RT185" s="27"/>
      <c r="RU185" s="27"/>
      <c r="RV185" s="27"/>
      <c r="RW185" s="27"/>
      <c r="RX185" s="27"/>
      <c r="RY185" s="27"/>
      <c r="RZ185" s="27"/>
      <c r="SA185" s="27"/>
      <c r="SB185" s="27"/>
      <c r="SC185" s="27"/>
      <c r="SD185" s="27"/>
      <c r="SE185" s="27"/>
      <c r="SF185" s="27"/>
      <c r="SG185" s="27"/>
      <c r="SH185" s="27"/>
      <c r="SI185" s="27"/>
      <c r="SJ185" s="27"/>
      <c r="SK185" s="27"/>
      <c r="SL185" s="27"/>
      <c r="SM185" s="27"/>
      <c r="SN185" s="27"/>
      <c r="SO185" s="27"/>
      <c r="SP185" s="27"/>
      <c r="SQ185" s="27"/>
      <c r="SR185" s="27"/>
      <c r="SS185" s="27"/>
      <c r="ST185" s="27"/>
      <c r="SU185" s="27"/>
      <c r="SV185" s="27"/>
      <c r="SW185" s="27"/>
      <c r="SX185" s="27"/>
      <c r="SY185" s="27"/>
      <c r="SZ185" s="27"/>
      <c r="TA185" s="27"/>
      <c r="TB185" s="27"/>
      <c r="TC185" s="27"/>
      <c r="TD185" s="27"/>
      <c r="TE185" s="27"/>
      <c r="TF185" s="27"/>
      <c r="TG185" s="27"/>
      <c r="TH185" s="27"/>
      <c r="TI185" s="27"/>
      <c r="TJ185" s="27"/>
      <c r="TK185" s="27"/>
      <c r="TL185" s="27"/>
      <c r="TM185" s="27"/>
      <c r="TN185" s="27"/>
      <c r="TO185" s="27"/>
      <c r="TP185" s="27"/>
      <c r="TQ185" s="27"/>
      <c r="TR185" s="27"/>
      <c r="TS185" s="27"/>
      <c r="TT185" s="27"/>
      <c r="TU185" s="27"/>
      <c r="TV185" s="27"/>
      <c r="TW185" s="27"/>
      <c r="TX185" s="27"/>
      <c r="TY185" s="27"/>
      <c r="TZ185" s="27"/>
      <c r="UA185" s="27"/>
      <c r="UB185" s="27"/>
      <c r="UC185" s="27"/>
      <c r="UD185" s="27"/>
      <c r="UE185" s="27"/>
      <c r="UF185" s="27"/>
      <c r="UG185" s="27"/>
      <c r="UH185" s="27"/>
      <c r="UI185" s="27"/>
      <c r="UJ185" s="27"/>
      <c r="UK185" s="27"/>
      <c r="UL185" s="27"/>
      <c r="UM185" s="27"/>
      <c r="UN185" s="27"/>
      <c r="UO185" s="27"/>
      <c r="UP185" s="27"/>
      <c r="UQ185" s="27"/>
      <c r="UR185" s="27"/>
      <c r="US185" s="27"/>
      <c r="UT185" s="27"/>
      <c r="UU185" s="27"/>
      <c r="UV185" s="27"/>
      <c r="UW185" s="27"/>
      <c r="UX185" s="27"/>
      <c r="UY185" s="27"/>
      <c r="UZ185" s="27"/>
      <c r="VA185" s="27"/>
      <c r="VB185" s="27"/>
      <c r="VC185" s="27"/>
      <c r="VD185" s="27"/>
      <c r="VE185" s="27"/>
      <c r="VF185" s="27"/>
      <c r="VG185" s="27"/>
      <c r="VH185" s="27"/>
      <c r="VI185" s="27"/>
      <c r="VJ185" s="27"/>
      <c r="VK185" s="27"/>
      <c r="VL185" s="27"/>
      <c r="VM185" s="27"/>
      <c r="VN185" s="27"/>
      <c r="VO185" s="27"/>
      <c r="VP185" s="27"/>
      <c r="VQ185" s="27"/>
      <c r="VR185" s="27"/>
      <c r="VS185" s="27"/>
      <c r="VT185" s="27"/>
      <c r="VU185" s="27"/>
      <c r="VV185" s="27"/>
      <c r="VW185" s="27"/>
      <c r="VX185" s="27"/>
      <c r="VY185" s="27"/>
      <c r="VZ185" s="27"/>
      <c r="WA185" s="27"/>
      <c r="WB185" s="27"/>
      <c r="WC185" s="27"/>
      <c r="WD185" s="27"/>
      <c r="WE185" s="27"/>
      <c r="WF185" s="27"/>
      <c r="WG185" s="27"/>
      <c r="WH185" s="27"/>
      <c r="WI185" s="27"/>
      <c r="WJ185" s="27"/>
      <c r="WK185" s="27"/>
      <c r="WL185" s="27"/>
      <c r="WM185" s="27"/>
      <c r="WN185" s="27"/>
      <c r="WO185" s="27"/>
      <c r="WP185" s="27"/>
      <c r="WQ185" s="27"/>
      <c r="WR185" s="27"/>
      <c r="WS185" s="27"/>
      <c r="WT185" s="27"/>
      <c r="WU185" s="27"/>
      <c r="WV185" s="27"/>
      <c r="WW185" s="27"/>
      <c r="WX185" s="27"/>
      <c r="WY185" s="27"/>
      <c r="WZ185" s="27"/>
      <c r="XA185" s="27"/>
      <c r="XB185" s="27"/>
      <c r="XC185" s="27"/>
      <c r="XD185" s="27"/>
      <c r="XE185" s="27"/>
      <c r="XF185" s="27"/>
      <c r="XG185" s="27"/>
      <c r="XH185" s="27"/>
      <c r="XI185" s="27"/>
      <c r="XJ185" s="27"/>
      <c r="XK185" s="27"/>
      <c r="XL185" s="27"/>
      <c r="XM185" s="27"/>
      <c r="XN185" s="27"/>
      <c r="XO185" s="27"/>
      <c r="XP185" s="27"/>
      <c r="XQ185" s="27"/>
      <c r="XR185" s="27"/>
      <c r="XS185" s="27"/>
      <c r="XT185" s="27"/>
      <c r="XU185" s="27"/>
      <c r="XV185" s="27"/>
      <c r="XW185" s="27"/>
      <c r="XX185" s="27"/>
      <c r="XY185" s="27"/>
      <c r="XZ185" s="27"/>
      <c r="YA185" s="27"/>
      <c r="YB185" s="27"/>
      <c r="YC185" s="27"/>
      <c r="YD185" s="27"/>
      <c r="YE185" s="27"/>
      <c r="YF185" s="27"/>
      <c r="YG185" s="27"/>
      <c r="YH185" s="27"/>
      <c r="YI185" s="27"/>
      <c r="YJ185" s="27"/>
      <c r="YK185" s="27"/>
      <c r="YL185" s="27"/>
      <c r="YM185" s="27"/>
      <c r="YN185" s="27"/>
      <c r="YO185" s="27"/>
      <c r="YP185" s="27"/>
      <c r="YQ185" s="27"/>
      <c r="YR185" s="27"/>
      <c r="YS185" s="27"/>
      <c r="YT185" s="27"/>
      <c r="YU185" s="27"/>
      <c r="YV185" s="27"/>
      <c r="YW185" s="27"/>
      <c r="YX185" s="27"/>
      <c r="YY185" s="27"/>
      <c r="YZ185" s="27"/>
      <c r="ZA185" s="27"/>
      <c r="ZB185" s="27"/>
      <c r="ZC185" s="27"/>
      <c r="ZD185" s="27"/>
      <c r="ZE185" s="27"/>
      <c r="ZF185" s="27"/>
      <c r="ZG185" s="27"/>
      <c r="ZH185" s="27"/>
      <c r="ZI185" s="27"/>
      <c r="ZJ185" s="27"/>
      <c r="ZK185" s="27"/>
      <c r="ZL185" s="27"/>
      <c r="ZM185" s="27"/>
      <c r="ZN185" s="27"/>
      <c r="ZO185" s="27"/>
      <c r="ZP185" s="27"/>
      <c r="ZQ185" s="27"/>
      <c r="ZR185" s="27"/>
      <c r="ZS185" s="27"/>
      <c r="ZT185" s="27"/>
      <c r="ZU185" s="27"/>
      <c r="ZV185" s="27"/>
      <c r="ZW185" s="27"/>
      <c r="ZX185" s="27"/>
      <c r="ZY185" s="27"/>
      <c r="ZZ185" s="27"/>
      <c r="AAA185" s="27"/>
      <c r="AAB185" s="27"/>
      <c r="AAC185" s="27"/>
      <c r="AAD185" s="27"/>
      <c r="AAE185" s="27"/>
      <c r="AAF185" s="27"/>
      <c r="AAG185" s="27"/>
      <c r="AAH185" s="27"/>
      <c r="AAI185" s="27"/>
      <c r="AAJ185" s="27"/>
      <c r="AAK185" s="27"/>
      <c r="AAL185" s="27"/>
      <c r="AAM185" s="27"/>
      <c r="AAN185" s="27"/>
      <c r="AAO185" s="27"/>
      <c r="AAP185" s="27"/>
      <c r="AAQ185" s="27"/>
      <c r="AAR185" s="27"/>
      <c r="AAS185" s="27"/>
      <c r="AAT185" s="27"/>
      <c r="AAU185" s="27"/>
      <c r="AAV185" s="27"/>
      <c r="AAW185" s="27"/>
      <c r="AAX185" s="27"/>
      <c r="AAY185" s="27"/>
      <c r="AAZ185" s="27"/>
      <c r="ABA185" s="27"/>
      <c r="ABB185" s="27"/>
      <c r="ABC185" s="27"/>
      <c r="ABD185" s="27"/>
      <c r="ABE185" s="27"/>
      <c r="ABF185" s="27"/>
      <c r="ABG185" s="27"/>
      <c r="ABH185" s="27"/>
      <c r="ABI185" s="27"/>
      <c r="ABJ185" s="27"/>
      <c r="ABK185" s="27"/>
      <c r="ABL185" s="27"/>
      <c r="ABM185" s="27"/>
      <c r="ABN185" s="27"/>
      <c r="ABO185" s="27"/>
      <c r="ABP185" s="27"/>
      <c r="ABQ185" s="27"/>
      <c r="ABR185" s="27"/>
      <c r="ABS185" s="27"/>
      <c r="ABT185" s="27"/>
      <c r="ABU185" s="27"/>
      <c r="ABV185" s="27"/>
      <c r="ABW185" s="27"/>
      <c r="ABX185" s="27"/>
      <c r="ABY185" s="27"/>
      <c r="ABZ185" s="27"/>
      <c r="ACA185" s="27"/>
      <c r="ACB185" s="27"/>
      <c r="ACC185" s="27"/>
      <c r="ACD185" s="27"/>
      <c r="ACE185" s="27"/>
      <c r="ACF185" s="27"/>
      <c r="ACG185" s="27"/>
      <c r="ACH185" s="27"/>
      <c r="ACI185" s="27"/>
      <c r="ACJ185" s="27"/>
      <c r="ACK185" s="27"/>
      <c r="ACL185" s="27"/>
      <c r="ACM185" s="27"/>
      <c r="ACN185" s="27"/>
      <c r="ACO185" s="27"/>
      <c r="ACP185" s="27"/>
      <c r="ACQ185" s="27"/>
      <c r="ACR185" s="27"/>
      <c r="ACS185" s="27"/>
      <c r="ACT185" s="27"/>
      <c r="ACU185" s="27"/>
      <c r="ACV185" s="27"/>
      <c r="ACW185" s="27"/>
      <c r="ACX185" s="27"/>
      <c r="ACY185" s="27"/>
      <c r="ACZ185" s="27"/>
      <c r="ADA185" s="27"/>
      <c r="ADB185" s="27"/>
      <c r="ADC185" s="27"/>
      <c r="ADD185" s="27"/>
      <c r="ADE185" s="27"/>
      <c r="ADF185" s="27"/>
      <c r="ADG185" s="27"/>
      <c r="ADH185" s="27"/>
      <c r="ADI185" s="27"/>
      <c r="ADJ185" s="27"/>
      <c r="ADK185" s="27"/>
      <c r="ADL185" s="27"/>
      <c r="ADM185" s="27"/>
      <c r="ADN185" s="27"/>
      <c r="ADO185" s="27"/>
      <c r="ADP185" s="27"/>
      <c r="ADQ185" s="27"/>
      <c r="ADR185" s="27"/>
      <c r="ADS185" s="27"/>
      <c r="ADT185" s="27"/>
      <c r="ADU185" s="27"/>
      <c r="ADV185" s="27"/>
      <c r="ADW185" s="27"/>
      <c r="ADX185" s="27"/>
      <c r="ADY185" s="27"/>
      <c r="ADZ185" s="27"/>
      <c r="AEA185" s="27"/>
      <c r="AEB185" s="27"/>
      <c r="AEC185" s="27"/>
      <c r="AED185" s="27"/>
      <c r="AEE185" s="27"/>
      <c r="AEF185" s="27"/>
      <c r="AEG185" s="27"/>
      <c r="AEH185" s="27"/>
      <c r="AEI185" s="27"/>
      <c r="AEJ185" s="27"/>
      <c r="AEK185" s="27"/>
      <c r="AEL185" s="27"/>
      <c r="AEM185" s="27"/>
      <c r="AEN185" s="27"/>
      <c r="AEO185" s="27"/>
      <c r="AEP185" s="27"/>
      <c r="AEQ185" s="27"/>
      <c r="AER185" s="27"/>
      <c r="AES185" s="27"/>
      <c r="AET185" s="27"/>
      <c r="AEU185" s="27"/>
      <c r="AEV185" s="27"/>
      <c r="AEW185" s="27"/>
      <c r="AEX185" s="27"/>
      <c r="AEY185" s="27"/>
      <c r="AEZ185" s="27"/>
      <c r="AFA185" s="27"/>
      <c r="AFB185" s="27"/>
      <c r="AFC185" s="27"/>
      <c r="AFD185" s="27"/>
      <c r="AFE185" s="27"/>
      <c r="AFF185" s="27"/>
      <c r="AFG185" s="27"/>
      <c r="AFH185" s="27"/>
      <c r="AFI185" s="27"/>
      <c r="AFJ185" s="27"/>
      <c r="AFK185" s="27"/>
      <c r="AFL185" s="27"/>
      <c r="AFM185" s="27"/>
      <c r="AFN185" s="27"/>
      <c r="AFO185" s="27"/>
      <c r="AFP185" s="27"/>
      <c r="AFQ185" s="27"/>
      <c r="AFR185" s="27"/>
      <c r="AFS185" s="27"/>
      <c r="AFT185" s="27"/>
      <c r="AFU185" s="27"/>
      <c r="AFV185" s="27"/>
      <c r="AFW185" s="27"/>
      <c r="AFX185" s="27"/>
      <c r="AFY185" s="27"/>
      <c r="AFZ185" s="27"/>
      <c r="AGA185" s="27"/>
      <c r="AGB185" s="27"/>
      <c r="AGC185" s="27"/>
      <c r="AGD185" s="27"/>
      <c r="AGE185" s="27"/>
      <c r="AGF185" s="27"/>
      <c r="AGG185" s="27"/>
      <c r="AGH185" s="27"/>
      <c r="AGI185" s="27"/>
      <c r="AGJ185" s="27"/>
      <c r="AGK185" s="27"/>
      <c r="AGL185" s="27"/>
      <c r="AGM185" s="27"/>
      <c r="AGN185" s="27"/>
      <c r="AGO185" s="27"/>
      <c r="AGP185" s="27"/>
      <c r="AGQ185" s="27"/>
      <c r="AGR185" s="27"/>
      <c r="AGS185" s="27"/>
      <c r="AGT185" s="27"/>
      <c r="AGU185" s="27"/>
      <c r="AGV185" s="27"/>
      <c r="AGW185" s="27"/>
      <c r="AGX185" s="27"/>
      <c r="AGY185" s="27"/>
      <c r="AGZ185" s="27"/>
      <c r="AHA185" s="27"/>
      <c r="AHB185" s="27"/>
      <c r="AHC185" s="27"/>
      <c r="AHD185" s="27"/>
      <c r="AHE185" s="27"/>
      <c r="AHF185" s="27"/>
      <c r="AHG185" s="27"/>
      <c r="AHH185" s="27"/>
      <c r="AHI185" s="27"/>
      <c r="AHJ185" s="27"/>
      <c r="AHK185" s="27"/>
      <c r="AHL185" s="27"/>
      <c r="AHM185" s="27"/>
      <c r="AHN185" s="27"/>
      <c r="AHO185" s="27"/>
      <c r="AHP185" s="27"/>
      <c r="AHQ185" s="27"/>
      <c r="AHR185" s="27"/>
      <c r="AHS185" s="27"/>
      <c r="AHT185" s="27"/>
      <c r="AHU185" s="27"/>
      <c r="AHV185" s="27"/>
      <c r="AHW185" s="27"/>
      <c r="AHX185" s="27"/>
      <c r="AHY185" s="27"/>
      <c r="AHZ185" s="27"/>
      <c r="AIA185" s="27"/>
      <c r="AIB185" s="27"/>
      <c r="AIC185" s="27"/>
      <c r="AID185" s="27"/>
      <c r="AIE185" s="27"/>
      <c r="AIF185" s="27"/>
      <c r="AIG185" s="27"/>
      <c r="AIH185" s="27"/>
      <c r="AII185" s="27"/>
      <c r="AIJ185" s="27"/>
      <c r="AIK185" s="27"/>
      <c r="AIL185" s="27"/>
      <c r="AIM185" s="27"/>
      <c r="AIN185" s="27"/>
      <c r="AIO185" s="27"/>
      <c r="AIP185" s="27"/>
      <c r="AIQ185" s="27"/>
      <c r="AIR185" s="27"/>
      <c r="AIS185" s="27"/>
      <c r="AIT185" s="27"/>
      <c r="AIU185" s="27"/>
      <c r="AIV185" s="27"/>
      <c r="AIW185" s="27"/>
      <c r="AIX185" s="27"/>
      <c r="AIY185" s="27"/>
      <c r="AIZ185" s="27"/>
      <c r="AJA185" s="27"/>
      <c r="AJB185" s="27"/>
      <c r="AJC185" s="27"/>
      <c r="AJD185" s="27"/>
      <c r="AJE185" s="27"/>
      <c r="AJF185" s="27"/>
      <c r="AJG185" s="27"/>
      <c r="AJH185" s="27"/>
      <c r="AJI185" s="27"/>
      <c r="AJJ185" s="27"/>
      <c r="AJK185" s="27"/>
      <c r="AJL185" s="27"/>
      <c r="AJM185" s="27"/>
      <c r="AJN185" s="27"/>
      <c r="AJO185" s="27"/>
      <c r="AJP185" s="27"/>
      <c r="AJQ185" s="27"/>
      <c r="AJR185" s="27"/>
      <c r="AJS185" s="27"/>
      <c r="AJT185" s="27"/>
      <c r="AJU185" s="27"/>
      <c r="AJV185" s="27"/>
      <c r="AJW185" s="27"/>
      <c r="AJX185" s="27"/>
      <c r="AJY185" s="27"/>
      <c r="AJZ185" s="27"/>
      <c r="AKA185" s="27"/>
      <c r="AKB185" s="27"/>
      <c r="AKC185" s="27"/>
      <c r="AKD185" s="27"/>
      <c r="AKE185" s="27"/>
      <c r="AKF185" s="27"/>
      <c r="AKG185" s="27"/>
      <c r="AKH185" s="27"/>
      <c r="AKI185" s="27"/>
      <c r="AKJ185" s="27"/>
      <c r="AKK185" s="27"/>
      <c r="AKL185" s="27"/>
      <c r="AKM185" s="27"/>
      <c r="AKN185" s="27"/>
      <c r="AKO185" s="27"/>
      <c r="AKP185" s="27"/>
      <c r="AKQ185" s="27"/>
      <c r="AKR185" s="27"/>
      <c r="AKS185" s="27"/>
      <c r="AKT185" s="27"/>
      <c r="AKU185" s="27"/>
      <c r="AKV185" s="27"/>
      <c r="AKW185" s="27"/>
      <c r="AKX185" s="27"/>
      <c r="AKY185" s="27"/>
      <c r="AKZ185" s="27"/>
      <c r="ALA185" s="27"/>
      <c r="ALB185" s="27"/>
      <c r="ALC185" s="27"/>
      <c r="ALD185" s="27"/>
      <c r="ALE185" s="27"/>
      <c r="ALF185" s="27"/>
      <c r="ALG185" s="27"/>
      <c r="ALH185" s="27"/>
      <c r="ALI185" s="27"/>
      <c r="ALJ185" s="27"/>
      <c r="ALK185" s="27"/>
      <c r="ALL185" s="27"/>
      <c r="ALM185" s="27"/>
      <c r="ALN185" s="27"/>
      <c r="ALO185" s="27"/>
      <c r="ALP185" s="27"/>
      <c r="ALQ185" s="27"/>
      <c r="ALR185" s="27"/>
      <c r="ALS185" s="27"/>
    </row>
    <row r="186" spans="1:1007" ht="19.5" customHeight="1" thickBot="1" x14ac:dyDescent="0.25">
      <c r="A186" s="579"/>
      <c r="B186" s="581"/>
      <c r="C186" s="583"/>
      <c r="D186" s="585"/>
      <c r="E186" s="587"/>
      <c r="F186" s="570"/>
      <c r="G186" s="572"/>
      <c r="H186" s="574"/>
      <c r="I186" s="574"/>
      <c r="J186" s="577"/>
      <c r="K186" s="347" t="s">
        <v>11</v>
      </c>
      <c r="L186" s="15">
        <f t="shared" ref="L186:W186" si="43">SUM(L184:L185)</f>
        <v>173.7</v>
      </c>
      <c r="M186" s="345">
        <f t="shared" si="43"/>
        <v>173.7</v>
      </c>
      <c r="N186" s="345">
        <f t="shared" si="43"/>
        <v>0</v>
      </c>
      <c r="O186" s="16">
        <f t="shared" si="43"/>
        <v>0</v>
      </c>
      <c r="P186" s="15">
        <f t="shared" si="43"/>
        <v>0</v>
      </c>
      <c r="Q186" s="345">
        <f t="shared" si="43"/>
        <v>0</v>
      </c>
      <c r="R186" s="345">
        <f t="shared" si="43"/>
        <v>0</v>
      </c>
      <c r="S186" s="16">
        <f t="shared" si="43"/>
        <v>0</v>
      </c>
      <c r="T186" s="15">
        <f t="shared" si="43"/>
        <v>0</v>
      </c>
      <c r="U186" s="345">
        <f t="shared" si="43"/>
        <v>0</v>
      </c>
      <c r="V186" s="345">
        <f t="shared" si="43"/>
        <v>0</v>
      </c>
      <c r="W186" s="16">
        <f t="shared" si="43"/>
        <v>0</v>
      </c>
      <c r="X186" s="27"/>
      <c r="Y186" s="27"/>
      <c r="Z186" s="27"/>
      <c r="AA186" s="27"/>
      <c r="AB186" s="27"/>
      <c r="AC186" s="27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40"/>
      <c r="AV186" s="39"/>
      <c r="AW186" s="39"/>
      <c r="AX186" s="39"/>
      <c r="AY186" s="39"/>
      <c r="AZ186" s="39"/>
      <c r="BA186" s="39"/>
      <c r="BB186" s="39"/>
      <c r="BC186" s="39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  <c r="HP186" s="27"/>
      <c r="HQ186" s="27"/>
      <c r="HR186" s="27"/>
      <c r="HS186" s="27"/>
      <c r="HT186" s="27"/>
      <c r="HU186" s="27"/>
      <c r="HV186" s="27"/>
      <c r="HW186" s="27"/>
      <c r="HX186" s="27"/>
      <c r="HY186" s="27"/>
      <c r="HZ186" s="27"/>
      <c r="IA186" s="27"/>
      <c r="IB186" s="27"/>
      <c r="IC186" s="27"/>
      <c r="ID186" s="27"/>
      <c r="IE186" s="27"/>
      <c r="IF186" s="27"/>
      <c r="IG186" s="27"/>
      <c r="IH186" s="27"/>
      <c r="II186" s="27"/>
      <c r="IJ186" s="27"/>
      <c r="IK186" s="27"/>
      <c r="IL186" s="27"/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  <c r="JA186" s="27"/>
      <c r="JB186" s="27"/>
      <c r="JC186" s="27"/>
      <c r="JD186" s="27"/>
      <c r="JE186" s="27"/>
      <c r="JF186" s="27"/>
      <c r="JG186" s="27"/>
      <c r="JH186" s="27"/>
      <c r="JI186" s="27"/>
      <c r="JJ186" s="27"/>
      <c r="JK186" s="27"/>
      <c r="JL186" s="27"/>
      <c r="JM186" s="27"/>
      <c r="JN186" s="27"/>
      <c r="JO186" s="27"/>
      <c r="JP186" s="27"/>
      <c r="JQ186" s="27"/>
      <c r="JR186" s="27"/>
      <c r="JS186" s="27"/>
      <c r="JT186" s="27"/>
      <c r="JU186" s="27"/>
      <c r="JV186" s="27"/>
      <c r="JW186" s="27"/>
      <c r="JX186" s="27"/>
      <c r="JY186" s="27"/>
      <c r="JZ186" s="27"/>
      <c r="KA186" s="27"/>
      <c r="KB186" s="27"/>
      <c r="KC186" s="27"/>
      <c r="KD186" s="27"/>
      <c r="KE186" s="27"/>
      <c r="KF186" s="27"/>
      <c r="KG186" s="27"/>
      <c r="KH186" s="27"/>
      <c r="KI186" s="27"/>
      <c r="KJ186" s="27"/>
      <c r="KK186" s="27"/>
      <c r="KL186" s="27"/>
      <c r="KM186" s="27"/>
      <c r="KN186" s="27"/>
      <c r="KO186" s="27"/>
      <c r="KP186" s="27"/>
      <c r="KQ186" s="27"/>
      <c r="KR186" s="27"/>
      <c r="KS186" s="27"/>
      <c r="KT186" s="27"/>
      <c r="KU186" s="27"/>
      <c r="KV186" s="27"/>
      <c r="KW186" s="27"/>
      <c r="KX186" s="27"/>
      <c r="KY186" s="27"/>
      <c r="KZ186" s="27"/>
      <c r="LA186" s="27"/>
      <c r="LB186" s="27"/>
      <c r="LC186" s="27"/>
      <c r="LD186" s="27"/>
      <c r="LE186" s="27"/>
      <c r="LF186" s="27"/>
      <c r="LG186" s="27"/>
      <c r="LH186" s="27"/>
      <c r="LI186" s="27"/>
      <c r="LJ186" s="27"/>
      <c r="LK186" s="27"/>
      <c r="LL186" s="27"/>
      <c r="LM186" s="27"/>
      <c r="LN186" s="27"/>
      <c r="LO186" s="27"/>
      <c r="LP186" s="27"/>
      <c r="LQ186" s="27"/>
      <c r="LR186" s="27"/>
      <c r="LS186" s="27"/>
      <c r="LT186" s="27"/>
      <c r="LU186" s="27"/>
      <c r="LV186" s="27"/>
      <c r="LW186" s="27"/>
      <c r="LX186" s="27"/>
      <c r="LY186" s="27"/>
      <c r="LZ186" s="27"/>
      <c r="MA186" s="27"/>
      <c r="MB186" s="27"/>
      <c r="MC186" s="27"/>
      <c r="MD186" s="27"/>
      <c r="ME186" s="27"/>
      <c r="MF186" s="27"/>
      <c r="MG186" s="27"/>
      <c r="MH186" s="27"/>
      <c r="MI186" s="27"/>
      <c r="MJ186" s="27"/>
      <c r="MK186" s="27"/>
      <c r="ML186" s="27"/>
      <c r="MM186" s="27"/>
      <c r="MN186" s="27"/>
      <c r="MO186" s="27"/>
      <c r="MP186" s="27"/>
      <c r="MQ186" s="27"/>
      <c r="MR186" s="27"/>
      <c r="MS186" s="27"/>
      <c r="MT186" s="27"/>
      <c r="MU186" s="27"/>
      <c r="MV186" s="27"/>
      <c r="MW186" s="27"/>
      <c r="MX186" s="27"/>
      <c r="MY186" s="27"/>
      <c r="MZ186" s="27"/>
      <c r="NA186" s="27"/>
      <c r="NB186" s="27"/>
      <c r="NC186" s="27"/>
      <c r="ND186" s="27"/>
      <c r="NE186" s="27"/>
      <c r="NF186" s="27"/>
      <c r="NG186" s="27"/>
      <c r="NH186" s="27"/>
      <c r="NI186" s="27"/>
      <c r="NJ186" s="27"/>
      <c r="NK186" s="27"/>
      <c r="NL186" s="27"/>
      <c r="NM186" s="27"/>
      <c r="NN186" s="27"/>
      <c r="NO186" s="27"/>
      <c r="NP186" s="27"/>
      <c r="NQ186" s="27"/>
      <c r="NR186" s="27"/>
      <c r="NS186" s="27"/>
      <c r="NT186" s="27"/>
      <c r="NU186" s="27"/>
      <c r="NV186" s="27"/>
      <c r="NW186" s="27"/>
      <c r="NX186" s="27"/>
      <c r="NY186" s="27"/>
      <c r="NZ186" s="27"/>
      <c r="OA186" s="27"/>
      <c r="OB186" s="27"/>
      <c r="OC186" s="27"/>
      <c r="OD186" s="27"/>
      <c r="OE186" s="27"/>
      <c r="OF186" s="27"/>
      <c r="OG186" s="27"/>
      <c r="OH186" s="27"/>
      <c r="OI186" s="27"/>
      <c r="OJ186" s="27"/>
      <c r="OK186" s="27"/>
      <c r="OL186" s="27"/>
      <c r="OM186" s="27"/>
      <c r="ON186" s="27"/>
      <c r="OO186" s="27"/>
      <c r="OP186" s="27"/>
      <c r="OQ186" s="27"/>
      <c r="OR186" s="27"/>
      <c r="OS186" s="27"/>
      <c r="OT186" s="27"/>
      <c r="OU186" s="27"/>
      <c r="OV186" s="27"/>
      <c r="OW186" s="27"/>
      <c r="OX186" s="27"/>
      <c r="OY186" s="27"/>
      <c r="OZ186" s="27"/>
      <c r="PA186" s="27"/>
      <c r="PB186" s="27"/>
      <c r="PC186" s="27"/>
      <c r="PD186" s="27"/>
      <c r="PE186" s="27"/>
      <c r="PF186" s="27"/>
      <c r="PG186" s="27"/>
      <c r="PH186" s="27"/>
      <c r="PI186" s="27"/>
      <c r="PJ186" s="27"/>
      <c r="PK186" s="27"/>
      <c r="PL186" s="27"/>
      <c r="PM186" s="27"/>
      <c r="PN186" s="27"/>
      <c r="PO186" s="27"/>
      <c r="PP186" s="27"/>
      <c r="PQ186" s="27"/>
      <c r="PR186" s="27"/>
      <c r="PS186" s="27"/>
      <c r="PT186" s="27"/>
      <c r="PU186" s="27"/>
      <c r="PV186" s="27"/>
      <c r="PW186" s="27"/>
      <c r="PX186" s="27"/>
      <c r="PY186" s="27"/>
      <c r="PZ186" s="27"/>
      <c r="QA186" s="27"/>
      <c r="QB186" s="27"/>
      <c r="QC186" s="27"/>
      <c r="QD186" s="27"/>
      <c r="QE186" s="27"/>
      <c r="QF186" s="27"/>
      <c r="QG186" s="27"/>
      <c r="QH186" s="27"/>
      <c r="QI186" s="27"/>
      <c r="QJ186" s="27"/>
      <c r="QK186" s="27"/>
      <c r="QL186" s="27"/>
      <c r="QM186" s="27"/>
      <c r="QN186" s="27"/>
      <c r="QO186" s="27"/>
      <c r="QP186" s="27"/>
      <c r="QQ186" s="27"/>
      <c r="QR186" s="27"/>
      <c r="QS186" s="27"/>
      <c r="QT186" s="27"/>
      <c r="QU186" s="27"/>
      <c r="QV186" s="27"/>
      <c r="QW186" s="27"/>
      <c r="QX186" s="27"/>
      <c r="QY186" s="27"/>
      <c r="QZ186" s="27"/>
      <c r="RA186" s="27"/>
      <c r="RB186" s="27"/>
      <c r="RC186" s="27"/>
      <c r="RD186" s="27"/>
      <c r="RE186" s="27"/>
      <c r="RF186" s="27"/>
      <c r="RG186" s="27"/>
      <c r="RH186" s="27"/>
      <c r="RI186" s="27"/>
      <c r="RJ186" s="27"/>
      <c r="RK186" s="27"/>
      <c r="RL186" s="27"/>
      <c r="RM186" s="27"/>
      <c r="RN186" s="27"/>
      <c r="RO186" s="27"/>
      <c r="RP186" s="27"/>
      <c r="RQ186" s="27"/>
      <c r="RR186" s="27"/>
      <c r="RS186" s="27"/>
      <c r="RT186" s="27"/>
      <c r="RU186" s="27"/>
      <c r="RV186" s="27"/>
      <c r="RW186" s="27"/>
      <c r="RX186" s="27"/>
      <c r="RY186" s="27"/>
      <c r="RZ186" s="27"/>
      <c r="SA186" s="27"/>
      <c r="SB186" s="27"/>
      <c r="SC186" s="27"/>
      <c r="SD186" s="27"/>
      <c r="SE186" s="27"/>
      <c r="SF186" s="27"/>
      <c r="SG186" s="27"/>
      <c r="SH186" s="27"/>
      <c r="SI186" s="27"/>
      <c r="SJ186" s="27"/>
      <c r="SK186" s="27"/>
      <c r="SL186" s="27"/>
      <c r="SM186" s="27"/>
      <c r="SN186" s="27"/>
      <c r="SO186" s="27"/>
      <c r="SP186" s="27"/>
      <c r="SQ186" s="27"/>
      <c r="SR186" s="27"/>
      <c r="SS186" s="27"/>
      <c r="ST186" s="27"/>
      <c r="SU186" s="27"/>
      <c r="SV186" s="27"/>
      <c r="SW186" s="27"/>
      <c r="SX186" s="27"/>
      <c r="SY186" s="27"/>
      <c r="SZ186" s="27"/>
      <c r="TA186" s="27"/>
      <c r="TB186" s="27"/>
      <c r="TC186" s="27"/>
      <c r="TD186" s="27"/>
      <c r="TE186" s="27"/>
      <c r="TF186" s="27"/>
      <c r="TG186" s="27"/>
      <c r="TH186" s="27"/>
      <c r="TI186" s="27"/>
      <c r="TJ186" s="27"/>
      <c r="TK186" s="27"/>
      <c r="TL186" s="27"/>
      <c r="TM186" s="27"/>
      <c r="TN186" s="27"/>
      <c r="TO186" s="27"/>
      <c r="TP186" s="27"/>
      <c r="TQ186" s="27"/>
      <c r="TR186" s="27"/>
      <c r="TS186" s="27"/>
      <c r="TT186" s="27"/>
      <c r="TU186" s="27"/>
      <c r="TV186" s="27"/>
      <c r="TW186" s="27"/>
      <c r="TX186" s="27"/>
      <c r="TY186" s="27"/>
      <c r="TZ186" s="27"/>
      <c r="UA186" s="27"/>
      <c r="UB186" s="27"/>
      <c r="UC186" s="27"/>
      <c r="UD186" s="27"/>
      <c r="UE186" s="27"/>
      <c r="UF186" s="27"/>
      <c r="UG186" s="27"/>
      <c r="UH186" s="27"/>
      <c r="UI186" s="27"/>
      <c r="UJ186" s="27"/>
      <c r="UK186" s="27"/>
      <c r="UL186" s="27"/>
      <c r="UM186" s="27"/>
      <c r="UN186" s="27"/>
      <c r="UO186" s="27"/>
      <c r="UP186" s="27"/>
      <c r="UQ186" s="27"/>
      <c r="UR186" s="27"/>
      <c r="US186" s="27"/>
      <c r="UT186" s="27"/>
      <c r="UU186" s="27"/>
      <c r="UV186" s="27"/>
      <c r="UW186" s="27"/>
      <c r="UX186" s="27"/>
      <c r="UY186" s="27"/>
      <c r="UZ186" s="27"/>
      <c r="VA186" s="27"/>
      <c r="VB186" s="27"/>
      <c r="VC186" s="27"/>
      <c r="VD186" s="27"/>
      <c r="VE186" s="27"/>
      <c r="VF186" s="27"/>
      <c r="VG186" s="27"/>
      <c r="VH186" s="27"/>
      <c r="VI186" s="27"/>
      <c r="VJ186" s="27"/>
      <c r="VK186" s="27"/>
      <c r="VL186" s="27"/>
      <c r="VM186" s="27"/>
      <c r="VN186" s="27"/>
      <c r="VO186" s="27"/>
      <c r="VP186" s="27"/>
      <c r="VQ186" s="27"/>
      <c r="VR186" s="27"/>
      <c r="VS186" s="27"/>
      <c r="VT186" s="27"/>
      <c r="VU186" s="27"/>
      <c r="VV186" s="27"/>
      <c r="VW186" s="27"/>
      <c r="VX186" s="27"/>
      <c r="VY186" s="27"/>
      <c r="VZ186" s="27"/>
      <c r="WA186" s="27"/>
      <c r="WB186" s="27"/>
      <c r="WC186" s="27"/>
      <c r="WD186" s="27"/>
      <c r="WE186" s="27"/>
      <c r="WF186" s="27"/>
      <c r="WG186" s="27"/>
      <c r="WH186" s="27"/>
      <c r="WI186" s="27"/>
      <c r="WJ186" s="27"/>
      <c r="WK186" s="27"/>
      <c r="WL186" s="27"/>
      <c r="WM186" s="27"/>
      <c r="WN186" s="27"/>
      <c r="WO186" s="27"/>
      <c r="WP186" s="27"/>
      <c r="WQ186" s="27"/>
      <c r="WR186" s="27"/>
      <c r="WS186" s="27"/>
      <c r="WT186" s="27"/>
      <c r="WU186" s="27"/>
      <c r="WV186" s="27"/>
      <c r="WW186" s="27"/>
      <c r="WX186" s="27"/>
      <c r="WY186" s="27"/>
      <c r="WZ186" s="27"/>
      <c r="XA186" s="27"/>
      <c r="XB186" s="27"/>
      <c r="XC186" s="27"/>
      <c r="XD186" s="27"/>
      <c r="XE186" s="27"/>
      <c r="XF186" s="27"/>
      <c r="XG186" s="27"/>
      <c r="XH186" s="27"/>
      <c r="XI186" s="27"/>
      <c r="XJ186" s="27"/>
      <c r="XK186" s="27"/>
      <c r="XL186" s="27"/>
      <c r="XM186" s="27"/>
      <c r="XN186" s="27"/>
      <c r="XO186" s="27"/>
      <c r="XP186" s="27"/>
      <c r="XQ186" s="27"/>
      <c r="XR186" s="27"/>
      <c r="XS186" s="27"/>
      <c r="XT186" s="27"/>
      <c r="XU186" s="27"/>
      <c r="XV186" s="27"/>
      <c r="XW186" s="27"/>
      <c r="XX186" s="27"/>
      <c r="XY186" s="27"/>
      <c r="XZ186" s="27"/>
      <c r="YA186" s="27"/>
      <c r="YB186" s="27"/>
      <c r="YC186" s="27"/>
      <c r="YD186" s="27"/>
      <c r="YE186" s="27"/>
      <c r="YF186" s="27"/>
      <c r="YG186" s="27"/>
      <c r="YH186" s="27"/>
      <c r="YI186" s="27"/>
      <c r="YJ186" s="27"/>
      <c r="YK186" s="27"/>
      <c r="YL186" s="27"/>
      <c r="YM186" s="27"/>
      <c r="YN186" s="27"/>
      <c r="YO186" s="27"/>
      <c r="YP186" s="27"/>
      <c r="YQ186" s="27"/>
      <c r="YR186" s="27"/>
      <c r="YS186" s="27"/>
      <c r="YT186" s="27"/>
      <c r="YU186" s="27"/>
      <c r="YV186" s="27"/>
      <c r="YW186" s="27"/>
      <c r="YX186" s="27"/>
      <c r="YY186" s="27"/>
      <c r="YZ186" s="27"/>
      <c r="ZA186" s="27"/>
      <c r="ZB186" s="27"/>
      <c r="ZC186" s="27"/>
      <c r="ZD186" s="27"/>
      <c r="ZE186" s="27"/>
      <c r="ZF186" s="27"/>
      <c r="ZG186" s="27"/>
      <c r="ZH186" s="27"/>
      <c r="ZI186" s="27"/>
      <c r="ZJ186" s="27"/>
      <c r="ZK186" s="27"/>
      <c r="ZL186" s="27"/>
      <c r="ZM186" s="27"/>
      <c r="ZN186" s="27"/>
      <c r="ZO186" s="27"/>
      <c r="ZP186" s="27"/>
      <c r="ZQ186" s="27"/>
      <c r="ZR186" s="27"/>
      <c r="ZS186" s="27"/>
      <c r="ZT186" s="27"/>
      <c r="ZU186" s="27"/>
      <c r="ZV186" s="27"/>
      <c r="ZW186" s="27"/>
      <c r="ZX186" s="27"/>
      <c r="ZY186" s="27"/>
      <c r="ZZ186" s="27"/>
      <c r="AAA186" s="27"/>
      <c r="AAB186" s="27"/>
      <c r="AAC186" s="27"/>
      <c r="AAD186" s="27"/>
      <c r="AAE186" s="27"/>
      <c r="AAF186" s="27"/>
      <c r="AAG186" s="27"/>
      <c r="AAH186" s="27"/>
      <c r="AAI186" s="27"/>
      <c r="AAJ186" s="27"/>
      <c r="AAK186" s="27"/>
      <c r="AAL186" s="27"/>
      <c r="AAM186" s="27"/>
      <c r="AAN186" s="27"/>
      <c r="AAO186" s="27"/>
      <c r="AAP186" s="27"/>
      <c r="AAQ186" s="27"/>
      <c r="AAR186" s="27"/>
      <c r="AAS186" s="27"/>
      <c r="AAT186" s="27"/>
      <c r="AAU186" s="27"/>
      <c r="AAV186" s="27"/>
      <c r="AAW186" s="27"/>
      <c r="AAX186" s="27"/>
      <c r="AAY186" s="27"/>
      <c r="AAZ186" s="27"/>
      <c r="ABA186" s="27"/>
      <c r="ABB186" s="27"/>
      <c r="ABC186" s="27"/>
      <c r="ABD186" s="27"/>
      <c r="ABE186" s="27"/>
      <c r="ABF186" s="27"/>
      <c r="ABG186" s="27"/>
      <c r="ABH186" s="27"/>
      <c r="ABI186" s="27"/>
      <c r="ABJ186" s="27"/>
      <c r="ABK186" s="27"/>
      <c r="ABL186" s="27"/>
      <c r="ABM186" s="27"/>
      <c r="ABN186" s="27"/>
      <c r="ABO186" s="27"/>
      <c r="ABP186" s="27"/>
      <c r="ABQ186" s="27"/>
      <c r="ABR186" s="27"/>
      <c r="ABS186" s="27"/>
      <c r="ABT186" s="27"/>
      <c r="ABU186" s="27"/>
      <c r="ABV186" s="27"/>
      <c r="ABW186" s="27"/>
      <c r="ABX186" s="27"/>
      <c r="ABY186" s="27"/>
      <c r="ABZ186" s="27"/>
      <c r="ACA186" s="27"/>
      <c r="ACB186" s="27"/>
      <c r="ACC186" s="27"/>
      <c r="ACD186" s="27"/>
      <c r="ACE186" s="27"/>
      <c r="ACF186" s="27"/>
      <c r="ACG186" s="27"/>
      <c r="ACH186" s="27"/>
      <c r="ACI186" s="27"/>
      <c r="ACJ186" s="27"/>
      <c r="ACK186" s="27"/>
      <c r="ACL186" s="27"/>
      <c r="ACM186" s="27"/>
      <c r="ACN186" s="27"/>
      <c r="ACO186" s="27"/>
      <c r="ACP186" s="27"/>
      <c r="ACQ186" s="27"/>
      <c r="ACR186" s="27"/>
      <c r="ACS186" s="27"/>
      <c r="ACT186" s="27"/>
      <c r="ACU186" s="27"/>
      <c r="ACV186" s="27"/>
      <c r="ACW186" s="27"/>
      <c r="ACX186" s="27"/>
      <c r="ACY186" s="27"/>
      <c r="ACZ186" s="27"/>
      <c r="ADA186" s="27"/>
      <c r="ADB186" s="27"/>
      <c r="ADC186" s="27"/>
      <c r="ADD186" s="27"/>
      <c r="ADE186" s="27"/>
      <c r="ADF186" s="27"/>
      <c r="ADG186" s="27"/>
      <c r="ADH186" s="27"/>
      <c r="ADI186" s="27"/>
      <c r="ADJ186" s="27"/>
      <c r="ADK186" s="27"/>
      <c r="ADL186" s="27"/>
      <c r="ADM186" s="27"/>
      <c r="ADN186" s="27"/>
      <c r="ADO186" s="27"/>
      <c r="ADP186" s="27"/>
      <c r="ADQ186" s="27"/>
      <c r="ADR186" s="27"/>
      <c r="ADS186" s="27"/>
      <c r="ADT186" s="27"/>
      <c r="ADU186" s="27"/>
      <c r="ADV186" s="27"/>
      <c r="ADW186" s="27"/>
      <c r="ADX186" s="27"/>
      <c r="ADY186" s="27"/>
      <c r="ADZ186" s="27"/>
      <c r="AEA186" s="27"/>
      <c r="AEB186" s="27"/>
      <c r="AEC186" s="27"/>
      <c r="AED186" s="27"/>
      <c r="AEE186" s="27"/>
      <c r="AEF186" s="27"/>
      <c r="AEG186" s="27"/>
      <c r="AEH186" s="27"/>
      <c r="AEI186" s="27"/>
      <c r="AEJ186" s="27"/>
      <c r="AEK186" s="27"/>
      <c r="AEL186" s="27"/>
      <c r="AEM186" s="27"/>
      <c r="AEN186" s="27"/>
      <c r="AEO186" s="27"/>
      <c r="AEP186" s="27"/>
      <c r="AEQ186" s="27"/>
      <c r="AER186" s="27"/>
      <c r="AES186" s="27"/>
      <c r="AET186" s="27"/>
      <c r="AEU186" s="27"/>
      <c r="AEV186" s="27"/>
      <c r="AEW186" s="27"/>
      <c r="AEX186" s="27"/>
      <c r="AEY186" s="27"/>
      <c r="AEZ186" s="27"/>
      <c r="AFA186" s="27"/>
      <c r="AFB186" s="27"/>
      <c r="AFC186" s="27"/>
      <c r="AFD186" s="27"/>
      <c r="AFE186" s="27"/>
      <c r="AFF186" s="27"/>
      <c r="AFG186" s="27"/>
      <c r="AFH186" s="27"/>
      <c r="AFI186" s="27"/>
      <c r="AFJ186" s="27"/>
      <c r="AFK186" s="27"/>
      <c r="AFL186" s="27"/>
      <c r="AFM186" s="27"/>
      <c r="AFN186" s="27"/>
      <c r="AFO186" s="27"/>
      <c r="AFP186" s="27"/>
      <c r="AFQ186" s="27"/>
      <c r="AFR186" s="27"/>
      <c r="AFS186" s="27"/>
      <c r="AFT186" s="27"/>
      <c r="AFU186" s="27"/>
      <c r="AFV186" s="27"/>
      <c r="AFW186" s="27"/>
      <c r="AFX186" s="27"/>
      <c r="AFY186" s="27"/>
      <c r="AFZ186" s="27"/>
      <c r="AGA186" s="27"/>
      <c r="AGB186" s="27"/>
      <c r="AGC186" s="27"/>
      <c r="AGD186" s="27"/>
      <c r="AGE186" s="27"/>
      <c r="AGF186" s="27"/>
      <c r="AGG186" s="27"/>
      <c r="AGH186" s="27"/>
      <c r="AGI186" s="27"/>
      <c r="AGJ186" s="27"/>
      <c r="AGK186" s="27"/>
      <c r="AGL186" s="27"/>
      <c r="AGM186" s="27"/>
      <c r="AGN186" s="27"/>
      <c r="AGO186" s="27"/>
      <c r="AGP186" s="27"/>
      <c r="AGQ186" s="27"/>
      <c r="AGR186" s="27"/>
      <c r="AGS186" s="27"/>
      <c r="AGT186" s="27"/>
      <c r="AGU186" s="27"/>
      <c r="AGV186" s="27"/>
      <c r="AGW186" s="27"/>
      <c r="AGX186" s="27"/>
      <c r="AGY186" s="27"/>
      <c r="AGZ186" s="27"/>
      <c r="AHA186" s="27"/>
      <c r="AHB186" s="27"/>
      <c r="AHC186" s="27"/>
      <c r="AHD186" s="27"/>
      <c r="AHE186" s="27"/>
      <c r="AHF186" s="27"/>
      <c r="AHG186" s="27"/>
      <c r="AHH186" s="27"/>
      <c r="AHI186" s="27"/>
      <c r="AHJ186" s="27"/>
      <c r="AHK186" s="27"/>
      <c r="AHL186" s="27"/>
      <c r="AHM186" s="27"/>
      <c r="AHN186" s="27"/>
      <c r="AHO186" s="27"/>
      <c r="AHP186" s="27"/>
      <c r="AHQ186" s="27"/>
      <c r="AHR186" s="27"/>
      <c r="AHS186" s="27"/>
      <c r="AHT186" s="27"/>
      <c r="AHU186" s="27"/>
      <c r="AHV186" s="27"/>
      <c r="AHW186" s="27"/>
      <c r="AHX186" s="27"/>
      <c r="AHY186" s="27"/>
      <c r="AHZ186" s="27"/>
      <c r="AIA186" s="27"/>
      <c r="AIB186" s="27"/>
      <c r="AIC186" s="27"/>
      <c r="AID186" s="27"/>
      <c r="AIE186" s="27"/>
      <c r="AIF186" s="27"/>
      <c r="AIG186" s="27"/>
      <c r="AIH186" s="27"/>
      <c r="AII186" s="27"/>
      <c r="AIJ186" s="27"/>
      <c r="AIK186" s="27"/>
      <c r="AIL186" s="27"/>
      <c r="AIM186" s="27"/>
      <c r="AIN186" s="27"/>
      <c r="AIO186" s="27"/>
      <c r="AIP186" s="27"/>
      <c r="AIQ186" s="27"/>
      <c r="AIR186" s="27"/>
      <c r="AIS186" s="27"/>
      <c r="AIT186" s="27"/>
      <c r="AIU186" s="27"/>
      <c r="AIV186" s="27"/>
      <c r="AIW186" s="27"/>
      <c r="AIX186" s="27"/>
      <c r="AIY186" s="27"/>
      <c r="AIZ186" s="27"/>
      <c r="AJA186" s="27"/>
      <c r="AJB186" s="27"/>
      <c r="AJC186" s="27"/>
      <c r="AJD186" s="27"/>
      <c r="AJE186" s="27"/>
      <c r="AJF186" s="27"/>
      <c r="AJG186" s="27"/>
      <c r="AJH186" s="27"/>
      <c r="AJI186" s="27"/>
      <c r="AJJ186" s="27"/>
      <c r="AJK186" s="27"/>
      <c r="AJL186" s="27"/>
      <c r="AJM186" s="27"/>
      <c r="AJN186" s="27"/>
      <c r="AJO186" s="27"/>
      <c r="AJP186" s="27"/>
      <c r="AJQ186" s="27"/>
      <c r="AJR186" s="27"/>
      <c r="AJS186" s="27"/>
      <c r="AJT186" s="27"/>
      <c r="AJU186" s="27"/>
      <c r="AJV186" s="27"/>
      <c r="AJW186" s="27"/>
      <c r="AJX186" s="27"/>
      <c r="AJY186" s="27"/>
      <c r="AJZ186" s="27"/>
      <c r="AKA186" s="27"/>
      <c r="AKB186" s="27"/>
      <c r="AKC186" s="27"/>
      <c r="AKD186" s="27"/>
      <c r="AKE186" s="27"/>
      <c r="AKF186" s="27"/>
      <c r="AKG186" s="27"/>
      <c r="AKH186" s="27"/>
      <c r="AKI186" s="27"/>
      <c r="AKJ186" s="27"/>
      <c r="AKK186" s="27"/>
      <c r="AKL186" s="27"/>
      <c r="AKM186" s="27"/>
      <c r="AKN186" s="27"/>
      <c r="AKO186" s="27"/>
      <c r="AKP186" s="27"/>
      <c r="AKQ186" s="27"/>
      <c r="AKR186" s="27"/>
      <c r="AKS186" s="27"/>
      <c r="AKT186" s="27"/>
      <c r="AKU186" s="27"/>
      <c r="AKV186" s="27"/>
      <c r="AKW186" s="27"/>
      <c r="AKX186" s="27"/>
      <c r="AKY186" s="27"/>
      <c r="AKZ186" s="27"/>
      <c r="ALA186" s="27"/>
      <c r="ALB186" s="27"/>
      <c r="ALC186" s="27"/>
      <c r="ALD186" s="27"/>
      <c r="ALE186" s="27"/>
      <c r="ALF186" s="27"/>
      <c r="ALG186" s="27"/>
      <c r="ALH186" s="27"/>
      <c r="ALI186" s="27"/>
      <c r="ALJ186" s="27"/>
      <c r="ALK186" s="27"/>
      <c r="ALL186" s="27"/>
      <c r="ALM186" s="27"/>
      <c r="ALN186" s="27"/>
      <c r="ALO186" s="27"/>
      <c r="ALP186" s="27"/>
      <c r="ALQ186" s="27"/>
      <c r="ALR186" s="27"/>
      <c r="ALS186" s="27"/>
    </row>
    <row r="187" spans="1:1007" ht="19.5" customHeight="1" thickBot="1" x14ac:dyDescent="0.25">
      <c r="A187" s="578" t="s">
        <v>14</v>
      </c>
      <c r="B187" s="580" t="s">
        <v>15</v>
      </c>
      <c r="C187" s="582" t="s">
        <v>15</v>
      </c>
      <c r="D187" s="584" t="s">
        <v>498</v>
      </c>
      <c r="E187" s="586" t="s">
        <v>499</v>
      </c>
      <c r="F187" s="569" t="s">
        <v>187</v>
      </c>
      <c r="G187" s="571" t="s">
        <v>83</v>
      </c>
      <c r="H187" s="573" t="s">
        <v>18</v>
      </c>
      <c r="I187" s="573" t="s">
        <v>19</v>
      </c>
      <c r="J187" s="592" t="s">
        <v>500</v>
      </c>
      <c r="K187" s="146" t="s">
        <v>22</v>
      </c>
      <c r="L187" s="147">
        <f>+M187+O187</f>
        <v>221</v>
      </c>
      <c r="M187" s="374">
        <v>0</v>
      </c>
      <c r="N187" s="374">
        <v>0</v>
      </c>
      <c r="O187" s="387">
        <v>221</v>
      </c>
      <c r="P187" s="147">
        <f>+Q187+S187</f>
        <v>56.8</v>
      </c>
      <c r="Q187" s="374">
        <v>0</v>
      </c>
      <c r="R187" s="374">
        <v>0</v>
      </c>
      <c r="S187" s="387">
        <v>56.8</v>
      </c>
      <c r="T187" s="147">
        <f>+U187+W187</f>
        <v>0</v>
      </c>
      <c r="U187" s="374">
        <v>0</v>
      </c>
      <c r="V187" s="374">
        <v>0</v>
      </c>
      <c r="W187" s="387">
        <v>0</v>
      </c>
      <c r="X187" s="27"/>
      <c r="Y187" s="27"/>
      <c r="Z187" s="27"/>
      <c r="AA187" s="27"/>
      <c r="AB187" s="27"/>
      <c r="AC187" s="27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40"/>
      <c r="AV187" s="39"/>
      <c r="AW187" s="39"/>
      <c r="AX187" s="39"/>
      <c r="AY187" s="39"/>
      <c r="AZ187" s="39"/>
      <c r="BA187" s="39"/>
      <c r="BB187" s="39"/>
      <c r="BC187" s="39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7"/>
      <c r="EK187" s="27"/>
      <c r="EL187" s="27"/>
      <c r="EM187" s="27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7"/>
      <c r="FT187" s="27"/>
      <c r="FU187" s="27"/>
      <c r="FV187" s="27"/>
      <c r="FW187" s="27"/>
      <c r="FX187" s="27"/>
      <c r="FY187" s="27"/>
      <c r="FZ187" s="27"/>
      <c r="GA187" s="27"/>
      <c r="GB187" s="27"/>
      <c r="GC187" s="27"/>
      <c r="GD187" s="27"/>
      <c r="GE187" s="27"/>
      <c r="GF187" s="27"/>
      <c r="GG187" s="27"/>
      <c r="GH187" s="27"/>
      <c r="GI187" s="27"/>
      <c r="GJ187" s="27"/>
      <c r="GK187" s="27"/>
      <c r="GL187" s="27"/>
      <c r="GM187" s="27"/>
      <c r="GN187" s="27"/>
      <c r="GO187" s="27"/>
      <c r="GP187" s="27"/>
      <c r="GQ187" s="27"/>
      <c r="GR187" s="27"/>
      <c r="GS187" s="27"/>
      <c r="GT187" s="27"/>
      <c r="GU187" s="27"/>
      <c r="GV187" s="27"/>
      <c r="GW187" s="27"/>
      <c r="GX187" s="27"/>
      <c r="GY187" s="27"/>
      <c r="GZ187" s="27"/>
      <c r="HA187" s="27"/>
      <c r="HB187" s="27"/>
      <c r="HC187" s="27"/>
      <c r="HD187" s="27"/>
      <c r="HE187" s="27"/>
      <c r="HF187" s="27"/>
      <c r="HG187" s="27"/>
      <c r="HH187" s="27"/>
      <c r="HI187" s="27"/>
      <c r="HJ187" s="27"/>
      <c r="HK187" s="27"/>
      <c r="HL187" s="27"/>
      <c r="HM187" s="27"/>
      <c r="HN187" s="27"/>
      <c r="HO187" s="27"/>
      <c r="HP187" s="27"/>
      <c r="HQ187" s="27"/>
      <c r="HR187" s="27"/>
      <c r="HS187" s="27"/>
      <c r="HT187" s="27"/>
      <c r="HU187" s="27"/>
      <c r="HV187" s="27"/>
      <c r="HW187" s="27"/>
      <c r="HX187" s="27"/>
      <c r="HY187" s="27"/>
      <c r="HZ187" s="27"/>
      <c r="IA187" s="27"/>
      <c r="IB187" s="27"/>
      <c r="IC187" s="27"/>
      <c r="ID187" s="27"/>
      <c r="IE187" s="27"/>
      <c r="IF187" s="27"/>
      <c r="IG187" s="27"/>
      <c r="IH187" s="27"/>
      <c r="II187" s="27"/>
      <c r="IJ187" s="27"/>
      <c r="IK187" s="27"/>
      <c r="IL187" s="27"/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  <c r="JA187" s="27"/>
      <c r="JB187" s="27"/>
      <c r="JC187" s="27"/>
      <c r="JD187" s="27"/>
      <c r="JE187" s="27"/>
      <c r="JF187" s="27"/>
      <c r="JG187" s="27"/>
      <c r="JH187" s="27"/>
      <c r="JI187" s="27"/>
      <c r="JJ187" s="27"/>
      <c r="JK187" s="27"/>
      <c r="JL187" s="27"/>
      <c r="JM187" s="27"/>
      <c r="JN187" s="27"/>
      <c r="JO187" s="27"/>
      <c r="JP187" s="27"/>
      <c r="JQ187" s="27"/>
      <c r="JR187" s="27"/>
      <c r="JS187" s="27"/>
      <c r="JT187" s="27"/>
      <c r="JU187" s="27"/>
      <c r="JV187" s="27"/>
      <c r="JW187" s="27"/>
      <c r="JX187" s="27"/>
      <c r="JY187" s="27"/>
      <c r="JZ187" s="27"/>
      <c r="KA187" s="27"/>
      <c r="KB187" s="27"/>
      <c r="KC187" s="27"/>
      <c r="KD187" s="27"/>
      <c r="KE187" s="27"/>
      <c r="KF187" s="27"/>
      <c r="KG187" s="27"/>
      <c r="KH187" s="27"/>
      <c r="KI187" s="27"/>
      <c r="KJ187" s="27"/>
      <c r="KK187" s="27"/>
      <c r="KL187" s="27"/>
      <c r="KM187" s="27"/>
      <c r="KN187" s="27"/>
      <c r="KO187" s="27"/>
      <c r="KP187" s="27"/>
      <c r="KQ187" s="27"/>
      <c r="KR187" s="27"/>
      <c r="KS187" s="27"/>
      <c r="KT187" s="27"/>
      <c r="KU187" s="27"/>
      <c r="KV187" s="27"/>
      <c r="KW187" s="27"/>
      <c r="KX187" s="27"/>
      <c r="KY187" s="27"/>
      <c r="KZ187" s="27"/>
      <c r="LA187" s="27"/>
      <c r="LB187" s="27"/>
      <c r="LC187" s="27"/>
      <c r="LD187" s="27"/>
      <c r="LE187" s="27"/>
      <c r="LF187" s="27"/>
      <c r="LG187" s="27"/>
      <c r="LH187" s="27"/>
      <c r="LI187" s="27"/>
      <c r="LJ187" s="27"/>
      <c r="LK187" s="27"/>
      <c r="LL187" s="27"/>
      <c r="LM187" s="27"/>
      <c r="LN187" s="27"/>
      <c r="LO187" s="27"/>
      <c r="LP187" s="27"/>
      <c r="LQ187" s="27"/>
      <c r="LR187" s="27"/>
      <c r="LS187" s="27"/>
      <c r="LT187" s="27"/>
      <c r="LU187" s="27"/>
      <c r="LV187" s="27"/>
      <c r="LW187" s="27"/>
      <c r="LX187" s="27"/>
      <c r="LY187" s="27"/>
      <c r="LZ187" s="27"/>
      <c r="MA187" s="27"/>
      <c r="MB187" s="27"/>
      <c r="MC187" s="27"/>
      <c r="MD187" s="27"/>
      <c r="ME187" s="27"/>
      <c r="MF187" s="27"/>
      <c r="MG187" s="27"/>
      <c r="MH187" s="27"/>
      <c r="MI187" s="27"/>
      <c r="MJ187" s="27"/>
      <c r="MK187" s="27"/>
      <c r="ML187" s="27"/>
      <c r="MM187" s="27"/>
      <c r="MN187" s="27"/>
      <c r="MO187" s="27"/>
      <c r="MP187" s="27"/>
      <c r="MQ187" s="27"/>
      <c r="MR187" s="27"/>
      <c r="MS187" s="27"/>
      <c r="MT187" s="27"/>
      <c r="MU187" s="27"/>
      <c r="MV187" s="27"/>
      <c r="MW187" s="27"/>
      <c r="MX187" s="27"/>
      <c r="MY187" s="27"/>
      <c r="MZ187" s="27"/>
      <c r="NA187" s="27"/>
      <c r="NB187" s="27"/>
      <c r="NC187" s="27"/>
      <c r="ND187" s="27"/>
      <c r="NE187" s="27"/>
      <c r="NF187" s="27"/>
      <c r="NG187" s="27"/>
      <c r="NH187" s="27"/>
      <c r="NI187" s="27"/>
      <c r="NJ187" s="27"/>
      <c r="NK187" s="27"/>
      <c r="NL187" s="27"/>
      <c r="NM187" s="27"/>
      <c r="NN187" s="27"/>
      <c r="NO187" s="27"/>
      <c r="NP187" s="27"/>
      <c r="NQ187" s="27"/>
      <c r="NR187" s="27"/>
      <c r="NS187" s="27"/>
      <c r="NT187" s="27"/>
      <c r="NU187" s="27"/>
      <c r="NV187" s="27"/>
      <c r="NW187" s="27"/>
      <c r="NX187" s="27"/>
      <c r="NY187" s="27"/>
      <c r="NZ187" s="27"/>
      <c r="OA187" s="27"/>
      <c r="OB187" s="27"/>
      <c r="OC187" s="27"/>
      <c r="OD187" s="27"/>
      <c r="OE187" s="27"/>
      <c r="OF187" s="27"/>
      <c r="OG187" s="27"/>
      <c r="OH187" s="27"/>
      <c r="OI187" s="27"/>
      <c r="OJ187" s="27"/>
      <c r="OK187" s="27"/>
      <c r="OL187" s="27"/>
      <c r="OM187" s="27"/>
      <c r="ON187" s="27"/>
      <c r="OO187" s="27"/>
      <c r="OP187" s="27"/>
      <c r="OQ187" s="27"/>
      <c r="OR187" s="27"/>
      <c r="OS187" s="27"/>
      <c r="OT187" s="27"/>
      <c r="OU187" s="27"/>
      <c r="OV187" s="27"/>
      <c r="OW187" s="27"/>
      <c r="OX187" s="27"/>
      <c r="OY187" s="27"/>
      <c r="OZ187" s="27"/>
      <c r="PA187" s="27"/>
      <c r="PB187" s="27"/>
      <c r="PC187" s="27"/>
      <c r="PD187" s="27"/>
      <c r="PE187" s="27"/>
      <c r="PF187" s="27"/>
      <c r="PG187" s="27"/>
      <c r="PH187" s="27"/>
      <c r="PI187" s="27"/>
      <c r="PJ187" s="27"/>
      <c r="PK187" s="27"/>
      <c r="PL187" s="27"/>
      <c r="PM187" s="27"/>
      <c r="PN187" s="27"/>
      <c r="PO187" s="27"/>
      <c r="PP187" s="27"/>
      <c r="PQ187" s="27"/>
      <c r="PR187" s="27"/>
      <c r="PS187" s="27"/>
      <c r="PT187" s="27"/>
      <c r="PU187" s="27"/>
      <c r="PV187" s="27"/>
      <c r="PW187" s="27"/>
      <c r="PX187" s="27"/>
      <c r="PY187" s="27"/>
      <c r="PZ187" s="27"/>
      <c r="QA187" s="27"/>
      <c r="QB187" s="27"/>
      <c r="QC187" s="27"/>
      <c r="QD187" s="27"/>
      <c r="QE187" s="27"/>
      <c r="QF187" s="27"/>
      <c r="QG187" s="27"/>
      <c r="QH187" s="27"/>
      <c r="QI187" s="27"/>
      <c r="QJ187" s="27"/>
      <c r="QK187" s="27"/>
      <c r="QL187" s="27"/>
      <c r="QM187" s="27"/>
      <c r="QN187" s="27"/>
      <c r="QO187" s="27"/>
      <c r="QP187" s="27"/>
      <c r="QQ187" s="27"/>
      <c r="QR187" s="27"/>
      <c r="QS187" s="27"/>
      <c r="QT187" s="27"/>
      <c r="QU187" s="27"/>
      <c r="QV187" s="27"/>
      <c r="QW187" s="27"/>
      <c r="QX187" s="27"/>
      <c r="QY187" s="27"/>
      <c r="QZ187" s="27"/>
      <c r="RA187" s="27"/>
      <c r="RB187" s="27"/>
      <c r="RC187" s="27"/>
      <c r="RD187" s="27"/>
      <c r="RE187" s="27"/>
      <c r="RF187" s="27"/>
      <c r="RG187" s="27"/>
      <c r="RH187" s="27"/>
      <c r="RI187" s="27"/>
      <c r="RJ187" s="27"/>
      <c r="RK187" s="27"/>
      <c r="RL187" s="27"/>
      <c r="RM187" s="27"/>
      <c r="RN187" s="27"/>
      <c r="RO187" s="27"/>
      <c r="RP187" s="27"/>
      <c r="RQ187" s="27"/>
      <c r="RR187" s="27"/>
      <c r="RS187" s="27"/>
      <c r="RT187" s="27"/>
      <c r="RU187" s="27"/>
      <c r="RV187" s="27"/>
      <c r="RW187" s="27"/>
      <c r="RX187" s="27"/>
      <c r="RY187" s="27"/>
      <c r="RZ187" s="27"/>
      <c r="SA187" s="27"/>
      <c r="SB187" s="27"/>
      <c r="SC187" s="27"/>
      <c r="SD187" s="27"/>
      <c r="SE187" s="27"/>
      <c r="SF187" s="27"/>
      <c r="SG187" s="27"/>
      <c r="SH187" s="27"/>
      <c r="SI187" s="27"/>
      <c r="SJ187" s="27"/>
      <c r="SK187" s="27"/>
      <c r="SL187" s="27"/>
      <c r="SM187" s="27"/>
      <c r="SN187" s="27"/>
      <c r="SO187" s="27"/>
      <c r="SP187" s="27"/>
      <c r="SQ187" s="27"/>
      <c r="SR187" s="27"/>
      <c r="SS187" s="27"/>
      <c r="ST187" s="27"/>
      <c r="SU187" s="27"/>
      <c r="SV187" s="27"/>
      <c r="SW187" s="27"/>
      <c r="SX187" s="27"/>
      <c r="SY187" s="27"/>
      <c r="SZ187" s="27"/>
      <c r="TA187" s="27"/>
      <c r="TB187" s="27"/>
      <c r="TC187" s="27"/>
      <c r="TD187" s="27"/>
      <c r="TE187" s="27"/>
      <c r="TF187" s="27"/>
      <c r="TG187" s="27"/>
      <c r="TH187" s="27"/>
      <c r="TI187" s="27"/>
      <c r="TJ187" s="27"/>
      <c r="TK187" s="27"/>
      <c r="TL187" s="27"/>
      <c r="TM187" s="27"/>
      <c r="TN187" s="27"/>
      <c r="TO187" s="27"/>
      <c r="TP187" s="27"/>
      <c r="TQ187" s="27"/>
      <c r="TR187" s="27"/>
      <c r="TS187" s="27"/>
      <c r="TT187" s="27"/>
      <c r="TU187" s="27"/>
      <c r="TV187" s="27"/>
      <c r="TW187" s="27"/>
      <c r="TX187" s="27"/>
      <c r="TY187" s="27"/>
      <c r="TZ187" s="27"/>
      <c r="UA187" s="27"/>
      <c r="UB187" s="27"/>
      <c r="UC187" s="27"/>
      <c r="UD187" s="27"/>
      <c r="UE187" s="27"/>
      <c r="UF187" s="27"/>
      <c r="UG187" s="27"/>
      <c r="UH187" s="27"/>
      <c r="UI187" s="27"/>
      <c r="UJ187" s="27"/>
      <c r="UK187" s="27"/>
      <c r="UL187" s="27"/>
      <c r="UM187" s="27"/>
      <c r="UN187" s="27"/>
      <c r="UO187" s="27"/>
      <c r="UP187" s="27"/>
      <c r="UQ187" s="27"/>
      <c r="UR187" s="27"/>
      <c r="US187" s="27"/>
      <c r="UT187" s="27"/>
      <c r="UU187" s="27"/>
      <c r="UV187" s="27"/>
      <c r="UW187" s="27"/>
      <c r="UX187" s="27"/>
      <c r="UY187" s="27"/>
      <c r="UZ187" s="27"/>
      <c r="VA187" s="27"/>
      <c r="VB187" s="27"/>
      <c r="VC187" s="27"/>
      <c r="VD187" s="27"/>
      <c r="VE187" s="27"/>
      <c r="VF187" s="27"/>
      <c r="VG187" s="27"/>
      <c r="VH187" s="27"/>
      <c r="VI187" s="27"/>
      <c r="VJ187" s="27"/>
      <c r="VK187" s="27"/>
      <c r="VL187" s="27"/>
      <c r="VM187" s="27"/>
      <c r="VN187" s="27"/>
      <c r="VO187" s="27"/>
      <c r="VP187" s="27"/>
      <c r="VQ187" s="27"/>
      <c r="VR187" s="27"/>
      <c r="VS187" s="27"/>
      <c r="VT187" s="27"/>
      <c r="VU187" s="27"/>
      <c r="VV187" s="27"/>
      <c r="VW187" s="27"/>
      <c r="VX187" s="27"/>
      <c r="VY187" s="27"/>
      <c r="VZ187" s="27"/>
      <c r="WA187" s="27"/>
      <c r="WB187" s="27"/>
      <c r="WC187" s="27"/>
      <c r="WD187" s="27"/>
      <c r="WE187" s="27"/>
      <c r="WF187" s="27"/>
      <c r="WG187" s="27"/>
      <c r="WH187" s="27"/>
      <c r="WI187" s="27"/>
      <c r="WJ187" s="27"/>
      <c r="WK187" s="27"/>
      <c r="WL187" s="27"/>
      <c r="WM187" s="27"/>
      <c r="WN187" s="27"/>
      <c r="WO187" s="27"/>
      <c r="WP187" s="27"/>
      <c r="WQ187" s="27"/>
      <c r="WR187" s="27"/>
      <c r="WS187" s="27"/>
      <c r="WT187" s="27"/>
      <c r="WU187" s="27"/>
      <c r="WV187" s="27"/>
      <c r="WW187" s="27"/>
      <c r="WX187" s="27"/>
      <c r="WY187" s="27"/>
      <c r="WZ187" s="27"/>
      <c r="XA187" s="27"/>
      <c r="XB187" s="27"/>
      <c r="XC187" s="27"/>
      <c r="XD187" s="27"/>
      <c r="XE187" s="27"/>
      <c r="XF187" s="27"/>
      <c r="XG187" s="27"/>
      <c r="XH187" s="27"/>
      <c r="XI187" s="27"/>
      <c r="XJ187" s="27"/>
      <c r="XK187" s="27"/>
      <c r="XL187" s="27"/>
      <c r="XM187" s="27"/>
      <c r="XN187" s="27"/>
      <c r="XO187" s="27"/>
      <c r="XP187" s="27"/>
      <c r="XQ187" s="27"/>
      <c r="XR187" s="27"/>
      <c r="XS187" s="27"/>
      <c r="XT187" s="27"/>
      <c r="XU187" s="27"/>
      <c r="XV187" s="27"/>
      <c r="XW187" s="27"/>
      <c r="XX187" s="27"/>
      <c r="XY187" s="27"/>
      <c r="XZ187" s="27"/>
      <c r="YA187" s="27"/>
      <c r="YB187" s="27"/>
      <c r="YC187" s="27"/>
      <c r="YD187" s="27"/>
      <c r="YE187" s="27"/>
      <c r="YF187" s="27"/>
      <c r="YG187" s="27"/>
      <c r="YH187" s="27"/>
      <c r="YI187" s="27"/>
      <c r="YJ187" s="27"/>
      <c r="YK187" s="27"/>
      <c r="YL187" s="27"/>
      <c r="YM187" s="27"/>
      <c r="YN187" s="27"/>
      <c r="YO187" s="27"/>
      <c r="YP187" s="27"/>
      <c r="YQ187" s="27"/>
      <c r="YR187" s="27"/>
      <c r="YS187" s="27"/>
      <c r="YT187" s="27"/>
      <c r="YU187" s="27"/>
      <c r="YV187" s="27"/>
      <c r="YW187" s="27"/>
      <c r="YX187" s="27"/>
      <c r="YY187" s="27"/>
      <c r="YZ187" s="27"/>
      <c r="ZA187" s="27"/>
      <c r="ZB187" s="27"/>
      <c r="ZC187" s="27"/>
      <c r="ZD187" s="27"/>
      <c r="ZE187" s="27"/>
      <c r="ZF187" s="27"/>
      <c r="ZG187" s="27"/>
      <c r="ZH187" s="27"/>
      <c r="ZI187" s="27"/>
      <c r="ZJ187" s="27"/>
      <c r="ZK187" s="27"/>
      <c r="ZL187" s="27"/>
      <c r="ZM187" s="27"/>
      <c r="ZN187" s="27"/>
      <c r="ZO187" s="27"/>
      <c r="ZP187" s="27"/>
      <c r="ZQ187" s="27"/>
      <c r="ZR187" s="27"/>
      <c r="ZS187" s="27"/>
      <c r="ZT187" s="27"/>
      <c r="ZU187" s="27"/>
      <c r="ZV187" s="27"/>
      <c r="ZW187" s="27"/>
      <c r="ZX187" s="27"/>
      <c r="ZY187" s="27"/>
      <c r="ZZ187" s="27"/>
      <c r="AAA187" s="27"/>
      <c r="AAB187" s="27"/>
      <c r="AAC187" s="27"/>
      <c r="AAD187" s="27"/>
      <c r="AAE187" s="27"/>
      <c r="AAF187" s="27"/>
      <c r="AAG187" s="27"/>
      <c r="AAH187" s="27"/>
      <c r="AAI187" s="27"/>
      <c r="AAJ187" s="27"/>
      <c r="AAK187" s="27"/>
      <c r="AAL187" s="27"/>
      <c r="AAM187" s="27"/>
      <c r="AAN187" s="27"/>
      <c r="AAO187" s="27"/>
      <c r="AAP187" s="27"/>
      <c r="AAQ187" s="27"/>
      <c r="AAR187" s="27"/>
      <c r="AAS187" s="27"/>
      <c r="AAT187" s="27"/>
      <c r="AAU187" s="27"/>
      <c r="AAV187" s="27"/>
      <c r="AAW187" s="27"/>
      <c r="AAX187" s="27"/>
      <c r="AAY187" s="27"/>
      <c r="AAZ187" s="27"/>
      <c r="ABA187" s="27"/>
      <c r="ABB187" s="27"/>
      <c r="ABC187" s="27"/>
      <c r="ABD187" s="27"/>
      <c r="ABE187" s="27"/>
      <c r="ABF187" s="27"/>
      <c r="ABG187" s="27"/>
      <c r="ABH187" s="27"/>
      <c r="ABI187" s="27"/>
      <c r="ABJ187" s="27"/>
      <c r="ABK187" s="27"/>
      <c r="ABL187" s="27"/>
      <c r="ABM187" s="27"/>
      <c r="ABN187" s="27"/>
      <c r="ABO187" s="27"/>
      <c r="ABP187" s="27"/>
      <c r="ABQ187" s="27"/>
      <c r="ABR187" s="27"/>
      <c r="ABS187" s="27"/>
      <c r="ABT187" s="27"/>
      <c r="ABU187" s="27"/>
      <c r="ABV187" s="27"/>
      <c r="ABW187" s="27"/>
      <c r="ABX187" s="27"/>
      <c r="ABY187" s="27"/>
      <c r="ABZ187" s="27"/>
      <c r="ACA187" s="27"/>
      <c r="ACB187" s="27"/>
      <c r="ACC187" s="27"/>
      <c r="ACD187" s="27"/>
      <c r="ACE187" s="27"/>
      <c r="ACF187" s="27"/>
      <c r="ACG187" s="27"/>
      <c r="ACH187" s="27"/>
      <c r="ACI187" s="27"/>
      <c r="ACJ187" s="27"/>
      <c r="ACK187" s="27"/>
      <c r="ACL187" s="27"/>
      <c r="ACM187" s="27"/>
      <c r="ACN187" s="27"/>
      <c r="ACO187" s="27"/>
      <c r="ACP187" s="27"/>
      <c r="ACQ187" s="27"/>
      <c r="ACR187" s="27"/>
      <c r="ACS187" s="27"/>
      <c r="ACT187" s="27"/>
      <c r="ACU187" s="27"/>
      <c r="ACV187" s="27"/>
      <c r="ACW187" s="27"/>
      <c r="ACX187" s="27"/>
      <c r="ACY187" s="27"/>
      <c r="ACZ187" s="27"/>
      <c r="ADA187" s="27"/>
      <c r="ADB187" s="27"/>
      <c r="ADC187" s="27"/>
      <c r="ADD187" s="27"/>
      <c r="ADE187" s="27"/>
      <c r="ADF187" s="27"/>
      <c r="ADG187" s="27"/>
      <c r="ADH187" s="27"/>
      <c r="ADI187" s="27"/>
      <c r="ADJ187" s="27"/>
      <c r="ADK187" s="27"/>
      <c r="ADL187" s="27"/>
      <c r="ADM187" s="27"/>
      <c r="ADN187" s="27"/>
      <c r="ADO187" s="27"/>
      <c r="ADP187" s="27"/>
      <c r="ADQ187" s="27"/>
      <c r="ADR187" s="27"/>
      <c r="ADS187" s="27"/>
      <c r="ADT187" s="27"/>
      <c r="ADU187" s="27"/>
      <c r="ADV187" s="27"/>
      <c r="ADW187" s="27"/>
      <c r="ADX187" s="27"/>
      <c r="ADY187" s="27"/>
      <c r="ADZ187" s="27"/>
      <c r="AEA187" s="27"/>
      <c r="AEB187" s="27"/>
      <c r="AEC187" s="27"/>
      <c r="AED187" s="27"/>
      <c r="AEE187" s="27"/>
      <c r="AEF187" s="27"/>
      <c r="AEG187" s="27"/>
      <c r="AEH187" s="27"/>
      <c r="AEI187" s="27"/>
      <c r="AEJ187" s="27"/>
      <c r="AEK187" s="27"/>
      <c r="AEL187" s="27"/>
      <c r="AEM187" s="27"/>
      <c r="AEN187" s="27"/>
      <c r="AEO187" s="27"/>
      <c r="AEP187" s="27"/>
      <c r="AEQ187" s="27"/>
      <c r="AER187" s="27"/>
      <c r="AES187" s="27"/>
      <c r="AET187" s="27"/>
      <c r="AEU187" s="27"/>
      <c r="AEV187" s="27"/>
      <c r="AEW187" s="27"/>
      <c r="AEX187" s="27"/>
      <c r="AEY187" s="27"/>
      <c r="AEZ187" s="27"/>
      <c r="AFA187" s="27"/>
      <c r="AFB187" s="27"/>
      <c r="AFC187" s="27"/>
      <c r="AFD187" s="27"/>
      <c r="AFE187" s="27"/>
      <c r="AFF187" s="27"/>
      <c r="AFG187" s="27"/>
      <c r="AFH187" s="27"/>
      <c r="AFI187" s="27"/>
      <c r="AFJ187" s="27"/>
      <c r="AFK187" s="27"/>
      <c r="AFL187" s="27"/>
      <c r="AFM187" s="27"/>
      <c r="AFN187" s="27"/>
      <c r="AFO187" s="27"/>
      <c r="AFP187" s="27"/>
      <c r="AFQ187" s="27"/>
      <c r="AFR187" s="27"/>
      <c r="AFS187" s="27"/>
      <c r="AFT187" s="27"/>
      <c r="AFU187" s="27"/>
      <c r="AFV187" s="27"/>
      <c r="AFW187" s="27"/>
      <c r="AFX187" s="27"/>
      <c r="AFY187" s="27"/>
      <c r="AFZ187" s="27"/>
      <c r="AGA187" s="27"/>
      <c r="AGB187" s="27"/>
      <c r="AGC187" s="27"/>
      <c r="AGD187" s="27"/>
      <c r="AGE187" s="27"/>
      <c r="AGF187" s="27"/>
      <c r="AGG187" s="27"/>
      <c r="AGH187" s="27"/>
      <c r="AGI187" s="27"/>
      <c r="AGJ187" s="27"/>
      <c r="AGK187" s="27"/>
      <c r="AGL187" s="27"/>
      <c r="AGM187" s="27"/>
      <c r="AGN187" s="27"/>
      <c r="AGO187" s="27"/>
      <c r="AGP187" s="27"/>
      <c r="AGQ187" s="27"/>
      <c r="AGR187" s="27"/>
      <c r="AGS187" s="27"/>
      <c r="AGT187" s="27"/>
      <c r="AGU187" s="27"/>
      <c r="AGV187" s="27"/>
      <c r="AGW187" s="27"/>
      <c r="AGX187" s="27"/>
      <c r="AGY187" s="27"/>
      <c r="AGZ187" s="27"/>
      <c r="AHA187" s="27"/>
      <c r="AHB187" s="27"/>
      <c r="AHC187" s="27"/>
      <c r="AHD187" s="27"/>
      <c r="AHE187" s="27"/>
      <c r="AHF187" s="27"/>
      <c r="AHG187" s="27"/>
      <c r="AHH187" s="27"/>
      <c r="AHI187" s="27"/>
      <c r="AHJ187" s="27"/>
      <c r="AHK187" s="27"/>
      <c r="AHL187" s="27"/>
      <c r="AHM187" s="27"/>
      <c r="AHN187" s="27"/>
      <c r="AHO187" s="27"/>
      <c r="AHP187" s="27"/>
      <c r="AHQ187" s="27"/>
      <c r="AHR187" s="27"/>
      <c r="AHS187" s="27"/>
      <c r="AHT187" s="27"/>
      <c r="AHU187" s="27"/>
      <c r="AHV187" s="27"/>
      <c r="AHW187" s="27"/>
      <c r="AHX187" s="27"/>
      <c r="AHY187" s="27"/>
      <c r="AHZ187" s="27"/>
      <c r="AIA187" s="27"/>
      <c r="AIB187" s="27"/>
      <c r="AIC187" s="27"/>
      <c r="AID187" s="27"/>
      <c r="AIE187" s="27"/>
      <c r="AIF187" s="27"/>
      <c r="AIG187" s="27"/>
      <c r="AIH187" s="27"/>
      <c r="AII187" s="27"/>
      <c r="AIJ187" s="27"/>
      <c r="AIK187" s="27"/>
      <c r="AIL187" s="27"/>
      <c r="AIM187" s="27"/>
      <c r="AIN187" s="27"/>
      <c r="AIO187" s="27"/>
      <c r="AIP187" s="27"/>
      <c r="AIQ187" s="27"/>
      <c r="AIR187" s="27"/>
      <c r="AIS187" s="27"/>
      <c r="AIT187" s="27"/>
      <c r="AIU187" s="27"/>
      <c r="AIV187" s="27"/>
      <c r="AIW187" s="27"/>
      <c r="AIX187" s="27"/>
      <c r="AIY187" s="27"/>
      <c r="AIZ187" s="27"/>
      <c r="AJA187" s="27"/>
      <c r="AJB187" s="27"/>
      <c r="AJC187" s="27"/>
      <c r="AJD187" s="27"/>
      <c r="AJE187" s="27"/>
      <c r="AJF187" s="27"/>
      <c r="AJG187" s="27"/>
      <c r="AJH187" s="27"/>
      <c r="AJI187" s="27"/>
      <c r="AJJ187" s="27"/>
      <c r="AJK187" s="27"/>
      <c r="AJL187" s="27"/>
      <c r="AJM187" s="27"/>
      <c r="AJN187" s="27"/>
      <c r="AJO187" s="27"/>
      <c r="AJP187" s="27"/>
      <c r="AJQ187" s="27"/>
      <c r="AJR187" s="27"/>
      <c r="AJS187" s="27"/>
      <c r="AJT187" s="27"/>
      <c r="AJU187" s="27"/>
      <c r="AJV187" s="27"/>
      <c r="AJW187" s="27"/>
      <c r="AJX187" s="27"/>
      <c r="AJY187" s="27"/>
      <c r="AJZ187" s="27"/>
      <c r="AKA187" s="27"/>
      <c r="AKB187" s="27"/>
      <c r="AKC187" s="27"/>
      <c r="AKD187" s="27"/>
      <c r="AKE187" s="27"/>
      <c r="AKF187" s="27"/>
      <c r="AKG187" s="27"/>
      <c r="AKH187" s="27"/>
      <c r="AKI187" s="27"/>
      <c r="AKJ187" s="27"/>
      <c r="AKK187" s="27"/>
      <c r="AKL187" s="27"/>
      <c r="AKM187" s="27"/>
      <c r="AKN187" s="27"/>
      <c r="AKO187" s="27"/>
      <c r="AKP187" s="27"/>
      <c r="AKQ187" s="27"/>
      <c r="AKR187" s="27"/>
      <c r="AKS187" s="27"/>
      <c r="AKT187" s="27"/>
      <c r="AKU187" s="27"/>
      <c r="AKV187" s="27"/>
      <c r="AKW187" s="27"/>
      <c r="AKX187" s="27"/>
      <c r="AKY187" s="27"/>
      <c r="AKZ187" s="27"/>
      <c r="ALA187" s="27"/>
      <c r="ALB187" s="27"/>
      <c r="ALC187" s="27"/>
      <c r="ALD187" s="27"/>
      <c r="ALE187" s="27"/>
      <c r="ALF187" s="27"/>
      <c r="ALG187" s="27"/>
      <c r="ALH187" s="27"/>
      <c r="ALI187" s="27"/>
      <c r="ALJ187" s="27"/>
      <c r="ALK187" s="27"/>
      <c r="ALL187" s="27"/>
      <c r="ALM187" s="27"/>
      <c r="ALN187" s="27"/>
      <c r="ALO187" s="27"/>
      <c r="ALP187" s="27"/>
      <c r="ALQ187" s="27"/>
      <c r="ALR187" s="27"/>
      <c r="ALS187" s="27"/>
    </row>
    <row r="188" spans="1:1007" ht="19.5" customHeight="1" thickBot="1" x14ac:dyDescent="0.25">
      <c r="A188" s="579"/>
      <c r="B188" s="581"/>
      <c r="C188" s="583"/>
      <c r="D188" s="585"/>
      <c r="E188" s="587"/>
      <c r="F188" s="570"/>
      <c r="G188" s="572"/>
      <c r="H188" s="574"/>
      <c r="I188" s="574"/>
      <c r="J188" s="593"/>
      <c r="K188" s="161" t="s">
        <v>25</v>
      </c>
      <c r="L188" s="400">
        <f>M188+O188</f>
        <v>30</v>
      </c>
      <c r="M188" s="401">
        <v>0</v>
      </c>
      <c r="N188" s="401">
        <v>0</v>
      </c>
      <c r="O188" s="402">
        <v>30</v>
      </c>
      <c r="P188" s="400">
        <f>Q188+S188</f>
        <v>19</v>
      </c>
      <c r="Q188" s="401">
        <v>0</v>
      </c>
      <c r="R188" s="401">
        <v>0</v>
      </c>
      <c r="S188" s="402">
        <v>19</v>
      </c>
      <c r="T188" s="400">
        <f>U188+W188</f>
        <v>0</v>
      </c>
      <c r="U188" s="401">
        <v>0</v>
      </c>
      <c r="V188" s="401">
        <v>0</v>
      </c>
      <c r="W188" s="402">
        <v>0</v>
      </c>
      <c r="X188" s="27"/>
      <c r="Y188" s="27"/>
      <c r="Z188" s="27"/>
      <c r="AA188" s="27"/>
      <c r="AB188" s="27"/>
      <c r="AC188" s="27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40"/>
      <c r="AV188" s="39"/>
      <c r="AW188" s="39"/>
      <c r="AX188" s="39"/>
      <c r="AY188" s="39"/>
      <c r="AZ188" s="39"/>
      <c r="BA188" s="39"/>
      <c r="BB188" s="39"/>
      <c r="BC188" s="39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  <c r="GM188" s="27"/>
      <c r="GN188" s="27"/>
      <c r="GO188" s="27"/>
      <c r="GP188" s="27"/>
      <c r="GQ188" s="27"/>
      <c r="GR188" s="27"/>
      <c r="GS188" s="27"/>
      <c r="GT188" s="27"/>
      <c r="GU188" s="27"/>
      <c r="GV188" s="27"/>
      <c r="GW188" s="27"/>
      <c r="GX188" s="27"/>
      <c r="GY188" s="27"/>
      <c r="GZ188" s="27"/>
      <c r="HA188" s="27"/>
      <c r="HB188" s="27"/>
      <c r="HC188" s="27"/>
      <c r="HD188" s="27"/>
      <c r="HE188" s="27"/>
      <c r="HF188" s="27"/>
      <c r="HG188" s="27"/>
      <c r="HH188" s="27"/>
      <c r="HI188" s="27"/>
      <c r="HJ188" s="27"/>
      <c r="HK188" s="27"/>
      <c r="HL188" s="27"/>
      <c r="HM188" s="27"/>
      <c r="HN188" s="27"/>
      <c r="HO188" s="27"/>
      <c r="HP188" s="27"/>
      <c r="HQ188" s="27"/>
      <c r="HR188" s="27"/>
      <c r="HS188" s="27"/>
      <c r="HT188" s="27"/>
      <c r="HU188" s="27"/>
      <c r="HV188" s="27"/>
      <c r="HW188" s="27"/>
      <c r="HX188" s="27"/>
      <c r="HY188" s="27"/>
      <c r="HZ188" s="27"/>
      <c r="IA188" s="27"/>
      <c r="IB188" s="27"/>
      <c r="IC188" s="27"/>
      <c r="ID188" s="27"/>
      <c r="IE188" s="27"/>
      <c r="IF188" s="27"/>
      <c r="IG188" s="27"/>
      <c r="IH188" s="27"/>
      <c r="II188" s="27"/>
      <c r="IJ188" s="27"/>
      <c r="IK188" s="27"/>
      <c r="IL188" s="27"/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  <c r="JA188" s="27"/>
      <c r="JB188" s="27"/>
      <c r="JC188" s="27"/>
      <c r="JD188" s="27"/>
      <c r="JE188" s="27"/>
      <c r="JF188" s="27"/>
      <c r="JG188" s="27"/>
      <c r="JH188" s="27"/>
      <c r="JI188" s="27"/>
      <c r="JJ188" s="27"/>
      <c r="JK188" s="27"/>
      <c r="JL188" s="27"/>
      <c r="JM188" s="27"/>
      <c r="JN188" s="27"/>
      <c r="JO188" s="27"/>
      <c r="JP188" s="27"/>
      <c r="JQ188" s="27"/>
      <c r="JR188" s="27"/>
      <c r="JS188" s="27"/>
      <c r="JT188" s="27"/>
      <c r="JU188" s="27"/>
      <c r="JV188" s="27"/>
      <c r="JW188" s="27"/>
      <c r="JX188" s="27"/>
      <c r="JY188" s="27"/>
      <c r="JZ188" s="27"/>
      <c r="KA188" s="27"/>
      <c r="KB188" s="27"/>
      <c r="KC188" s="27"/>
      <c r="KD188" s="27"/>
      <c r="KE188" s="27"/>
      <c r="KF188" s="27"/>
      <c r="KG188" s="27"/>
      <c r="KH188" s="27"/>
      <c r="KI188" s="27"/>
      <c r="KJ188" s="27"/>
      <c r="KK188" s="27"/>
      <c r="KL188" s="27"/>
      <c r="KM188" s="27"/>
      <c r="KN188" s="27"/>
      <c r="KO188" s="27"/>
      <c r="KP188" s="27"/>
      <c r="KQ188" s="27"/>
      <c r="KR188" s="27"/>
      <c r="KS188" s="27"/>
      <c r="KT188" s="27"/>
      <c r="KU188" s="27"/>
      <c r="KV188" s="27"/>
      <c r="KW188" s="27"/>
      <c r="KX188" s="27"/>
      <c r="KY188" s="27"/>
      <c r="KZ188" s="27"/>
      <c r="LA188" s="27"/>
      <c r="LB188" s="27"/>
      <c r="LC188" s="27"/>
      <c r="LD188" s="27"/>
      <c r="LE188" s="27"/>
      <c r="LF188" s="27"/>
      <c r="LG188" s="27"/>
      <c r="LH188" s="27"/>
      <c r="LI188" s="27"/>
      <c r="LJ188" s="27"/>
      <c r="LK188" s="27"/>
      <c r="LL188" s="27"/>
      <c r="LM188" s="27"/>
      <c r="LN188" s="27"/>
      <c r="LO188" s="27"/>
      <c r="LP188" s="27"/>
      <c r="LQ188" s="27"/>
      <c r="LR188" s="27"/>
      <c r="LS188" s="27"/>
      <c r="LT188" s="27"/>
      <c r="LU188" s="27"/>
      <c r="LV188" s="27"/>
      <c r="LW188" s="27"/>
      <c r="LX188" s="27"/>
      <c r="LY188" s="27"/>
      <c r="LZ188" s="27"/>
      <c r="MA188" s="27"/>
      <c r="MB188" s="27"/>
      <c r="MC188" s="27"/>
      <c r="MD188" s="27"/>
      <c r="ME188" s="27"/>
      <c r="MF188" s="27"/>
      <c r="MG188" s="27"/>
      <c r="MH188" s="27"/>
      <c r="MI188" s="27"/>
      <c r="MJ188" s="27"/>
      <c r="MK188" s="27"/>
      <c r="ML188" s="27"/>
      <c r="MM188" s="27"/>
      <c r="MN188" s="27"/>
      <c r="MO188" s="27"/>
      <c r="MP188" s="27"/>
      <c r="MQ188" s="27"/>
      <c r="MR188" s="27"/>
      <c r="MS188" s="27"/>
      <c r="MT188" s="27"/>
      <c r="MU188" s="27"/>
      <c r="MV188" s="27"/>
      <c r="MW188" s="27"/>
      <c r="MX188" s="27"/>
      <c r="MY188" s="27"/>
      <c r="MZ188" s="27"/>
      <c r="NA188" s="27"/>
      <c r="NB188" s="27"/>
      <c r="NC188" s="27"/>
      <c r="ND188" s="27"/>
      <c r="NE188" s="27"/>
      <c r="NF188" s="27"/>
      <c r="NG188" s="27"/>
      <c r="NH188" s="27"/>
      <c r="NI188" s="27"/>
      <c r="NJ188" s="27"/>
      <c r="NK188" s="27"/>
      <c r="NL188" s="27"/>
      <c r="NM188" s="27"/>
      <c r="NN188" s="27"/>
      <c r="NO188" s="27"/>
      <c r="NP188" s="27"/>
      <c r="NQ188" s="27"/>
      <c r="NR188" s="27"/>
      <c r="NS188" s="27"/>
      <c r="NT188" s="27"/>
      <c r="NU188" s="27"/>
      <c r="NV188" s="27"/>
      <c r="NW188" s="27"/>
      <c r="NX188" s="27"/>
      <c r="NY188" s="27"/>
      <c r="NZ188" s="27"/>
      <c r="OA188" s="27"/>
      <c r="OB188" s="27"/>
      <c r="OC188" s="27"/>
      <c r="OD188" s="27"/>
      <c r="OE188" s="27"/>
      <c r="OF188" s="27"/>
      <c r="OG188" s="27"/>
      <c r="OH188" s="27"/>
      <c r="OI188" s="27"/>
      <c r="OJ188" s="27"/>
      <c r="OK188" s="27"/>
      <c r="OL188" s="27"/>
      <c r="OM188" s="27"/>
      <c r="ON188" s="27"/>
      <c r="OO188" s="27"/>
      <c r="OP188" s="27"/>
      <c r="OQ188" s="27"/>
      <c r="OR188" s="27"/>
      <c r="OS188" s="27"/>
      <c r="OT188" s="27"/>
      <c r="OU188" s="27"/>
      <c r="OV188" s="27"/>
      <c r="OW188" s="27"/>
      <c r="OX188" s="27"/>
      <c r="OY188" s="27"/>
      <c r="OZ188" s="27"/>
      <c r="PA188" s="27"/>
      <c r="PB188" s="27"/>
      <c r="PC188" s="27"/>
      <c r="PD188" s="27"/>
      <c r="PE188" s="27"/>
      <c r="PF188" s="27"/>
      <c r="PG188" s="27"/>
      <c r="PH188" s="27"/>
      <c r="PI188" s="27"/>
      <c r="PJ188" s="27"/>
      <c r="PK188" s="27"/>
      <c r="PL188" s="27"/>
      <c r="PM188" s="27"/>
      <c r="PN188" s="27"/>
      <c r="PO188" s="27"/>
      <c r="PP188" s="27"/>
      <c r="PQ188" s="27"/>
      <c r="PR188" s="27"/>
      <c r="PS188" s="27"/>
      <c r="PT188" s="27"/>
      <c r="PU188" s="27"/>
      <c r="PV188" s="27"/>
      <c r="PW188" s="27"/>
      <c r="PX188" s="27"/>
      <c r="PY188" s="27"/>
      <c r="PZ188" s="27"/>
      <c r="QA188" s="27"/>
      <c r="QB188" s="27"/>
      <c r="QC188" s="27"/>
      <c r="QD188" s="27"/>
      <c r="QE188" s="27"/>
      <c r="QF188" s="27"/>
      <c r="QG188" s="27"/>
      <c r="QH188" s="27"/>
      <c r="QI188" s="27"/>
      <c r="QJ188" s="27"/>
      <c r="QK188" s="27"/>
      <c r="QL188" s="27"/>
      <c r="QM188" s="27"/>
      <c r="QN188" s="27"/>
      <c r="QO188" s="27"/>
      <c r="QP188" s="27"/>
      <c r="QQ188" s="27"/>
      <c r="QR188" s="27"/>
      <c r="QS188" s="27"/>
      <c r="QT188" s="27"/>
      <c r="QU188" s="27"/>
      <c r="QV188" s="27"/>
      <c r="QW188" s="27"/>
      <c r="QX188" s="27"/>
      <c r="QY188" s="27"/>
      <c r="QZ188" s="27"/>
      <c r="RA188" s="27"/>
      <c r="RB188" s="27"/>
      <c r="RC188" s="27"/>
      <c r="RD188" s="27"/>
      <c r="RE188" s="27"/>
      <c r="RF188" s="27"/>
      <c r="RG188" s="27"/>
      <c r="RH188" s="27"/>
      <c r="RI188" s="27"/>
      <c r="RJ188" s="27"/>
      <c r="RK188" s="27"/>
      <c r="RL188" s="27"/>
      <c r="RM188" s="27"/>
      <c r="RN188" s="27"/>
      <c r="RO188" s="27"/>
      <c r="RP188" s="27"/>
      <c r="RQ188" s="27"/>
      <c r="RR188" s="27"/>
      <c r="RS188" s="27"/>
      <c r="RT188" s="27"/>
      <c r="RU188" s="27"/>
      <c r="RV188" s="27"/>
      <c r="RW188" s="27"/>
      <c r="RX188" s="27"/>
      <c r="RY188" s="27"/>
      <c r="RZ188" s="27"/>
      <c r="SA188" s="27"/>
      <c r="SB188" s="27"/>
      <c r="SC188" s="27"/>
      <c r="SD188" s="27"/>
      <c r="SE188" s="27"/>
      <c r="SF188" s="27"/>
      <c r="SG188" s="27"/>
      <c r="SH188" s="27"/>
      <c r="SI188" s="27"/>
      <c r="SJ188" s="27"/>
      <c r="SK188" s="27"/>
      <c r="SL188" s="27"/>
      <c r="SM188" s="27"/>
      <c r="SN188" s="27"/>
      <c r="SO188" s="27"/>
      <c r="SP188" s="27"/>
      <c r="SQ188" s="27"/>
      <c r="SR188" s="27"/>
      <c r="SS188" s="27"/>
      <c r="ST188" s="27"/>
      <c r="SU188" s="27"/>
      <c r="SV188" s="27"/>
      <c r="SW188" s="27"/>
      <c r="SX188" s="27"/>
      <c r="SY188" s="27"/>
      <c r="SZ188" s="27"/>
      <c r="TA188" s="27"/>
      <c r="TB188" s="27"/>
      <c r="TC188" s="27"/>
      <c r="TD188" s="27"/>
      <c r="TE188" s="27"/>
      <c r="TF188" s="27"/>
      <c r="TG188" s="27"/>
      <c r="TH188" s="27"/>
      <c r="TI188" s="27"/>
      <c r="TJ188" s="27"/>
      <c r="TK188" s="27"/>
      <c r="TL188" s="27"/>
      <c r="TM188" s="27"/>
      <c r="TN188" s="27"/>
      <c r="TO188" s="27"/>
      <c r="TP188" s="27"/>
      <c r="TQ188" s="27"/>
      <c r="TR188" s="27"/>
      <c r="TS188" s="27"/>
      <c r="TT188" s="27"/>
      <c r="TU188" s="27"/>
      <c r="TV188" s="27"/>
      <c r="TW188" s="27"/>
      <c r="TX188" s="27"/>
      <c r="TY188" s="27"/>
      <c r="TZ188" s="27"/>
      <c r="UA188" s="27"/>
      <c r="UB188" s="27"/>
      <c r="UC188" s="27"/>
      <c r="UD188" s="27"/>
      <c r="UE188" s="27"/>
      <c r="UF188" s="27"/>
      <c r="UG188" s="27"/>
      <c r="UH188" s="27"/>
      <c r="UI188" s="27"/>
      <c r="UJ188" s="27"/>
      <c r="UK188" s="27"/>
      <c r="UL188" s="27"/>
      <c r="UM188" s="27"/>
      <c r="UN188" s="27"/>
      <c r="UO188" s="27"/>
      <c r="UP188" s="27"/>
      <c r="UQ188" s="27"/>
      <c r="UR188" s="27"/>
      <c r="US188" s="27"/>
      <c r="UT188" s="27"/>
      <c r="UU188" s="27"/>
      <c r="UV188" s="27"/>
      <c r="UW188" s="27"/>
      <c r="UX188" s="27"/>
      <c r="UY188" s="27"/>
      <c r="UZ188" s="27"/>
      <c r="VA188" s="27"/>
      <c r="VB188" s="27"/>
      <c r="VC188" s="27"/>
      <c r="VD188" s="27"/>
      <c r="VE188" s="27"/>
      <c r="VF188" s="27"/>
      <c r="VG188" s="27"/>
      <c r="VH188" s="27"/>
      <c r="VI188" s="27"/>
      <c r="VJ188" s="27"/>
      <c r="VK188" s="27"/>
      <c r="VL188" s="27"/>
      <c r="VM188" s="27"/>
      <c r="VN188" s="27"/>
      <c r="VO188" s="27"/>
      <c r="VP188" s="27"/>
      <c r="VQ188" s="27"/>
      <c r="VR188" s="27"/>
      <c r="VS188" s="27"/>
      <c r="VT188" s="27"/>
      <c r="VU188" s="27"/>
      <c r="VV188" s="27"/>
      <c r="VW188" s="27"/>
      <c r="VX188" s="27"/>
      <c r="VY188" s="27"/>
      <c r="VZ188" s="27"/>
      <c r="WA188" s="27"/>
      <c r="WB188" s="27"/>
      <c r="WC188" s="27"/>
      <c r="WD188" s="27"/>
      <c r="WE188" s="27"/>
      <c r="WF188" s="27"/>
      <c r="WG188" s="27"/>
      <c r="WH188" s="27"/>
      <c r="WI188" s="27"/>
      <c r="WJ188" s="27"/>
      <c r="WK188" s="27"/>
      <c r="WL188" s="27"/>
      <c r="WM188" s="27"/>
      <c r="WN188" s="27"/>
      <c r="WO188" s="27"/>
      <c r="WP188" s="27"/>
      <c r="WQ188" s="27"/>
      <c r="WR188" s="27"/>
      <c r="WS188" s="27"/>
      <c r="WT188" s="27"/>
      <c r="WU188" s="27"/>
      <c r="WV188" s="27"/>
      <c r="WW188" s="27"/>
      <c r="WX188" s="27"/>
      <c r="WY188" s="27"/>
      <c r="WZ188" s="27"/>
      <c r="XA188" s="27"/>
      <c r="XB188" s="27"/>
      <c r="XC188" s="27"/>
      <c r="XD188" s="27"/>
      <c r="XE188" s="27"/>
      <c r="XF188" s="27"/>
      <c r="XG188" s="27"/>
      <c r="XH188" s="27"/>
      <c r="XI188" s="27"/>
      <c r="XJ188" s="27"/>
      <c r="XK188" s="27"/>
      <c r="XL188" s="27"/>
      <c r="XM188" s="27"/>
      <c r="XN188" s="27"/>
      <c r="XO188" s="27"/>
      <c r="XP188" s="27"/>
      <c r="XQ188" s="27"/>
      <c r="XR188" s="27"/>
      <c r="XS188" s="27"/>
      <c r="XT188" s="27"/>
      <c r="XU188" s="27"/>
      <c r="XV188" s="27"/>
      <c r="XW188" s="27"/>
      <c r="XX188" s="27"/>
      <c r="XY188" s="27"/>
      <c r="XZ188" s="27"/>
      <c r="YA188" s="27"/>
      <c r="YB188" s="27"/>
      <c r="YC188" s="27"/>
      <c r="YD188" s="27"/>
      <c r="YE188" s="27"/>
      <c r="YF188" s="27"/>
      <c r="YG188" s="27"/>
      <c r="YH188" s="27"/>
      <c r="YI188" s="27"/>
      <c r="YJ188" s="27"/>
      <c r="YK188" s="27"/>
      <c r="YL188" s="27"/>
      <c r="YM188" s="27"/>
      <c r="YN188" s="27"/>
      <c r="YO188" s="27"/>
      <c r="YP188" s="27"/>
      <c r="YQ188" s="27"/>
      <c r="YR188" s="27"/>
      <c r="YS188" s="27"/>
      <c r="YT188" s="27"/>
      <c r="YU188" s="27"/>
      <c r="YV188" s="27"/>
      <c r="YW188" s="27"/>
      <c r="YX188" s="27"/>
      <c r="YY188" s="27"/>
      <c r="YZ188" s="27"/>
      <c r="ZA188" s="27"/>
      <c r="ZB188" s="27"/>
      <c r="ZC188" s="27"/>
      <c r="ZD188" s="27"/>
      <c r="ZE188" s="27"/>
      <c r="ZF188" s="27"/>
      <c r="ZG188" s="27"/>
      <c r="ZH188" s="27"/>
      <c r="ZI188" s="27"/>
      <c r="ZJ188" s="27"/>
      <c r="ZK188" s="27"/>
      <c r="ZL188" s="27"/>
      <c r="ZM188" s="27"/>
      <c r="ZN188" s="27"/>
      <c r="ZO188" s="27"/>
      <c r="ZP188" s="27"/>
      <c r="ZQ188" s="27"/>
      <c r="ZR188" s="27"/>
      <c r="ZS188" s="27"/>
      <c r="ZT188" s="27"/>
      <c r="ZU188" s="27"/>
      <c r="ZV188" s="27"/>
      <c r="ZW188" s="27"/>
      <c r="ZX188" s="27"/>
      <c r="ZY188" s="27"/>
      <c r="ZZ188" s="27"/>
      <c r="AAA188" s="27"/>
      <c r="AAB188" s="27"/>
      <c r="AAC188" s="27"/>
      <c r="AAD188" s="27"/>
      <c r="AAE188" s="27"/>
      <c r="AAF188" s="27"/>
      <c r="AAG188" s="27"/>
      <c r="AAH188" s="27"/>
      <c r="AAI188" s="27"/>
      <c r="AAJ188" s="27"/>
      <c r="AAK188" s="27"/>
      <c r="AAL188" s="27"/>
      <c r="AAM188" s="27"/>
      <c r="AAN188" s="27"/>
      <c r="AAO188" s="27"/>
      <c r="AAP188" s="27"/>
      <c r="AAQ188" s="27"/>
      <c r="AAR188" s="27"/>
      <c r="AAS188" s="27"/>
      <c r="AAT188" s="27"/>
      <c r="AAU188" s="27"/>
      <c r="AAV188" s="27"/>
      <c r="AAW188" s="27"/>
      <c r="AAX188" s="27"/>
      <c r="AAY188" s="27"/>
      <c r="AAZ188" s="27"/>
      <c r="ABA188" s="27"/>
      <c r="ABB188" s="27"/>
      <c r="ABC188" s="27"/>
      <c r="ABD188" s="27"/>
      <c r="ABE188" s="27"/>
      <c r="ABF188" s="27"/>
      <c r="ABG188" s="27"/>
      <c r="ABH188" s="27"/>
      <c r="ABI188" s="27"/>
      <c r="ABJ188" s="27"/>
      <c r="ABK188" s="27"/>
      <c r="ABL188" s="27"/>
      <c r="ABM188" s="27"/>
      <c r="ABN188" s="27"/>
      <c r="ABO188" s="27"/>
      <c r="ABP188" s="27"/>
      <c r="ABQ188" s="27"/>
      <c r="ABR188" s="27"/>
      <c r="ABS188" s="27"/>
      <c r="ABT188" s="27"/>
      <c r="ABU188" s="27"/>
      <c r="ABV188" s="27"/>
      <c r="ABW188" s="27"/>
      <c r="ABX188" s="27"/>
      <c r="ABY188" s="27"/>
      <c r="ABZ188" s="27"/>
      <c r="ACA188" s="27"/>
      <c r="ACB188" s="27"/>
      <c r="ACC188" s="27"/>
      <c r="ACD188" s="27"/>
      <c r="ACE188" s="27"/>
      <c r="ACF188" s="27"/>
      <c r="ACG188" s="27"/>
      <c r="ACH188" s="27"/>
      <c r="ACI188" s="27"/>
      <c r="ACJ188" s="27"/>
      <c r="ACK188" s="27"/>
      <c r="ACL188" s="27"/>
      <c r="ACM188" s="27"/>
      <c r="ACN188" s="27"/>
      <c r="ACO188" s="27"/>
      <c r="ACP188" s="27"/>
      <c r="ACQ188" s="27"/>
      <c r="ACR188" s="27"/>
      <c r="ACS188" s="27"/>
      <c r="ACT188" s="27"/>
      <c r="ACU188" s="27"/>
      <c r="ACV188" s="27"/>
      <c r="ACW188" s="27"/>
      <c r="ACX188" s="27"/>
      <c r="ACY188" s="27"/>
      <c r="ACZ188" s="27"/>
      <c r="ADA188" s="27"/>
      <c r="ADB188" s="27"/>
      <c r="ADC188" s="27"/>
      <c r="ADD188" s="27"/>
      <c r="ADE188" s="27"/>
      <c r="ADF188" s="27"/>
      <c r="ADG188" s="27"/>
      <c r="ADH188" s="27"/>
      <c r="ADI188" s="27"/>
      <c r="ADJ188" s="27"/>
      <c r="ADK188" s="27"/>
      <c r="ADL188" s="27"/>
      <c r="ADM188" s="27"/>
      <c r="ADN188" s="27"/>
      <c r="ADO188" s="27"/>
      <c r="ADP188" s="27"/>
      <c r="ADQ188" s="27"/>
      <c r="ADR188" s="27"/>
      <c r="ADS188" s="27"/>
      <c r="ADT188" s="27"/>
      <c r="ADU188" s="27"/>
      <c r="ADV188" s="27"/>
      <c r="ADW188" s="27"/>
      <c r="ADX188" s="27"/>
      <c r="ADY188" s="27"/>
      <c r="ADZ188" s="27"/>
      <c r="AEA188" s="27"/>
      <c r="AEB188" s="27"/>
      <c r="AEC188" s="27"/>
      <c r="AED188" s="27"/>
      <c r="AEE188" s="27"/>
      <c r="AEF188" s="27"/>
      <c r="AEG188" s="27"/>
      <c r="AEH188" s="27"/>
      <c r="AEI188" s="27"/>
      <c r="AEJ188" s="27"/>
      <c r="AEK188" s="27"/>
      <c r="AEL188" s="27"/>
      <c r="AEM188" s="27"/>
      <c r="AEN188" s="27"/>
      <c r="AEO188" s="27"/>
      <c r="AEP188" s="27"/>
      <c r="AEQ188" s="27"/>
      <c r="AER188" s="27"/>
      <c r="AES188" s="27"/>
      <c r="AET188" s="27"/>
      <c r="AEU188" s="27"/>
      <c r="AEV188" s="27"/>
      <c r="AEW188" s="27"/>
      <c r="AEX188" s="27"/>
      <c r="AEY188" s="27"/>
      <c r="AEZ188" s="27"/>
      <c r="AFA188" s="27"/>
      <c r="AFB188" s="27"/>
      <c r="AFC188" s="27"/>
      <c r="AFD188" s="27"/>
      <c r="AFE188" s="27"/>
      <c r="AFF188" s="27"/>
      <c r="AFG188" s="27"/>
      <c r="AFH188" s="27"/>
      <c r="AFI188" s="27"/>
      <c r="AFJ188" s="27"/>
      <c r="AFK188" s="27"/>
      <c r="AFL188" s="27"/>
      <c r="AFM188" s="27"/>
      <c r="AFN188" s="27"/>
      <c r="AFO188" s="27"/>
      <c r="AFP188" s="27"/>
      <c r="AFQ188" s="27"/>
      <c r="AFR188" s="27"/>
      <c r="AFS188" s="27"/>
      <c r="AFT188" s="27"/>
      <c r="AFU188" s="27"/>
      <c r="AFV188" s="27"/>
      <c r="AFW188" s="27"/>
      <c r="AFX188" s="27"/>
      <c r="AFY188" s="27"/>
      <c r="AFZ188" s="27"/>
      <c r="AGA188" s="27"/>
      <c r="AGB188" s="27"/>
      <c r="AGC188" s="27"/>
      <c r="AGD188" s="27"/>
      <c r="AGE188" s="27"/>
      <c r="AGF188" s="27"/>
      <c r="AGG188" s="27"/>
      <c r="AGH188" s="27"/>
      <c r="AGI188" s="27"/>
      <c r="AGJ188" s="27"/>
      <c r="AGK188" s="27"/>
      <c r="AGL188" s="27"/>
      <c r="AGM188" s="27"/>
      <c r="AGN188" s="27"/>
      <c r="AGO188" s="27"/>
      <c r="AGP188" s="27"/>
      <c r="AGQ188" s="27"/>
      <c r="AGR188" s="27"/>
      <c r="AGS188" s="27"/>
      <c r="AGT188" s="27"/>
      <c r="AGU188" s="27"/>
      <c r="AGV188" s="27"/>
      <c r="AGW188" s="27"/>
      <c r="AGX188" s="27"/>
      <c r="AGY188" s="27"/>
      <c r="AGZ188" s="27"/>
      <c r="AHA188" s="27"/>
      <c r="AHB188" s="27"/>
      <c r="AHC188" s="27"/>
      <c r="AHD188" s="27"/>
      <c r="AHE188" s="27"/>
      <c r="AHF188" s="27"/>
      <c r="AHG188" s="27"/>
      <c r="AHH188" s="27"/>
      <c r="AHI188" s="27"/>
      <c r="AHJ188" s="27"/>
      <c r="AHK188" s="27"/>
      <c r="AHL188" s="27"/>
      <c r="AHM188" s="27"/>
      <c r="AHN188" s="27"/>
      <c r="AHO188" s="27"/>
      <c r="AHP188" s="27"/>
      <c r="AHQ188" s="27"/>
      <c r="AHR188" s="27"/>
      <c r="AHS188" s="27"/>
      <c r="AHT188" s="27"/>
      <c r="AHU188" s="27"/>
      <c r="AHV188" s="27"/>
      <c r="AHW188" s="27"/>
      <c r="AHX188" s="27"/>
      <c r="AHY188" s="27"/>
      <c r="AHZ188" s="27"/>
      <c r="AIA188" s="27"/>
      <c r="AIB188" s="27"/>
      <c r="AIC188" s="27"/>
      <c r="AID188" s="27"/>
      <c r="AIE188" s="27"/>
      <c r="AIF188" s="27"/>
      <c r="AIG188" s="27"/>
      <c r="AIH188" s="27"/>
      <c r="AII188" s="27"/>
      <c r="AIJ188" s="27"/>
      <c r="AIK188" s="27"/>
      <c r="AIL188" s="27"/>
      <c r="AIM188" s="27"/>
      <c r="AIN188" s="27"/>
      <c r="AIO188" s="27"/>
      <c r="AIP188" s="27"/>
      <c r="AIQ188" s="27"/>
      <c r="AIR188" s="27"/>
      <c r="AIS188" s="27"/>
      <c r="AIT188" s="27"/>
      <c r="AIU188" s="27"/>
      <c r="AIV188" s="27"/>
      <c r="AIW188" s="27"/>
      <c r="AIX188" s="27"/>
      <c r="AIY188" s="27"/>
      <c r="AIZ188" s="27"/>
      <c r="AJA188" s="27"/>
      <c r="AJB188" s="27"/>
      <c r="AJC188" s="27"/>
      <c r="AJD188" s="27"/>
      <c r="AJE188" s="27"/>
      <c r="AJF188" s="27"/>
      <c r="AJG188" s="27"/>
      <c r="AJH188" s="27"/>
      <c r="AJI188" s="27"/>
      <c r="AJJ188" s="27"/>
      <c r="AJK188" s="27"/>
      <c r="AJL188" s="27"/>
      <c r="AJM188" s="27"/>
      <c r="AJN188" s="27"/>
      <c r="AJO188" s="27"/>
      <c r="AJP188" s="27"/>
      <c r="AJQ188" s="27"/>
      <c r="AJR188" s="27"/>
      <c r="AJS188" s="27"/>
      <c r="AJT188" s="27"/>
      <c r="AJU188" s="27"/>
      <c r="AJV188" s="27"/>
      <c r="AJW188" s="27"/>
      <c r="AJX188" s="27"/>
      <c r="AJY188" s="27"/>
      <c r="AJZ188" s="27"/>
      <c r="AKA188" s="27"/>
      <c r="AKB188" s="27"/>
      <c r="AKC188" s="27"/>
      <c r="AKD188" s="27"/>
      <c r="AKE188" s="27"/>
      <c r="AKF188" s="27"/>
      <c r="AKG188" s="27"/>
      <c r="AKH188" s="27"/>
      <c r="AKI188" s="27"/>
      <c r="AKJ188" s="27"/>
      <c r="AKK188" s="27"/>
      <c r="AKL188" s="27"/>
      <c r="AKM188" s="27"/>
      <c r="AKN188" s="27"/>
      <c r="AKO188" s="27"/>
      <c r="AKP188" s="27"/>
      <c r="AKQ188" s="27"/>
      <c r="AKR188" s="27"/>
      <c r="AKS188" s="27"/>
      <c r="AKT188" s="27"/>
      <c r="AKU188" s="27"/>
      <c r="AKV188" s="27"/>
      <c r="AKW188" s="27"/>
      <c r="AKX188" s="27"/>
      <c r="AKY188" s="27"/>
      <c r="AKZ188" s="27"/>
      <c r="ALA188" s="27"/>
      <c r="ALB188" s="27"/>
      <c r="ALC188" s="27"/>
      <c r="ALD188" s="27"/>
      <c r="ALE188" s="27"/>
      <c r="ALF188" s="27"/>
      <c r="ALG188" s="27"/>
      <c r="ALH188" s="27"/>
      <c r="ALI188" s="27"/>
      <c r="ALJ188" s="27"/>
      <c r="ALK188" s="27"/>
      <c r="ALL188" s="27"/>
      <c r="ALM188" s="27"/>
      <c r="ALN188" s="27"/>
      <c r="ALO188" s="27"/>
      <c r="ALP188" s="27"/>
      <c r="ALQ188" s="27"/>
      <c r="ALR188" s="27"/>
      <c r="ALS188" s="27"/>
    </row>
    <row r="189" spans="1:1007" ht="19.5" customHeight="1" thickBot="1" x14ac:dyDescent="0.25">
      <c r="A189" s="579"/>
      <c r="B189" s="581"/>
      <c r="C189" s="583"/>
      <c r="D189" s="585"/>
      <c r="E189" s="587"/>
      <c r="F189" s="570"/>
      <c r="G189" s="572"/>
      <c r="H189" s="574"/>
      <c r="I189" s="574"/>
      <c r="J189" s="577"/>
      <c r="K189" s="347" t="s">
        <v>11</v>
      </c>
      <c r="L189" s="15">
        <f t="shared" ref="L189:W189" si="44">SUM(L187:L188)</f>
        <v>251</v>
      </c>
      <c r="M189" s="345">
        <f t="shared" si="44"/>
        <v>0</v>
      </c>
      <c r="N189" s="345">
        <f t="shared" si="44"/>
        <v>0</v>
      </c>
      <c r="O189" s="16">
        <f t="shared" si="44"/>
        <v>251</v>
      </c>
      <c r="P189" s="15">
        <f t="shared" si="44"/>
        <v>75.8</v>
      </c>
      <c r="Q189" s="345">
        <f t="shared" si="44"/>
        <v>0</v>
      </c>
      <c r="R189" s="345">
        <f t="shared" si="44"/>
        <v>0</v>
      </c>
      <c r="S189" s="16">
        <f t="shared" si="44"/>
        <v>75.8</v>
      </c>
      <c r="T189" s="15">
        <f t="shared" si="44"/>
        <v>0</v>
      </c>
      <c r="U189" s="345">
        <f t="shared" si="44"/>
        <v>0</v>
      </c>
      <c r="V189" s="345">
        <f t="shared" si="44"/>
        <v>0</v>
      </c>
      <c r="W189" s="16">
        <f t="shared" si="44"/>
        <v>0</v>
      </c>
      <c r="X189" s="27"/>
      <c r="Y189" s="27"/>
      <c r="Z189" s="27"/>
      <c r="AA189" s="27"/>
      <c r="AB189" s="27"/>
      <c r="AC189" s="27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40"/>
      <c r="AV189" s="39"/>
      <c r="AW189" s="39"/>
      <c r="AX189" s="39"/>
      <c r="AY189" s="39"/>
      <c r="AZ189" s="39"/>
      <c r="BA189" s="39"/>
      <c r="BB189" s="39"/>
      <c r="BC189" s="39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  <c r="GM189" s="27"/>
      <c r="GN189" s="27"/>
      <c r="GO189" s="27"/>
      <c r="GP189" s="27"/>
      <c r="GQ189" s="27"/>
      <c r="GR189" s="27"/>
      <c r="GS189" s="27"/>
      <c r="GT189" s="27"/>
      <c r="GU189" s="27"/>
      <c r="GV189" s="27"/>
      <c r="GW189" s="27"/>
      <c r="GX189" s="27"/>
      <c r="GY189" s="27"/>
      <c r="GZ189" s="27"/>
      <c r="HA189" s="27"/>
      <c r="HB189" s="27"/>
      <c r="HC189" s="27"/>
      <c r="HD189" s="27"/>
      <c r="HE189" s="27"/>
      <c r="HF189" s="27"/>
      <c r="HG189" s="27"/>
      <c r="HH189" s="27"/>
      <c r="HI189" s="27"/>
      <c r="HJ189" s="27"/>
      <c r="HK189" s="27"/>
      <c r="HL189" s="27"/>
      <c r="HM189" s="27"/>
      <c r="HN189" s="27"/>
      <c r="HO189" s="27"/>
      <c r="HP189" s="27"/>
      <c r="HQ189" s="27"/>
      <c r="HR189" s="27"/>
      <c r="HS189" s="27"/>
      <c r="HT189" s="27"/>
      <c r="HU189" s="27"/>
      <c r="HV189" s="27"/>
      <c r="HW189" s="27"/>
      <c r="HX189" s="27"/>
      <c r="HY189" s="27"/>
      <c r="HZ189" s="27"/>
      <c r="IA189" s="27"/>
      <c r="IB189" s="27"/>
      <c r="IC189" s="27"/>
      <c r="ID189" s="27"/>
      <c r="IE189" s="27"/>
      <c r="IF189" s="27"/>
      <c r="IG189" s="27"/>
      <c r="IH189" s="27"/>
      <c r="II189" s="27"/>
      <c r="IJ189" s="27"/>
      <c r="IK189" s="27"/>
      <c r="IL189" s="27"/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  <c r="JA189" s="27"/>
      <c r="JB189" s="27"/>
      <c r="JC189" s="27"/>
      <c r="JD189" s="27"/>
      <c r="JE189" s="27"/>
      <c r="JF189" s="27"/>
      <c r="JG189" s="27"/>
      <c r="JH189" s="27"/>
      <c r="JI189" s="27"/>
      <c r="JJ189" s="27"/>
      <c r="JK189" s="27"/>
      <c r="JL189" s="27"/>
      <c r="JM189" s="27"/>
      <c r="JN189" s="27"/>
      <c r="JO189" s="27"/>
      <c r="JP189" s="27"/>
      <c r="JQ189" s="27"/>
      <c r="JR189" s="27"/>
      <c r="JS189" s="27"/>
      <c r="JT189" s="27"/>
      <c r="JU189" s="27"/>
      <c r="JV189" s="27"/>
      <c r="JW189" s="27"/>
      <c r="JX189" s="27"/>
      <c r="JY189" s="27"/>
      <c r="JZ189" s="27"/>
      <c r="KA189" s="27"/>
      <c r="KB189" s="27"/>
      <c r="KC189" s="27"/>
      <c r="KD189" s="27"/>
      <c r="KE189" s="27"/>
      <c r="KF189" s="27"/>
      <c r="KG189" s="27"/>
      <c r="KH189" s="27"/>
      <c r="KI189" s="27"/>
      <c r="KJ189" s="27"/>
      <c r="KK189" s="27"/>
      <c r="KL189" s="27"/>
      <c r="KM189" s="27"/>
      <c r="KN189" s="27"/>
      <c r="KO189" s="27"/>
      <c r="KP189" s="27"/>
      <c r="KQ189" s="27"/>
      <c r="KR189" s="27"/>
      <c r="KS189" s="27"/>
      <c r="KT189" s="27"/>
      <c r="KU189" s="27"/>
      <c r="KV189" s="27"/>
      <c r="KW189" s="27"/>
      <c r="KX189" s="27"/>
      <c r="KY189" s="27"/>
      <c r="KZ189" s="27"/>
      <c r="LA189" s="27"/>
      <c r="LB189" s="27"/>
      <c r="LC189" s="27"/>
      <c r="LD189" s="27"/>
      <c r="LE189" s="27"/>
      <c r="LF189" s="27"/>
      <c r="LG189" s="27"/>
      <c r="LH189" s="27"/>
      <c r="LI189" s="27"/>
      <c r="LJ189" s="27"/>
      <c r="LK189" s="27"/>
      <c r="LL189" s="27"/>
      <c r="LM189" s="27"/>
      <c r="LN189" s="27"/>
      <c r="LO189" s="27"/>
      <c r="LP189" s="27"/>
      <c r="LQ189" s="27"/>
      <c r="LR189" s="27"/>
      <c r="LS189" s="27"/>
      <c r="LT189" s="27"/>
      <c r="LU189" s="27"/>
      <c r="LV189" s="27"/>
      <c r="LW189" s="27"/>
      <c r="LX189" s="27"/>
      <c r="LY189" s="27"/>
      <c r="LZ189" s="27"/>
      <c r="MA189" s="27"/>
      <c r="MB189" s="27"/>
      <c r="MC189" s="27"/>
      <c r="MD189" s="27"/>
      <c r="ME189" s="27"/>
      <c r="MF189" s="27"/>
      <c r="MG189" s="27"/>
      <c r="MH189" s="27"/>
      <c r="MI189" s="27"/>
      <c r="MJ189" s="27"/>
      <c r="MK189" s="27"/>
      <c r="ML189" s="27"/>
      <c r="MM189" s="27"/>
      <c r="MN189" s="27"/>
      <c r="MO189" s="27"/>
      <c r="MP189" s="27"/>
      <c r="MQ189" s="27"/>
      <c r="MR189" s="27"/>
      <c r="MS189" s="27"/>
      <c r="MT189" s="27"/>
      <c r="MU189" s="27"/>
      <c r="MV189" s="27"/>
      <c r="MW189" s="27"/>
      <c r="MX189" s="27"/>
      <c r="MY189" s="27"/>
      <c r="MZ189" s="27"/>
      <c r="NA189" s="27"/>
      <c r="NB189" s="27"/>
      <c r="NC189" s="27"/>
      <c r="ND189" s="27"/>
      <c r="NE189" s="27"/>
      <c r="NF189" s="27"/>
      <c r="NG189" s="27"/>
      <c r="NH189" s="27"/>
      <c r="NI189" s="27"/>
      <c r="NJ189" s="27"/>
      <c r="NK189" s="27"/>
      <c r="NL189" s="27"/>
      <c r="NM189" s="27"/>
      <c r="NN189" s="27"/>
      <c r="NO189" s="27"/>
      <c r="NP189" s="27"/>
      <c r="NQ189" s="27"/>
      <c r="NR189" s="27"/>
      <c r="NS189" s="27"/>
      <c r="NT189" s="27"/>
      <c r="NU189" s="27"/>
      <c r="NV189" s="27"/>
      <c r="NW189" s="27"/>
      <c r="NX189" s="27"/>
      <c r="NY189" s="27"/>
      <c r="NZ189" s="27"/>
      <c r="OA189" s="27"/>
      <c r="OB189" s="27"/>
      <c r="OC189" s="27"/>
      <c r="OD189" s="27"/>
      <c r="OE189" s="27"/>
      <c r="OF189" s="27"/>
      <c r="OG189" s="27"/>
      <c r="OH189" s="27"/>
      <c r="OI189" s="27"/>
      <c r="OJ189" s="27"/>
      <c r="OK189" s="27"/>
      <c r="OL189" s="27"/>
      <c r="OM189" s="27"/>
      <c r="ON189" s="27"/>
      <c r="OO189" s="27"/>
      <c r="OP189" s="27"/>
      <c r="OQ189" s="27"/>
      <c r="OR189" s="27"/>
      <c r="OS189" s="27"/>
      <c r="OT189" s="27"/>
      <c r="OU189" s="27"/>
      <c r="OV189" s="27"/>
      <c r="OW189" s="27"/>
      <c r="OX189" s="27"/>
      <c r="OY189" s="27"/>
      <c r="OZ189" s="27"/>
      <c r="PA189" s="27"/>
      <c r="PB189" s="27"/>
      <c r="PC189" s="27"/>
      <c r="PD189" s="27"/>
      <c r="PE189" s="27"/>
      <c r="PF189" s="27"/>
      <c r="PG189" s="27"/>
      <c r="PH189" s="27"/>
      <c r="PI189" s="27"/>
      <c r="PJ189" s="27"/>
      <c r="PK189" s="27"/>
      <c r="PL189" s="27"/>
      <c r="PM189" s="27"/>
      <c r="PN189" s="27"/>
      <c r="PO189" s="27"/>
      <c r="PP189" s="27"/>
      <c r="PQ189" s="27"/>
      <c r="PR189" s="27"/>
      <c r="PS189" s="27"/>
      <c r="PT189" s="27"/>
      <c r="PU189" s="27"/>
      <c r="PV189" s="27"/>
      <c r="PW189" s="27"/>
      <c r="PX189" s="27"/>
      <c r="PY189" s="27"/>
      <c r="PZ189" s="27"/>
      <c r="QA189" s="27"/>
      <c r="QB189" s="27"/>
      <c r="QC189" s="27"/>
      <c r="QD189" s="27"/>
      <c r="QE189" s="27"/>
      <c r="QF189" s="27"/>
      <c r="QG189" s="27"/>
      <c r="QH189" s="27"/>
      <c r="QI189" s="27"/>
      <c r="QJ189" s="27"/>
      <c r="QK189" s="27"/>
      <c r="QL189" s="27"/>
      <c r="QM189" s="27"/>
      <c r="QN189" s="27"/>
      <c r="QO189" s="27"/>
      <c r="QP189" s="27"/>
      <c r="QQ189" s="27"/>
      <c r="QR189" s="27"/>
      <c r="QS189" s="27"/>
      <c r="QT189" s="27"/>
      <c r="QU189" s="27"/>
      <c r="QV189" s="27"/>
      <c r="QW189" s="27"/>
      <c r="QX189" s="27"/>
      <c r="QY189" s="27"/>
      <c r="QZ189" s="27"/>
      <c r="RA189" s="27"/>
      <c r="RB189" s="27"/>
      <c r="RC189" s="27"/>
      <c r="RD189" s="27"/>
      <c r="RE189" s="27"/>
      <c r="RF189" s="27"/>
      <c r="RG189" s="27"/>
      <c r="RH189" s="27"/>
      <c r="RI189" s="27"/>
      <c r="RJ189" s="27"/>
      <c r="RK189" s="27"/>
      <c r="RL189" s="27"/>
      <c r="RM189" s="27"/>
      <c r="RN189" s="27"/>
      <c r="RO189" s="27"/>
      <c r="RP189" s="27"/>
      <c r="RQ189" s="27"/>
      <c r="RR189" s="27"/>
      <c r="RS189" s="27"/>
      <c r="RT189" s="27"/>
      <c r="RU189" s="27"/>
      <c r="RV189" s="27"/>
      <c r="RW189" s="27"/>
      <c r="RX189" s="27"/>
      <c r="RY189" s="27"/>
      <c r="RZ189" s="27"/>
      <c r="SA189" s="27"/>
      <c r="SB189" s="27"/>
      <c r="SC189" s="27"/>
      <c r="SD189" s="27"/>
      <c r="SE189" s="27"/>
      <c r="SF189" s="27"/>
      <c r="SG189" s="27"/>
      <c r="SH189" s="27"/>
      <c r="SI189" s="27"/>
      <c r="SJ189" s="27"/>
      <c r="SK189" s="27"/>
      <c r="SL189" s="27"/>
      <c r="SM189" s="27"/>
      <c r="SN189" s="27"/>
      <c r="SO189" s="27"/>
      <c r="SP189" s="27"/>
      <c r="SQ189" s="27"/>
      <c r="SR189" s="27"/>
      <c r="SS189" s="27"/>
      <c r="ST189" s="27"/>
      <c r="SU189" s="27"/>
      <c r="SV189" s="27"/>
      <c r="SW189" s="27"/>
      <c r="SX189" s="27"/>
      <c r="SY189" s="27"/>
      <c r="SZ189" s="27"/>
      <c r="TA189" s="27"/>
      <c r="TB189" s="27"/>
      <c r="TC189" s="27"/>
      <c r="TD189" s="27"/>
      <c r="TE189" s="27"/>
      <c r="TF189" s="27"/>
      <c r="TG189" s="27"/>
      <c r="TH189" s="27"/>
      <c r="TI189" s="27"/>
      <c r="TJ189" s="27"/>
      <c r="TK189" s="27"/>
      <c r="TL189" s="27"/>
      <c r="TM189" s="27"/>
      <c r="TN189" s="27"/>
      <c r="TO189" s="27"/>
      <c r="TP189" s="27"/>
      <c r="TQ189" s="27"/>
      <c r="TR189" s="27"/>
      <c r="TS189" s="27"/>
      <c r="TT189" s="27"/>
      <c r="TU189" s="27"/>
      <c r="TV189" s="27"/>
      <c r="TW189" s="27"/>
      <c r="TX189" s="27"/>
      <c r="TY189" s="27"/>
      <c r="TZ189" s="27"/>
      <c r="UA189" s="27"/>
      <c r="UB189" s="27"/>
      <c r="UC189" s="27"/>
      <c r="UD189" s="27"/>
      <c r="UE189" s="27"/>
      <c r="UF189" s="27"/>
      <c r="UG189" s="27"/>
      <c r="UH189" s="27"/>
      <c r="UI189" s="27"/>
      <c r="UJ189" s="27"/>
      <c r="UK189" s="27"/>
      <c r="UL189" s="27"/>
      <c r="UM189" s="27"/>
      <c r="UN189" s="27"/>
      <c r="UO189" s="27"/>
      <c r="UP189" s="27"/>
      <c r="UQ189" s="27"/>
      <c r="UR189" s="27"/>
      <c r="US189" s="27"/>
      <c r="UT189" s="27"/>
      <c r="UU189" s="27"/>
      <c r="UV189" s="27"/>
      <c r="UW189" s="27"/>
      <c r="UX189" s="27"/>
      <c r="UY189" s="27"/>
      <c r="UZ189" s="27"/>
      <c r="VA189" s="27"/>
      <c r="VB189" s="27"/>
      <c r="VC189" s="27"/>
      <c r="VD189" s="27"/>
      <c r="VE189" s="27"/>
      <c r="VF189" s="27"/>
      <c r="VG189" s="27"/>
      <c r="VH189" s="27"/>
      <c r="VI189" s="27"/>
      <c r="VJ189" s="27"/>
      <c r="VK189" s="27"/>
      <c r="VL189" s="27"/>
      <c r="VM189" s="27"/>
      <c r="VN189" s="27"/>
      <c r="VO189" s="27"/>
      <c r="VP189" s="27"/>
      <c r="VQ189" s="27"/>
      <c r="VR189" s="27"/>
      <c r="VS189" s="27"/>
      <c r="VT189" s="27"/>
      <c r="VU189" s="27"/>
      <c r="VV189" s="27"/>
      <c r="VW189" s="27"/>
      <c r="VX189" s="27"/>
      <c r="VY189" s="27"/>
      <c r="VZ189" s="27"/>
      <c r="WA189" s="27"/>
      <c r="WB189" s="27"/>
      <c r="WC189" s="27"/>
      <c r="WD189" s="27"/>
      <c r="WE189" s="27"/>
      <c r="WF189" s="27"/>
      <c r="WG189" s="27"/>
      <c r="WH189" s="27"/>
      <c r="WI189" s="27"/>
      <c r="WJ189" s="27"/>
      <c r="WK189" s="27"/>
      <c r="WL189" s="27"/>
      <c r="WM189" s="27"/>
      <c r="WN189" s="27"/>
      <c r="WO189" s="27"/>
      <c r="WP189" s="27"/>
      <c r="WQ189" s="27"/>
      <c r="WR189" s="27"/>
      <c r="WS189" s="27"/>
      <c r="WT189" s="27"/>
      <c r="WU189" s="27"/>
      <c r="WV189" s="27"/>
      <c r="WW189" s="27"/>
      <c r="WX189" s="27"/>
      <c r="WY189" s="27"/>
      <c r="WZ189" s="27"/>
      <c r="XA189" s="27"/>
      <c r="XB189" s="27"/>
      <c r="XC189" s="27"/>
      <c r="XD189" s="27"/>
      <c r="XE189" s="27"/>
      <c r="XF189" s="27"/>
      <c r="XG189" s="27"/>
      <c r="XH189" s="27"/>
      <c r="XI189" s="27"/>
      <c r="XJ189" s="27"/>
      <c r="XK189" s="27"/>
      <c r="XL189" s="27"/>
      <c r="XM189" s="27"/>
      <c r="XN189" s="27"/>
      <c r="XO189" s="27"/>
      <c r="XP189" s="27"/>
      <c r="XQ189" s="27"/>
      <c r="XR189" s="27"/>
      <c r="XS189" s="27"/>
      <c r="XT189" s="27"/>
      <c r="XU189" s="27"/>
      <c r="XV189" s="27"/>
      <c r="XW189" s="27"/>
      <c r="XX189" s="27"/>
      <c r="XY189" s="27"/>
      <c r="XZ189" s="27"/>
      <c r="YA189" s="27"/>
      <c r="YB189" s="27"/>
      <c r="YC189" s="27"/>
      <c r="YD189" s="27"/>
      <c r="YE189" s="27"/>
      <c r="YF189" s="27"/>
      <c r="YG189" s="27"/>
      <c r="YH189" s="27"/>
      <c r="YI189" s="27"/>
      <c r="YJ189" s="27"/>
      <c r="YK189" s="27"/>
      <c r="YL189" s="27"/>
      <c r="YM189" s="27"/>
      <c r="YN189" s="27"/>
      <c r="YO189" s="27"/>
      <c r="YP189" s="27"/>
      <c r="YQ189" s="27"/>
      <c r="YR189" s="27"/>
      <c r="YS189" s="27"/>
      <c r="YT189" s="27"/>
      <c r="YU189" s="27"/>
      <c r="YV189" s="27"/>
      <c r="YW189" s="27"/>
      <c r="YX189" s="27"/>
      <c r="YY189" s="27"/>
      <c r="YZ189" s="27"/>
      <c r="ZA189" s="27"/>
      <c r="ZB189" s="27"/>
      <c r="ZC189" s="27"/>
      <c r="ZD189" s="27"/>
      <c r="ZE189" s="27"/>
      <c r="ZF189" s="27"/>
      <c r="ZG189" s="27"/>
      <c r="ZH189" s="27"/>
      <c r="ZI189" s="27"/>
      <c r="ZJ189" s="27"/>
      <c r="ZK189" s="27"/>
      <c r="ZL189" s="27"/>
      <c r="ZM189" s="27"/>
      <c r="ZN189" s="27"/>
      <c r="ZO189" s="27"/>
      <c r="ZP189" s="27"/>
      <c r="ZQ189" s="27"/>
      <c r="ZR189" s="27"/>
      <c r="ZS189" s="27"/>
      <c r="ZT189" s="27"/>
      <c r="ZU189" s="27"/>
      <c r="ZV189" s="27"/>
      <c r="ZW189" s="27"/>
      <c r="ZX189" s="27"/>
      <c r="ZY189" s="27"/>
      <c r="ZZ189" s="27"/>
      <c r="AAA189" s="27"/>
      <c r="AAB189" s="27"/>
      <c r="AAC189" s="27"/>
      <c r="AAD189" s="27"/>
      <c r="AAE189" s="27"/>
      <c r="AAF189" s="27"/>
      <c r="AAG189" s="27"/>
      <c r="AAH189" s="27"/>
      <c r="AAI189" s="27"/>
      <c r="AAJ189" s="27"/>
      <c r="AAK189" s="27"/>
      <c r="AAL189" s="27"/>
      <c r="AAM189" s="27"/>
      <c r="AAN189" s="27"/>
      <c r="AAO189" s="27"/>
      <c r="AAP189" s="27"/>
      <c r="AAQ189" s="27"/>
      <c r="AAR189" s="27"/>
      <c r="AAS189" s="27"/>
      <c r="AAT189" s="27"/>
      <c r="AAU189" s="27"/>
      <c r="AAV189" s="27"/>
      <c r="AAW189" s="27"/>
      <c r="AAX189" s="27"/>
      <c r="AAY189" s="27"/>
      <c r="AAZ189" s="27"/>
      <c r="ABA189" s="27"/>
      <c r="ABB189" s="27"/>
      <c r="ABC189" s="27"/>
      <c r="ABD189" s="27"/>
      <c r="ABE189" s="27"/>
      <c r="ABF189" s="27"/>
      <c r="ABG189" s="27"/>
      <c r="ABH189" s="27"/>
      <c r="ABI189" s="27"/>
      <c r="ABJ189" s="27"/>
      <c r="ABK189" s="27"/>
      <c r="ABL189" s="27"/>
      <c r="ABM189" s="27"/>
      <c r="ABN189" s="27"/>
      <c r="ABO189" s="27"/>
      <c r="ABP189" s="27"/>
      <c r="ABQ189" s="27"/>
      <c r="ABR189" s="27"/>
      <c r="ABS189" s="27"/>
      <c r="ABT189" s="27"/>
      <c r="ABU189" s="27"/>
      <c r="ABV189" s="27"/>
      <c r="ABW189" s="27"/>
      <c r="ABX189" s="27"/>
      <c r="ABY189" s="27"/>
      <c r="ABZ189" s="27"/>
      <c r="ACA189" s="27"/>
      <c r="ACB189" s="27"/>
      <c r="ACC189" s="27"/>
      <c r="ACD189" s="27"/>
      <c r="ACE189" s="27"/>
      <c r="ACF189" s="27"/>
      <c r="ACG189" s="27"/>
      <c r="ACH189" s="27"/>
      <c r="ACI189" s="27"/>
      <c r="ACJ189" s="27"/>
      <c r="ACK189" s="27"/>
      <c r="ACL189" s="27"/>
      <c r="ACM189" s="27"/>
      <c r="ACN189" s="27"/>
      <c r="ACO189" s="27"/>
      <c r="ACP189" s="27"/>
      <c r="ACQ189" s="27"/>
      <c r="ACR189" s="27"/>
      <c r="ACS189" s="27"/>
      <c r="ACT189" s="27"/>
      <c r="ACU189" s="27"/>
      <c r="ACV189" s="27"/>
      <c r="ACW189" s="27"/>
      <c r="ACX189" s="27"/>
      <c r="ACY189" s="27"/>
      <c r="ACZ189" s="27"/>
      <c r="ADA189" s="27"/>
      <c r="ADB189" s="27"/>
      <c r="ADC189" s="27"/>
      <c r="ADD189" s="27"/>
      <c r="ADE189" s="27"/>
      <c r="ADF189" s="27"/>
      <c r="ADG189" s="27"/>
      <c r="ADH189" s="27"/>
      <c r="ADI189" s="27"/>
      <c r="ADJ189" s="27"/>
      <c r="ADK189" s="27"/>
      <c r="ADL189" s="27"/>
      <c r="ADM189" s="27"/>
      <c r="ADN189" s="27"/>
      <c r="ADO189" s="27"/>
      <c r="ADP189" s="27"/>
      <c r="ADQ189" s="27"/>
      <c r="ADR189" s="27"/>
      <c r="ADS189" s="27"/>
      <c r="ADT189" s="27"/>
      <c r="ADU189" s="27"/>
      <c r="ADV189" s="27"/>
      <c r="ADW189" s="27"/>
      <c r="ADX189" s="27"/>
      <c r="ADY189" s="27"/>
      <c r="ADZ189" s="27"/>
      <c r="AEA189" s="27"/>
      <c r="AEB189" s="27"/>
      <c r="AEC189" s="27"/>
      <c r="AED189" s="27"/>
      <c r="AEE189" s="27"/>
      <c r="AEF189" s="27"/>
      <c r="AEG189" s="27"/>
      <c r="AEH189" s="27"/>
      <c r="AEI189" s="27"/>
      <c r="AEJ189" s="27"/>
      <c r="AEK189" s="27"/>
      <c r="AEL189" s="27"/>
      <c r="AEM189" s="27"/>
      <c r="AEN189" s="27"/>
      <c r="AEO189" s="27"/>
      <c r="AEP189" s="27"/>
      <c r="AEQ189" s="27"/>
      <c r="AER189" s="27"/>
      <c r="AES189" s="27"/>
      <c r="AET189" s="27"/>
      <c r="AEU189" s="27"/>
      <c r="AEV189" s="27"/>
      <c r="AEW189" s="27"/>
      <c r="AEX189" s="27"/>
      <c r="AEY189" s="27"/>
      <c r="AEZ189" s="27"/>
      <c r="AFA189" s="27"/>
      <c r="AFB189" s="27"/>
      <c r="AFC189" s="27"/>
      <c r="AFD189" s="27"/>
      <c r="AFE189" s="27"/>
      <c r="AFF189" s="27"/>
      <c r="AFG189" s="27"/>
      <c r="AFH189" s="27"/>
      <c r="AFI189" s="27"/>
      <c r="AFJ189" s="27"/>
      <c r="AFK189" s="27"/>
      <c r="AFL189" s="27"/>
      <c r="AFM189" s="27"/>
      <c r="AFN189" s="27"/>
      <c r="AFO189" s="27"/>
      <c r="AFP189" s="27"/>
      <c r="AFQ189" s="27"/>
      <c r="AFR189" s="27"/>
      <c r="AFS189" s="27"/>
      <c r="AFT189" s="27"/>
      <c r="AFU189" s="27"/>
      <c r="AFV189" s="27"/>
      <c r="AFW189" s="27"/>
      <c r="AFX189" s="27"/>
      <c r="AFY189" s="27"/>
      <c r="AFZ189" s="27"/>
      <c r="AGA189" s="27"/>
      <c r="AGB189" s="27"/>
      <c r="AGC189" s="27"/>
      <c r="AGD189" s="27"/>
      <c r="AGE189" s="27"/>
      <c r="AGF189" s="27"/>
      <c r="AGG189" s="27"/>
      <c r="AGH189" s="27"/>
      <c r="AGI189" s="27"/>
      <c r="AGJ189" s="27"/>
      <c r="AGK189" s="27"/>
      <c r="AGL189" s="27"/>
      <c r="AGM189" s="27"/>
      <c r="AGN189" s="27"/>
      <c r="AGO189" s="27"/>
      <c r="AGP189" s="27"/>
      <c r="AGQ189" s="27"/>
      <c r="AGR189" s="27"/>
      <c r="AGS189" s="27"/>
      <c r="AGT189" s="27"/>
      <c r="AGU189" s="27"/>
      <c r="AGV189" s="27"/>
      <c r="AGW189" s="27"/>
      <c r="AGX189" s="27"/>
      <c r="AGY189" s="27"/>
      <c r="AGZ189" s="27"/>
      <c r="AHA189" s="27"/>
      <c r="AHB189" s="27"/>
      <c r="AHC189" s="27"/>
      <c r="AHD189" s="27"/>
      <c r="AHE189" s="27"/>
      <c r="AHF189" s="27"/>
      <c r="AHG189" s="27"/>
      <c r="AHH189" s="27"/>
      <c r="AHI189" s="27"/>
      <c r="AHJ189" s="27"/>
      <c r="AHK189" s="27"/>
      <c r="AHL189" s="27"/>
      <c r="AHM189" s="27"/>
      <c r="AHN189" s="27"/>
      <c r="AHO189" s="27"/>
      <c r="AHP189" s="27"/>
      <c r="AHQ189" s="27"/>
      <c r="AHR189" s="27"/>
      <c r="AHS189" s="27"/>
      <c r="AHT189" s="27"/>
      <c r="AHU189" s="27"/>
      <c r="AHV189" s="27"/>
      <c r="AHW189" s="27"/>
      <c r="AHX189" s="27"/>
      <c r="AHY189" s="27"/>
      <c r="AHZ189" s="27"/>
      <c r="AIA189" s="27"/>
      <c r="AIB189" s="27"/>
      <c r="AIC189" s="27"/>
      <c r="AID189" s="27"/>
      <c r="AIE189" s="27"/>
      <c r="AIF189" s="27"/>
      <c r="AIG189" s="27"/>
      <c r="AIH189" s="27"/>
      <c r="AII189" s="27"/>
      <c r="AIJ189" s="27"/>
      <c r="AIK189" s="27"/>
      <c r="AIL189" s="27"/>
      <c r="AIM189" s="27"/>
      <c r="AIN189" s="27"/>
      <c r="AIO189" s="27"/>
      <c r="AIP189" s="27"/>
      <c r="AIQ189" s="27"/>
      <c r="AIR189" s="27"/>
      <c r="AIS189" s="27"/>
      <c r="AIT189" s="27"/>
      <c r="AIU189" s="27"/>
      <c r="AIV189" s="27"/>
      <c r="AIW189" s="27"/>
      <c r="AIX189" s="27"/>
      <c r="AIY189" s="27"/>
      <c r="AIZ189" s="27"/>
      <c r="AJA189" s="27"/>
      <c r="AJB189" s="27"/>
      <c r="AJC189" s="27"/>
      <c r="AJD189" s="27"/>
      <c r="AJE189" s="27"/>
      <c r="AJF189" s="27"/>
      <c r="AJG189" s="27"/>
      <c r="AJH189" s="27"/>
      <c r="AJI189" s="27"/>
      <c r="AJJ189" s="27"/>
      <c r="AJK189" s="27"/>
      <c r="AJL189" s="27"/>
      <c r="AJM189" s="27"/>
      <c r="AJN189" s="27"/>
      <c r="AJO189" s="27"/>
      <c r="AJP189" s="27"/>
      <c r="AJQ189" s="27"/>
      <c r="AJR189" s="27"/>
      <c r="AJS189" s="27"/>
      <c r="AJT189" s="27"/>
      <c r="AJU189" s="27"/>
      <c r="AJV189" s="27"/>
      <c r="AJW189" s="27"/>
      <c r="AJX189" s="27"/>
      <c r="AJY189" s="27"/>
      <c r="AJZ189" s="27"/>
      <c r="AKA189" s="27"/>
      <c r="AKB189" s="27"/>
      <c r="AKC189" s="27"/>
      <c r="AKD189" s="27"/>
      <c r="AKE189" s="27"/>
      <c r="AKF189" s="27"/>
      <c r="AKG189" s="27"/>
      <c r="AKH189" s="27"/>
      <c r="AKI189" s="27"/>
      <c r="AKJ189" s="27"/>
      <c r="AKK189" s="27"/>
      <c r="AKL189" s="27"/>
      <c r="AKM189" s="27"/>
      <c r="AKN189" s="27"/>
      <c r="AKO189" s="27"/>
      <c r="AKP189" s="27"/>
      <c r="AKQ189" s="27"/>
      <c r="AKR189" s="27"/>
      <c r="AKS189" s="27"/>
      <c r="AKT189" s="27"/>
      <c r="AKU189" s="27"/>
      <c r="AKV189" s="27"/>
      <c r="AKW189" s="27"/>
      <c r="AKX189" s="27"/>
      <c r="AKY189" s="27"/>
      <c r="AKZ189" s="27"/>
      <c r="ALA189" s="27"/>
      <c r="ALB189" s="27"/>
      <c r="ALC189" s="27"/>
      <c r="ALD189" s="27"/>
      <c r="ALE189" s="27"/>
      <c r="ALF189" s="27"/>
      <c r="ALG189" s="27"/>
      <c r="ALH189" s="27"/>
      <c r="ALI189" s="27"/>
      <c r="ALJ189" s="27"/>
      <c r="ALK189" s="27"/>
      <c r="ALL189" s="27"/>
      <c r="ALM189" s="27"/>
      <c r="ALN189" s="27"/>
      <c r="ALO189" s="27"/>
      <c r="ALP189" s="27"/>
      <c r="ALQ189" s="27"/>
      <c r="ALR189" s="27"/>
      <c r="ALS189" s="27"/>
    </row>
    <row r="190" spans="1:1007" ht="19.5" customHeight="1" thickBot="1" x14ac:dyDescent="0.25">
      <c r="A190" s="578" t="s">
        <v>14</v>
      </c>
      <c r="B190" s="580" t="s">
        <v>15</v>
      </c>
      <c r="C190" s="582" t="s">
        <v>15</v>
      </c>
      <c r="D190" s="584" t="s">
        <v>506</v>
      </c>
      <c r="E190" s="586" t="s">
        <v>509</v>
      </c>
      <c r="F190" s="569" t="s">
        <v>187</v>
      </c>
      <c r="G190" s="571" t="s">
        <v>83</v>
      </c>
      <c r="H190" s="573" t="s">
        <v>18</v>
      </c>
      <c r="I190" s="573" t="s">
        <v>19</v>
      </c>
      <c r="J190" s="592" t="s">
        <v>512</v>
      </c>
      <c r="K190" s="146" t="s">
        <v>22</v>
      </c>
      <c r="L190" s="147">
        <f>+M190+O190</f>
        <v>400</v>
      </c>
      <c r="M190" s="374">
        <v>0</v>
      </c>
      <c r="N190" s="374">
        <v>0</v>
      </c>
      <c r="O190" s="387">
        <v>400</v>
      </c>
      <c r="P190" s="147">
        <f>+Q190+S190</f>
        <v>1000</v>
      </c>
      <c r="Q190" s="374">
        <v>0</v>
      </c>
      <c r="R190" s="374">
        <v>0</v>
      </c>
      <c r="S190" s="387">
        <v>1000</v>
      </c>
      <c r="T190" s="147">
        <f>+U190+W190</f>
        <v>1000</v>
      </c>
      <c r="U190" s="374">
        <v>0</v>
      </c>
      <c r="V190" s="374">
        <v>0</v>
      </c>
      <c r="W190" s="387">
        <v>1000</v>
      </c>
      <c r="X190" s="27"/>
      <c r="Y190" s="27"/>
      <c r="Z190" s="27"/>
      <c r="AA190" s="27"/>
      <c r="AB190" s="27"/>
      <c r="AC190" s="27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40"/>
      <c r="AV190" s="39"/>
      <c r="AW190" s="39"/>
      <c r="AX190" s="39"/>
      <c r="AY190" s="39"/>
      <c r="AZ190" s="39"/>
      <c r="BA190" s="39"/>
      <c r="BB190" s="39"/>
      <c r="BC190" s="39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  <c r="HP190" s="27"/>
      <c r="HQ190" s="27"/>
      <c r="HR190" s="27"/>
      <c r="HS190" s="27"/>
      <c r="HT190" s="27"/>
      <c r="HU190" s="27"/>
      <c r="HV190" s="27"/>
      <c r="HW190" s="27"/>
      <c r="HX190" s="27"/>
      <c r="HY190" s="27"/>
      <c r="HZ190" s="27"/>
      <c r="IA190" s="27"/>
      <c r="IB190" s="27"/>
      <c r="IC190" s="27"/>
      <c r="ID190" s="27"/>
      <c r="IE190" s="27"/>
      <c r="IF190" s="27"/>
      <c r="IG190" s="27"/>
      <c r="IH190" s="27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  <c r="JC190" s="27"/>
      <c r="JD190" s="27"/>
      <c r="JE190" s="27"/>
      <c r="JF190" s="27"/>
      <c r="JG190" s="27"/>
      <c r="JH190" s="27"/>
      <c r="JI190" s="27"/>
      <c r="JJ190" s="27"/>
      <c r="JK190" s="27"/>
      <c r="JL190" s="27"/>
      <c r="JM190" s="27"/>
      <c r="JN190" s="27"/>
      <c r="JO190" s="27"/>
      <c r="JP190" s="27"/>
      <c r="JQ190" s="27"/>
      <c r="JR190" s="27"/>
      <c r="JS190" s="27"/>
      <c r="JT190" s="27"/>
      <c r="JU190" s="27"/>
      <c r="JV190" s="27"/>
      <c r="JW190" s="27"/>
      <c r="JX190" s="27"/>
      <c r="JY190" s="27"/>
      <c r="JZ190" s="27"/>
      <c r="KA190" s="27"/>
      <c r="KB190" s="27"/>
      <c r="KC190" s="27"/>
      <c r="KD190" s="27"/>
      <c r="KE190" s="27"/>
      <c r="KF190" s="27"/>
      <c r="KG190" s="27"/>
      <c r="KH190" s="27"/>
      <c r="KI190" s="27"/>
      <c r="KJ190" s="27"/>
      <c r="KK190" s="27"/>
      <c r="KL190" s="27"/>
      <c r="KM190" s="27"/>
      <c r="KN190" s="27"/>
      <c r="KO190" s="27"/>
      <c r="KP190" s="27"/>
      <c r="KQ190" s="27"/>
      <c r="KR190" s="27"/>
      <c r="KS190" s="27"/>
      <c r="KT190" s="27"/>
      <c r="KU190" s="27"/>
      <c r="KV190" s="27"/>
      <c r="KW190" s="27"/>
      <c r="KX190" s="27"/>
      <c r="KY190" s="27"/>
      <c r="KZ190" s="27"/>
      <c r="LA190" s="27"/>
      <c r="LB190" s="27"/>
      <c r="LC190" s="27"/>
      <c r="LD190" s="27"/>
      <c r="LE190" s="27"/>
      <c r="LF190" s="27"/>
      <c r="LG190" s="27"/>
      <c r="LH190" s="27"/>
      <c r="LI190" s="27"/>
      <c r="LJ190" s="27"/>
      <c r="LK190" s="27"/>
      <c r="LL190" s="27"/>
      <c r="LM190" s="27"/>
      <c r="LN190" s="27"/>
      <c r="LO190" s="27"/>
      <c r="LP190" s="27"/>
      <c r="LQ190" s="27"/>
      <c r="LR190" s="27"/>
      <c r="LS190" s="27"/>
      <c r="LT190" s="27"/>
      <c r="LU190" s="27"/>
      <c r="LV190" s="27"/>
      <c r="LW190" s="27"/>
      <c r="LX190" s="27"/>
      <c r="LY190" s="27"/>
      <c r="LZ190" s="27"/>
      <c r="MA190" s="27"/>
      <c r="MB190" s="27"/>
      <c r="MC190" s="27"/>
      <c r="MD190" s="27"/>
      <c r="ME190" s="27"/>
      <c r="MF190" s="27"/>
      <c r="MG190" s="27"/>
      <c r="MH190" s="27"/>
      <c r="MI190" s="27"/>
      <c r="MJ190" s="27"/>
      <c r="MK190" s="27"/>
      <c r="ML190" s="27"/>
      <c r="MM190" s="27"/>
      <c r="MN190" s="27"/>
      <c r="MO190" s="27"/>
      <c r="MP190" s="27"/>
      <c r="MQ190" s="27"/>
      <c r="MR190" s="27"/>
      <c r="MS190" s="27"/>
      <c r="MT190" s="27"/>
      <c r="MU190" s="27"/>
      <c r="MV190" s="27"/>
      <c r="MW190" s="27"/>
      <c r="MX190" s="27"/>
      <c r="MY190" s="27"/>
      <c r="MZ190" s="27"/>
      <c r="NA190" s="27"/>
      <c r="NB190" s="27"/>
      <c r="NC190" s="27"/>
      <c r="ND190" s="27"/>
      <c r="NE190" s="27"/>
      <c r="NF190" s="27"/>
      <c r="NG190" s="27"/>
      <c r="NH190" s="27"/>
      <c r="NI190" s="27"/>
      <c r="NJ190" s="27"/>
      <c r="NK190" s="27"/>
      <c r="NL190" s="27"/>
      <c r="NM190" s="27"/>
      <c r="NN190" s="27"/>
      <c r="NO190" s="27"/>
      <c r="NP190" s="27"/>
      <c r="NQ190" s="27"/>
      <c r="NR190" s="27"/>
      <c r="NS190" s="27"/>
      <c r="NT190" s="27"/>
      <c r="NU190" s="27"/>
      <c r="NV190" s="27"/>
      <c r="NW190" s="27"/>
      <c r="NX190" s="27"/>
      <c r="NY190" s="27"/>
      <c r="NZ190" s="27"/>
      <c r="OA190" s="27"/>
      <c r="OB190" s="27"/>
      <c r="OC190" s="27"/>
      <c r="OD190" s="27"/>
      <c r="OE190" s="27"/>
      <c r="OF190" s="27"/>
      <c r="OG190" s="27"/>
      <c r="OH190" s="27"/>
      <c r="OI190" s="27"/>
      <c r="OJ190" s="27"/>
      <c r="OK190" s="27"/>
      <c r="OL190" s="27"/>
      <c r="OM190" s="27"/>
      <c r="ON190" s="27"/>
      <c r="OO190" s="27"/>
      <c r="OP190" s="27"/>
      <c r="OQ190" s="27"/>
      <c r="OR190" s="27"/>
      <c r="OS190" s="27"/>
      <c r="OT190" s="27"/>
      <c r="OU190" s="27"/>
      <c r="OV190" s="27"/>
      <c r="OW190" s="27"/>
      <c r="OX190" s="27"/>
      <c r="OY190" s="27"/>
      <c r="OZ190" s="27"/>
      <c r="PA190" s="27"/>
      <c r="PB190" s="27"/>
      <c r="PC190" s="27"/>
      <c r="PD190" s="27"/>
      <c r="PE190" s="27"/>
      <c r="PF190" s="27"/>
      <c r="PG190" s="27"/>
      <c r="PH190" s="27"/>
      <c r="PI190" s="27"/>
      <c r="PJ190" s="27"/>
      <c r="PK190" s="27"/>
      <c r="PL190" s="27"/>
      <c r="PM190" s="27"/>
      <c r="PN190" s="27"/>
      <c r="PO190" s="27"/>
      <c r="PP190" s="27"/>
      <c r="PQ190" s="27"/>
      <c r="PR190" s="27"/>
      <c r="PS190" s="27"/>
      <c r="PT190" s="27"/>
      <c r="PU190" s="27"/>
      <c r="PV190" s="27"/>
      <c r="PW190" s="27"/>
      <c r="PX190" s="27"/>
      <c r="PY190" s="27"/>
      <c r="PZ190" s="27"/>
      <c r="QA190" s="27"/>
      <c r="QB190" s="27"/>
      <c r="QC190" s="27"/>
      <c r="QD190" s="27"/>
      <c r="QE190" s="27"/>
      <c r="QF190" s="27"/>
      <c r="QG190" s="27"/>
      <c r="QH190" s="27"/>
      <c r="QI190" s="27"/>
      <c r="QJ190" s="27"/>
      <c r="QK190" s="27"/>
      <c r="QL190" s="27"/>
      <c r="QM190" s="27"/>
      <c r="QN190" s="27"/>
      <c r="QO190" s="27"/>
      <c r="QP190" s="27"/>
      <c r="QQ190" s="27"/>
      <c r="QR190" s="27"/>
      <c r="QS190" s="27"/>
      <c r="QT190" s="27"/>
      <c r="QU190" s="27"/>
      <c r="QV190" s="27"/>
      <c r="QW190" s="27"/>
      <c r="QX190" s="27"/>
      <c r="QY190" s="27"/>
      <c r="QZ190" s="27"/>
      <c r="RA190" s="27"/>
      <c r="RB190" s="27"/>
      <c r="RC190" s="27"/>
      <c r="RD190" s="27"/>
      <c r="RE190" s="27"/>
      <c r="RF190" s="27"/>
      <c r="RG190" s="27"/>
      <c r="RH190" s="27"/>
      <c r="RI190" s="27"/>
      <c r="RJ190" s="27"/>
      <c r="RK190" s="27"/>
      <c r="RL190" s="27"/>
      <c r="RM190" s="27"/>
      <c r="RN190" s="27"/>
      <c r="RO190" s="27"/>
      <c r="RP190" s="27"/>
      <c r="RQ190" s="27"/>
      <c r="RR190" s="27"/>
      <c r="RS190" s="27"/>
      <c r="RT190" s="27"/>
      <c r="RU190" s="27"/>
      <c r="RV190" s="27"/>
      <c r="RW190" s="27"/>
      <c r="RX190" s="27"/>
      <c r="RY190" s="27"/>
      <c r="RZ190" s="27"/>
      <c r="SA190" s="27"/>
      <c r="SB190" s="27"/>
      <c r="SC190" s="27"/>
      <c r="SD190" s="27"/>
      <c r="SE190" s="27"/>
      <c r="SF190" s="27"/>
      <c r="SG190" s="27"/>
      <c r="SH190" s="27"/>
      <c r="SI190" s="27"/>
      <c r="SJ190" s="27"/>
      <c r="SK190" s="27"/>
      <c r="SL190" s="27"/>
      <c r="SM190" s="27"/>
      <c r="SN190" s="27"/>
      <c r="SO190" s="27"/>
      <c r="SP190" s="27"/>
      <c r="SQ190" s="27"/>
      <c r="SR190" s="27"/>
      <c r="SS190" s="27"/>
      <c r="ST190" s="27"/>
      <c r="SU190" s="27"/>
      <c r="SV190" s="27"/>
      <c r="SW190" s="27"/>
      <c r="SX190" s="27"/>
      <c r="SY190" s="27"/>
      <c r="SZ190" s="27"/>
      <c r="TA190" s="27"/>
      <c r="TB190" s="27"/>
      <c r="TC190" s="27"/>
      <c r="TD190" s="27"/>
      <c r="TE190" s="27"/>
      <c r="TF190" s="27"/>
      <c r="TG190" s="27"/>
      <c r="TH190" s="27"/>
      <c r="TI190" s="27"/>
      <c r="TJ190" s="27"/>
      <c r="TK190" s="27"/>
      <c r="TL190" s="27"/>
      <c r="TM190" s="27"/>
      <c r="TN190" s="27"/>
      <c r="TO190" s="27"/>
      <c r="TP190" s="27"/>
      <c r="TQ190" s="27"/>
      <c r="TR190" s="27"/>
      <c r="TS190" s="27"/>
      <c r="TT190" s="27"/>
      <c r="TU190" s="27"/>
      <c r="TV190" s="27"/>
      <c r="TW190" s="27"/>
      <c r="TX190" s="27"/>
      <c r="TY190" s="27"/>
      <c r="TZ190" s="27"/>
      <c r="UA190" s="27"/>
      <c r="UB190" s="27"/>
      <c r="UC190" s="27"/>
      <c r="UD190" s="27"/>
      <c r="UE190" s="27"/>
      <c r="UF190" s="27"/>
      <c r="UG190" s="27"/>
      <c r="UH190" s="27"/>
      <c r="UI190" s="27"/>
      <c r="UJ190" s="27"/>
      <c r="UK190" s="27"/>
      <c r="UL190" s="27"/>
      <c r="UM190" s="27"/>
      <c r="UN190" s="27"/>
      <c r="UO190" s="27"/>
      <c r="UP190" s="27"/>
      <c r="UQ190" s="27"/>
      <c r="UR190" s="27"/>
      <c r="US190" s="27"/>
      <c r="UT190" s="27"/>
      <c r="UU190" s="27"/>
      <c r="UV190" s="27"/>
      <c r="UW190" s="27"/>
      <c r="UX190" s="27"/>
      <c r="UY190" s="27"/>
      <c r="UZ190" s="27"/>
      <c r="VA190" s="27"/>
      <c r="VB190" s="27"/>
      <c r="VC190" s="27"/>
      <c r="VD190" s="27"/>
      <c r="VE190" s="27"/>
      <c r="VF190" s="27"/>
      <c r="VG190" s="27"/>
      <c r="VH190" s="27"/>
      <c r="VI190" s="27"/>
      <c r="VJ190" s="27"/>
      <c r="VK190" s="27"/>
      <c r="VL190" s="27"/>
      <c r="VM190" s="27"/>
      <c r="VN190" s="27"/>
      <c r="VO190" s="27"/>
      <c r="VP190" s="27"/>
      <c r="VQ190" s="27"/>
      <c r="VR190" s="27"/>
      <c r="VS190" s="27"/>
      <c r="VT190" s="27"/>
      <c r="VU190" s="27"/>
      <c r="VV190" s="27"/>
      <c r="VW190" s="27"/>
      <c r="VX190" s="27"/>
      <c r="VY190" s="27"/>
      <c r="VZ190" s="27"/>
      <c r="WA190" s="27"/>
      <c r="WB190" s="27"/>
      <c r="WC190" s="27"/>
      <c r="WD190" s="27"/>
      <c r="WE190" s="27"/>
      <c r="WF190" s="27"/>
      <c r="WG190" s="27"/>
      <c r="WH190" s="27"/>
      <c r="WI190" s="27"/>
      <c r="WJ190" s="27"/>
      <c r="WK190" s="27"/>
      <c r="WL190" s="27"/>
      <c r="WM190" s="27"/>
      <c r="WN190" s="27"/>
      <c r="WO190" s="27"/>
      <c r="WP190" s="27"/>
      <c r="WQ190" s="27"/>
      <c r="WR190" s="27"/>
      <c r="WS190" s="27"/>
      <c r="WT190" s="27"/>
      <c r="WU190" s="27"/>
      <c r="WV190" s="27"/>
      <c r="WW190" s="27"/>
      <c r="WX190" s="27"/>
      <c r="WY190" s="27"/>
      <c r="WZ190" s="27"/>
      <c r="XA190" s="27"/>
      <c r="XB190" s="27"/>
      <c r="XC190" s="27"/>
      <c r="XD190" s="27"/>
      <c r="XE190" s="27"/>
      <c r="XF190" s="27"/>
      <c r="XG190" s="27"/>
      <c r="XH190" s="27"/>
      <c r="XI190" s="27"/>
      <c r="XJ190" s="27"/>
      <c r="XK190" s="27"/>
      <c r="XL190" s="27"/>
      <c r="XM190" s="27"/>
      <c r="XN190" s="27"/>
      <c r="XO190" s="27"/>
      <c r="XP190" s="27"/>
      <c r="XQ190" s="27"/>
      <c r="XR190" s="27"/>
      <c r="XS190" s="27"/>
      <c r="XT190" s="27"/>
      <c r="XU190" s="27"/>
      <c r="XV190" s="27"/>
      <c r="XW190" s="27"/>
      <c r="XX190" s="27"/>
      <c r="XY190" s="27"/>
      <c r="XZ190" s="27"/>
      <c r="YA190" s="27"/>
      <c r="YB190" s="27"/>
      <c r="YC190" s="27"/>
      <c r="YD190" s="27"/>
      <c r="YE190" s="27"/>
      <c r="YF190" s="27"/>
      <c r="YG190" s="27"/>
      <c r="YH190" s="27"/>
      <c r="YI190" s="27"/>
      <c r="YJ190" s="27"/>
      <c r="YK190" s="27"/>
      <c r="YL190" s="27"/>
      <c r="YM190" s="27"/>
      <c r="YN190" s="27"/>
      <c r="YO190" s="27"/>
      <c r="YP190" s="27"/>
      <c r="YQ190" s="27"/>
      <c r="YR190" s="27"/>
      <c r="YS190" s="27"/>
      <c r="YT190" s="27"/>
      <c r="YU190" s="27"/>
      <c r="YV190" s="27"/>
      <c r="YW190" s="27"/>
      <c r="YX190" s="27"/>
      <c r="YY190" s="27"/>
      <c r="YZ190" s="27"/>
      <c r="ZA190" s="27"/>
      <c r="ZB190" s="27"/>
      <c r="ZC190" s="27"/>
      <c r="ZD190" s="27"/>
      <c r="ZE190" s="27"/>
      <c r="ZF190" s="27"/>
      <c r="ZG190" s="27"/>
      <c r="ZH190" s="27"/>
      <c r="ZI190" s="27"/>
      <c r="ZJ190" s="27"/>
      <c r="ZK190" s="27"/>
      <c r="ZL190" s="27"/>
      <c r="ZM190" s="27"/>
      <c r="ZN190" s="27"/>
      <c r="ZO190" s="27"/>
      <c r="ZP190" s="27"/>
      <c r="ZQ190" s="27"/>
      <c r="ZR190" s="27"/>
      <c r="ZS190" s="27"/>
      <c r="ZT190" s="27"/>
      <c r="ZU190" s="27"/>
      <c r="ZV190" s="27"/>
      <c r="ZW190" s="27"/>
      <c r="ZX190" s="27"/>
      <c r="ZY190" s="27"/>
      <c r="ZZ190" s="27"/>
      <c r="AAA190" s="27"/>
      <c r="AAB190" s="27"/>
      <c r="AAC190" s="27"/>
      <c r="AAD190" s="27"/>
      <c r="AAE190" s="27"/>
      <c r="AAF190" s="27"/>
      <c r="AAG190" s="27"/>
      <c r="AAH190" s="27"/>
      <c r="AAI190" s="27"/>
      <c r="AAJ190" s="27"/>
      <c r="AAK190" s="27"/>
      <c r="AAL190" s="27"/>
      <c r="AAM190" s="27"/>
      <c r="AAN190" s="27"/>
      <c r="AAO190" s="27"/>
      <c r="AAP190" s="27"/>
      <c r="AAQ190" s="27"/>
      <c r="AAR190" s="27"/>
      <c r="AAS190" s="27"/>
      <c r="AAT190" s="27"/>
      <c r="AAU190" s="27"/>
      <c r="AAV190" s="27"/>
      <c r="AAW190" s="27"/>
      <c r="AAX190" s="27"/>
      <c r="AAY190" s="27"/>
      <c r="AAZ190" s="27"/>
      <c r="ABA190" s="27"/>
      <c r="ABB190" s="27"/>
      <c r="ABC190" s="27"/>
      <c r="ABD190" s="27"/>
      <c r="ABE190" s="27"/>
      <c r="ABF190" s="27"/>
      <c r="ABG190" s="27"/>
      <c r="ABH190" s="27"/>
      <c r="ABI190" s="27"/>
      <c r="ABJ190" s="27"/>
      <c r="ABK190" s="27"/>
      <c r="ABL190" s="27"/>
      <c r="ABM190" s="27"/>
      <c r="ABN190" s="27"/>
      <c r="ABO190" s="27"/>
      <c r="ABP190" s="27"/>
      <c r="ABQ190" s="27"/>
      <c r="ABR190" s="27"/>
      <c r="ABS190" s="27"/>
      <c r="ABT190" s="27"/>
      <c r="ABU190" s="27"/>
      <c r="ABV190" s="27"/>
      <c r="ABW190" s="27"/>
      <c r="ABX190" s="27"/>
      <c r="ABY190" s="27"/>
      <c r="ABZ190" s="27"/>
      <c r="ACA190" s="27"/>
      <c r="ACB190" s="27"/>
      <c r="ACC190" s="27"/>
      <c r="ACD190" s="27"/>
      <c r="ACE190" s="27"/>
      <c r="ACF190" s="27"/>
      <c r="ACG190" s="27"/>
      <c r="ACH190" s="27"/>
      <c r="ACI190" s="27"/>
      <c r="ACJ190" s="27"/>
      <c r="ACK190" s="27"/>
      <c r="ACL190" s="27"/>
      <c r="ACM190" s="27"/>
      <c r="ACN190" s="27"/>
      <c r="ACO190" s="27"/>
      <c r="ACP190" s="27"/>
      <c r="ACQ190" s="27"/>
      <c r="ACR190" s="27"/>
      <c r="ACS190" s="27"/>
      <c r="ACT190" s="27"/>
      <c r="ACU190" s="27"/>
      <c r="ACV190" s="27"/>
      <c r="ACW190" s="27"/>
      <c r="ACX190" s="27"/>
      <c r="ACY190" s="27"/>
      <c r="ACZ190" s="27"/>
      <c r="ADA190" s="27"/>
      <c r="ADB190" s="27"/>
      <c r="ADC190" s="27"/>
      <c r="ADD190" s="27"/>
      <c r="ADE190" s="27"/>
      <c r="ADF190" s="27"/>
      <c r="ADG190" s="27"/>
      <c r="ADH190" s="27"/>
      <c r="ADI190" s="27"/>
      <c r="ADJ190" s="27"/>
      <c r="ADK190" s="27"/>
      <c r="ADL190" s="27"/>
      <c r="ADM190" s="27"/>
      <c r="ADN190" s="27"/>
      <c r="ADO190" s="27"/>
      <c r="ADP190" s="27"/>
      <c r="ADQ190" s="27"/>
      <c r="ADR190" s="27"/>
      <c r="ADS190" s="27"/>
      <c r="ADT190" s="27"/>
      <c r="ADU190" s="27"/>
      <c r="ADV190" s="27"/>
      <c r="ADW190" s="27"/>
      <c r="ADX190" s="27"/>
      <c r="ADY190" s="27"/>
      <c r="ADZ190" s="27"/>
      <c r="AEA190" s="27"/>
      <c r="AEB190" s="27"/>
      <c r="AEC190" s="27"/>
      <c r="AED190" s="27"/>
      <c r="AEE190" s="27"/>
      <c r="AEF190" s="27"/>
      <c r="AEG190" s="27"/>
      <c r="AEH190" s="27"/>
      <c r="AEI190" s="27"/>
      <c r="AEJ190" s="27"/>
      <c r="AEK190" s="27"/>
      <c r="AEL190" s="27"/>
      <c r="AEM190" s="27"/>
      <c r="AEN190" s="27"/>
      <c r="AEO190" s="27"/>
      <c r="AEP190" s="27"/>
      <c r="AEQ190" s="27"/>
      <c r="AER190" s="27"/>
      <c r="AES190" s="27"/>
      <c r="AET190" s="27"/>
      <c r="AEU190" s="27"/>
      <c r="AEV190" s="27"/>
      <c r="AEW190" s="27"/>
      <c r="AEX190" s="27"/>
      <c r="AEY190" s="27"/>
      <c r="AEZ190" s="27"/>
      <c r="AFA190" s="27"/>
      <c r="AFB190" s="27"/>
      <c r="AFC190" s="27"/>
      <c r="AFD190" s="27"/>
      <c r="AFE190" s="27"/>
      <c r="AFF190" s="27"/>
      <c r="AFG190" s="27"/>
      <c r="AFH190" s="27"/>
      <c r="AFI190" s="27"/>
      <c r="AFJ190" s="27"/>
      <c r="AFK190" s="27"/>
      <c r="AFL190" s="27"/>
      <c r="AFM190" s="27"/>
      <c r="AFN190" s="27"/>
      <c r="AFO190" s="27"/>
      <c r="AFP190" s="27"/>
      <c r="AFQ190" s="27"/>
      <c r="AFR190" s="27"/>
      <c r="AFS190" s="27"/>
      <c r="AFT190" s="27"/>
      <c r="AFU190" s="27"/>
      <c r="AFV190" s="27"/>
      <c r="AFW190" s="27"/>
      <c r="AFX190" s="27"/>
      <c r="AFY190" s="27"/>
      <c r="AFZ190" s="27"/>
      <c r="AGA190" s="27"/>
      <c r="AGB190" s="27"/>
      <c r="AGC190" s="27"/>
      <c r="AGD190" s="27"/>
      <c r="AGE190" s="27"/>
      <c r="AGF190" s="27"/>
      <c r="AGG190" s="27"/>
      <c r="AGH190" s="27"/>
      <c r="AGI190" s="27"/>
      <c r="AGJ190" s="27"/>
      <c r="AGK190" s="27"/>
      <c r="AGL190" s="27"/>
      <c r="AGM190" s="27"/>
      <c r="AGN190" s="27"/>
      <c r="AGO190" s="27"/>
      <c r="AGP190" s="27"/>
      <c r="AGQ190" s="27"/>
      <c r="AGR190" s="27"/>
      <c r="AGS190" s="27"/>
      <c r="AGT190" s="27"/>
      <c r="AGU190" s="27"/>
      <c r="AGV190" s="27"/>
      <c r="AGW190" s="27"/>
      <c r="AGX190" s="27"/>
      <c r="AGY190" s="27"/>
      <c r="AGZ190" s="27"/>
      <c r="AHA190" s="27"/>
      <c r="AHB190" s="27"/>
      <c r="AHC190" s="27"/>
      <c r="AHD190" s="27"/>
      <c r="AHE190" s="27"/>
      <c r="AHF190" s="27"/>
      <c r="AHG190" s="27"/>
      <c r="AHH190" s="27"/>
      <c r="AHI190" s="27"/>
      <c r="AHJ190" s="27"/>
      <c r="AHK190" s="27"/>
      <c r="AHL190" s="27"/>
      <c r="AHM190" s="27"/>
      <c r="AHN190" s="27"/>
      <c r="AHO190" s="27"/>
      <c r="AHP190" s="27"/>
      <c r="AHQ190" s="27"/>
      <c r="AHR190" s="27"/>
      <c r="AHS190" s="27"/>
      <c r="AHT190" s="27"/>
      <c r="AHU190" s="27"/>
      <c r="AHV190" s="27"/>
      <c r="AHW190" s="27"/>
      <c r="AHX190" s="27"/>
      <c r="AHY190" s="27"/>
      <c r="AHZ190" s="27"/>
      <c r="AIA190" s="27"/>
      <c r="AIB190" s="27"/>
      <c r="AIC190" s="27"/>
      <c r="AID190" s="27"/>
      <c r="AIE190" s="27"/>
      <c r="AIF190" s="27"/>
      <c r="AIG190" s="27"/>
      <c r="AIH190" s="27"/>
      <c r="AII190" s="27"/>
      <c r="AIJ190" s="27"/>
      <c r="AIK190" s="27"/>
      <c r="AIL190" s="27"/>
      <c r="AIM190" s="27"/>
      <c r="AIN190" s="27"/>
      <c r="AIO190" s="27"/>
      <c r="AIP190" s="27"/>
      <c r="AIQ190" s="27"/>
      <c r="AIR190" s="27"/>
      <c r="AIS190" s="27"/>
      <c r="AIT190" s="27"/>
      <c r="AIU190" s="27"/>
      <c r="AIV190" s="27"/>
      <c r="AIW190" s="27"/>
      <c r="AIX190" s="27"/>
      <c r="AIY190" s="27"/>
      <c r="AIZ190" s="27"/>
      <c r="AJA190" s="27"/>
      <c r="AJB190" s="27"/>
      <c r="AJC190" s="27"/>
      <c r="AJD190" s="27"/>
      <c r="AJE190" s="27"/>
      <c r="AJF190" s="27"/>
      <c r="AJG190" s="27"/>
      <c r="AJH190" s="27"/>
      <c r="AJI190" s="27"/>
      <c r="AJJ190" s="27"/>
      <c r="AJK190" s="27"/>
      <c r="AJL190" s="27"/>
      <c r="AJM190" s="27"/>
      <c r="AJN190" s="27"/>
      <c r="AJO190" s="27"/>
      <c r="AJP190" s="27"/>
      <c r="AJQ190" s="27"/>
      <c r="AJR190" s="27"/>
      <c r="AJS190" s="27"/>
      <c r="AJT190" s="27"/>
      <c r="AJU190" s="27"/>
      <c r="AJV190" s="27"/>
      <c r="AJW190" s="27"/>
      <c r="AJX190" s="27"/>
      <c r="AJY190" s="27"/>
      <c r="AJZ190" s="27"/>
      <c r="AKA190" s="27"/>
      <c r="AKB190" s="27"/>
      <c r="AKC190" s="27"/>
      <c r="AKD190" s="27"/>
      <c r="AKE190" s="27"/>
      <c r="AKF190" s="27"/>
      <c r="AKG190" s="27"/>
      <c r="AKH190" s="27"/>
      <c r="AKI190" s="27"/>
      <c r="AKJ190" s="27"/>
      <c r="AKK190" s="27"/>
      <c r="AKL190" s="27"/>
      <c r="AKM190" s="27"/>
      <c r="AKN190" s="27"/>
      <c r="AKO190" s="27"/>
      <c r="AKP190" s="27"/>
      <c r="AKQ190" s="27"/>
      <c r="AKR190" s="27"/>
      <c r="AKS190" s="27"/>
      <c r="AKT190" s="27"/>
      <c r="AKU190" s="27"/>
      <c r="AKV190" s="27"/>
      <c r="AKW190" s="27"/>
      <c r="AKX190" s="27"/>
      <c r="AKY190" s="27"/>
      <c r="AKZ190" s="27"/>
      <c r="ALA190" s="27"/>
      <c r="ALB190" s="27"/>
      <c r="ALC190" s="27"/>
      <c r="ALD190" s="27"/>
      <c r="ALE190" s="27"/>
      <c r="ALF190" s="27"/>
      <c r="ALG190" s="27"/>
      <c r="ALH190" s="27"/>
      <c r="ALI190" s="27"/>
      <c r="ALJ190" s="27"/>
      <c r="ALK190" s="27"/>
      <c r="ALL190" s="27"/>
      <c r="ALM190" s="27"/>
      <c r="ALN190" s="27"/>
      <c r="ALO190" s="27"/>
      <c r="ALP190" s="27"/>
      <c r="ALQ190" s="27"/>
      <c r="ALR190" s="27"/>
      <c r="ALS190" s="27"/>
    </row>
    <row r="191" spans="1:1007" ht="19.5" customHeight="1" thickBot="1" x14ac:dyDescent="0.25">
      <c r="A191" s="579"/>
      <c r="B191" s="581"/>
      <c r="C191" s="583"/>
      <c r="D191" s="585"/>
      <c r="E191" s="587"/>
      <c r="F191" s="570"/>
      <c r="G191" s="572"/>
      <c r="H191" s="574"/>
      <c r="I191" s="574"/>
      <c r="J191" s="593"/>
      <c r="K191" s="161" t="s">
        <v>25</v>
      </c>
      <c r="L191" s="400">
        <f>M191+O191</f>
        <v>50</v>
      </c>
      <c r="M191" s="401">
        <v>0</v>
      </c>
      <c r="N191" s="401">
        <v>0</v>
      </c>
      <c r="O191" s="402">
        <v>50</v>
      </c>
      <c r="P191" s="400">
        <f>Q191+S191</f>
        <v>150</v>
      </c>
      <c r="Q191" s="401">
        <v>0</v>
      </c>
      <c r="R191" s="401">
        <v>0</v>
      </c>
      <c r="S191" s="402">
        <v>150</v>
      </c>
      <c r="T191" s="400">
        <f>U191+W191</f>
        <v>164</v>
      </c>
      <c r="U191" s="401">
        <v>0</v>
      </c>
      <c r="V191" s="401">
        <v>0</v>
      </c>
      <c r="W191" s="402">
        <v>164</v>
      </c>
      <c r="X191" s="27"/>
      <c r="Y191" s="27"/>
      <c r="Z191" s="27"/>
      <c r="AA191" s="27"/>
      <c r="AB191" s="27"/>
      <c r="AC191" s="27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40"/>
      <c r="AV191" s="39"/>
      <c r="AW191" s="39"/>
      <c r="AX191" s="39"/>
      <c r="AY191" s="39"/>
      <c r="AZ191" s="39"/>
      <c r="BA191" s="39"/>
      <c r="BB191" s="39"/>
      <c r="BC191" s="39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  <c r="DF191" s="27"/>
      <c r="DG191" s="27"/>
      <c r="DH191" s="27"/>
      <c r="DI191" s="27"/>
      <c r="DJ191" s="27"/>
      <c r="DK191" s="27"/>
      <c r="DL191" s="27"/>
      <c r="DM191" s="27"/>
      <c r="DN191" s="27"/>
      <c r="DO191" s="27"/>
      <c r="DP191" s="27"/>
      <c r="DQ191" s="27"/>
      <c r="DR191" s="27"/>
      <c r="DS191" s="27"/>
      <c r="DT191" s="27"/>
      <c r="DU191" s="27"/>
      <c r="DV191" s="27"/>
      <c r="DW191" s="27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7"/>
      <c r="EJ191" s="27"/>
      <c r="EK191" s="27"/>
      <c r="EL191" s="27"/>
      <c r="EM191" s="27"/>
      <c r="EN191" s="27"/>
      <c r="EO191" s="27"/>
      <c r="EP191" s="27"/>
      <c r="EQ191" s="27"/>
      <c r="ER191" s="27"/>
      <c r="ES191" s="27"/>
      <c r="ET191" s="27"/>
      <c r="EU191" s="27"/>
      <c r="EV191" s="27"/>
      <c r="EW191" s="27"/>
      <c r="EX191" s="27"/>
      <c r="EY191" s="27"/>
      <c r="EZ191" s="27"/>
      <c r="FA191" s="27"/>
      <c r="FB191" s="27"/>
      <c r="FC191" s="27"/>
      <c r="FD191" s="27"/>
      <c r="FE191" s="27"/>
      <c r="FF191" s="27"/>
      <c r="FG191" s="27"/>
      <c r="FH191" s="27"/>
      <c r="FI191" s="27"/>
      <c r="FJ191" s="27"/>
      <c r="FK191" s="27"/>
      <c r="FL191" s="27"/>
      <c r="FM191" s="27"/>
      <c r="FN191" s="27"/>
      <c r="FO191" s="27"/>
      <c r="FP191" s="27"/>
      <c r="FQ191" s="27"/>
      <c r="FR191" s="27"/>
      <c r="FS191" s="27"/>
      <c r="FT191" s="27"/>
      <c r="FU191" s="27"/>
      <c r="FV191" s="27"/>
      <c r="FW191" s="27"/>
      <c r="FX191" s="27"/>
      <c r="FY191" s="27"/>
      <c r="FZ191" s="27"/>
      <c r="GA191" s="27"/>
      <c r="GB191" s="27"/>
      <c r="GC191" s="27"/>
      <c r="GD191" s="27"/>
      <c r="GE191" s="27"/>
      <c r="GF191" s="27"/>
      <c r="GG191" s="27"/>
      <c r="GH191" s="27"/>
      <c r="GI191" s="27"/>
      <c r="GJ191" s="27"/>
      <c r="GK191" s="27"/>
      <c r="GL191" s="27"/>
      <c r="GM191" s="27"/>
      <c r="GN191" s="27"/>
      <c r="GO191" s="27"/>
      <c r="GP191" s="27"/>
      <c r="GQ191" s="27"/>
      <c r="GR191" s="27"/>
      <c r="GS191" s="27"/>
      <c r="GT191" s="27"/>
      <c r="GU191" s="27"/>
      <c r="GV191" s="27"/>
      <c r="GW191" s="27"/>
      <c r="GX191" s="27"/>
      <c r="GY191" s="27"/>
      <c r="GZ191" s="27"/>
      <c r="HA191" s="27"/>
      <c r="HB191" s="27"/>
      <c r="HC191" s="27"/>
      <c r="HD191" s="27"/>
      <c r="HE191" s="27"/>
      <c r="HF191" s="27"/>
      <c r="HG191" s="27"/>
      <c r="HH191" s="27"/>
      <c r="HI191" s="27"/>
      <c r="HJ191" s="27"/>
      <c r="HK191" s="27"/>
      <c r="HL191" s="27"/>
      <c r="HM191" s="27"/>
      <c r="HN191" s="27"/>
      <c r="HO191" s="27"/>
      <c r="HP191" s="27"/>
      <c r="HQ191" s="27"/>
      <c r="HR191" s="27"/>
      <c r="HS191" s="27"/>
      <c r="HT191" s="27"/>
      <c r="HU191" s="27"/>
      <c r="HV191" s="27"/>
      <c r="HW191" s="27"/>
      <c r="HX191" s="27"/>
      <c r="HY191" s="27"/>
      <c r="HZ191" s="27"/>
      <c r="IA191" s="27"/>
      <c r="IB191" s="27"/>
      <c r="IC191" s="27"/>
      <c r="ID191" s="27"/>
      <c r="IE191" s="27"/>
      <c r="IF191" s="27"/>
      <c r="IG191" s="27"/>
      <c r="IH191" s="27"/>
      <c r="II191" s="27"/>
      <c r="IJ191" s="27"/>
      <c r="IK191" s="27"/>
      <c r="IL191" s="27"/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  <c r="JA191" s="27"/>
      <c r="JB191" s="27"/>
      <c r="JC191" s="27"/>
      <c r="JD191" s="27"/>
      <c r="JE191" s="27"/>
      <c r="JF191" s="27"/>
      <c r="JG191" s="27"/>
      <c r="JH191" s="27"/>
      <c r="JI191" s="27"/>
      <c r="JJ191" s="27"/>
      <c r="JK191" s="27"/>
      <c r="JL191" s="27"/>
      <c r="JM191" s="27"/>
      <c r="JN191" s="27"/>
      <c r="JO191" s="27"/>
      <c r="JP191" s="27"/>
      <c r="JQ191" s="27"/>
      <c r="JR191" s="27"/>
      <c r="JS191" s="27"/>
      <c r="JT191" s="27"/>
      <c r="JU191" s="27"/>
      <c r="JV191" s="27"/>
      <c r="JW191" s="27"/>
      <c r="JX191" s="27"/>
      <c r="JY191" s="27"/>
      <c r="JZ191" s="27"/>
      <c r="KA191" s="27"/>
      <c r="KB191" s="27"/>
      <c r="KC191" s="27"/>
      <c r="KD191" s="27"/>
      <c r="KE191" s="27"/>
      <c r="KF191" s="27"/>
      <c r="KG191" s="27"/>
      <c r="KH191" s="27"/>
      <c r="KI191" s="27"/>
      <c r="KJ191" s="27"/>
      <c r="KK191" s="27"/>
      <c r="KL191" s="27"/>
      <c r="KM191" s="27"/>
      <c r="KN191" s="27"/>
      <c r="KO191" s="27"/>
      <c r="KP191" s="27"/>
      <c r="KQ191" s="27"/>
      <c r="KR191" s="27"/>
      <c r="KS191" s="27"/>
      <c r="KT191" s="27"/>
      <c r="KU191" s="27"/>
      <c r="KV191" s="27"/>
      <c r="KW191" s="27"/>
      <c r="KX191" s="27"/>
      <c r="KY191" s="27"/>
      <c r="KZ191" s="27"/>
      <c r="LA191" s="27"/>
      <c r="LB191" s="27"/>
      <c r="LC191" s="27"/>
      <c r="LD191" s="27"/>
      <c r="LE191" s="27"/>
      <c r="LF191" s="27"/>
      <c r="LG191" s="27"/>
      <c r="LH191" s="27"/>
      <c r="LI191" s="27"/>
      <c r="LJ191" s="27"/>
      <c r="LK191" s="27"/>
      <c r="LL191" s="27"/>
      <c r="LM191" s="27"/>
      <c r="LN191" s="27"/>
      <c r="LO191" s="27"/>
      <c r="LP191" s="27"/>
      <c r="LQ191" s="27"/>
      <c r="LR191" s="27"/>
      <c r="LS191" s="27"/>
      <c r="LT191" s="27"/>
      <c r="LU191" s="27"/>
      <c r="LV191" s="27"/>
      <c r="LW191" s="27"/>
      <c r="LX191" s="27"/>
      <c r="LY191" s="27"/>
      <c r="LZ191" s="27"/>
      <c r="MA191" s="27"/>
      <c r="MB191" s="27"/>
      <c r="MC191" s="27"/>
      <c r="MD191" s="27"/>
      <c r="ME191" s="27"/>
      <c r="MF191" s="27"/>
      <c r="MG191" s="27"/>
      <c r="MH191" s="27"/>
      <c r="MI191" s="27"/>
      <c r="MJ191" s="27"/>
      <c r="MK191" s="27"/>
      <c r="ML191" s="27"/>
      <c r="MM191" s="27"/>
      <c r="MN191" s="27"/>
      <c r="MO191" s="27"/>
      <c r="MP191" s="27"/>
      <c r="MQ191" s="27"/>
      <c r="MR191" s="27"/>
      <c r="MS191" s="27"/>
      <c r="MT191" s="27"/>
      <c r="MU191" s="27"/>
      <c r="MV191" s="27"/>
      <c r="MW191" s="27"/>
      <c r="MX191" s="27"/>
      <c r="MY191" s="27"/>
      <c r="MZ191" s="27"/>
      <c r="NA191" s="27"/>
      <c r="NB191" s="27"/>
      <c r="NC191" s="27"/>
      <c r="ND191" s="27"/>
      <c r="NE191" s="27"/>
      <c r="NF191" s="27"/>
      <c r="NG191" s="27"/>
      <c r="NH191" s="27"/>
      <c r="NI191" s="27"/>
      <c r="NJ191" s="27"/>
      <c r="NK191" s="27"/>
      <c r="NL191" s="27"/>
      <c r="NM191" s="27"/>
      <c r="NN191" s="27"/>
      <c r="NO191" s="27"/>
      <c r="NP191" s="27"/>
      <c r="NQ191" s="27"/>
      <c r="NR191" s="27"/>
      <c r="NS191" s="27"/>
      <c r="NT191" s="27"/>
      <c r="NU191" s="27"/>
      <c r="NV191" s="27"/>
      <c r="NW191" s="27"/>
      <c r="NX191" s="27"/>
      <c r="NY191" s="27"/>
      <c r="NZ191" s="27"/>
      <c r="OA191" s="27"/>
      <c r="OB191" s="27"/>
      <c r="OC191" s="27"/>
      <c r="OD191" s="27"/>
      <c r="OE191" s="27"/>
      <c r="OF191" s="27"/>
      <c r="OG191" s="27"/>
      <c r="OH191" s="27"/>
      <c r="OI191" s="27"/>
      <c r="OJ191" s="27"/>
      <c r="OK191" s="27"/>
      <c r="OL191" s="27"/>
      <c r="OM191" s="27"/>
      <c r="ON191" s="27"/>
      <c r="OO191" s="27"/>
      <c r="OP191" s="27"/>
      <c r="OQ191" s="27"/>
      <c r="OR191" s="27"/>
      <c r="OS191" s="27"/>
      <c r="OT191" s="27"/>
      <c r="OU191" s="27"/>
      <c r="OV191" s="27"/>
      <c r="OW191" s="27"/>
      <c r="OX191" s="27"/>
      <c r="OY191" s="27"/>
      <c r="OZ191" s="27"/>
      <c r="PA191" s="27"/>
      <c r="PB191" s="27"/>
      <c r="PC191" s="27"/>
      <c r="PD191" s="27"/>
      <c r="PE191" s="27"/>
      <c r="PF191" s="27"/>
      <c r="PG191" s="27"/>
      <c r="PH191" s="27"/>
      <c r="PI191" s="27"/>
      <c r="PJ191" s="27"/>
      <c r="PK191" s="27"/>
      <c r="PL191" s="27"/>
      <c r="PM191" s="27"/>
      <c r="PN191" s="27"/>
      <c r="PO191" s="27"/>
      <c r="PP191" s="27"/>
      <c r="PQ191" s="27"/>
      <c r="PR191" s="27"/>
      <c r="PS191" s="27"/>
      <c r="PT191" s="27"/>
      <c r="PU191" s="27"/>
      <c r="PV191" s="27"/>
      <c r="PW191" s="27"/>
      <c r="PX191" s="27"/>
      <c r="PY191" s="27"/>
      <c r="PZ191" s="27"/>
      <c r="QA191" s="27"/>
      <c r="QB191" s="27"/>
      <c r="QC191" s="27"/>
      <c r="QD191" s="27"/>
      <c r="QE191" s="27"/>
      <c r="QF191" s="27"/>
      <c r="QG191" s="27"/>
      <c r="QH191" s="27"/>
      <c r="QI191" s="27"/>
      <c r="QJ191" s="27"/>
      <c r="QK191" s="27"/>
      <c r="QL191" s="27"/>
      <c r="QM191" s="27"/>
      <c r="QN191" s="27"/>
      <c r="QO191" s="27"/>
      <c r="QP191" s="27"/>
      <c r="QQ191" s="27"/>
      <c r="QR191" s="27"/>
      <c r="QS191" s="27"/>
      <c r="QT191" s="27"/>
      <c r="QU191" s="27"/>
      <c r="QV191" s="27"/>
      <c r="QW191" s="27"/>
      <c r="QX191" s="27"/>
      <c r="QY191" s="27"/>
      <c r="QZ191" s="27"/>
      <c r="RA191" s="27"/>
      <c r="RB191" s="27"/>
      <c r="RC191" s="27"/>
      <c r="RD191" s="27"/>
      <c r="RE191" s="27"/>
      <c r="RF191" s="27"/>
      <c r="RG191" s="27"/>
      <c r="RH191" s="27"/>
      <c r="RI191" s="27"/>
      <c r="RJ191" s="27"/>
      <c r="RK191" s="27"/>
      <c r="RL191" s="27"/>
      <c r="RM191" s="27"/>
      <c r="RN191" s="27"/>
      <c r="RO191" s="27"/>
      <c r="RP191" s="27"/>
      <c r="RQ191" s="27"/>
      <c r="RR191" s="27"/>
      <c r="RS191" s="27"/>
      <c r="RT191" s="27"/>
      <c r="RU191" s="27"/>
      <c r="RV191" s="27"/>
      <c r="RW191" s="27"/>
      <c r="RX191" s="27"/>
      <c r="RY191" s="27"/>
      <c r="RZ191" s="27"/>
      <c r="SA191" s="27"/>
      <c r="SB191" s="27"/>
      <c r="SC191" s="27"/>
      <c r="SD191" s="27"/>
      <c r="SE191" s="27"/>
      <c r="SF191" s="27"/>
      <c r="SG191" s="27"/>
      <c r="SH191" s="27"/>
      <c r="SI191" s="27"/>
      <c r="SJ191" s="27"/>
      <c r="SK191" s="27"/>
      <c r="SL191" s="27"/>
      <c r="SM191" s="27"/>
      <c r="SN191" s="27"/>
      <c r="SO191" s="27"/>
      <c r="SP191" s="27"/>
      <c r="SQ191" s="27"/>
      <c r="SR191" s="27"/>
      <c r="SS191" s="27"/>
      <c r="ST191" s="27"/>
      <c r="SU191" s="27"/>
      <c r="SV191" s="27"/>
      <c r="SW191" s="27"/>
      <c r="SX191" s="27"/>
      <c r="SY191" s="27"/>
      <c r="SZ191" s="27"/>
      <c r="TA191" s="27"/>
      <c r="TB191" s="27"/>
      <c r="TC191" s="27"/>
      <c r="TD191" s="27"/>
      <c r="TE191" s="27"/>
      <c r="TF191" s="27"/>
      <c r="TG191" s="27"/>
      <c r="TH191" s="27"/>
      <c r="TI191" s="27"/>
      <c r="TJ191" s="27"/>
      <c r="TK191" s="27"/>
      <c r="TL191" s="27"/>
      <c r="TM191" s="27"/>
      <c r="TN191" s="27"/>
      <c r="TO191" s="27"/>
      <c r="TP191" s="27"/>
      <c r="TQ191" s="27"/>
      <c r="TR191" s="27"/>
      <c r="TS191" s="27"/>
      <c r="TT191" s="27"/>
      <c r="TU191" s="27"/>
      <c r="TV191" s="27"/>
      <c r="TW191" s="27"/>
      <c r="TX191" s="27"/>
      <c r="TY191" s="27"/>
      <c r="TZ191" s="27"/>
      <c r="UA191" s="27"/>
      <c r="UB191" s="27"/>
      <c r="UC191" s="27"/>
      <c r="UD191" s="27"/>
      <c r="UE191" s="27"/>
      <c r="UF191" s="27"/>
      <c r="UG191" s="27"/>
      <c r="UH191" s="27"/>
      <c r="UI191" s="27"/>
      <c r="UJ191" s="27"/>
      <c r="UK191" s="27"/>
      <c r="UL191" s="27"/>
      <c r="UM191" s="27"/>
      <c r="UN191" s="27"/>
      <c r="UO191" s="27"/>
      <c r="UP191" s="27"/>
      <c r="UQ191" s="27"/>
      <c r="UR191" s="27"/>
      <c r="US191" s="27"/>
      <c r="UT191" s="27"/>
      <c r="UU191" s="27"/>
      <c r="UV191" s="27"/>
      <c r="UW191" s="27"/>
      <c r="UX191" s="27"/>
      <c r="UY191" s="27"/>
      <c r="UZ191" s="27"/>
      <c r="VA191" s="27"/>
      <c r="VB191" s="27"/>
      <c r="VC191" s="27"/>
      <c r="VD191" s="27"/>
      <c r="VE191" s="27"/>
      <c r="VF191" s="27"/>
      <c r="VG191" s="27"/>
      <c r="VH191" s="27"/>
      <c r="VI191" s="27"/>
      <c r="VJ191" s="27"/>
      <c r="VK191" s="27"/>
      <c r="VL191" s="27"/>
      <c r="VM191" s="27"/>
      <c r="VN191" s="27"/>
      <c r="VO191" s="27"/>
      <c r="VP191" s="27"/>
      <c r="VQ191" s="27"/>
      <c r="VR191" s="27"/>
      <c r="VS191" s="27"/>
      <c r="VT191" s="27"/>
      <c r="VU191" s="27"/>
      <c r="VV191" s="27"/>
      <c r="VW191" s="27"/>
      <c r="VX191" s="27"/>
      <c r="VY191" s="27"/>
      <c r="VZ191" s="27"/>
      <c r="WA191" s="27"/>
      <c r="WB191" s="27"/>
      <c r="WC191" s="27"/>
      <c r="WD191" s="27"/>
      <c r="WE191" s="27"/>
      <c r="WF191" s="27"/>
      <c r="WG191" s="27"/>
      <c r="WH191" s="27"/>
      <c r="WI191" s="27"/>
      <c r="WJ191" s="27"/>
      <c r="WK191" s="27"/>
      <c r="WL191" s="27"/>
      <c r="WM191" s="27"/>
      <c r="WN191" s="27"/>
      <c r="WO191" s="27"/>
      <c r="WP191" s="27"/>
      <c r="WQ191" s="27"/>
      <c r="WR191" s="27"/>
      <c r="WS191" s="27"/>
      <c r="WT191" s="27"/>
      <c r="WU191" s="27"/>
      <c r="WV191" s="27"/>
      <c r="WW191" s="27"/>
      <c r="WX191" s="27"/>
      <c r="WY191" s="27"/>
      <c r="WZ191" s="27"/>
      <c r="XA191" s="27"/>
      <c r="XB191" s="27"/>
      <c r="XC191" s="27"/>
      <c r="XD191" s="27"/>
      <c r="XE191" s="27"/>
      <c r="XF191" s="27"/>
      <c r="XG191" s="27"/>
      <c r="XH191" s="27"/>
      <c r="XI191" s="27"/>
      <c r="XJ191" s="27"/>
      <c r="XK191" s="27"/>
      <c r="XL191" s="27"/>
      <c r="XM191" s="27"/>
      <c r="XN191" s="27"/>
      <c r="XO191" s="27"/>
      <c r="XP191" s="27"/>
      <c r="XQ191" s="27"/>
      <c r="XR191" s="27"/>
      <c r="XS191" s="27"/>
      <c r="XT191" s="27"/>
      <c r="XU191" s="27"/>
      <c r="XV191" s="27"/>
      <c r="XW191" s="27"/>
      <c r="XX191" s="27"/>
      <c r="XY191" s="27"/>
      <c r="XZ191" s="27"/>
      <c r="YA191" s="27"/>
      <c r="YB191" s="27"/>
      <c r="YC191" s="27"/>
      <c r="YD191" s="27"/>
      <c r="YE191" s="27"/>
      <c r="YF191" s="27"/>
      <c r="YG191" s="27"/>
      <c r="YH191" s="27"/>
      <c r="YI191" s="27"/>
      <c r="YJ191" s="27"/>
      <c r="YK191" s="27"/>
      <c r="YL191" s="27"/>
      <c r="YM191" s="27"/>
      <c r="YN191" s="27"/>
      <c r="YO191" s="27"/>
      <c r="YP191" s="27"/>
      <c r="YQ191" s="27"/>
      <c r="YR191" s="27"/>
      <c r="YS191" s="27"/>
      <c r="YT191" s="27"/>
      <c r="YU191" s="27"/>
      <c r="YV191" s="27"/>
      <c r="YW191" s="27"/>
      <c r="YX191" s="27"/>
      <c r="YY191" s="27"/>
      <c r="YZ191" s="27"/>
      <c r="ZA191" s="27"/>
      <c r="ZB191" s="27"/>
      <c r="ZC191" s="27"/>
      <c r="ZD191" s="27"/>
      <c r="ZE191" s="27"/>
      <c r="ZF191" s="27"/>
      <c r="ZG191" s="27"/>
      <c r="ZH191" s="27"/>
      <c r="ZI191" s="27"/>
      <c r="ZJ191" s="27"/>
      <c r="ZK191" s="27"/>
      <c r="ZL191" s="27"/>
      <c r="ZM191" s="27"/>
      <c r="ZN191" s="27"/>
      <c r="ZO191" s="27"/>
      <c r="ZP191" s="27"/>
      <c r="ZQ191" s="27"/>
      <c r="ZR191" s="27"/>
      <c r="ZS191" s="27"/>
      <c r="ZT191" s="27"/>
      <c r="ZU191" s="27"/>
      <c r="ZV191" s="27"/>
      <c r="ZW191" s="27"/>
      <c r="ZX191" s="27"/>
      <c r="ZY191" s="27"/>
      <c r="ZZ191" s="27"/>
      <c r="AAA191" s="27"/>
      <c r="AAB191" s="27"/>
      <c r="AAC191" s="27"/>
      <c r="AAD191" s="27"/>
      <c r="AAE191" s="27"/>
      <c r="AAF191" s="27"/>
      <c r="AAG191" s="27"/>
      <c r="AAH191" s="27"/>
      <c r="AAI191" s="27"/>
      <c r="AAJ191" s="27"/>
      <c r="AAK191" s="27"/>
      <c r="AAL191" s="27"/>
      <c r="AAM191" s="27"/>
      <c r="AAN191" s="27"/>
      <c r="AAO191" s="27"/>
      <c r="AAP191" s="27"/>
      <c r="AAQ191" s="27"/>
      <c r="AAR191" s="27"/>
      <c r="AAS191" s="27"/>
      <c r="AAT191" s="27"/>
      <c r="AAU191" s="27"/>
      <c r="AAV191" s="27"/>
      <c r="AAW191" s="27"/>
      <c r="AAX191" s="27"/>
      <c r="AAY191" s="27"/>
      <c r="AAZ191" s="27"/>
      <c r="ABA191" s="27"/>
      <c r="ABB191" s="27"/>
      <c r="ABC191" s="27"/>
      <c r="ABD191" s="27"/>
      <c r="ABE191" s="27"/>
      <c r="ABF191" s="27"/>
      <c r="ABG191" s="27"/>
      <c r="ABH191" s="27"/>
      <c r="ABI191" s="27"/>
      <c r="ABJ191" s="27"/>
      <c r="ABK191" s="27"/>
      <c r="ABL191" s="27"/>
      <c r="ABM191" s="27"/>
      <c r="ABN191" s="27"/>
      <c r="ABO191" s="27"/>
      <c r="ABP191" s="27"/>
      <c r="ABQ191" s="27"/>
      <c r="ABR191" s="27"/>
      <c r="ABS191" s="27"/>
      <c r="ABT191" s="27"/>
      <c r="ABU191" s="27"/>
      <c r="ABV191" s="27"/>
      <c r="ABW191" s="27"/>
      <c r="ABX191" s="27"/>
      <c r="ABY191" s="27"/>
      <c r="ABZ191" s="27"/>
      <c r="ACA191" s="27"/>
      <c r="ACB191" s="27"/>
      <c r="ACC191" s="27"/>
      <c r="ACD191" s="27"/>
      <c r="ACE191" s="27"/>
      <c r="ACF191" s="27"/>
      <c r="ACG191" s="27"/>
      <c r="ACH191" s="27"/>
      <c r="ACI191" s="27"/>
      <c r="ACJ191" s="27"/>
      <c r="ACK191" s="27"/>
      <c r="ACL191" s="27"/>
      <c r="ACM191" s="27"/>
      <c r="ACN191" s="27"/>
      <c r="ACO191" s="27"/>
      <c r="ACP191" s="27"/>
      <c r="ACQ191" s="27"/>
      <c r="ACR191" s="27"/>
      <c r="ACS191" s="27"/>
      <c r="ACT191" s="27"/>
      <c r="ACU191" s="27"/>
      <c r="ACV191" s="27"/>
      <c r="ACW191" s="27"/>
      <c r="ACX191" s="27"/>
      <c r="ACY191" s="27"/>
      <c r="ACZ191" s="27"/>
      <c r="ADA191" s="27"/>
      <c r="ADB191" s="27"/>
      <c r="ADC191" s="27"/>
      <c r="ADD191" s="27"/>
      <c r="ADE191" s="27"/>
      <c r="ADF191" s="27"/>
      <c r="ADG191" s="27"/>
      <c r="ADH191" s="27"/>
      <c r="ADI191" s="27"/>
      <c r="ADJ191" s="27"/>
      <c r="ADK191" s="27"/>
      <c r="ADL191" s="27"/>
      <c r="ADM191" s="27"/>
      <c r="ADN191" s="27"/>
      <c r="ADO191" s="27"/>
      <c r="ADP191" s="27"/>
      <c r="ADQ191" s="27"/>
      <c r="ADR191" s="27"/>
      <c r="ADS191" s="27"/>
      <c r="ADT191" s="27"/>
      <c r="ADU191" s="27"/>
      <c r="ADV191" s="27"/>
      <c r="ADW191" s="27"/>
      <c r="ADX191" s="27"/>
      <c r="ADY191" s="27"/>
      <c r="ADZ191" s="27"/>
      <c r="AEA191" s="27"/>
      <c r="AEB191" s="27"/>
      <c r="AEC191" s="27"/>
      <c r="AED191" s="27"/>
      <c r="AEE191" s="27"/>
      <c r="AEF191" s="27"/>
      <c r="AEG191" s="27"/>
      <c r="AEH191" s="27"/>
      <c r="AEI191" s="27"/>
      <c r="AEJ191" s="27"/>
      <c r="AEK191" s="27"/>
      <c r="AEL191" s="27"/>
      <c r="AEM191" s="27"/>
      <c r="AEN191" s="27"/>
      <c r="AEO191" s="27"/>
      <c r="AEP191" s="27"/>
      <c r="AEQ191" s="27"/>
      <c r="AER191" s="27"/>
      <c r="AES191" s="27"/>
      <c r="AET191" s="27"/>
      <c r="AEU191" s="27"/>
      <c r="AEV191" s="27"/>
      <c r="AEW191" s="27"/>
      <c r="AEX191" s="27"/>
      <c r="AEY191" s="27"/>
      <c r="AEZ191" s="27"/>
      <c r="AFA191" s="27"/>
      <c r="AFB191" s="27"/>
      <c r="AFC191" s="27"/>
      <c r="AFD191" s="27"/>
      <c r="AFE191" s="27"/>
      <c r="AFF191" s="27"/>
      <c r="AFG191" s="27"/>
      <c r="AFH191" s="27"/>
      <c r="AFI191" s="27"/>
      <c r="AFJ191" s="27"/>
      <c r="AFK191" s="27"/>
      <c r="AFL191" s="27"/>
      <c r="AFM191" s="27"/>
      <c r="AFN191" s="27"/>
      <c r="AFO191" s="27"/>
      <c r="AFP191" s="27"/>
      <c r="AFQ191" s="27"/>
      <c r="AFR191" s="27"/>
      <c r="AFS191" s="27"/>
      <c r="AFT191" s="27"/>
      <c r="AFU191" s="27"/>
      <c r="AFV191" s="27"/>
      <c r="AFW191" s="27"/>
      <c r="AFX191" s="27"/>
      <c r="AFY191" s="27"/>
      <c r="AFZ191" s="27"/>
      <c r="AGA191" s="27"/>
      <c r="AGB191" s="27"/>
      <c r="AGC191" s="27"/>
      <c r="AGD191" s="27"/>
      <c r="AGE191" s="27"/>
      <c r="AGF191" s="27"/>
      <c r="AGG191" s="27"/>
      <c r="AGH191" s="27"/>
      <c r="AGI191" s="27"/>
      <c r="AGJ191" s="27"/>
      <c r="AGK191" s="27"/>
      <c r="AGL191" s="27"/>
      <c r="AGM191" s="27"/>
      <c r="AGN191" s="27"/>
      <c r="AGO191" s="27"/>
      <c r="AGP191" s="27"/>
      <c r="AGQ191" s="27"/>
      <c r="AGR191" s="27"/>
      <c r="AGS191" s="27"/>
      <c r="AGT191" s="27"/>
      <c r="AGU191" s="27"/>
      <c r="AGV191" s="27"/>
      <c r="AGW191" s="27"/>
      <c r="AGX191" s="27"/>
      <c r="AGY191" s="27"/>
      <c r="AGZ191" s="27"/>
      <c r="AHA191" s="27"/>
      <c r="AHB191" s="27"/>
      <c r="AHC191" s="27"/>
      <c r="AHD191" s="27"/>
      <c r="AHE191" s="27"/>
      <c r="AHF191" s="27"/>
      <c r="AHG191" s="27"/>
      <c r="AHH191" s="27"/>
      <c r="AHI191" s="27"/>
      <c r="AHJ191" s="27"/>
      <c r="AHK191" s="27"/>
      <c r="AHL191" s="27"/>
      <c r="AHM191" s="27"/>
      <c r="AHN191" s="27"/>
      <c r="AHO191" s="27"/>
      <c r="AHP191" s="27"/>
      <c r="AHQ191" s="27"/>
      <c r="AHR191" s="27"/>
      <c r="AHS191" s="27"/>
      <c r="AHT191" s="27"/>
      <c r="AHU191" s="27"/>
      <c r="AHV191" s="27"/>
      <c r="AHW191" s="27"/>
      <c r="AHX191" s="27"/>
      <c r="AHY191" s="27"/>
      <c r="AHZ191" s="27"/>
      <c r="AIA191" s="27"/>
      <c r="AIB191" s="27"/>
      <c r="AIC191" s="27"/>
      <c r="AID191" s="27"/>
      <c r="AIE191" s="27"/>
      <c r="AIF191" s="27"/>
      <c r="AIG191" s="27"/>
      <c r="AIH191" s="27"/>
      <c r="AII191" s="27"/>
      <c r="AIJ191" s="27"/>
      <c r="AIK191" s="27"/>
      <c r="AIL191" s="27"/>
      <c r="AIM191" s="27"/>
      <c r="AIN191" s="27"/>
      <c r="AIO191" s="27"/>
      <c r="AIP191" s="27"/>
      <c r="AIQ191" s="27"/>
      <c r="AIR191" s="27"/>
      <c r="AIS191" s="27"/>
      <c r="AIT191" s="27"/>
      <c r="AIU191" s="27"/>
      <c r="AIV191" s="27"/>
      <c r="AIW191" s="27"/>
      <c r="AIX191" s="27"/>
      <c r="AIY191" s="27"/>
      <c r="AIZ191" s="27"/>
      <c r="AJA191" s="27"/>
      <c r="AJB191" s="27"/>
      <c r="AJC191" s="27"/>
      <c r="AJD191" s="27"/>
      <c r="AJE191" s="27"/>
      <c r="AJF191" s="27"/>
      <c r="AJG191" s="27"/>
      <c r="AJH191" s="27"/>
      <c r="AJI191" s="27"/>
      <c r="AJJ191" s="27"/>
      <c r="AJK191" s="27"/>
      <c r="AJL191" s="27"/>
      <c r="AJM191" s="27"/>
      <c r="AJN191" s="27"/>
      <c r="AJO191" s="27"/>
      <c r="AJP191" s="27"/>
      <c r="AJQ191" s="27"/>
      <c r="AJR191" s="27"/>
      <c r="AJS191" s="27"/>
      <c r="AJT191" s="27"/>
      <c r="AJU191" s="27"/>
      <c r="AJV191" s="27"/>
      <c r="AJW191" s="27"/>
      <c r="AJX191" s="27"/>
      <c r="AJY191" s="27"/>
      <c r="AJZ191" s="27"/>
      <c r="AKA191" s="27"/>
      <c r="AKB191" s="27"/>
      <c r="AKC191" s="27"/>
      <c r="AKD191" s="27"/>
      <c r="AKE191" s="27"/>
      <c r="AKF191" s="27"/>
      <c r="AKG191" s="27"/>
      <c r="AKH191" s="27"/>
      <c r="AKI191" s="27"/>
      <c r="AKJ191" s="27"/>
      <c r="AKK191" s="27"/>
      <c r="AKL191" s="27"/>
      <c r="AKM191" s="27"/>
      <c r="AKN191" s="27"/>
      <c r="AKO191" s="27"/>
      <c r="AKP191" s="27"/>
      <c r="AKQ191" s="27"/>
      <c r="AKR191" s="27"/>
      <c r="AKS191" s="27"/>
      <c r="AKT191" s="27"/>
      <c r="AKU191" s="27"/>
      <c r="AKV191" s="27"/>
      <c r="AKW191" s="27"/>
      <c r="AKX191" s="27"/>
      <c r="AKY191" s="27"/>
      <c r="AKZ191" s="27"/>
      <c r="ALA191" s="27"/>
      <c r="ALB191" s="27"/>
      <c r="ALC191" s="27"/>
      <c r="ALD191" s="27"/>
      <c r="ALE191" s="27"/>
      <c r="ALF191" s="27"/>
      <c r="ALG191" s="27"/>
      <c r="ALH191" s="27"/>
      <c r="ALI191" s="27"/>
      <c r="ALJ191" s="27"/>
      <c r="ALK191" s="27"/>
      <c r="ALL191" s="27"/>
      <c r="ALM191" s="27"/>
      <c r="ALN191" s="27"/>
      <c r="ALO191" s="27"/>
      <c r="ALP191" s="27"/>
      <c r="ALQ191" s="27"/>
      <c r="ALR191" s="27"/>
      <c r="ALS191" s="27"/>
    </row>
    <row r="192" spans="1:1007" ht="27.75" customHeight="1" thickBot="1" x14ac:dyDescent="0.25">
      <c r="A192" s="579"/>
      <c r="B192" s="581"/>
      <c r="C192" s="583"/>
      <c r="D192" s="585"/>
      <c r="E192" s="587"/>
      <c r="F192" s="570"/>
      <c r="G192" s="572"/>
      <c r="H192" s="574"/>
      <c r="I192" s="574"/>
      <c r="J192" s="577"/>
      <c r="K192" s="347" t="s">
        <v>11</v>
      </c>
      <c r="L192" s="15">
        <f t="shared" ref="L192:W192" si="45">SUM(L190:L191)</f>
        <v>450</v>
      </c>
      <c r="M192" s="345">
        <f t="shared" si="45"/>
        <v>0</v>
      </c>
      <c r="N192" s="345">
        <f t="shared" si="45"/>
        <v>0</v>
      </c>
      <c r="O192" s="16">
        <f t="shared" si="45"/>
        <v>450</v>
      </c>
      <c r="P192" s="15">
        <f t="shared" si="45"/>
        <v>1150</v>
      </c>
      <c r="Q192" s="345">
        <f t="shared" si="45"/>
        <v>0</v>
      </c>
      <c r="R192" s="345">
        <f t="shared" si="45"/>
        <v>0</v>
      </c>
      <c r="S192" s="16">
        <f t="shared" si="45"/>
        <v>1150</v>
      </c>
      <c r="T192" s="15">
        <f t="shared" si="45"/>
        <v>1164</v>
      </c>
      <c r="U192" s="345">
        <f t="shared" si="45"/>
        <v>0</v>
      </c>
      <c r="V192" s="345">
        <f t="shared" si="45"/>
        <v>0</v>
      </c>
      <c r="W192" s="16">
        <f t="shared" si="45"/>
        <v>1164</v>
      </c>
      <c r="X192" s="27"/>
      <c r="Y192" s="27"/>
      <c r="Z192" s="27"/>
      <c r="AA192" s="27"/>
      <c r="AB192" s="27"/>
      <c r="AC192" s="27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40"/>
      <c r="AV192" s="39"/>
      <c r="AW192" s="39"/>
      <c r="AX192" s="39"/>
      <c r="AY192" s="39"/>
      <c r="AZ192" s="39"/>
      <c r="BA192" s="39"/>
      <c r="BB192" s="39"/>
      <c r="BC192" s="39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  <c r="DF192" s="27"/>
      <c r="DG192" s="27"/>
      <c r="DH192" s="27"/>
      <c r="DI192" s="27"/>
      <c r="DJ192" s="27"/>
      <c r="DK192" s="27"/>
      <c r="DL192" s="27"/>
      <c r="DM192" s="27"/>
      <c r="DN192" s="27"/>
      <c r="DO192" s="27"/>
      <c r="DP192" s="27"/>
      <c r="DQ192" s="27"/>
      <c r="DR192" s="27"/>
      <c r="DS192" s="27"/>
      <c r="DT192" s="27"/>
      <c r="DU192" s="27"/>
      <c r="DV192" s="27"/>
      <c r="DW192" s="27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7"/>
      <c r="EJ192" s="27"/>
      <c r="EK192" s="27"/>
      <c r="EL192" s="27"/>
      <c r="EM192" s="27"/>
      <c r="EN192" s="27"/>
      <c r="EO192" s="27"/>
      <c r="EP192" s="27"/>
      <c r="EQ192" s="27"/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/>
      <c r="FI192" s="27"/>
      <c r="FJ192" s="27"/>
      <c r="FK192" s="27"/>
      <c r="FL192" s="27"/>
      <c r="FM192" s="27"/>
      <c r="FN192" s="27"/>
      <c r="FO192" s="27"/>
      <c r="FP192" s="27"/>
      <c r="FQ192" s="27"/>
      <c r="FR192" s="27"/>
      <c r="FS192" s="27"/>
      <c r="FT192" s="27"/>
      <c r="FU192" s="27"/>
      <c r="FV192" s="27"/>
      <c r="FW192" s="27"/>
      <c r="FX192" s="27"/>
      <c r="FY192" s="27"/>
      <c r="FZ192" s="27"/>
      <c r="GA192" s="27"/>
      <c r="GB192" s="27"/>
      <c r="GC192" s="27"/>
      <c r="GD192" s="27"/>
      <c r="GE192" s="27"/>
      <c r="GF192" s="27"/>
      <c r="GG192" s="27"/>
      <c r="GH192" s="27"/>
      <c r="GI192" s="27"/>
      <c r="GJ192" s="27"/>
      <c r="GK192" s="27"/>
      <c r="GL192" s="27"/>
      <c r="GM192" s="27"/>
      <c r="GN192" s="27"/>
      <c r="GO192" s="27"/>
      <c r="GP192" s="27"/>
      <c r="GQ192" s="27"/>
      <c r="GR192" s="27"/>
      <c r="GS192" s="27"/>
      <c r="GT192" s="27"/>
      <c r="GU192" s="27"/>
      <c r="GV192" s="27"/>
      <c r="GW192" s="27"/>
      <c r="GX192" s="27"/>
      <c r="GY192" s="27"/>
      <c r="GZ192" s="27"/>
      <c r="HA192" s="27"/>
      <c r="HB192" s="27"/>
      <c r="HC192" s="27"/>
      <c r="HD192" s="27"/>
      <c r="HE192" s="27"/>
      <c r="HF192" s="27"/>
      <c r="HG192" s="27"/>
      <c r="HH192" s="27"/>
      <c r="HI192" s="27"/>
      <c r="HJ192" s="27"/>
      <c r="HK192" s="27"/>
      <c r="HL192" s="27"/>
      <c r="HM192" s="27"/>
      <c r="HN192" s="27"/>
      <c r="HO192" s="27"/>
      <c r="HP192" s="27"/>
      <c r="HQ192" s="27"/>
      <c r="HR192" s="27"/>
      <c r="HS192" s="27"/>
      <c r="HT192" s="27"/>
      <c r="HU192" s="27"/>
      <c r="HV192" s="27"/>
      <c r="HW192" s="27"/>
      <c r="HX192" s="27"/>
      <c r="HY192" s="27"/>
      <c r="HZ192" s="27"/>
      <c r="IA192" s="27"/>
      <c r="IB192" s="27"/>
      <c r="IC192" s="27"/>
      <c r="ID192" s="27"/>
      <c r="IE192" s="27"/>
      <c r="IF192" s="27"/>
      <c r="IG192" s="27"/>
      <c r="IH192" s="27"/>
      <c r="II192" s="27"/>
      <c r="IJ192" s="27"/>
      <c r="IK192" s="27"/>
      <c r="IL192" s="27"/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  <c r="JA192" s="27"/>
      <c r="JB192" s="27"/>
      <c r="JC192" s="27"/>
      <c r="JD192" s="27"/>
      <c r="JE192" s="27"/>
      <c r="JF192" s="27"/>
      <c r="JG192" s="27"/>
      <c r="JH192" s="27"/>
      <c r="JI192" s="27"/>
      <c r="JJ192" s="27"/>
      <c r="JK192" s="27"/>
      <c r="JL192" s="27"/>
      <c r="JM192" s="27"/>
      <c r="JN192" s="27"/>
      <c r="JO192" s="27"/>
      <c r="JP192" s="27"/>
      <c r="JQ192" s="27"/>
      <c r="JR192" s="27"/>
      <c r="JS192" s="27"/>
      <c r="JT192" s="27"/>
      <c r="JU192" s="27"/>
      <c r="JV192" s="27"/>
      <c r="JW192" s="27"/>
      <c r="JX192" s="27"/>
      <c r="JY192" s="27"/>
      <c r="JZ192" s="27"/>
      <c r="KA192" s="27"/>
      <c r="KB192" s="27"/>
      <c r="KC192" s="27"/>
      <c r="KD192" s="27"/>
      <c r="KE192" s="27"/>
      <c r="KF192" s="27"/>
      <c r="KG192" s="27"/>
      <c r="KH192" s="27"/>
      <c r="KI192" s="27"/>
      <c r="KJ192" s="27"/>
      <c r="KK192" s="27"/>
      <c r="KL192" s="27"/>
      <c r="KM192" s="27"/>
      <c r="KN192" s="27"/>
      <c r="KO192" s="27"/>
      <c r="KP192" s="27"/>
      <c r="KQ192" s="27"/>
      <c r="KR192" s="27"/>
      <c r="KS192" s="27"/>
      <c r="KT192" s="27"/>
      <c r="KU192" s="27"/>
      <c r="KV192" s="27"/>
      <c r="KW192" s="27"/>
      <c r="KX192" s="27"/>
      <c r="KY192" s="27"/>
      <c r="KZ192" s="27"/>
      <c r="LA192" s="27"/>
      <c r="LB192" s="27"/>
      <c r="LC192" s="27"/>
      <c r="LD192" s="27"/>
      <c r="LE192" s="27"/>
      <c r="LF192" s="27"/>
      <c r="LG192" s="27"/>
      <c r="LH192" s="27"/>
      <c r="LI192" s="27"/>
      <c r="LJ192" s="27"/>
      <c r="LK192" s="27"/>
      <c r="LL192" s="27"/>
      <c r="LM192" s="27"/>
      <c r="LN192" s="27"/>
      <c r="LO192" s="27"/>
      <c r="LP192" s="27"/>
      <c r="LQ192" s="27"/>
      <c r="LR192" s="27"/>
      <c r="LS192" s="27"/>
      <c r="LT192" s="27"/>
      <c r="LU192" s="27"/>
      <c r="LV192" s="27"/>
      <c r="LW192" s="27"/>
      <c r="LX192" s="27"/>
      <c r="LY192" s="27"/>
      <c r="LZ192" s="27"/>
      <c r="MA192" s="27"/>
      <c r="MB192" s="27"/>
      <c r="MC192" s="27"/>
      <c r="MD192" s="27"/>
      <c r="ME192" s="27"/>
      <c r="MF192" s="27"/>
      <c r="MG192" s="27"/>
      <c r="MH192" s="27"/>
      <c r="MI192" s="27"/>
      <c r="MJ192" s="27"/>
      <c r="MK192" s="27"/>
      <c r="ML192" s="27"/>
      <c r="MM192" s="27"/>
      <c r="MN192" s="27"/>
      <c r="MO192" s="27"/>
      <c r="MP192" s="27"/>
      <c r="MQ192" s="27"/>
      <c r="MR192" s="27"/>
      <c r="MS192" s="27"/>
      <c r="MT192" s="27"/>
      <c r="MU192" s="27"/>
      <c r="MV192" s="27"/>
      <c r="MW192" s="27"/>
      <c r="MX192" s="27"/>
      <c r="MY192" s="27"/>
      <c r="MZ192" s="27"/>
      <c r="NA192" s="27"/>
      <c r="NB192" s="27"/>
      <c r="NC192" s="27"/>
      <c r="ND192" s="27"/>
      <c r="NE192" s="27"/>
      <c r="NF192" s="27"/>
      <c r="NG192" s="27"/>
      <c r="NH192" s="27"/>
      <c r="NI192" s="27"/>
      <c r="NJ192" s="27"/>
      <c r="NK192" s="27"/>
      <c r="NL192" s="27"/>
      <c r="NM192" s="27"/>
      <c r="NN192" s="27"/>
      <c r="NO192" s="27"/>
      <c r="NP192" s="27"/>
      <c r="NQ192" s="27"/>
      <c r="NR192" s="27"/>
      <c r="NS192" s="27"/>
      <c r="NT192" s="27"/>
      <c r="NU192" s="27"/>
      <c r="NV192" s="27"/>
      <c r="NW192" s="27"/>
      <c r="NX192" s="27"/>
      <c r="NY192" s="27"/>
      <c r="NZ192" s="27"/>
      <c r="OA192" s="27"/>
      <c r="OB192" s="27"/>
      <c r="OC192" s="27"/>
      <c r="OD192" s="27"/>
      <c r="OE192" s="27"/>
      <c r="OF192" s="27"/>
      <c r="OG192" s="27"/>
      <c r="OH192" s="27"/>
      <c r="OI192" s="27"/>
      <c r="OJ192" s="27"/>
      <c r="OK192" s="27"/>
      <c r="OL192" s="27"/>
      <c r="OM192" s="27"/>
      <c r="ON192" s="27"/>
      <c r="OO192" s="27"/>
      <c r="OP192" s="27"/>
      <c r="OQ192" s="27"/>
      <c r="OR192" s="27"/>
      <c r="OS192" s="27"/>
      <c r="OT192" s="27"/>
      <c r="OU192" s="27"/>
      <c r="OV192" s="27"/>
      <c r="OW192" s="27"/>
      <c r="OX192" s="27"/>
      <c r="OY192" s="27"/>
      <c r="OZ192" s="27"/>
      <c r="PA192" s="27"/>
      <c r="PB192" s="27"/>
      <c r="PC192" s="27"/>
      <c r="PD192" s="27"/>
      <c r="PE192" s="27"/>
      <c r="PF192" s="27"/>
      <c r="PG192" s="27"/>
      <c r="PH192" s="27"/>
      <c r="PI192" s="27"/>
      <c r="PJ192" s="27"/>
      <c r="PK192" s="27"/>
      <c r="PL192" s="27"/>
      <c r="PM192" s="27"/>
      <c r="PN192" s="27"/>
      <c r="PO192" s="27"/>
      <c r="PP192" s="27"/>
      <c r="PQ192" s="27"/>
      <c r="PR192" s="27"/>
      <c r="PS192" s="27"/>
      <c r="PT192" s="27"/>
      <c r="PU192" s="27"/>
      <c r="PV192" s="27"/>
      <c r="PW192" s="27"/>
      <c r="PX192" s="27"/>
      <c r="PY192" s="27"/>
      <c r="PZ192" s="27"/>
      <c r="QA192" s="27"/>
      <c r="QB192" s="27"/>
      <c r="QC192" s="27"/>
      <c r="QD192" s="27"/>
      <c r="QE192" s="27"/>
      <c r="QF192" s="27"/>
      <c r="QG192" s="27"/>
      <c r="QH192" s="27"/>
      <c r="QI192" s="27"/>
      <c r="QJ192" s="27"/>
      <c r="QK192" s="27"/>
      <c r="QL192" s="27"/>
      <c r="QM192" s="27"/>
      <c r="QN192" s="27"/>
      <c r="QO192" s="27"/>
      <c r="QP192" s="27"/>
      <c r="QQ192" s="27"/>
      <c r="QR192" s="27"/>
      <c r="QS192" s="27"/>
      <c r="QT192" s="27"/>
      <c r="QU192" s="27"/>
      <c r="QV192" s="27"/>
      <c r="QW192" s="27"/>
      <c r="QX192" s="27"/>
      <c r="QY192" s="27"/>
      <c r="QZ192" s="27"/>
      <c r="RA192" s="27"/>
      <c r="RB192" s="27"/>
      <c r="RC192" s="27"/>
      <c r="RD192" s="27"/>
      <c r="RE192" s="27"/>
      <c r="RF192" s="27"/>
      <c r="RG192" s="27"/>
      <c r="RH192" s="27"/>
      <c r="RI192" s="27"/>
      <c r="RJ192" s="27"/>
      <c r="RK192" s="27"/>
      <c r="RL192" s="27"/>
      <c r="RM192" s="27"/>
      <c r="RN192" s="27"/>
      <c r="RO192" s="27"/>
      <c r="RP192" s="27"/>
      <c r="RQ192" s="27"/>
      <c r="RR192" s="27"/>
      <c r="RS192" s="27"/>
      <c r="RT192" s="27"/>
      <c r="RU192" s="27"/>
      <c r="RV192" s="27"/>
      <c r="RW192" s="27"/>
      <c r="RX192" s="27"/>
      <c r="RY192" s="27"/>
      <c r="RZ192" s="27"/>
      <c r="SA192" s="27"/>
      <c r="SB192" s="27"/>
      <c r="SC192" s="27"/>
      <c r="SD192" s="27"/>
      <c r="SE192" s="27"/>
      <c r="SF192" s="27"/>
      <c r="SG192" s="27"/>
      <c r="SH192" s="27"/>
      <c r="SI192" s="27"/>
      <c r="SJ192" s="27"/>
      <c r="SK192" s="27"/>
      <c r="SL192" s="27"/>
      <c r="SM192" s="27"/>
      <c r="SN192" s="27"/>
      <c r="SO192" s="27"/>
      <c r="SP192" s="27"/>
      <c r="SQ192" s="27"/>
      <c r="SR192" s="27"/>
      <c r="SS192" s="27"/>
      <c r="ST192" s="27"/>
      <c r="SU192" s="27"/>
      <c r="SV192" s="27"/>
      <c r="SW192" s="27"/>
      <c r="SX192" s="27"/>
      <c r="SY192" s="27"/>
      <c r="SZ192" s="27"/>
      <c r="TA192" s="27"/>
      <c r="TB192" s="27"/>
      <c r="TC192" s="27"/>
      <c r="TD192" s="27"/>
      <c r="TE192" s="27"/>
      <c r="TF192" s="27"/>
      <c r="TG192" s="27"/>
      <c r="TH192" s="27"/>
      <c r="TI192" s="27"/>
      <c r="TJ192" s="27"/>
      <c r="TK192" s="27"/>
      <c r="TL192" s="27"/>
      <c r="TM192" s="27"/>
      <c r="TN192" s="27"/>
      <c r="TO192" s="27"/>
      <c r="TP192" s="27"/>
      <c r="TQ192" s="27"/>
      <c r="TR192" s="27"/>
      <c r="TS192" s="27"/>
      <c r="TT192" s="27"/>
      <c r="TU192" s="27"/>
      <c r="TV192" s="27"/>
      <c r="TW192" s="27"/>
      <c r="TX192" s="27"/>
      <c r="TY192" s="27"/>
      <c r="TZ192" s="27"/>
      <c r="UA192" s="27"/>
      <c r="UB192" s="27"/>
      <c r="UC192" s="27"/>
      <c r="UD192" s="27"/>
      <c r="UE192" s="27"/>
      <c r="UF192" s="27"/>
      <c r="UG192" s="27"/>
      <c r="UH192" s="27"/>
      <c r="UI192" s="27"/>
      <c r="UJ192" s="27"/>
      <c r="UK192" s="27"/>
      <c r="UL192" s="27"/>
      <c r="UM192" s="27"/>
      <c r="UN192" s="27"/>
      <c r="UO192" s="27"/>
      <c r="UP192" s="27"/>
      <c r="UQ192" s="27"/>
      <c r="UR192" s="27"/>
      <c r="US192" s="27"/>
      <c r="UT192" s="27"/>
      <c r="UU192" s="27"/>
      <c r="UV192" s="27"/>
      <c r="UW192" s="27"/>
      <c r="UX192" s="27"/>
      <c r="UY192" s="27"/>
      <c r="UZ192" s="27"/>
      <c r="VA192" s="27"/>
      <c r="VB192" s="27"/>
      <c r="VC192" s="27"/>
      <c r="VD192" s="27"/>
      <c r="VE192" s="27"/>
      <c r="VF192" s="27"/>
      <c r="VG192" s="27"/>
      <c r="VH192" s="27"/>
      <c r="VI192" s="27"/>
      <c r="VJ192" s="27"/>
      <c r="VK192" s="27"/>
      <c r="VL192" s="27"/>
      <c r="VM192" s="27"/>
      <c r="VN192" s="27"/>
      <c r="VO192" s="27"/>
      <c r="VP192" s="27"/>
      <c r="VQ192" s="27"/>
      <c r="VR192" s="27"/>
      <c r="VS192" s="27"/>
      <c r="VT192" s="27"/>
      <c r="VU192" s="27"/>
      <c r="VV192" s="27"/>
      <c r="VW192" s="27"/>
      <c r="VX192" s="27"/>
      <c r="VY192" s="27"/>
      <c r="VZ192" s="27"/>
      <c r="WA192" s="27"/>
      <c r="WB192" s="27"/>
      <c r="WC192" s="27"/>
      <c r="WD192" s="27"/>
      <c r="WE192" s="27"/>
      <c r="WF192" s="27"/>
      <c r="WG192" s="27"/>
      <c r="WH192" s="27"/>
      <c r="WI192" s="27"/>
      <c r="WJ192" s="27"/>
      <c r="WK192" s="27"/>
      <c r="WL192" s="27"/>
      <c r="WM192" s="27"/>
      <c r="WN192" s="27"/>
      <c r="WO192" s="27"/>
      <c r="WP192" s="27"/>
      <c r="WQ192" s="27"/>
      <c r="WR192" s="27"/>
      <c r="WS192" s="27"/>
      <c r="WT192" s="27"/>
      <c r="WU192" s="27"/>
      <c r="WV192" s="27"/>
      <c r="WW192" s="27"/>
      <c r="WX192" s="27"/>
      <c r="WY192" s="27"/>
      <c r="WZ192" s="27"/>
      <c r="XA192" s="27"/>
      <c r="XB192" s="27"/>
      <c r="XC192" s="27"/>
      <c r="XD192" s="27"/>
      <c r="XE192" s="27"/>
      <c r="XF192" s="27"/>
      <c r="XG192" s="27"/>
      <c r="XH192" s="27"/>
      <c r="XI192" s="27"/>
      <c r="XJ192" s="27"/>
      <c r="XK192" s="27"/>
      <c r="XL192" s="27"/>
      <c r="XM192" s="27"/>
      <c r="XN192" s="27"/>
      <c r="XO192" s="27"/>
      <c r="XP192" s="27"/>
      <c r="XQ192" s="27"/>
      <c r="XR192" s="27"/>
      <c r="XS192" s="27"/>
      <c r="XT192" s="27"/>
      <c r="XU192" s="27"/>
      <c r="XV192" s="27"/>
      <c r="XW192" s="27"/>
      <c r="XX192" s="27"/>
      <c r="XY192" s="27"/>
      <c r="XZ192" s="27"/>
      <c r="YA192" s="27"/>
      <c r="YB192" s="27"/>
      <c r="YC192" s="27"/>
      <c r="YD192" s="27"/>
      <c r="YE192" s="27"/>
      <c r="YF192" s="27"/>
      <c r="YG192" s="27"/>
      <c r="YH192" s="27"/>
      <c r="YI192" s="27"/>
      <c r="YJ192" s="27"/>
      <c r="YK192" s="27"/>
      <c r="YL192" s="27"/>
      <c r="YM192" s="27"/>
      <c r="YN192" s="27"/>
      <c r="YO192" s="27"/>
      <c r="YP192" s="27"/>
      <c r="YQ192" s="27"/>
      <c r="YR192" s="27"/>
      <c r="YS192" s="27"/>
      <c r="YT192" s="27"/>
      <c r="YU192" s="27"/>
      <c r="YV192" s="27"/>
      <c r="YW192" s="27"/>
      <c r="YX192" s="27"/>
      <c r="YY192" s="27"/>
      <c r="YZ192" s="27"/>
      <c r="ZA192" s="27"/>
      <c r="ZB192" s="27"/>
      <c r="ZC192" s="27"/>
      <c r="ZD192" s="27"/>
      <c r="ZE192" s="27"/>
      <c r="ZF192" s="27"/>
      <c r="ZG192" s="27"/>
      <c r="ZH192" s="27"/>
      <c r="ZI192" s="27"/>
      <c r="ZJ192" s="27"/>
      <c r="ZK192" s="27"/>
      <c r="ZL192" s="27"/>
      <c r="ZM192" s="27"/>
      <c r="ZN192" s="27"/>
      <c r="ZO192" s="27"/>
      <c r="ZP192" s="27"/>
      <c r="ZQ192" s="27"/>
      <c r="ZR192" s="27"/>
      <c r="ZS192" s="27"/>
      <c r="ZT192" s="27"/>
      <c r="ZU192" s="27"/>
      <c r="ZV192" s="27"/>
      <c r="ZW192" s="27"/>
      <c r="ZX192" s="27"/>
      <c r="ZY192" s="27"/>
      <c r="ZZ192" s="27"/>
      <c r="AAA192" s="27"/>
      <c r="AAB192" s="27"/>
      <c r="AAC192" s="27"/>
      <c r="AAD192" s="27"/>
      <c r="AAE192" s="27"/>
      <c r="AAF192" s="27"/>
      <c r="AAG192" s="27"/>
      <c r="AAH192" s="27"/>
      <c r="AAI192" s="27"/>
      <c r="AAJ192" s="27"/>
      <c r="AAK192" s="27"/>
      <c r="AAL192" s="27"/>
      <c r="AAM192" s="27"/>
      <c r="AAN192" s="27"/>
      <c r="AAO192" s="27"/>
      <c r="AAP192" s="27"/>
      <c r="AAQ192" s="27"/>
      <c r="AAR192" s="27"/>
      <c r="AAS192" s="27"/>
      <c r="AAT192" s="27"/>
      <c r="AAU192" s="27"/>
      <c r="AAV192" s="27"/>
      <c r="AAW192" s="27"/>
      <c r="AAX192" s="27"/>
      <c r="AAY192" s="27"/>
      <c r="AAZ192" s="27"/>
      <c r="ABA192" s="27"/>
      <c r="ABB192" s="27"/>
      <c r="ABC192" s="27"/>
      <c r="ABD192" s="27"/>
      <c r="ABE192" s="27"/>
      <c r="ABF192" s="27"/>
      <c r="ABG192" s="27"/>
      <c r="ABH192" s="27"/>
      <c r="ABI192" s="27"/>
      <c r="ABJ192" s="27"/>
      <c r="ABK192" s="27"/>
      <c r="ABL192" s="27"/>
      <c r="ABM192" s="27"/>
      <c r="ABN192" s="27"/>
      <c r="ABO192" s="27"/>
      <c r="ABP192" s="27"/>
      <c r="ABQ192" s="27"/>
      <c r="ABR192" s="27"/>
      <c r="ABS192" s="27"/>
      <c r="ABT192" s="27"/>
      <c r="ABU192" s="27"/>
      <c r="ABV192" s="27"/>
      <c r="ABW192" s="27"/>
      <c r="ABX192" s="27"/>
      <c r="ABY192" s="27"/>
      <c r="ABZ192" s="27"/>
      <c r="ACA192" s="27"/>
      <c r="ACB192" s="27"/>
      <c r="ACC192" s="27"/>
      <c r="ACD192" s="27"/>
      <c r="ACE192" s="27"/>
      <c r="ACF192" s="27"/>
      <c r="ACG192" s="27"/>
      <c r="ACH192" s="27"/>
      <c r="ACI192" s="27"/>
      <c r="ACJ192" s="27"/>
      <c r="ACK192" s="27"/>
      <c r="ACL192" s="27"/>
      <c r="ACM192" s="27"/>
      <c r="ACN192" s="27"/>
      <c r="ACO192" s="27"/>
      <c r="ACP192" s="27"/>
      <c r="ACQ192" s="27"/>
      <c r="ACR192" s="27"/>
      <c r="ACS192" s="27"/>
      <c r="ACT192" s="27"/>
      <c r="ACU192" s="27"/>
      <c r="ACV192" s="27"/>
      <c r="ACW192" s="27"/>
      <c r="ACX192" s="27"/>
      <c r="ACY192" s="27"/>
      <c r="ACZ192" s="27"/>
      <c r="ADA192" s="27"/>
      <c r="ADB192" s="27"/>
      <c r="ADC192" s="27"/>
      <c r="ADD192" s="27"/>
      <c r="ADE192" s="27"/>
      <c r="ADF192" s="27"/>
      <c r="ADG192" s="27"/>
      <c r="ADH192" s="27"/>
      <c r="ADI192" s="27"/>
      <c r="ADJ192" s="27"/>
      <c r="ADK192" s="27"/>
      <c r="ADL192" s="27"/>
      <c r="ADM192" s="27"/>
      <c r="ADN192" s="27"/>
      <c r="ADO192" s="27"/>
      <c r="ADP192" s="27"/>
      <c r="ADQ192" s="27"/>
      <c r="ADR192" s="27"/>
      <c r="ADS192" s="27"/>
      <c r="ADT192" s="27"/>
      <c r="ADU192" s="27"/>
      <c r="ADV192" s="27"/>
      <c r="ADW192" s="27"/>
      <c r="ADX192" s="27"/>
      <c r="ADY192" s="27"/>
      <c r="ADZ192" s="27"/>
      <c r="AEA192" s="27"/>
      <c r="AEB192" s="27"/>
      <c r="AEC192" s="27"/>
      <c r="AED192" s="27"/>
      <c r="AEE192" s="27"/>
      <c r="AEF192" s="27"/>
      <c r="AEG192" s="27"/>
      <c r="AEH192" s="27"/>
      <c r="AEI192" s="27"/>
      <c r="AEJ192" s="27"/>
      <c r="AEK192" s="27"/>
      <c r="AEL192" s="27"/>
      <c r="AEM192" s="27"/>
      <c r="AEN192" s="27"/>
      <c r="AEO192" s="27"/>
      <c r="AEP192" s="27"/>
      <c r="AEQ192" s="27"/>
      <c r="AER192" s="27"/>
      <c r="AES192" s="27"/>
      <c r="AET192" s="27"/>
      <c r="AEU192" s="27"/>
      <c r="AEV192" s="27"/>
      <c r="AEW192" s="27"/>
      <c r="AEX192" s="27"/>
      <c r="AEY192" s="27"/>
      <c r="AEZ192" s="27"/>
      <c r="AFA192" s="27"/>
      <c r="AFB192" s="27"/>
      <c r="AFC192" s="27"/>
      <c r="AFD192" s="27"/>
      <c r="AFE192" s="27"/>
      <c r="AFF192" s="27"/>
      <c r="AFG192" s="27"/>
      <c r="AFH192" s="27"/>
      <c r="AFI192" s="27"/>
      <c r="AFJ192" s="27"/>
      <c r="AFK192" s="27"/>
      <c r="AFL192" s="27"/>
      <c r="AFM192" s="27"/>
      <c r="AFN192" s="27"/>
      <c r="AFO192" s="27"/>
      <c r="AFP192" s="27"/>
      <c r="AFQ192" s="27"/>
      <c r="AFR192" s="27"/>
      <c r="AFS192" s="27"/>
      <c r="AFT192" s="27"/>
      <c r="AFU192" s="27"/>
      <c r="AFV192" s="27"/>
      <c r="AFW192" s="27"/>
      <c r="AFX192" s="27"/>
      <c r="AFY192" s="27"/>
      <c r="AFZ192" s="27"/>
      <c r="AGA192" s="27"/>
      <c r="AGB192" s="27"/>
      <c r="AGC192" s="27"/>
      <c r="AGD192" s="27"/>
      <c r="AGE192" s="27"/>
      <c r="AGF192" s="27"/>
      <c r="AGG192" s="27"/>
      <c r="AGH192" s="27"/>
      <c r="AGI192" s="27"/>
      <c r="AGJ192" s="27"/>
      <c r="AGK192" s="27"/>
      <c r="AGL192" s="27"/>
      <c r="AGM192" s="27"/>
      <c r="AGN192" s="27"/>
      <c r="AGO192" s="27"/>
      <c r="AGP192" s="27"/>
      <c r="AGQ192" s="27"/>
      <c r="AGR192" s="27"/>
      <c r="AGS192" s="27"/>
      <c r="AGT192" s="27"/>
      <c r="AGU192" s="27"/>
      <c r="AGV192" s="27"/>
      <c r="AGW192" s="27"/>
      <c r="AGX192" s="27"/>
      <c r="AGY192" s="27"/>
      <c r="AGZ192" s="27"/>
      <c r="AHA192" s="27"/>
      <c r="AHB192" s="27"/>
      <c r="AHC192" s="27"/>
      <c r="AHD192" s="27"/>
      <c r="AHE192" s="27"/>
      <c r="AHF192" s="27"/>
      <c r="AHG192" s="27"/>
      <c r="AHH192" s="27"/>
      <c r="AHI192" s="27"/>
      <c r="AHJ192" s="27"/>
      <c r="AHK192" s="27"/>
      <c r="AHL192" s="27"/>
      <c r="AHM192" s="27"/>
      <c r="AHN192" s="27"/>
      <c r="AHO192" s="27"/>
      <c r="AHP192" s="27"/>
      <c r="AHQ192" s="27"/>
      <c r="AHR192" s="27"/>
      <c r="AHS192" s="27"/>
      <c r="AHT192" s="27"/>
      <c r="AHU192" s="27"/>
      <c r="AHV192" s="27"/>
      <c r="AHW192" s="27"/>
      <c r="AHX192" s="27"/>
      <c r="AHY192" s="27"/>
      <c r="AHZ192" s="27"/>
      <c r="AIA192" s="27"/>
      <c r="AIB192" s="27"/>
      <c r="AIC192" s="27"/>
      <c r="AID192" s="27"/>
      <c r="AIE192" s="27"/>
      <c r="AIF192" s="27"/>
      <c r="AIG192" s="27"/>
      <c r="AIH192" s="27"/>
      <c r="AII192" s="27"/>
      <c r="AIJ192" s="27"/>
      <c r="AIK192" s="27"/>
      <c r="AIL192" s="27"/>
      <c r="AIM192" s="27"/>
      <c r="AIN192" s="27"/>
      <c r="AIO192" s="27"/>
      <c r="AIP192" s="27"/>
      <c r="AIQ192" s="27"/>
      <c r="AIR192" s="27"/>
      <c r="AIS192" s="27"/>
      <c r="AIT192" s="27"/>
      <c r="AIU192" s="27"/>
      <c r="AIV192" s="27"/>
      <c r="AIW192" s="27"/>
      <c r="AIX192" s="27"/>
      <c r="AIY192" s="27"/>
      <c r="AIZ192" s="27"/>
      <c r="AJA192" s="27"/>
      <c r="AJB192" s="27"/>
      <c r="AJC192" s="27"/>
      <c r="AJD192" s="27"/>
      <c r="AJE192" s="27"/>
      <c r="AJF192" s="27"/>
      <c r="AJG192" s="27"/>
      <c r="AJH192" s="27"/>
      <c r="AJI192" s="27"/>
      <c r="AJJ192" s="27"/>
      <c r="AJK192" s="27"/>
      <c r="AJL192" s="27"/>
      <c r="AJM192" s="27"/>
      <c r="AJN192" s="27"/>
      <c r="AJO192" s="27"/>
      <c r="AJP192" s="27"/>
      <c r="AJQ192" s="27"/>
      <c r="AJR192" s="27"/>
      <c r="AJS192" s="27"/>
      <c r="AJT192" s="27"/>
      <c r="AJU192" s="27"/>
      <c r="AJV192" s="27"/>
      <c r="AJW192" s="27"/>
      <c r="AJX192" s="27"/>
      <c r="AJY192" s="27"/>
      <c r="AJZ192" s="27"/>
      <c r="AKA192" s="27"/>
      <c r="AKB192" s="27"/>
      <c r="AKC192" s="27"/>
      <c r="AKD192" s="27"/>
      <c r="AKE192" s="27"/>
      <c r="AKF192" s="27"/>
      <c r="AKG192" s="27"/>
      <c r="AKH192" s="27"/>
      <c r="AKI192" s="27"/>
      <c r="AKJ192" s="27"/>
      <c r="AKK192" s="27"/>
      <c r="AKL192" s="27"/>
      <c r="AKM192" s="27"/>
      <c r="AKN192" s="27"/>
      <c r="AKO192" s="27"/>
      <c r="AKP192" s="27"/>
      <c r="AKQ192" s="27"/>
      <c r="AKR192" s="27"/>
      <c r="AKS192" s="27"/>
      <c r="AKT192" s="27"/>
      <c r="AKU192" s="27"/>
      <c r="AKV192" s="27"/>
      <c r="AKW192" s="27"/>
      <c r="AKX192" s="27"/>
      <c r="AKY192" s="27"/>
      <c r="AKZ192" s="27"/>
      <c r="ALA192" s="27"/>
      <c r="ALB192" s="27"/>
      <c r="ALC192" s="27"/>
      <c r="ALD192" s="27"/>
      <c r="ALE192" s="27"/>
      <c r="ALF192" s="27"/>
      <c r="ALG192" s="27"/>
      <c r="ALH192" s="27"/>
      <c r="ALI192" s="27"/>
      <c r="ALJ192" s="27"/>
      <c r="ALK192" s="27"/>
      <c r="ALL192" s="27"/>
      <c r="ALM192" s="27"/>
      <c r="ALN192" s="27"/>
      <c r="ALO192" s="27"/>
      <c r="ALP192" s="27"/>
      <c r="ALQ192" s="27"/>
      <c r="ALR192" s="27"/>
      <c r="ALS192" s="27"/>
    </row>
    <row r="193" spans="1:1007" ht="19.5" customHeight="1" thickBot="1" x14ac:dyDescent="0.25">
      <c r="A193" s="578" t="s">
        <v>14</v>
      </c>
      <c r="B193" s="580" t="s">
        <v>15</v>
      </c>
      <c r="C193" s="582" t="s">
        <v>15</v>
      </c>
      <c r="D193" s="584" t="s">
        <v>507</v>
      </c>
      <c r="E193" s="586" t="s">
        <v>513</v>
      </c>
      <c r="F193" s="569" t="s">
        <v>187</v>
      </c>
      <c r="G193" s="571" t="s">
        <v>83</v>
      </c>
      <c r="H193" s="573" t="s">
        <v>18</v>
      </c>
      <c r="I193" s="573" t="s">
        <v>19</v>
      </c>
      <c r="J193" s="592" t="s">
        <v>511</v>
      </c>
      <c r="K193" s="146" t="s">
        <v>22</v>
      </c>
      <c r="L193" s="147">
        <f>+M193+O193</f>
        <v>56</v>
      </c>
      <c r="M193" s="374">
        <v>0</v>
      </c>
      <c r="N193" s="374">
        <v>0</v>
      </c>
      <c r="O193" s="387">
        <v>56</v>
      </c>
      <c r="P193" s="147">
        <f>+Q193+S193</f>
        <v>400</v>
      </c>
      <c r="Q193" s="374">
        <v>0</v>
      </c>
      <c r="R193" s="374">
        <v>0</v>
      </c>
      <c r="S193" s="387">
        <v>400</v>
      </c>
      <c r="T193" s="147">
        <f>+U193+W193</f>
        <v>0</v>
      </c>
      <c r="U193" s="374">
        <v>0</v>
      </c>
      <c r="V193" s="374">
        <v>0</v>
      </c>
      <c r="W193" s="387">
        <v>0</v>
      </c>
      <c r="X193" s="27"/>
      <c r="Y193" s="27"/>
      <c r="Z193" s="27"/>
      <c r="AA193" s="27"/>
      <c r="AB193" s="27"/>
      <c r="AC193" s="27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40"/>
      <c r="AV193" s="39"/>
      <c r="AW193" s="39"/>
      <c r="AX193" s="39"/>
      <c r="AY193" s="39"/>
      <c r="AZ193" s="39"/>
      <c r="BA193" s="39"/>
      <c r="BB193" s="39"/>
      <c r="BC193" s="39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  <c r="DF193" s="27"/>
      <c r="DG193" s="27"/>
      <c r="DH193" s="27"/>
      <c r="DI193" s="27"/>
      <c r="DJ193" s="27"/>
      <c r="DK193" s="27"/>
      <c r="DL193" s="27"/>
      <c r="DM193" s="27"/>
      <c r="DN193" s="27"/>
      <c r="DO193" s="27"/>
      <c r="DP193" s="27"/>
      <c r="DQ193" s="27"/>
      <c r="DR193" s="27"/>
      <c r="DS193" s="27"/>
      <c r="DT193" s="27"/>
      <c r="DU193" s="27"/>
      <c r="DV193" s="27"/>
      <c r="DW193" s="27"/>
      <c r="DX193" s="27"/>
      <c r="DY193" s="27"/>
      <c r="DZ193" s="27"/>
      <c r="EA193" s="27"/>
      <c r="EB193" s="27"/>
      <c r="EC193" s="27"/>
      <c r="ED193" s="27"/>
      <c r="EE193" s="27"/>
      <c r="EF193" s="27"/>
      <c r="EG193" s="27"/>
      <c r="EH193" s="27"/>
      <c r="EI193" s="27"/>
      <c r="EJ193" s="27"/>
      <c r="EK193" s="27"/>
      <c r="EL193" s="27"/>
      <c r="EM193" s="27"/>
      <c r="EN193" s="27"/>
      <c r="EO193" s="27"/>
      <c r="EP193" s="27"/>
      <c r="EQ193" s="27"/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/>
      <c r="FI193" s="27"/>
      <c r="FJ193" s="27"/>
      <c r="FK193" s="27"/>
      <c r="FL193" s="27"/>
      <c r="FM193" s="27"/>
      <c r="FN193" s="27"/>
      <c r="FO193" s="27"/>
      <c r="FP193" s="27"/>
      <c r="FQ193" s="27"/>
      <c r="FR193" s="27"/>
      <c r="FS193" s="27"/>
      <c r="FT193" s="27"/>
      <c r="FU193" s="27"/>
      <c r="FV193" s="27"/>
      <c r="FW193" s="27"/>
      <c r="FX193" s="27"/>
      <c r="FY193" s="27"/>
      <c r="FZ193" s="27"/>
      <c r="GA193" s="27"/>
      <c r="GB193" s="27"/>
      <c r="GC193" s="27"/>
      <c r="GD193" s="27"/>
      <c r="GE193" s="27"/>
      <c r="GF193" s="27"/>
      <c r="GG193" s="27"/>
      <c r="GH193" s="27"/>
      <c r="GI193" s="27"/>
      <c r="GJ193" s="27"/>
      <c r="GK193" s="27"/>
      <c r="GL193" s="27"/>
      <c r="GM193" s="27"/>
      <c r="GN193" s="27"/>
      <c r="GO193" s="27"/>
      <c r="GP193" s="27"/>
      <c r="GQ193" s="27"/>
      <c r="GR193" s="27"/>
      <c r="GS193" s="27"/>
      <c r="GT193" s="27"/>
      <c r="GU193" s="27"/>
      <c r="GV193" s="27"/>
      <c r="GW193" s="27"/>
      <c r="GX193" s="27"/>
      <c r="GY193" s="27"/>
      <c r="GZ193" s="27"/>
      <c r="HA193" s="27"/>
      <c r="HB193" s="27"/>
      <c r="HC193" s="27"/>
      <c r="HD193" s="27"/>
      <c r="HE193" s="27"/>
      <c r="HF193" s="27"/>
      <c r="HG193" s="27"/>
      <c r="HH193" s="27"/>
      <c r="HI193" s="27"/>
      <c r="HJ193" s="27"/>
      <c r="HK193" s="27"/>
      <c r="HL193" s="27"/>
      <c r="HM193" s="27"/>
      <c r="HN193" s="27"/>
      <c r="HO193" s="27"/>
      <c r="HP193" s="27"/>
      <c r="HQ193" s="27"/>
      <c r="HR193" s="27"/>
      <c r="HS193" s="27"/>
      <c r="HT193" s="27"/>
      <c r="HU193" s="27"/>
      <c r="HV193" s="27"/>
      <c r="HW193" s="27"/>
      <c r="HX193" s="27"/>
      <c r="HY193" s="27"/>
      <c r="HZ193" s="27"/>
      <c r="IA193" s="27"/>
      <c r="IB193" s="27"/>
      <c r="IC193" s="27"/>
      <c r="ID193" s="27"/>
      <c r="IE193" s="27"/>
      <c r="IF193" s="27"/>
      <c r="IG193" s="27"/>
      <c r="IH193" s="27"/>
      <c r="II193" s="27"/>
      <c r="IJ193" s="27"/>
      <c r="IK193" s="27"/>
      <c r="IL193" s="27"/>
      <c r="IM193" s="27"/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  <c r="IX193" s="27"/>
      <c r="IY193" s="27"/>
      <c r="IZ193" s="27"/>
      <c r="JA193" s="27"/>
      <c r="JB193" s="27"/>
      <c r="JC193" s="27"/>
      <c r="JD193" s="27"/>
      <c r="JE193" s="27"/>
      <c r="JF193" s="27"/>
      <c r="JG193" s="27"/>
      <c r="JH193" s="27"/>
      <c r="JI193" s="27"/>
      <c r="JJ193" s="27"/>
      <c r="JK193" s="27"/>
      <c r="JL193" s="27"/>
      <c r="JM193" s="27"/>
      <c r="JN193" s="27"/>
      <c r="JO193" s="27"/>
      <c r="JP193" s="27"/>
      <c r="JQ193" s="27"/>
      <c r="JR193" s="27"/>
      <c r="JS193" s="27"/>
      <c r="JT193" s="27"/>
      <c r="JU193" s="27"/>
      <c r="JV193" s="27"/>
      <c r="JW193" s="27"/>
      <c r="JX193" s="27"/>
      <c r="JY193" s="27"/>
      <c r="JZ193" s="27"/>
      <c r="KA193" s="27"/>
      <c r="KB193" s="27"/>
      <c r="KC193" s="27"/>
      <c r="KD193" s="27"/>
      <c r="KE193" s="27"/>
      <c r="KF193" s="27"/>
      <c r="KG193" s="27"/>
      <c r="KH193" s="27"/>
      <c r="KI193" s="27"/>
      <c r="KJ193" s="27"/>
      <c r="KK193" s="27"/>
      <c r="KL193" s="27"/>
      <c r="KM193" s="27"/>
      <c r="KN193" s="27"/>
      <c r="KO193" s="27"/>
      <c r="KP193" s="27"/>
      <c r="KQ193" s="27"/>
      <c r="KR193" s="27"/>
      <c r="KS193" s="27"/>
      <c r="KT193" s="27"/>
      <c r="KU193" s="27"/>
      <c r="KV193" s="27"/>
      <c r="KW193" s="27"/>
      <c r="KX193" s="27"/>
      <c r="KY193" s="27"/>
      <c r="KZ193" s="27"/>
      <c r="LA193" s="27"/>
      <c r="LB193" s="27"/>
      <c r="LC193" s="27"/>
      <c r="LD193" s="27"/>
      <c r="LE193" s="27"/>
      <c r="LF193" s="27"/>
      <c r="LG193" s="27"/>
      <c r="LH193" s="27"/>
      <c r="LI193" s="27"/>
      <c r="LJ193" s="27"/>
      <c r="LK193" s="27"/>
      <c r="LL193" s="27"/>
      <c r="LM193" s="27"/>
      <c r="LN193" s="27"/>
      <c r="LO193" s="27"/>
      <c r="LP193" s="27"/>
      <c r="LQ193" s="27"/>
      <c r="LR193" s="27"/>
      <c r="LS193" s="27"/>
      <c r="LT193" s="27"/>
      <c r="LU193" s="27"/>
      <c r="LV193" s="27"/>
      <c r="LW193" s="27"/>
      <c r="LX193" s="27"/>
      <c r="LY193" s="27"/>
      <c r="LZ193" s="27"/>
      <c r="MA193" s="27"/>
      <c r="MB193" s="27"/>
      <c r="MC193" s="27"/>
      <c r="MD193" s="27"/>
      <c r="ME193" s="27"/>
      <c r="MF193" s="27"/>
      <c r="MG193" s="27"/>
      <c r="MH193" s="27"/>
      <c r="MI193" s="27"/>
      <c r="MJ193" s="27"/>
      <c r="MK193" s="27"/>
      <c r="ML193" s="27"/>
      <c r="MM193" s="27"/>
      <c r="MN193" s="27"/>
      <c r="MO193" s="27"/>
      <c r="MP193" s="27"/>
      <c r="MQ193" s="27"/>
      <c r="MR193" s="27"/>
      <c r="MS193" s="27"/>
      <c r="MT193" s="27"/>
      <c r="MU193" s="27"/>
      <c r="MV193" s="27"/>
      <c r="MW193" s="27"/>
      <c r="MX193" s="27"/>
      <c r="MY193" s="27"/>
      <c r="MZ193" s="27"/>
      <c r="NA193" s="27"/>
      <c r="NB193" s="27"/>
      <c r="NC193" s="27"/>
      <c r="ND193" s="27"/>
      <c r="NE193" s="27"/>
      <c r="NF193" s="27"/>
      <c r="NG193" s="27"/>
      <c r="NH193" s="27"/>
      <c r="NI193" s="27"/>
      <c r="NJ193" s="27"/>
      <c r="NK193" s="27"/>
      <c r="NL193" s="27"/>
      <c r="NM193" s="27"/>
      <c r="NN193" s="27"/>
      <c r="NO193" s="27"/>
      <c r="NP193" s="27"/>
      <c r="NQ193" s="27"/>
      <c r="NR193" s="27"/>
      <c r="NS193" s="27"/>
      <c r="NT193" s="27"/>
      <c r="NU193" s="27"/>
      <c r="NV193" s="27"/>
      <c r="NW193" s="27"/>
      <c r="NX193" s="27"/>
      <c r="NY193" s="27"/>
      <c r="NZ193" s="27"/>
      <c r="OA193" s="27"/>
      <c r="OB193" s="27"/>
      <c r="OC193" s="27"/>
      <c r="OD193" s="27"/>
      <c r="OE193" s="27"/>
      <c r="OF193" s="27"/>
      <c r="OG193" s="27"/>
      <c r="OH193" s="27"/>
      <c r="OI193" s="27"/>
      <c r="OJ193" s="27"/>
      <c r="OK193" s="27"/>
      <c r="OL193" s="27"/>
      <c r="OM193" s="27"/>
      <c r="ON193" s="27"/>
      <c r="OO193" s="27"/>
      <c r="OP193" s="27"/>
      <c r="OQ193" s="27"/>
      <c r="OR193" s="27"/>
      <c r="OS193" s="27"/>
      <c r="OT193" s="27"/>
      <c r="OU193" s="27"/>
      <c r="OV193" s="27"/>
      <c r="OW193" s="27"/>
      <c r="OX193" s="27"/>
      <c r="OY193" s="27"/>
      <c r="OZ193" s="27"/>
      <c r="PA193" s="27"/>
      <c r="PB193" s="27"/>
      <c r="PC193" s="27"/>
      <c r="PD193" s="27"/>
      <c r="PE193" s="27"/>
      <c r="PF193" s="27"/>
      <c r="PG193" s="27"/>
      <c r="PH193" s="27"/>
      <c r="PI193" s="27"/>
      <c r="PJ193" s="27"/>
      <c r="PK193" s="27"/>
      <c r="PL193" s="27"/>
      <c r="PM193" s="27"/>
      <c r="PN193" s="27"/>
      <c r="PO193" s="27"/>
      <c r="PP193" s="27"/>
      <c r="PQ193" s="27"/>
      <c r="PR193" s="27"/>
      <c r="PS193" s="27"/>
      <c r="PT193" s="27"/>
      <c r="PU193" s="27"/>
      <c r="PV193" s="27"/>
      <c r="PW193" s="27"/>
      <c r="PX193" s="27"/>
      <c r="PY193" s="27"/>
      <c r="PZ193" s="27"/>
      <c r="QA193" s="27"/>
      <c r="QB193" s="27"/>
      <c r="QC193" s="27"/>
      <c r="QD193" s="27"/>
      <c r="QE193" s="27"/>
      <c r="QF193" s="27"/>
      <c r="QG193" s="27"/>
      <c r="QH193" s="27"/>
      <c r="QI193" s="27"/>
      <c r="QJ193" s="27"/>
      <c r="QK193" s="27"/>
      <c r="QL193" s="27"/>
      <c r="QM193" s="27"/>
      <c r="QN193" s="27"/>
      <c r="QO193" s="27"/>
      <c r="QP193" s="27"/>
      <c r="QQ193" s="27"/>
      <c r="QR193" s="27"/>
      <c r="QS193" s="27"/>
      <c r="QT193" s="27"/>
      <c r="QU193" s="27"/>
      <c r="QV193" s="27"/>
      <c r="QW193" s="27"/>
      <c r="QX193" s="27"/>
      <c r="QY193" s="27"/>
      <c r="QZ193" s="27"/>
      <c r="RA193" s="27"/>
      <c r="RB193" s="27"/>
      <c r="RC193" s="27"/>
      <c r="RD193" s="27"/>
      <c r="RE193" s="27"/>
      <c r="RF193" s="27"/>
      <c r="RG193" s="27"/>
      <c r="RH193" s="27"/>
      <c r="RI193" s="27"/>
      <c r="RJ193" s="27"/>
      <c r="RK193" s="27"/>
      <c r="RL193" s="27"/>
      <c r="RM193" s="27"/>
      <c r="RN193" s="27"/>
      <c r="RO193" s="27"/>
      <c r="RP193" s="27"/>
      <c r="RQ193" s="27"/>
      <c r="RR193" s="27"/>
      <c r="RS193" s="27"/>
      <c r="RT193" s="27"/>
      <c r="RU193" s="27"/>
      <c r="RV193" s="27"/>
      <c r="RW193" s="27"/>
      <c r="RX193" s="27"/>
      <c r="RY193" s="27"/>
      <c r="RZ193" s="27"/>
      <c r="SA193" s="27"/>
      <c r="SB193" s="27"/>
      <c r="SC193" s="27"/>
      <c r="SD193" s="27"/>
      <c r="SE193" s="27"/>
      <c r="SF193" s="27"/>
      <c r="SG193" s="27"/>
      <c r="SH193" s="27"/>
      <c r="SI193" s="27"/>
      <c r="SJ193" s="27"/>
      <c r="SK193" s="27"/>
      <c r="SL193" s="27"/>
      <c r="SM193" s="27"/>
      <c r="SN193" s="27"/>
      <c r="SO193" s="27"/>
      <c r="SP193" s="27"/>
      <c r="SQ193" s="27"/>
      <c r="SR193" s="27"/>
      <c r="SS193" s="27"/>
      <c r="ST193" s="27"/>
      <c r="SU193" s="27"/>
      <c r="SV193" s="27"/>
      <c r="SW193" s="27"/>
      <c r="SX193" s="27"/>
      <c r="SY193" s="27"/>
      <c r="SZ193" s="27"/>
      <c r="TA193" s="27"/>
      <c r="TB193" s="27"/>
      <c r="TC193" s="27"/>
      <c r="TD193" s="27"/>
      <c r="TE193" s="27"/>
      <c r="TF193" s="27"/>
      <c r="TG193" s="27"/>
      <c r="TH193" s="27"/>
      <c r="TI193" s="27"/>
      <c r="TJ193" s="27"/>
      <c r="TK193" s="27"/>
      <c r="TL193" s="27"/>
      <c r="TM193" s="27"/>
      <c r="TN193" s="27"/>
      <c r="TO193" s="27"/>
      <c r="TP193" s="27"/>
      <c r="TQ193" s="27"/>
      <c r="TR193" s="27"/>
      <c r="TS193" s="27"/>
      <c r="TT193" s="27"/>
      <c r="TU193" s="27"/>
      <c r="TV193" s="27"/>
      <c r="TW193" s="27"/>
      <c r="TX193" s="27"/>
      <c r="TY193" s="27"/>
      <c r="TZ193" s="27"/>
      <c r="UA193" s="27"/>
      <c r="UB193" s="27"/>
      <c r="UC193" s="27"/>
      <c r="UD193" s="27"/>
      <c r="UE193" s="27"/>
      <c r="UF193" s="27"/>
      <c r="UG193" s="27"/>
      <c r="UH193" s="27"/>
      <c r="UI193" s="27"/>
      <c r="UJ193" s="27"/>
      <c r="UK193" s="27"/>
      <c r="UL193" s="27"/>
      <c r="UM193" s="27"/>
      <c r="UN193" s="27"/>
      <c r="UO193" s="27"/>
      <c r="UP193" s="27"/>
      <c r="UQ193" s="27"/>
      <c r="UR193" s="27"/>
      <c r="US193" s="27"/>
      <c r="UT193" s="27"/>
      <c r="UU193" s="27"/>
      <c r="UV193" s="27"/>
      <c r="UW193" s="27"/>
      <c r="UX193" s="27"/>
      <c r="UY193" s="27"/>
      <c r="UZ193" s="27"/>
      <c r="VA193" s="27"/>
      <c r="VB193" s="27"/>
      <c r="VC193" s="27"/>
      <c r="VD193" s="27"/>
      <c r="VE193" s="27"/>
      <c r="VF193" s="27"/>
      <c r="VG193" s="27"/>
      <c r="VH193" s="27"/>
      <c r="VI193" s="27"/>
      <c r="VJ193" s="27"/>
      <c r="VK193" s="27"/>
      <c r="VL193" s="27"/>
      <c r="VM193" s="27"/>
      <c r="VN193" s="27"/>
      <c r="VO193" s="27"/>
      <c r="VP193" s="27"/>
      <c r="VQ193" s="27"/>
      <c r="VR193" s="27"/>
      <c r="VS193" s="27"/>
      <c r="VT193" s="27"/>
      <c r="VU193" s="27"/>
      <c r="VV193" s="27"/>
      <c r="VW193" s="27"/>
      <c r="VX193" s="27"/>
      <c r="VY193" s="27"/>
      <c r="VZ193" s="27"/>
      <c r="WA193" s="27"/>
      <c r="WB193" s="27"/>
      <c r="WC193" s="27"/>
      <c r="WD193" s="27"/>
      <c r="WE193" s="27"/>
      <c r="WF193" s="27"/>
      <c r="WG193" s="27"/>
      <c r="WH193" s="27"/>
      <c r="WI193" s="27"/>
      <c r="WJ193" s="27"/>
      <c r="WK193" s="27"/>
      <c r="WL193" s="27"/>
      <c r="WM193" s="27"/>
      <c r="WN193" s="27"/>
      <c r="WO193" s="27"/>
      <c r="WP193" s="27"/>
      <c r="WQ193" s="27"/>
      <c r="WR193" s="27"/>
      <c r="WS193" s="27"/>
      <c r="WT193" s="27"/>
      <c r="WU193" s="27"/>
      <c r="WV193" s="27"/>
      <c r="WW193" s="27"/>
      <c r="WX193" s="27"/>
      <c r="WY193" s="27"/>
      <c r="WZ193" s="27"/>
      <c r="XA193" s="27"/>
      <c r="XB193" s="27"/>
      <c r="XC193" s="27"/>
      <c r="XD193" s="27"/>
      <c r="XE193" s="27"/>
      <c r="XF193" s="27"/>
      <c r="XG193" s="27"/>
      <c r="XH193" s="27"/>
      <c r="XI193" s="27"/>
      <c r="XJ193" s="27"/>
      <c r="XK193" s="27"/>
      <c r="XL193" s="27"/>
      <c r="XM193" s="27"/>
      <c r="XN193" s="27"/>
      <c r="XO193" s="27"/>
      <c r="XP193" s="27"/>
      <c r="XQ193" s="27"/>
      <c r="XR193" s="27"/>
      <c r="XS193" s="27"/>
      <c r="XT193" s="27"/>
      <c r="XU193" s="27"/>
      <c r="XV193" s="27"/>
      <c r="XW193" s="27"/>
      <c r="XX193" s="27"/>
      <c r="XY193" s="27"/>
      <c r="XZ193" s="27"/>
      <c r="YA193" s="27"/>
      <c r="YB193" s="27"/>
      <c r="YC193" s="27"/>
      <c r="YD193" s="27"/>
      <c r="YE193" s="27"/>
      <c r="YF193" s="27"/>
      <c r="YG193" s="27"/>
      <c r="YH193" s="27"/>
      <c r="YI193" s="27"/>
      <c r="YJ193" s="27"/>
      <c r="YK193" s="27"/>
      <c r="YL193" s="27"/>
      <c r="YM193" s="27"/>
      <c r="YN193" s="27"/>
      <c r="YO193" s="27"/>
      <c r="YP193" s="27"/>
      <c r="YQ193" s="27"/>
      <c r="YR193" s="27"/>
      <c r="YS193" s="27"/>
      <c r="YT193" s="27"/>
      <c r="YU193" s="27"/>
      <c r="YV193" s="27"/>
      <c r="YW193" s="27"/>
      <c r="YX193" s="27"/>
      <c r="YY193" s="27"/>
      <c r="YZ193" s="27"/>
      <c r="ZA193" s="27"/>
      <c r="ZB193" s="27"/>
      <c r="ZC193" s="27"/>
      <c r="ZD193" s="27"/>
      <c r="ZE193" s="27"/>
      <c r="ZF193" s="27"/>
      <c r="ZG193" s="27"/>
      <c r="ZH193" s="27"/>
      <c r="ZI193" s="27"/>
      <c r="ZJ193" s="27"/>
      <c r="ZK193" s="27"/>
      <c r="ZL193" s="27"/>
      <c r="ZM193" s="27"/>
      <c r="ZN193" s="27"/>
      <c r="ZO193" s="27"/>
      <c r="ZP193" s="27"/>
      <c r="ZQ193" s="27"/>
      <c r="ZR193" s="27"/>
      <c r="ZS193" s="27"/>
      <c r="ZT193" s="27"/>
      <c r="ZU193" s="27"/>
      <c r="ZV193" s="27"/>
      <c r="ZW193" s="27"/>
      <c r="ZX193" s="27"/>
      <c r="ZY193" s="27"/>
      <c r="ZZ193" s="27"/>
      <c r="AAA193" s="27"/>
      <c r="AAB193" s="27"/>
      <c r="AAC193" s="27"/>
      <c r="AAD193" s="27"/>
      <c r="AAE193" s="27"/>
      <c r="AAF193" s="27"/>
      <c r="AAG193" s="27"/>
      <c r="AAH193" s="27"/>
      <c r="AAI193" s="27"/>
      <c r="AAJ193" s="27"/>
      <c r="AAK193" s="27"/>
      <c r="AAL193" s="27"/>
      <c r="AAM193" s="27"/>
      <c r="AAN193" s="27"/>
      <c r="AAO193" s="27"/>
      <c r="AAP193" s="27"/>
      <c r="AAQ193" s="27"/>
      <c r="AAR193" s="27"/>
      <c r="AAS193" s="27"/>
      <c r="AAT193" s="27"/>
      <c r="AAU193" s="27"/>
      <c r="AAV193" s="27"/>
      <c r="AAW193" s="27"/>
      <c r="AAX193" s="27"/>
      <c r="AAY193" s="27"/>
      <c r="AAZ193" s="27"/>
      <c r="ABA193" s="27"/>
      <c r="ABB193" s="27"/>
      <c r="ABC193" s="27"/>
      <c r="ABD193" s="27"/>
      <c r="ABE193" s="27"/>
      <c r="ABF193" s="27"/>
      <c r="ABG193" s="27"/>
      <c r="ABH193" s="27"/>
      <c r="ABI193" s="27"/>
      <c r="ABJ193" s="27"/>
      <c r="ABK193" s="27"/>
      <c r="ABL193" s="27"/>
      <c r="ABM193" s="27"/>
      <c r="ABN193" s="27"/>
      <c r="ABO193" s="27"/>
      <c r="ABP193" s="27"/>
      <c r="ABQ193" s="27"/>
      <c r="ABR193" s="27"/>
      <c r="ABS193" s="27"/>
      <c r="ABT193" s="27"/>
      <c r="ABU193" s="27"/>
      <c r="ABV193" s="27"/>
      <c r="ABW193" s="27"/>
      <c r="ABX193" s="27"/>
      <c r="ABY193" s="27"/>
      <c r="ABZ193" s="27"/>
      <c r="ACA193" s="27"/>
      <c r="ACB193" s="27"/>
      <c r="ACC193" s="27"/>
      <c r="ACD193" s="27"/>
      <c r="ACE193" s="27"/>
      <c r="ACF193" s="27"/>
      <c r="ACG193" s="27"/>
      <c r="ACH193" s="27"/>
      <c r="ACI193" s="27"/>
      <c r="ACJ193" s="27"/>
      <c r="ACK193" s="27"/>
      <c r="ACL193" s="27"/>
      <c r="ACM193" s="27"/>
      <c r="ACN193" s="27"/>
      <c r="ACO193" s="27"/>
      <c r="ACP193" s="27"/>
      <c r="ACQ193" s="27"/>
      <c r="ACR193" s="27"/>
      <c r="ACS193" s="27"/>
      <c r="ACT193" s="27"/>
      <c r="ACU193" s="27"/>
      <c r="ACV193" s="27"/>
      <c r="ACW193" s="27"/>
      <c r="ACX193" s="27"/>
      <c r="ACY193" s="27"/>
      <c r="ACZ193" s="27"/>
      <c r="ADA193" s="27"/>
      <c r="ADB193" s="27"/>
      <c r="ADC193" s="27"/>
      <c r="ADD193" s="27"/>
      <c r="ADE193" s="27"/>
      <c r="ADF193" s="27"/>
      <c r="ADG193" s="27"/>
      <c r="ADH193" s="27"/>
      <c r="ADI193" s="27"/>
      <c r="ADJ193" s="27"/>
      <c r="ADK193" s="27"/>
      <c r="ADL193" s="27"/>
      <c r="ADM193" s="27"/>
      <c r="ADN193" s="27"/>
      <c r="ADO193" s="27"/>
      <c r="ADP193" s="27"/>
      <c r="ADQ193" s="27"/>
      <c r="ADR193" s="27"/>
      <c r="ADS193" s="27"/>
      <c r="ADT193" s="27"/>
      <c r="ADU193" s="27"/>
      <c r="ADV193" s="27"/>
      <c r="ADW193" s="27"/>
      <c r="ADX193" s="27"/>
      <c r="ADY193" s="27"/>
      <c r="ADZ193" s="27"/>
      <c r="AEA193" s="27"/>
      <c r="AEB193" s="27"/>
      <c r="AEC193" s="27"/>
      <c r="AED193" s="27"/>
      <c r="AEE193" s="27"/>
      <c r="AEF193" s="27"/>
      <c r="AEG193" s="27"/>
      <c r="AEH193" s="27"/>
      <c r="AEI193" s="27"/>
      <c r="AEJ193" s="27"/>
      <c r="AEK193" s="27"/>
      <c r="AEL193" s="27"/>
      <c r="AEM193" s="27"/>
      <c r="AEN193" s="27"/>
      <c r="AEO193" s="27"/>
      <c r="AEP193" s="27"/>
      <c r="AEQ193" s="27"/>
      <c r="AER193" s="27"/>
      <c r="AES193" s="27"/>
      <c r="AET193" s="27"/>
      <c r="AEU193" s="27"/>
      <c r="AEV193" s="27"/>
      <c r="AEW193" s="27"/>
      <c r="AEX193" s="27"/>
      <c r="AEY193" s="27"/>
      <c r="AEZ193" s="27"/>
      <c r="AFA193" s="27"/>
      <c r="AFB193" s="27"/>
      <c r="AFC193" s="27"/>
      <c r="AFD193" s="27"/>
      <c r="AFE193" s="27"/>
      <c r="AFF193" s="27"/>
      <c r="AFG193" s="27"/>
      <c r="AFH193" s="27"/>
      <c r="AFI193" s="27"/>
      <c r="AFJ193" s="27"/>
      <c r="AFK193" s="27"/>
      <c r="AFL193" s="27"/>
      <c r="AFM193" s="27"/>
      <c r="AFN193" s="27"/>
      <c r="AFO193" s="27"/>
      <c r="AFP193" s="27"/>
      <c r="AFQ193" s="27"/>
      <c r="AFR193" s="27"/>
      <c r="AFS193" s="27"/>
      <c r="AFT193" s="27"/>
      <c r="AFU193" s="27"/>
      <c r="AFV193" s="27"/>
      <c r="AFW193" s="27"/>
      <c r="AFX193" s="27"/>
      <c r="AFY193" s="27"/>
      <c r="AFZ193" s="27"/>
      <c r="AGA193" s="27"/>
      <c r="AGB193" s="27"/>
      <c r="AGC193" s="27"/>
      <c r="AGD193" s="27"/>
      <c r="AGE193" s="27"/>
      <c r="AGF193" s="27"/>
      <c r="AGG193" s="27"/>
      <c r="AGH193" s="27"/>
      <c r="AGI193" s="27"/>
      <c r="AGJ193" s="27"/>
      <c r="AGK193" s="27"/>
      <c r="AGL193" s="27"/>
      <c r="AGM193" s="27"/>
      <c r="AGN193" s="27"/>
      <c r="AGO193" s="27"/>
      <c r="AGP193" s="27"/>
      <c r="AGQ193" s="27"/>
      <c r="AGR193" s="27"/>
      <c r="AGS193" s="27"/>
      <c r="AGT193" s="27"/>
      <c r="AGU193" s="27"/>
      <c r="AGV193" s="27"/>
      <c r="AGW193" s="27"/>
      <c r="AGX193" s="27"/>
      <c r="AGY193" s="27"/>
      <c r="AGZ193" s="27"/>
      <c r="AHA193" s="27"/>
      <c r="AHB193" s="27"/>
      <c r="AHC193" s="27"/>
      <c r="AHD193" s="27"/>
      <c r="AHE193" s="27"/>
      <c r="AHF193" s="27"/>
      <c r="AHG193" s="27"/>
      <c r="AHH193" s="27"/>
      <c r="AHI193" s="27"/>
      <c r="AHJ193" s="27"/>
      <c r="AHK193" s="27"/>
      <c r="AHL193" s="27"/>
      <c r="AHM193" s="27"/>
      <c r="AHN193" s="27"/>
      <c r="AHO193" s="27"/>
      <c r="AHP193" s="27"/>
      <c r="AHQ193" s="27"/>
      <c r="AHR193" s="27"/>
      <c r="AHS193" s="27"/>
      <c r="AHT193" s="27"/>
      <c r="AHU193" s="27"/>
      <c r="AHV193" s="27"/>
      <c r="AHW193" s="27"/>
      <c r="AHX193" s="27"/>
      <c r="AHY193" s="27"/>
      <c r="AHZ193" s="27"/>
      <c r="AIA193" s="27"/>
      <c r="AIB193" s="27"/>
      <c r="AIC193" s="27"/>
      <c r="AID193" s="27"/>
      <c r="AIE193" s="27"/>
      <c r="AIF193" s="27"/>
      <c r="AIG193" s="27"/>
      <c r="AIH193" s="27"/>
      <c r="AII193" s="27"/>
      <c r="AIJ193" s="27"/>
      <c r="AIK193" s="27"/>
      <c r="AIL193" s="27"/>
      <c r="AIM193" s="27"/>
      <c r="AIN193" s="27"/>
      <c r="AIO193" s="27"/>
      <c r="AIP193" s="27"/>
      <c r="AIQ193" s="27"/>
      <c r="AIR193" s="27"/>
      <c r="AIS193" s="27"/>
      <c r="AIT193" s="27"/>
      <c r="AIU193" s="27"/>
      <c r="AIV193" s="27"/>
      <c r="AIW193" s="27"/>
      <c r="AIX193" s="27"/>
      <c r="AIY193" s="27"/>
      <c r="AIZ193" s="27"/>
      <c r="AJA193" s="27"/>
      <c r="AJB193" s="27"/>
      <c r="AJC193" s="27"/>
      <c r="AJD193" s="27"/>
      <c r="AJE193" s="27"/>
      <c r="AJF193" s="27"/>
      <c r="AJG193" s="27"/>
      <c r="AJH193" s="27"/>
      <c r="AJI193" s="27"/>
      <c r="AJJ193" s="27"/>
      <c r="AJK193" s="27"/>
      <c r="AJL193" s="27"/>
      <c r="AJM193" s="27"/>
      <c r="AJN193" s="27"/>
      <c r="AJO193" s="27"/>
      <c r="AJP193" s="27"/>
      <c r="AJQ193" s="27"/>
      <c r="AJR193" s="27"/>
      <c r="AJS193" s="27"/>
      <c r="AJT193" s="27"/>
      <c r="AJU193" s="27"/>
      <c r="AJV193" s="27"/>
      <c r="AJW193" s="27"/>
      <c r="AJX193" s="27"/>
      <c r="AJY193" s="27"/>
      <c r="AJZ193" s="27"/>
      <c r="AKA193" s="27"/>
      <c r="AKB193" s="27"/>
      <c r="AKC193" s="27"/>
      <c r="AKD193" s="27"/>
      <c r="AKE193" s="27"/>
      <c r="AKF193" s="27"/>
      <c r="AKG193" s="27"/>
      <c r="AKH193" s="27"/>
      <c r="AKI193" s="27"/>
      <c r="AKJ193" s="27"/>
      <c r="AKK193" s="27"/>
      <c r="AKL193" s="27"/>
      <c r="AKM193" s="27"/>
      <c r="AKN193" s="27"/>
      <c r="AKO193" s="27"/>
      <c r="AKP193" s="27"/>
      <c r="AKQ193" s="27"/>
      <c r="AKR193" s="27"/>
      <c r="AKS193" s="27"/>
      <c r="AKT193" s="27"/>
      <c r="AKU193" s="27"/>
      <c r="AKV193" s="27"/>
      <c r="AKW193" s="27"/>
      <c r="AKX193" s="27"/>
      <c r="AKY193" s="27"/>
      <c r="AKZ193" s="27"/>
      <c r="ALA193" s="27"/>
      <c r="ALB193" s="27"/>
      <c r="ALC193" s="27"/>
      <c r="ALD193" s="27"/>
      <c r="ALE193" s="27"/>
      <c r="ALF193" s="27"/>
      <c r="ALG193" s="27"/>
      <c r="ALH193" s="27"/>
      <c r="ALI193" s="27"/>
      <c r="ALJ193" s="27"/>
      <c r="ALK193" s="27"/>
      <c r="ALL193" s="27"/>
      <c r="ALM193" s="27"/>
      <c r="ALN193" s="27"/>
      <c r="ALO193" s="27"/>
      <c r="ALP193" s="27"/>
      <c r="ALQ193" s="27"/>
      <c r="ALR193" s="27"/>
      <c r="ALS193" s="27"/>
    </row>
    <row r="194" spans="1:1007" ht="19.5" customHeight="1" thickBot="1" x14ac:dyDescent="0.25">
      <c r="A194" s="579"/>
      <c r="B194" s="581"/>
      <c r="C194" s="583"/>
      <c r="D194" s="585"/>
      <c r="E194" s="587"/>
      <c r="F194" s="570"/>
      <c r="G194" s="572"/>
      <c r="H194" s="574"/>
      <c r="I194" s="574"/>
      <c r="J194" s="593"/>
      <c r="K194" s="161" t="s">
        <v>25</v>
      </c>
      <c r="L194" s="400">
        <f>M194+O194</f>
        <v>8.4</v>
      </c>
      <c r="M194" s="401">
        <v>0</v>
      </c>
      <c r="N194" s="401">
        <v>0</v>
      </c>
      <c r="O194" s="402">
        <v>8.4</v>
      </c>
      <c r="P194" s="400">
        <f>Q194+S194</f>
        <v>78.400000000000006</v>
      </c>
      <c r="Q194" s="401">
        <v>0</v>
      </c>
      <c r="R194" s="401">
        <v>0</v>
      </c>
      <c r="S194" s="402">
        <v>78.400000000000006</v>
      </c>
      <c r="T194" s="400">
        <f>U194+W194</f>
        <v>0</v>
      </c>
      <c r="U194" s="401">
        <v>0</v>
      </c>
      <c r="V194" s="401">
        <v>0</v>
      </c>
      <c r="W194" s="402">
        <v>0</v>
      </c>
      <c r="X194" s="27"/>
      <c r="Y194" s="27"/>
      <c r="Z194" s="27"/>
      <c r="AA194" s="27"/>
      <c r="AB194" s="27"/>
      <c r="AC194" s="27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40"/>
      <c r="AV194" s="39"/>
      <c r="AW194" s="39"/>
      <c r="AX194" s="39"/>
      <c r="AY194" s="39"/>
      <c r="AZ194" s="39"/>
      <c r="BA194" s="39"/>
      <c r="BB194" s="39"/>
      <c r="BC194" s="39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7"/>
      <c r="FT194" s="27"/>
      <c r="FU194" s="27"/>
      <c r="FV194" s="27"/>
      <c r="FW194" s="27"/>
      <c r="FX194" s="27"/>
      <c r="FY194" s="27"/>
      <c r="FZ194" s="27"/>
      <c r="GA194" s="27"/>
      <c r="GB194" s="27"/>
      <c r="GC194" s="27"/>
      <c r="GD194" s="27"/>
      <c r="GE194" s="27"/>
      <c r="GF194" s="27"/>
      <c r="GG194" s="27"/>
      <c r="GH194" s="27"/>
      <c r="GI194" s="27"/>
      <c r="GJ194" s="27"/>
      <c r="GK194" s="27"/>
      <c r="GL194" s="27"/>
      <c r="GM194" s="27"/>
      <c r="GN194" s="27"/>
      <c r="GO194" s="27"/>
      <c r="GP194" s="27"/>
      <c r="GQ194" s="27"/>
      <c r="GR194" s="27"/>
      <c r="GS194" s="27"/>
      <c r="GT194" s="27"/>
      <c r="GU194" s="27"/>
      <c r="GV194" s="27"/>
      <c r="GW194" s="27"/>
      <c r="GX194" s="27"/>
      <c r="GY194" s="27"/>
      <c r="GZ194" s="27"/>
      <c r="HA194" s="27"/>
      <c r="HB194" s="27"/>
      <c r="HC194" s="27"/>
      <c r="HD194" s="27"/>
      <c r="HE194" s="27"/>
      <c r="HF194" s="27"/>
      <c r="HG194" s="27"/>
      <c r="HH194" s="27"/>
      <c r="HI194" s="27"/>
      <c r="HJ194" s="27"/>
      <c r="HK194" s="27"/>
      <c r="HL194" s="27"/>
      <c r="HM194" s="27"/>
      <c r="HN194" s="27"/>
      <c r="HO194" s="27"/>
      <c r="HP194" s="27"/>
      <c r="HQ194" s="27"/>
      <c r="HR194" s="27"/>
      <c r="HS194" s="27"/>
      <c r="HT194" s="27"/>
      <c r="HU194" s="27"/>
      <c r="HV194" s="27"/>
      <c r="HW194" s="27"/>
      <c r="HX194" s="27"/>
      <c r="HY194" s="27"/>
      <c r="HZ194" s="27"/>
      <c r="IA194" s="27"/>
      <c r="IB194" s="27"/>
      <c r="IC194" s="27"/>
      <c r="ID194" s="27"/>
      <c r="IE194" s="27"/>
      <c r="IF194" s="27"/>
      <c r="IG194" s="27"/>
      <c r="IH194" s="27"/>
      <c r="II194" s="27"/>
      <c r="IJ194" s="27"/>
      <c r="IK194" s="27"/>
      <c r="IL194" s="27"/>
      <c r="IM194" s="27"/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  <c r="IX194" s="27"/>
      <c r="IY194" s="27"/>
      <c r="IZ194" s="27"/>
      <c r="JA194" s="27"/>
      <c r="JB194" s="27"/>
      <c r="JC194" s="27"/>
      <c r="JD194" s="27"/>
      <c r="JE194" s="27"/>
      <c r="JF194" s="27"/>
      <c r="JG194" s="27"/>
      <c r="JH194" s="27"/>
      <c r="JI194" s="27"/>
      <c r="JJ194" s="27"/>
      <c r="JK194" s="27"/>
      <c r="JL194" s="27"/>
      <c r="JM194" s="27"/>
      <c r="JN194" s="27"/>
      <c r="JO194" s="27"/>
      <c r="JP194" s="27"/>
      <c r="JQ194" s="27"/>
      <c r="JR194" s="27"/>
      <c r="JS194" s="27"/>
      <c r="JT194" s="27"/>
      <c r="JU194" s="27"/>
      <c r="JV194" s="27"/>
      <c r="JW194" s="27"/>
      <c r="JX194" s="27"/>
      <c r="JY194" s="27"/>
      <c r="JZ194" s="27"/>
      <c r="KA194" s="27"/>
      <c r="KB194" s="27"/>
      <c r="KC194" s="27"/>
      <c r="KD194" s="27"/>
      <c r="KE194" s="27"/>
      <c r="KF194" s="27"/>
      <c r="KG194" s="27"/>
      <c r="KH194" s="27"/>
      <c r="KI194" s="27"/>
      <c r="KJ194" s="27"/>
      <c r="KK194" s="27"/>
      <c r="KL194" s="27"/>
      <c r="KM194" s="27"/>
      <c r="KN194" s="27"/>
      <c r="KO194" s="27"/>
      <c r="KP194" s="27"/>
      <c r="KQ194" s="27"/>
      <c r="KR194" s="27"/>
      <c r="KS194" s="27"/>
      <c r="KT194" s="27"/>
      <c r="KU194" s="27"/>
      <c r="KV194" s="27"/>
      <c r="KW194" s="27"/>
      <c r="KX194" s="27"/>
      <c r="KY194" s="27"/>
      <c r="KZ194" s="27"/>
      <c r="LA194" s="27"/>
      <c r="LB194" s="27"/>
      <c r="LC194" s="27"/>
      <c r="LD194" s="27"/>
      <c r="LE194" s="27"/>
      <c r="LF194" s="27"/>
      <c r="LG194" s="27"/>
      <c r="LH194" s="27"/>
      <c r="LI194" s="27"/>
      <c r="LJ194" s="27"/>
      <c r="LK194" s="27"/>
      <c r="LL194" s="27"/>
      <c r="LM194" s="27"/>
      <c r="LN194" s="27"/>
      <c r="LO194" s="27"/>
      <c r="LP194" s="27"/>
      <c r="LQ194" s="27"/>
      <c r="LR194" s="27"/>
      <c r="LS194" s="27"/>
      <c r="LT194" s="27"/>
      <c r="LU194" s="27"/>
      <c r="LV194" s="27"/>
      <c r="LW194" s="27"/>
      <c r="LX194" s="27"/>
      <c r="LY194" s="27"/>
      <c r="LZ194" s="27"/>
      <c r="MA194" s="27"/>
      <c r="MB194" s="27"/>
      <c r="MC194" s="27"/>
      <c r="MD194" s="27"/>
      <c r="ME194" s="27"/>
      <c r="MF194" s="27"/>
      <c r="MG194" s="27"/>
      <c r="MH194" s="27"/>
      <c r="MI194" s="27"/>
      <c r="MJ194" s="27"/>
      <c r="MK194" s="27"/>
      <c r="ML194" s="27"/>
      <c r="MM194" s="27"/>
      <c r="MN194" s="27"/>
      <c r="MO194" s="27"/>
      <c r="MP194" s="27"/>
      <c r="MQ194" s="27"/>
      <c r="MR194" s="27"/>
      <c r="MS194" s="27"/>
      <c r="MT194" s="27"/>
      <c r="MU194" s="27"/>
      <c r="MV194" s="27"/>
      <c r="MW194" s="27"/>
      <c r="MX194" s="27"/>
      <c r="MY194" s="27"/>
      <c r="MZ194" s="27"/>
      <c r="NA194" s="27"/>
      <c r="NB194" s="27"/>
      <c r="NC194" s="27"/>
      <c r="ND194" s="27"/>
      <c r="NE194" s="27"/>
      <c r="NF194" s="27"/>
      <c r="NG194" s="27"/>
      <c r="NH194" s="27"/>
      <c r="NI194" s="27"/>
      <c r="NJ194" s="27"/>
      <c r="NK194" s="27"/>
      <c r="NL194" s="27"/>
      <c r="NM194" s="27"/>
      <c r="NN194" s="27"/>
      <c r="NO194" s="27"/>
      <c r="NP194" s="27"/>
      <c r="NQ194" s="27"/>
      <c r="NR194" s="27"/>
      <c r="NS194" s="27"/>
      <c r="NT194" s="27"/>
      <c r="NU194" s="27"/>
      <c r="NV194" s="27"/>
      <c r="NW194" s="27"/>
      <c r="NX194" s="27"/>
      <c r="NY194" s="27"/>
      <c r="NZ194" s="27"/>
      <c r="OA194" s="27"/>
      <c r="OB194" s="27"/>
      <c r="OC194" s="27"/>
      <c r="OD194" s="27"/>
      <c r="OE194" s="27"/>
      <c r="OF194" s="27"/>
      <c r="OG194" s="27"/>
      <c r="OH194" s="27"/>
      <c r="OI194" s="27"/>
      <c r="OJ194" s="27"/>
      <c r="OK194" s="27"/>
      <c r="OL194" s="27"/>
      <c r="OM194" s="27"/>
      <c r="ON194" s="27"/>
      <c r="OO194" s="27"/>
      <c r="OP194" s="27"/>
      <c r="OQ194" s="27"/>
      <c r="OR194" s="27"/>
      <c r="OS194" s="27"/>
      <c r="OT194" s="27"/>
      <c r="OU194" s="27"/>
      <c r="OV194" s="27"/>
      <c r="OW194" s="27"/>
      <c r="OX194" s="27"/>
      <c r="OY194" s="27"/>
      <c r="OZ194" s="27"/>
      <c r="PA194" s="27"/>
      <c r="PB194" s="27"/>
      <c r="PC194" s="27"/>
      <c r="PD194" s="27"/>
      <c r="PE194" s="27"/>
      <c r="PF194" s="27"/>
      <c r="PG194" s="27"/>
      <c r="PH194" s="27"/>
      <c r="PI194" s="27"/>
      <c r="PJ194" s="27"/>
      <c r="PK194" s="27"/>
      <c r="PL194" s="27"/>
      <c r="PM194" s="27"/>
      <c r="PN194" s="27"/>
      <c r="PO194" s="27"/>
      <c r="PP194" s="27"/>
      <c r="PQ194" s="27"/>
      <c r="PR194" s="27"/>
      <c r="PS194" s="27"/>
      <c r="PT194" s="27"/>
      <c r="PU194" s="27"/>
      <c r="PV194" s="27"/>
      <c r="PW194" s="27"/>
      <c r="PX194" s="27"/>
      <c r="PY194" s="27"/>
      <c r="PZ194" s="27"/>
      <c r="QA194" s="27"/>
      <c r="QB194" s="27"/>
      <c r="QC194" s="27"/>
      <c r="QD194" s="27"/>
      <c r="QE194" s="27"/>
      <c r="QF194" s="27"/>
      <c r="QG194" s="27"/>
      <c r="QH194" s="27"/>
      <c r="QI194" s="27"/>
      <c r="QJ194" s="27"/>
      <c r="QK194" s="27"/>
      <c r="QL194" s="27"/>
      <c r="QM194" s="27"/>
      <c r="QN194" s="27"/>
      <c r="QO194" s="27"/>
      <c r="QP194" s="27"/>
      <c r="QQ194" s="27"/>
      <c r="QR194" s="27"/>
      <c r="QS194" s="27"/>
      <c r="QT194" s="27"/>
      <c r="QU194" s="27"/>
      <c r="QV194" s="27"/>
      <c r="QW194" s="27"/>
      <c r="QX194" s="27"/>
      <c r="QY194" s="27"/>
      <c r="QZ194" s="27"/>
      <c r="RA194" s="27"/>
      <c r="RB194" s="27"/>
      <c r="RC194" s="27"/>
      <c r="RD194" s="27"/>
      <c r="RE194" s="27"/>
      <c r="RF194" s="27"/>
      <c r="RG194" s="27"/>
      <c r="RH194" s="27"/>
      <c r="RI194" s="27"/>
      <c r="RJ194" s="27"/>
      <c r="RK194" s="27"/>
      <c r="RL194" s="27"/>
      <c r="RM194" s="27"/>
      <c r="RN194" s="27"/>
      <c r="RO194" s="27"/>
      <c r="RP194" s="27"/>
      <c r="RQ194" s="27"/>
      <c r="RR194" s="27"/>
      <c r="RS194" s="27"/>
      <c r="RT194" s="27"/>
      <c r="RU194" s="27"/>
      <c r="RV194" s="27"/>
      <c r="RW194" s="27"/>
      <c r="RX194" s="27"/>
      <c r="RY194" s="27"/>
      <c r="RZ194" s="27"/>
      <c r="SA194" s="27"/>
      <c r="SB194" s="27"/>
      <c r="SC194" s="27"/>
      <c r="SD194" s="27"/>
      <c r="SE194" s="27"/>
      <c r="SF194" s="27"/>
      <c r="SG194" s="27"/>
      <c r="SH194" s="27"/>
      <c r="SI194" s="27"/>
      <c r="SJ194" s="27"/>
      <c r="SK194" s="27"/>
      <c r="SL194" s="27"/>
      <c r="SM194" s="27"/>
      <c r="SN194" s="27"/>
      <c r="SO194" s="27"/>
      <c r="SP194" s="27"/>
      <c r="SQ194" s="27"/>
      <c r="SR194" s="27"/>
      <c r="SS194" s="27"/>
      <c r="ST194" s="27"/>
      <c r="SU194" s="27"/>
      <c r="SV194" s="27"/>
      <c r="SW194" s="27"/>
      <c r="SX194" s="27"/>
      <c r="SY194" s="27"/>
      <c r="SZ194" s="27"/>
      <c r="TA194" s="27"/>
      <c r="TB194" s="27"/>
      <c r="TC194" s="27"/>
      <c r="TD194" s="27"/>
      <c r="TE194" s="27"/>
      <c r="TF194" s="27"/>
      <c r="TG194" s="27"/>
      <c r="TH194" s="27"/>
      <c r="TI194" s="27"/>
      <c r="TJ194" s="27"/>
      <c r="TK194" s="27"/>
      <c r="TL194" s="27"/>
      <c r="TM194" s="27"/>
      <c r="TN194" s="27"/>
      <c r="TO194" s="27"/>
      <c r="TP194" s="27"/>
      <c r="TQ194" s="27"/>
      <c r="TR194" s="27"/>
      <c r="TS194" s="27"/>
      <c r="TT194" s="27"/>
      <c r="TU194" s="27"/>
      <c r="TV194" s="27"/>
      <c r="TW194" s="27"/>
      <c r="TX194" s="27"/>
      <c r="TY194" s="27"/>
      <c r="TZ194" s="27"/>
      <c r="UA194" s="27"/>
      <c r="UB194" s="27"/>
      <c r="UC194" s="27"/>
      <c r="UD194" s="27"/>
      <c r="UE194" s="27"/>
      <c r="UF194" s="27"/>
      <c r="UG194" s="27"/>
      <c r="UH194" s="27"/>
      <c r="UI194" s="27"/>
      <c r="UJ194" s="27"/>
      <c r="UK194" s="27"/>
      <c r="UL194" s="27"/>
      <c r="UM194" s="27"/>
      <c r="UN194" s="27"/>
      <c r="UO194" s="27"/>
      <c r="UP194" s="27"/>
      <c r="UQ194" s="27"/>
      <c r="UR194" s="27"/>
      <c r="US194" s="27"/>
      <c r="UT194" s="27"/>
      <c r="UU194" s="27"/>
      <c r="UV194" s="27"/>
      <c r="UW194" s="27"/>
      <c r="UX194" s="27"/>
      <c r="UY194" s="27"/>
      <c r="UZ194" s="27"/>
      <c r="VA194" s="27"/>
      <c r="VB194" s="27"/>
      <c r="VC194" s="27"/>
      <c r="VD194" s="27"/>
      <c r="VE194" s="27"/>
      <c r="VF194" s="27"/>
      <c r="VG194" s="27"/>
      <c r="VH194" s="27"/>
      <c r="VI194" s="27"/>
      <c r="VJ194" s="27"/>
      <c r="VK194" s="27"/>
      <c r="VL194" s="27"/>
      <c r="VM194" s="27"/>
      <c r="VN194" s="27"/>
      <c r="VO194" s="27"/>
      <c r="VP194" s="27"/>
      <c r="VQ194" s="27"/>
      <c r="VR194" s="27"/>
      <c r="VS194" s="27"/>
      <c r="VT194" s="27"/>
      <c r="VU194" s="27"/>
      <c r="VV194" s="27"/>
      <c r="VW194" s="27"/>
      <c r="VX194" s="27"/>
      <c r="VY194" s="27"/>
      <c r="VZ194" s="27"/>
      <c r="WA194" s="27"/>
      <c r="WB194" s="27"/>
      <c r="WC194" s="27"/>
      <c r="WD194" s="27"/>
      <c r="WE194" s="27"/>
      <c r="WF194" s="27"/>
      <c r="WG194" s="27"/>
      <c r="WH194" s="27"/>
      <c r="WI194" s="27"/>
      <c r="WJ194" s="27"/>
      <c r="WK194" s="27"/>
      <c r="WL194" s="27"/>
      <c r="WM194" s="27"/>
      <c r="WN194" s="27"/>
      <c r="WO194" s="27"/>
      <c r="WP194" s="27"/>
      <c r="WQ194" s="27"/>
      <c r="WR194" s="27"/>
      <c r="WS194" s="27"/>
      <c r="WT194" s="27"/>
      <c r="WU194" s="27"/>
      <c r="WV194" s="27"/>
      <c r="WW194" s="27"/>
      <c r="WX194" s="27"/>
      <c r="WY194" s="27"/>
      <c r="WZ194" s="27"/>
      <c r="XA194" s="27"/>
      <c r="XB194" s="27"/>
      <c r="XC194" s="27"/>
      <c r="XD194" s="27"/>
      <c r="XE194" s="27"/>
      <c r="XF194" s="27"/>
      <c r="XG194" s="27"/>
      <c r="XH194" s="27"/>
      <c r="XI194" s="27"/>
      <c r="XJ194" s="27"/>
      <c r="XK194" s="27"/>
      <c r="XL194" s="27"/>
      <c r="XM194" s="27"/>
      <c r="XN194" s="27"/>
      <c r="XO194" s="27"/>
      <c r="XP194" s="27"/>
      <c r="XQ194" s="27"/>
      <c r="XR194" s="27"/>
      <c r="XS194" s="27"/>
      <c r="XT194" s="27"/>
      <c r="XU194" s="27"/>
      <c r="XV194" s="27"/>
      <c r="XW194" s="27"/>
      <c r="XX194" s="27"/>
      <c r="XY194" s="27"/>
      <c r="XZ194" s="27"/>
      <c r="YA194" s="27"/>
      <c r="YB194" s="27"/>
      <c r="YC194" s="27"/>
      <c r="YD194" s="27"/>
      <c r="YE194" s="27"/>
      <c r="YF194" s="27"/>
      <c r="YG194" s="27"/>
      <c r="YH194" s="27"/>
      <c r="YI194" s="27"/>
      <c r="YJ194" s="27"/>
      <c r="YK194" s="27"/>
      <c r="YL194" s="27"/>
      <c r="YM194" s="27"/>
      <c r="YN194" s="27"/>
      <c r="YO194" s="27"/>
      <c r="YP194" s="27"/>
      <c r="YQ194" s="27"/>
      <c r="YR194" s="27"/>
      <c r="YS194" s="27"/>
      <c r="YT194" s="27"/>
      <c r="YU194" s="27"/>
      <c r="YV194" s="27"/>
      <c r="YW194" s="27"/>
      <c r="YX194" s="27"/>
      <c r="YY194" s="27"/>
      <c r="YZ194" s="27"/>
      <c r="ZA194" s="27"/>
      <c r="ZB194" s="27"/>
      <c r="ZC194" s="27"/>
      <c r="ZD194" s="27"/>
      <c r="ZE194" s="27"/>
      <c r="ZF194" s="27"/>
      <c r="ZG194" s="27"/>
      <c r="ZH194" s="27"/>
      <c r="ZI194" s="27"/>
      <c r="ZJ194" s="27"/>
      <c r="ZK194" s="27"/>
      <c r="ZL194" s="27"/>
      <c r="ZM194" s="27"/>
      <c r="ZN194" s="27"/>
      <c r="ZO194" s="27"/>
      <c r="ZP194" s="27"/>
      <c r="ZQ194" s="27"/>
      <c r="ZR194" s="27"/>
      <c r="ZS194" s="27"/>
      <c r="ZT194" s="27"/>
      <c r="ZU194" s="27"/>
      <c r="ZV194" s="27"/>
      <c r="ZW194" s="27"/>
      <c r="ZX194" s="27"/>
      <c r="ZY194" s="27"/>
      <c r="ZZ194" s="27"/>
      <c r="AAA194" s="27"/>
      <c r="AAB194" s="27"/>
      <c r="AAC194" s="27"/>
      <c r="AAD194" s="27"/>
      <c r="AAE194" s="27"/>
      <c r="AAF194" s="27"/>
      <c r="AAG194" s="27"/>
      <c r="AAH194" s="27"/>
      <c r="AAI194" s="27"/>
      <c r="AAJ194" s="27"/>
      <c r="AAK194" s="27"/>
      <c r="AAL194" s="27"/>
      <c r="AAM194" s="27"/>
      <c r="AAN194" s="27"/>
      <c r="AAO194" s="27"/>
      <c r="AAP194" s="27"/>
      <c r="AAQ194" s="27"/>
      <c r="AAR194" s="27"/>
      <c r="AAS194" s="27"/>
      <c r="AAT194" s="27"/>
      <c r="AAU194" s="27"/>
      <c r="AAV194" s="27"/>
      <c r="AAW194" s="27"/>
      <c r="AAX194" s="27"/>
      <c r="AAY194" s="27"/>
      <c r="AAZ194" s="27"/>
      <c r="ABA194" s="27"/>
      <c r="ABB194" s="27"/>
      <c r="ABC194" s="27"/>
      <c r="ABD194" s="27"/>
      <c r="ABE194" s="27"/>
      <c r="ABF194" s="27"/>
      <c r="ABG194" s="27"/>
      <c r="ABH194" s="27"/>
      <c r="ABI194" s="27"/>
      <c r="ABJ194" s="27"/>
      <c r="ABK194" s="27"/>
      <c r="ABL194" s="27"/>
      <c r="ABM194" s="27"/>
      <c r="ABN194" s="27"/>
      <c r="ABO194" s="27"/>
      <c r="ABP194" s="27"/>
      <c r="ABQ194" s="27"/>
      <c r="ABR194" s="27"/>
      <c r="ABS194" s="27"/>
      <c r="ABT194" s="27"/>
      <c r="ABU194" s="27"/>
      <c r="ABV194" s="27"/>
      <c r="ABW194" s="27"/>
      <c r="ABX194" s="27"/>
      <c r="ABY194" s="27"/>
      <c r="ABZ194" s="27"/>
      <c r="ACA194" s="27"/>
      <c r="ACB194" s="27"/>
      <c r="ACC194" s="27"/>
      <c r="ACD194" s="27"/>
      <c r="ACE194" s="27"/>
      <c r="ACF194" s="27"/>
      <c r="ACG194" s="27"/>
      <c r="ACH194" s="27"/>
      <c r="ACI194" s="27"/>
      <c r="ACJ194" s="27"/>
      <c r="ACK194" s="27"/>
      <c r="ACL194" s="27"/>
      <c r="ACM194" s="27"/>
      <c r="ACN194" s="27"/>
      <c r="ACO194" s="27"/>
      <c r="ACP194" s="27"/>
      <c r="ACQ194" s="27"/>
      <c r="ACR194" s="27"/>
      <c r="ACS194" s="27"/>
      <c r="ACT194" s="27"/>
      <c r="ACU194" s="27"/>
      <c r="ACV194" s="27"/>
      <c r="ACW194" s="27"/>
      <c r="ACX194" s="27"/>
      <c r="ACY194" s="27"/>
      <c r="ACZ194" s="27"/>
      <c r="ADA194" s="27"/>
      <c r="ADB194" s="27"/>
      <c r="ADC194" s="27"/>
      <c r="ADD194" s="27"/>
      <c r="ADE194" s="27"/>
      <c r="ADF194" s="27"/>
      <c r="ADG194" s="27"/>
      <c r="ADH194" s="27"/>
      <c r="ADI194" s="27"/>
      <c r="ADJ194" s="27"/>
      <c r="ADK194" s="27"/>
      <c r="ADL194" s="27"/>
      <c r="ADM194" s="27"/>
      <c r="ADN194" s="27"/>
      <c r="ADO194" s="27"/>
      <c r="ADP194" s="27"/>
      <c r="ADQ194" s="27"/>
      <c r="ADR194" s="27"/>
      <c r="ADS194" s="27"/>
      <c r="ADT194" s="27"/>
      <c r="ADU194" s="27"/>
      <c r="ADV194" s="27"/>
      <c r="ADW194" s="27"/>
      <c r="ADX194" s="27"/>
      <c r="ADY194" s="27"/>
      <c r="ADZ194" s="27"/>
      <c r="AEA194" s="27"/>
      <c r="AEB194" s="27"/>
      <c r="AEC194" s="27"/>
      <c r="AED194" s="27"/>
      <c r="AEE194" s="27"/>
      <c r="AEF194" s="27"/>
      <c r="AEG194" s="27"/>
      <c r="AEH194" s="27"/>
      <c r="AEI194" s="27"/>
      <c r="AEJ194" s="27"/>
      <c r="AEK194" s="27"/>
      <c r="AEL194" s="27"/>
      <c r="AEM194" s="27"/>
      <c r="AEN194" s="27"/>
      <c r="AEO194" s="27"/>
      <c r="AEP194" s="27"/>
      <c r="AEQ194" s="27"/>
      <c r="AER194" s="27"/>
      <c r="AES194" s="27"/>
      <c r="AET194" s="27"/>
      <c r="AEU194" s="27"/>
      <c r="AEV194" s="27"/>
      <c r="AEW194" s="27"/>
      <c r="AEX194" s="27"/>
      <c r="AEY194" s="27"/>
      <c r="AEZ194" s="27"/>
      <c r="AFA194" s="27"/>
      <c r="AFB194" s="27"/>
      <c r="AFC194" s="27"/>
      <c r="AFD194" s="27"/>
      <c r="AFE194" s="27"/>
      <c r="AFF194" s="27"/>
      <c r="AFG194" s="27"/>
      <c r="AFH194" s="27"/>
      <c r="AFI194" s="27"/>
      <c r="AFJ194" s="27"/>
      <c r="AFK194" s="27"/>
      <c r="AFL194" s="27"/>
      <c r="AFM194" s="27"/>
      <c r="AFN194" s="27"/>
      <c r="AFO194" s="27"/>
      <c r="AFP194" s="27"/>
      <c r="AFQ194" s="27"/>
      <c r="AFR194" s="27"/>
      <c r="AFS194" s="27"/>
      <c r="AFT194" s="27"/>
      <c r="AFU194" s="27"/>
      <c r="AFV194" s="27"/>
      <c r="AFW194" s="27"/>
      <c r="AFX194" s="27"/>
      <c r="AFY194" s="27"/>
      <c r="AFZ194" s="27"/>
      <c r="AGA194" s="27"/>
      <c r="AGB194" s="27"/>
      <c r="AGC194" s="27"/>
      <c r="AGD194" s="27"/>
      <c r="AGE194" s="27"/>
      <c r="AGF194" s="27"/>
      <c r="AGG194" s="27"/>
      <c r="AGH194" s="27"/>
      <c r="AGI194" s="27"/>
      <c r="AGJ194" s="27"/>
      <c r="AGK194" s="27"/>
      <c r="AGL194" s="27"/>
      <c r="AGM194" s="27"/>
      <c r="AGN194" s="27"/>
      <c r="AGO194" s="27"/>
      <c r="AGP194" s="27"/>
      <c r="AGQ194" s="27"/>
      <c r="AGR194" s="27"/>
      <c r="AGS194" s="27"/>
      <c r="AGT194" s="27"/>
      <c r="AGU194" s="27"/>
      <c r="AGV194" s="27"/>
      <c r="AGW194" s="27"/>
      <c r="AGX194" s="27"/>
      <c r="AGY194" s="27"/>
      <c r="AGZ194" s="27"/>
      <c r="AHA194" s="27"/>
      <c r="AHB194" s="27"/>
      <c r="AHC194" s="27"/>
      <c r="AHD194" s="27"/>
      <c r="AHE194" s="27"/>
      <c r="AHF194" s="27"/>
      <c r="AHG194" s="27"/>
      <c r="AHH194" s="27"/>
      <c r="AHI194" s="27"/>
      <c r="AHJ194" s="27"/>
      <c r="AHK194" s="27"/>
      <c r="AHL194" s="27"/>
      <c r="AHM194" s="27"/>
      <c r="AHN194" s="27"/>
      <c r="AHO194" s="27"/>
      <c r="AHP194" s="27"/>
      <c r="AHQ194" s="27"/>
      <c r="AHR194" s="27"/>
      <c r="AHS194" s="27"/>
      <c r="AHT194" s="27"/>
      <c r="AHU194" s="27"/>
      <c r="AHV194" s="27"/>
      <c r="AHW194" s="27"/>
      <c r="AHX194" s="27"/>
      <c r="AHY194" s="27"/>
      <c r="AHZ194" s="27"/>
      <c r="AIA194" s="27"/>
      <c r="AIB194" s="27"/>
      <c r="AIC194" s="27"/>
      <c r="AID194" s="27"/>
      <c r="AIE194" s="27"/>
      <c r="AIF194" s="27"/>
      <c r="AIG194" s="27"/>
      <c r="AIH194" s="27"/>
      <c r="AII194" s="27"/>
      <c r="AIJ194" s="27"/>
      <c r="AIK194" s="27"/>
      <c r="AIL194" s="27"/>
      <c r="AIM194" s="27"/>
      <c r="AIN194" s="27"/>
      <c r="AIO194" s="27"/>
      <c r="AIP194" s="27"/>
      <c r="AIQ194" s="27"/>
      <c r="AIR194" s="27"/>
      <c r="AIS194" s="27"/>
      <c r="AIT194" s="27"/>
      <c r="AIU194" s="27"/>
      <c r="AIV194" s="27"/>
      <c r="AIW194" s="27"/>
      <c r="AIX194" s="27"/>
      <c r="AIY194" s="27"/>
      <c r="AIZ194" s="27"/>
      <c r="AJA194" s="27"/>
      <c r="AJB194" s="27"/>
      <c r="AJC194" s="27"/>
      <c r="AJD194" s="27"/>
      <c r="AJE194" s="27"/>
      <c r="AJF194" s="27"/>
      <c r="AJG194" s="27"/>
      <c r="AJH194" s="27"/>
      <c r="AJI194" s="27"/>
      <c r="AJJ194" s="27"/>
      <c r="AJK194" s="27"/>
      <c r="AJL194" s="27"/>
      <c r="AJM194" s="27"/>
      <c r="AJN194" s="27"/>
      <c r="AJO194" s="27"/>
      <c r="AJP194" s="27"/>
      <c r="AJQ194" s="27"/>
      <c r="AJR194" s="27"/>
      <c r="AJS194" s="27"/>
      <c r="AJT194" s="27"/>
      <c r="AJU194" s="27"/>
      <c r="AJV194" s="27"/>
      <c r="AJW194" s="27"/>
      <c r="AJX194" s="27"/>
      <c r="AJY194" s="27"/>
      <c r="AJZ194" s="27"/>
      <c r="AKA194" s="27"/>
      <c r="AKB194" s="27"/>
      <c r="AKC194" s="27"/>
      <c r="AKD194" s="27"/>
      <c r="AKE194" s="27"/>
      <c r="AKF194" s="27"/>
      <c r="AKG194" s="27"/>
      <c r="AKH194" s="27"/>
      <c r="AKI194" s="27"/>
      <c r="AKJ194" s="27"/>
      <c r="AKK194" s="27"/>
      <c r="AKL194" s="27"/>
      <c r="AKM194" s="27"/>
      <c r="AKN194" s="27"/>
      <c r="AKO194" s="27"/>
      <c r="AKP194" s="27"/>
      <c r="AKQ194" s="27"/>
      <c r="AKR194" s="27"/>
      <c r="AKS194" s="27"/>
      <c r="AKT194" s="27"/>
      <c r="AKU194" s="27"/>
      <c r="AKV194" s="27"/>
      <c r="AKW194" s="27"/>
      <c r="AKX194" s="27"/>
      <c r="AKY194" s="27"/>
      <c r="AKZ194" s="27"/>
      <c r="ALA194" s="27"/>
      <c r="ALB194" s="27"/>
      <c r="ALC194" s="27"/>
      <c r="ALD194" s="27"/>
      <c r="ALE194" s="27"/>
      <c r="ALF194" s="27"/>
      <c r="ALG194" s="27"/>
      <c r="ALH194" s="27"/>
      <c r="ALI194" s="27"/>
      <c r="ALJ194" s="27"/>
      <c r="ALK194" s="27"/>
      <c r="ALL194" s="27"/>
      <c r="ALM194" s="27"/>
      <c r="ALN194" s="27"/>
      <c r="ALO194" s="27"/>
      <c r="ALP194" s="27"/>
      <c r="ALQ194" s="27"/>
      <c r="ALR194" s="27"/>
      <c r="ALS194" s="27"/>
    </row>
    <row r="195" spans="1:1007" ht="19.5" customHeight="1" thickBot="1" x14ac:dyDescent="0.25">
      <c r="A195" s="579"/>
      <c r="B195" s="581"/>
      <c r="C195" s="583"/>
      <c r="D195" s="585"/>
      <c r="E195" s="587"/>
      <c r="F195" s="570"/>
      <c r="G195" s="572"/>
      <c r="H195" s="574"/>
      <c r="I195" s="574"/>
      <c r="J195" s="577"/>
      <c r="K195" s="347" t="s">
        <v>11</v>
      </c>
      <c r="L195" s="15">
        <f t="shared" ref="L195:W195" si="46">SUM(L193:L194)</f>
        <v>64.400000000000006</v>
      </c>
      <c r="M195" s="345">
        <f t="shared" si="46"/>
        <v>0</v>
      </c>
      <c r="N195" s="345">
        <f t="shared" si="46"/>
        <v>0</v>
      </c>
      <c r="O195" s="16">
        <f t="shared" si="46"/>
        <v>64.400000000000006</v>
      </c>
      <c r="P195" s="15">
        <f t="shared" si="46"/>
        <v>478.4</v>
      </c>
      <c r="Q195" s="345">
        <f t="shared" si="46"/>
        <v>0</v>
      </c>
      <c r="R195" s="345">
        <f t="shared" si="46"/>
        <v>0</v>
      </c>
      <c r="S195" s="16">
        <f t="shared" si="46"/>
        <v>478.4</v>
      </c>
      <c r="T195" s="15">
        <f t="shared" si="46"/>
        <v>0</v>
      </c>
      <c r="U195" s="345">
        <f t="shared" si="46"/>
        <v>0</v>
      </c>
      <c r="V195" s="345">
        <f t="shared" si="46"/>
        <v>0</v>
      </c>
      <c r="W195" s="16">
        <f t="shared" si="46"/>
        <v>0</v>
      </c>
      <c r="X195" s="27"/>
      <c r="Y195" s="27"/>
      <c r="Z195" s="27"/>
      <c r="AA195" s="27"/>
      <c r="AB195" s="27"/>
      <c r="AC195" s="27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40"/>
      <c r="AV195" s="39"/>
      <c r="AW195" s="39"/>
      <c r="AX195" s="39"/>
      <c r="AY195" s="39"/>
      <c r="AZ195" s="39"/>
      <c r="BA195" s="39"/>
      <c r="BB195" s="39"/>
      <c r="BC195" s="39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7"/>
      <c r="EK195" s="27"/>
      <c r="EL195" s="27"/>
      <c r="EM195" s="27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7"/>
      <c r="FT195" s="27"/>
      <c r="FU195" s="27"/>
      <c r="FV195" s="27"/>
      <c r="FW195" s="27"/>
      <c r="FX195" s="27"/>
      <c r="FY195" s="27"/>
      <c r="FZ195" s="27"/>
      <c r="GA195" s="27"/>
      <c r="GB195" s="27"/>
      <c r="GC195" s="27"/>
      <c r="GD195" s="27"/>
      <c r="GE195" s="27"/>
      <c r="GF195" s="27"/>
      <c r="GG195" s="27"/>
      <c r="GH195" s="27"/>
      <c r="GI195" s="27"/>
      <c r="GJ195" s="27"/>
      <c r="GK195" s="27"/>
      <c r="GL195" s="27"/>
      <c r="GM195" s="27"/>
      <c r="GN195" s="27"/>
      <c r="GO195" s="27"/>
      <c r="GP195" s="27"/>
      <c r="GQ195" s="27"/>
      <c r="GR195" s="27"/>
      <c r="GS195" s="27"/>
      <c r="GT195" s="27"/>
      <c r="GU195" s="27"/>
      <c r="GV195" s="27"/>
      <c r="GW195" s="27"/>
      <c r="GX195" s="27"/>
      <c r="GY195" s="27"/>
      <c r="GZ195" s="27"/>
      <c r="HA195" s="27"/>
      <c r="HB195" s="27"/>
      <c r="HC195" s="27"/>
      <c r="HD195" s="27"/>
      <c r="HE195" s="27"/>
      <c r="HF195" s="27"/>
      <c r="HG195" s="27"/>
      <c r="HH195" s="27"/>
      <c r="HI195" s="27"/>
      <c r="HJ195" s="27"/>
      <c r="HK195" s="27"/>
      <c r="HL195" s="27"/>
      <c r="HM195" s="27"/>
      <c r="HN195" s="27"/>
      <c r="HO195" s="27"/>
      <c r="HP195" s="27"/>
      <c r="HQ195" s="27"/>
      <c r="HR195" s="27"/>
      <c r="HS195" s="27"/>
      <c r="HT195" s="27"/>
      <c r="HU195" s="27"/>
      <c r="HV195" s="27"/>
      <c r="HW195" s="27"/>
      <c r="HX195" s="27"/>
      <c r="HY195" s="27"/>
      <c r="HZ195" s="27"/>
      <c r="IA195" s="27"/>
      <c r="IB195" s="27"/>
      <c r="IC195" s="27"/>
      <c r="ID195" s="27"/>
      <c r="IE195" s="27"/>
      <c r="IF195" s="27"/>
      <c r="IG195" s="27"/>
      <c r="IH195" s="27"/>
      <c r="II195" s="27"/>
      <c r="IJ195" s="27"/>
      <c r="IK195" s="27"/>
      <c r="IL195" s="27"/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  <c r="JA195" s="27"/>
      <c r="JB195" s="27"/>
      <c r="JC195" s="27"/>
      <c r="JD195" s="27"/>
      <c r="JE195" s="27"/>
      <c r="JF195" s="27"/>
      <c r="JG195" s="27"/>
      <c r="JH195" s="27"/>
      <c r="JI195" s="27"/>
      <c r="JJ195" s="27"/>
      <c r="JK195" s="27"/>
      <c r="JL195" s="27"/>
      <c r="JM195" s="27"/>
      <c r="JN195" s="27"/>
      <c r="JO195" s="27"/>
      <c r="JP195" s="27"/>
      <c r="JQ195" s="27"/>
      <c r="JR195" s="27"/>
      <c r="JS195" s="27"/>
      <c r="JT195" s="27"/>
      <c r="JU195" s="27"/>
      <c r="JV195" s="27"/>
      <c r="JW195" s="27"/>
      <c r="JX195" s="27"/>
      <c r="JY195" s="27"/>
      <c r="JZ195" s="27"/>
      <c r="KA195" s="27"/>
      <c r="KB195" s="27"/>
      <c r="KC195" s="27"/>
      <c r="KD195" s="27"/>
      <c r="KE195" s="27"/>
      <c r="KF195" s="27"/>
      <c r="KG195" s="27"/>
      <c r="KH195" s="27"/>
      <c r="KI195" s="27"/>
      <c r="KJ195" s="27"/>
      <c r="KK195" s="27"/>
      <c r="KL195" s="27"/>
      <c r="KM195" s="27"/>
      <c r="KN195" s="27"/>
      <c r="KO195" s="27"/>
      <c r="KP195" s="27"/>
      <c r="KQ195" s="27"/>
      <c r="KR195" s="27"/>
      <c r="KS195" s="27"/>
      <c r="KT195" s="27"/>
      <c r="KU195" s="27"/>
      <c r="KV195" s="27"/>
      <c r="KW195" s="27"/>
      <c r="KX195" s="27"/>
      <c r="KY195" s="27"/>
      <c r="KZ195" s="27"/>
      <c r="LA195" s="27"/>
      <c r="LB195" s="27"/>
      <c r="LC195" s="27"/>
      <c r="LD195" s="27"/>
      <c r="LE195" s="27"/>
      <c r="LF195" s="27"/>
      <c r="LG195" s="27"/>
      <c r="LH195" s="27"/>
      <c r="LI195" s="27"/>
      <c r="LJ195" s="27"/>
      <c r="LK195" s="27"/>
      <c r="LL195" s="27"/>
      <c r="LM195" s="27"/>
      <c r="LN195" s="27"/>
      <c r="LO195" s="27"/>
      <c r="LP195" s="27"/>
      <c r="LQ195" s="27"/>
      <c r="LR195" s="27"/>
      <c r="LS195" s="27"/>
      <c r="LT195" s="27"/>
      <c r="LU195" s="27"/>
      <c r="LV195" s="27"/>
      <c r="LW195" s="27"/>
      <c r="LX195" s="27"/>
      <c r="LY195" s="27"/>
      <c r="LZ195" s="27"/>
      <c r="MA195" s="27"/>
      <c r="MB195" s="27"/>
      <c r="MC195" s="27"/>
      <c r="MD195" s="27"/>
      <c r="ME195" s="27"/>
      <c r="MF195" s="27"/>
      <c r="MG195" s="27"/>
      <c r="MH195" s="27"/>
      <c r="MI195" s="27"/>
      <c r="MJ195" s="27"/>
      <c r="MK195" s="27"/>
      <c r="ML195" s="27"/>
      <c r="MM195" s="27"/>
      <c r="MN195" s="27"/>
      <c r="MO195" s="27"/>
      <c r="MP195" s="27"/>
      <c r="MQ195" s="27"/>
      <c r="MR195" s="27"/>
      <c r="MS195" s="27"/>
      <c r="MT195" s="27"/>
      <c r="MU195" s="27"/>
      <c r="MV195" s="27"/>
      <c r="MW195" s="27"/>
      <c r="MX195" s="27"/>
      <c r="MY195" s="27"/>
      <c r="MZ195" s="27"/>
      <c r="NA195" s="27"/>
      <c r="NB195" s="27"/>
      <c r="NC195" s="27"/>
      <c r="ND195" s="27"/>
      <c r="NE195" s="27"/>
      <c r="NF195" s="27"/>
      <c r="NG195" s="27"/>
      <c r="NH195" s="27"/>
      <c r="NI195" s="27"/>
      <c r="NJ195" s="27"/>
      <c r="NK195" s="27"/>
      <c r="NL195" s="27"/>
      <c r="NM195" s="27"/>
      <c r="NN195" s="27"/>
      <c r="NO195" s="27"/>
      <c r="NP195" s="27"/>
      <c r="NQ195" s="27"/>
      <c r="NR195" s="27"/>
      <c r="NS195" s="27"/>
      <c r="NT195" s="27"/>
      <c r="NU195" s="27"/>
      <c r="NV195" s="27"/>
      <c r="NW195" s="27"/>
      <c r="NX195" s="27"/>
      <c r="NY195" s="27"/>
      <c r="NZ195" s="27"/>
      <c r="OA195" s="27"/>
      <c r="OB195" s="27"/>
      <c r="OC195" s="27"/>
      <c r="OD195" s="27"/>
      <c r="OE195" s="27"/>
      <c r="OF195" s="27"/>
      <c r="OG195" s="27"/>
      <c r="OH195" s="27"/>
      <c r="OI195" s="27"/>
      <c r="OJ195" s="27"/>
      <c r="OK195" s="27"/>
      <c r="OL195" s="27"/>
      <c r="OM195" s="27"/>
      <c r="ON195" s="27"/>
      <c r="OO195" s="27"/>
      <c r="OP195" s="27"/>
      <c r="OQ195" s="27"/>
      <c r="OR195" s="27"/>
      <c r="OS195" s="27"/>
      <c r="OT195" s="27"/>
      <c r="OU195" s="27"/>
      <c r="OV195" s="27"/>
      <c r="OW195" s="27"/>
      <c r="OX195" s="27"/>
      <c r="OY195" s="27"/>
      <c r="OZ195" s="27"/>
      <c r="PA195" s="27"/>
      <c r="PB195" s="27"/>
      <c r="PC195" s="27"/>
      <c r="PD195" s="27"/>
      <c r="PE195" s="27"/>
      <c r="PF195" s="27"/>
      <c r="PG195" s="27"/>
      <c r="PH195" s="27"/>
      <c r="PI195" s="27"/>
      <c r="PJ195" s="27"/>
      <c r="PK195" s="27"/>
      <c r="PL195" s="27"/>
      <c r="PM195" s="27"/>
      <c r="PN195" s="27"/>
      <c r="PO195" s="27"/>
      <c r="PP195" s="27"/>
      <c r="PQ195" s="27"/>
      <c r="PR195" s="27"/>
      <c r="PS195" s="27"/>
      <c r="PT195" s="27"/>
      <c r="PU195" s="27"/>
      <c r="PV195" s="27"/>
      <c r="PW195" s="27"/>
      <c r="PX195" s="27"/>
      <c r="PY195" s="27"/>
      <c r="PZ195" s="27"/>
      <c r="QA195" s="27"/>
      <c r="QB195" s="27"/>
      <c r="QC195" s="27"/>
      <c r="QD195" s="27"/>
      <c r="QE195" s="27"/>
      <c r="QF195" s="27"/>
      <c r="QG195" s="27"/>
      <c r="QH195" s="27"/>
      <c r="QI195" s="27"/>
      <c r="QJ195" s="27"/>
      <c r="QK195" s="27"/>
      <c r="QL195" s="27"/>
      <c r="QM195" s="27"/>
      <c r="QN195" s="27"/>
      <c r="QO195" s="27"/>
      <c r="QP195" s="27"/>
      <c r="QQ195" s="27"/>
      <c r="QR195" s="27"/>
      <c r="QS195" s="27"/>
      <c r="QT195" s="27"/>
      <c r="QU195" s="27"/>
      <c r="QV195" s="27"/>
      <c r="QW195" s="27"/>
      <c r="QX195" s="27"/>
      <c r="QY195" s="27"/>
      <c r="QZ195" s="27"/>
      <c r="RA195" s="27"/>
      <c r="RB195" s="27"/>
      <c r="RC195" s="27"/>
      <c r="RD195" s="27"/>
      <c r="RE195" s="27"/>
      <c r="RF195" s="27"/>
      <c r="RG195" s="27"/>
      <c r="RH195" s="27"/>
      <c r="RI195" s="27"/>
      <c r="RJ195" s="27"/>
      <c r="RK195" s="27"/>
      <c r="RL195" s="27"/>
      <c r="RM195" s="27"/>
      <c r="RN195" s="27"/>
      <c r="RO195" s="27"/>
      <c r="RP195" s="27"/>
      <c r="RQ195" s="27"/>
      <c r="RR195" s="27"/>
      <c r="RS195" s="27"/>
      <c r="RT195" s="27"/>
      <c r="RU195" s="27"/>
      <c r="RV195" s="27"/>
      <c r="RW195" s="27"/>
      <c r="RX195" s="27"/>
      <c r="RY195" s="27"/>
      <c r="RZ195" s="27"/>
      <c r="SA195" s="27"/>
      <c r="SB195" s="27"/>
      <c r="SC195" s="27"/>
      <c r="SD195" s="27"/>
      <c r="SE195" s="27"/>
      <c r="SF195" s="27"/>
      <c r="SG195" s="27"/>
      <c r="SH195" s="27"/>
      <c r="SI195" s="27"/>
      <c r="SJ195" s="27"/>
      <c r="SK195" s="27"/>
      <c r="SL195" s="27"/>
      <c r="SM195" s="27"/>
      <c r="SN195" s="27"/>
      <c r="SO195" s="27"/>
      <c r="SP195" s="27"/>
      <c r="SQ195" s="27"/>
      <c r="SR195" s="27"/>
      <c r="SS195" s="27"/>
      <c r="ST195" s="27"/>
      <c r="SU195" s="27"/>
      <c r="SV195" s="27"/>
      <c r="SW195" s="27"/>
      <c r="SX195" s="27"/>
      <c r="SY195" s="27"/>
      <c r="SZ195" s="27"/>
      <c r="TA195" s="27"/>
      <c r="TB195" s="27"/>
      <c r="TC195" s="27"/>
      <c r="TD195" s="27"/>
      <c r="TE195" s="27"/>
      <c r="TF195" s="27"/>
      <c r="TG195" s="27"/>
      <c r="TH195" s="27"/>
      <c r="TI195" s="27"/>
      <c r="TJ195" s="27"/>
      <c r="TK195" s="27"/>
      <c r="TL195" s="27"/>
      <c r="TM195" s="27"/>
      <c r="TN195" s="27"/>
      <c r="TO195" s="27"/>
      <c r="TP195" s="27"/>
      <c r="TQ195" s="27"/>
      <c r="TR195" s="27"/>
      <c r="TS195" s="27"/>
      <c r="TT195" s="27"/>
      <c r="TU195" s="27"/>
      <c r="TV195" s="27"/>
      <c r="TW195" s="27"/>
      <c r="TX195" s="27"/>
      <c r="TY195" s="27"/>
      <c r="TZ195" s="27"/>
      <c r="UA195" s="27"/>
      <c r="UB195" s="27"/>
      <c r="UC195" s="27"/>
      <c r="UD195" s="27"/>
      <c r="UE195" s="27"/>
      <c r="UF195" s="27"/>
      <c r="UG195" s="27"/>
      <c r="UH195" s="27"/>
      <c r="UI195" s="27"/>
      <c r="UJ195" s="27"/>
      <c r="UK195" s="27"/>
      <c r="UL195" s="27"/>
      <c r="UM195" s="27"/>
      <c r="UN195" s="27"/>
      <c r="UO195" s="27"/>
      <c r="UP195" s="27"/>
      <c r="UQ195" s="27"/>
      <c r="UR195" s="27"/>
      <c r="US195" s="27"/>
      <c r="UT195" s="27"/>
      <c r="UU195" s="27"/>
      <c r="UV195" s="27"/>
      <c r="UW195" s="27"/>
      <c r="UX195" s="27"/>
      <c r="UY195" s="27"/>
      <c r="UZ195" s="27"/>
      <c r="VA195" s="27"/>
      <c r="VB195" s="27"/>
      <c r="VC195" s="27"/>
      <c r="VD195" s="27"/>
      <c r="VE195" s="27"/>
      <c r="VF195" s="27"/>
      <c r="VG195" s="27"/>
      <c r="VH195" s="27"/>
      <c r="VI195" s="27"/>
      <c r="VJ195" s="27"/>
      <c r="VK195" s="27"/>
      <c r="VL195" s="27"/>
      <c r="VM195" s="27"/>
      <c r="VN195" s="27"/>
      <c r="VO195" s="27"/>
      <c r="VP195" s="27"/>
      <c r="VQ195" s="27"/>
      <c r="VR195" s="27"/>
      <c r="VS195" s="27"/>
      <c r="VT195" s="27"/>
      <c r="VU195" s="27"/>
      <c r="VV195" s="27"/>
      <c r="VW195" s="27"/>
      <c r="VX195" s="27"/>
      <c r="VY195" s="27"/>
      <c r="VZ195" s="27"/>
      <c r="WA195" s="27"/>
      <c r="WB195" s="27"/>
      <c r="WC195" s="27"/>
      <c r="WD195" s="27"/>
      <c r="WE195" s="27"/>
      <c r="WF195" s="27"/>
      <c r="WG195" s="27"/>
      <c r="WH195" s="27"/>
      <c r="WI195" s="27"/>
      <c r="WJ195" s="27"/>
      <c r="WK195" s="27"/>
      <c r="WL195" s="27"/>
      <c r="WM195" s="27"/>
      <c r="WN195" s="27"/>
      <c r="WO195" s="27"/>
      <c r="WP195" s="27"/>
      <c r="WQ195" s="27"/>
      <c r="WR195" s="27"/>
      <c r="WS195" s="27"/>
      <c r="WT195" s="27"/>
      <c r="WU195" s="27"/>
      <c r="WV195" s="27"/>
      <c r="WW195" s="27"/>
      <c r="WX195" s="27"/>
      <c r="WY195" s="27"/>
      <c r="WZ195" s="27"/>
      <c r="XA195" s="27"/>
      <c r="XB195" s="27"/>
      <c r="XC195" s="27"/>
      <c r="XD195" s="27"/>
      <c r="XE195" s="27"/>
      <c r="XF195" s="27"/>
      <c r="XG195" s="27"/>
      <c r="XH195" s="27"/>
      <c r="XI195" s="27"/>
      <c r="XJ195" s="27"/>
      <c r="XK195" s="27"/>
      <c r="XL195" s="27"/>
      <c r="XM195" s="27"/>
      <c r="XN195" s="27"/>
      <c r="XO195" s="27"/>
      <c r="XP195" s="27"/>
      <c r="XQ195" s="27"/>
      <c r="XR195" s="27"/>
      <c r="XS195" s="27"/>
      <c r="XT195" s="27"/>
      <c r="XU195" s="27"/>
      <c r="XV195" s="27"/>
      <c r="XW195" s="27"/>
      <c r="XX195" s="27"/>
      <c r="XY195" s="27"/>
      <c r="XZ195" s="27"/>
      <c r="YA195" s="27"/>
      <c r="YB195" s="27"/>
      <c r="YC195" s="27"/>
      <c r="YD195" s="27"/>
      <c r="YE195" s="27"/>
      <c r="YF195" s="27"/>
      <c r="YG195" s="27"/>
      <c r="YH195" s="27"/>
      <c r="YI195" s="27"/>
      <c r="YJ195" s="27"/>
      <c r="YK195" s="27"/>
      <c r="YL195" s="27"/>
      <c r="YM195" s="27"/>
      <c r="YN195" s="27"/>
      <c r="YO195" s="27"/>
      <c r="YP195" s="27"/>
      <c r="YQ195" s="27"/>
      <c r="YR195" s="27"/>
      <c r="YS195" s="27"/>
      <c r="YT195" s="27"/>
      <c r="YU195" s="27"/>
      <c r="YV195" s="27"/>
      <c r="YW195" s="27"/>
      <c r="YX195" s="27"/>
      <c r="YY195" s="27"/>
      <c r="YZ195" s="27"/>
      <c r="ZA195" s="27"/>
      <c r="ZB195" s="27"/>
      <c r="ZC195" s="27"/>
      <c r="ZD195" s="27"/>
      <c r="ZE195" s="27"/>
      <c r="ZF195" s="27"/>
      <c r="ZG195" s="27"/>
      <c r="ZH195" s="27"/>
      <c r="ZI195" s="27"/>
      <c r="ZJ195" s="27"/>
      <c r="ZK195" s="27"/>
      <c r="ZL195" s="27"/>
      <c r="ZM195" s="27"/>
      <c r="ZN195" s="27"/>
      <c r="ZO195" s="27"/>
      <c r="ZP195" s="27"/>
      <c r="ZQ195" s="27"/>
      <c r="ZR195" s="27"/>
      <c r="ZS195" s="27"/>
      <c r="ZT195" s="27"/>
      <c r="ZU195" s="27"/>
      <c r="ZV195" s="27"/>
      <c r="ZW195" s="27"/>
      <c r="ZX195" s="27"/>
      <c r="ZY195" s="27"/>
      <c r="ZZ195" s="27"/>
      <c r="AAA195" s="27"/>
      <c r="AAB195" s="27"/>
      <c r="AAC195" s="27"/>
      <c r="AAD195" s="27"/>
      <c r="AAE195" s="27"/>
      <c r="AAF195" s="27"/>
      <c r="AAG195" s="27"/>
      <c r="AAH195" s="27"/>
      <c r="AAI195" s="27"/>
      <c r="AAJ195" s="27"/>
      <c r="AAK195" s="27"/>
      <c r="AAL195" s="27"/>
      <c r="AAM195" s="27"/>
      <c r="AAN195" s="27"/>
      <c r="AAO195" s="27"/>
      <c r="AAP195" s="27"/>
      <c r="AAQ195" s="27"/>
      <c r="AAR195" s="27"/>
      <c r="AAS195" s="27"/>
      <c r="AAT195" s="27"/>
      <c r="AAU195" s="27"/>
      <c r="AAV195" s="27"/>
      <c r="AAW195" s="27"/>
      <c r="AAX195" s="27"/>
      <c r="AAY195" s="27"/>
      <c r="AAZ195" s="27"/>
      <c r="ABA195" s="27"/>
      <c r="ABB195" s="27"/>
      <c r="ABC195" s="27"/>
      <c r="ABD195" s="27"/>
      <c r="ABE195" s="27"/>
      <c r="ABF195" s="27"/>
      <c r="ABG195" s="27"/>
      <c r="ABH195" s="27"/>
      <c r="ABI195" s="27"/>
      <c r="ABJ195" s="27"/>
      <c r="ABK195" s="27"/>
      <c r="ABL195" s="27"/>
      <c r="ABM195" s="27"/>
      <c r="ABN195" s="27"/>
      <c r="ABO195" s="27"/>
      <c r="ABP195" s="27"/>
      <c r="ABQ195" s="27"/>
      <c r="ABR195" s="27"/>
      <c r="ABS195" s="27"/>
      <c r="ABT195" s="27"/>
      <c r="ABU195" s="27"/>
      <c r="ABV195" s="27"/>
      <c r="ABW195" s="27"/>
      <c r="ABX195" s="27"/>
      <c r="ABY195" s="27"/>
      <c r="ABZ195" s="27"/>
      <c r="ACA195" s="27"/>
      <c r="ACB195" s="27"/>
      <c r="ACC195" s="27"/>
      <c r="ACD195" s="27"/>
      <c r="ACE195" s="27"/>
      <c r="ACF195" s="27"/>
      <c r="ACG195" s="27"/>
      <c r="ACH195" s="27"/>
      <c r="ACI195" s="27"/>
      <c r="ACJ195" s="27"/>
      <c r="ACK195" s="27"/>
      <c r="ACL195" s="27"/>
      <c r="ACM195" s="27"/>
      <c r="ACN195" s="27"/>
      <c r="ACO195" s="27"/>
      <c r="ACP195" s="27"/>
      <c r="ACQ195" s="27"/>
      <c r="ACR195" s="27"/>
      <c r="ACS195" s="27"/>
      <c r="ACT195" s="27"/>
      <c r="ACU195" s="27"/>
      <c r="ACV195" s="27"/>
      <c r="ACW195" s="27"/>
      <c r="ACX195" s="27"/>
      <c r="ACY195" s="27"/>
      <c r="ACZ195" s="27"/>
      <c r="ADA195" s="27"/>
      <c r="ADB195" s="27"/>
      <c r="ADC195" s="27"/>
      <c r="ADD195" s="27"/>
      <c r="ADE195" s="27"/>
      <c r="ADF195" s="27"/>
      <c r="ADG195" s="27"/>
      <c r="ADH195" s="27"/>
      <c r="ADI195" s="27"/>
      <c r="ADJ195" s="27"/>
      <c r="ADK195" s="27"/>
      <c r="ADL195" s="27"/>
      <c r="ADM195" s="27"/>
      <c r="ADN195" s="27"/>
      <c r="ADO195" s="27"/>
      <c r="ADP195" s="27"/>
      <c r="ADQ195" s="27"/>
      <c r="ADR195" s="27"/>
      <c r="ADS195" s="27"/>
      <c r="ADT195" s="27"/>
      <c r="ADU195" s="27"/>
      <c r="ADV195" s="27"/>
      <c r="ADW195" s="27"/>
      <c r="ADX195" s="27"/>
      <c r="ADY195" s="27"/>
      <c r="ADZ195" s="27"/>
      <c r="AEA195" s="27"/>
      <c r="AEB195" s="27"/>
      <c r="AEC195" s="27"/>
      <c r="AED195" s="27"/>
      <c r="AEE195" s="27"/>
      <c r="AEF195" s="27"/>
      <c r="AEG195" s="27"/>
      <c r="AEH195" s="27"/>
      <c r="AEI195" s="27"/>
      <c r="AEJ195" s="27"/>
      <c r="AEK195" s="27"/>
      <c r="AEL195" s="27"/>
      <c r="AEM195" s="27"/>
      <c r="AEN195" s="27"/>
      <c r="AEO195" s="27"/>
      <c r="AEP195" s="27"/>
      <c r="AEQ195" s="27"/>
      <c r="AER195" s="27"/>
      <c r="AES195" s="27"/>
      <c r="AET195" s="27"/>
      <c r="AEU195" s="27"/>
      <c r="AEV195" s="27"/>
      <c r="AEW195" s="27"/>
      <c r="AEX195" s="27"/>
      <c r="AEY195" s="27"/>
      <c r="AEZ195" s="27"/>
      <c r="AFA195" s="27"/>
      <c r="AFB195" s="27"/>
      <c r="AFC195" s="27"/>
      <c r="AFD195" s="27"/>
      <c r="AFE195" s="27"/>
      <c r="AFF195" s="27"/>
      <c r="AFG195" s="27"/>
      <c r="AFH195" s="27"/>
      <c r="AFI195" s="27"/>
      <c r="AFJ195" s="27"/>
      <c r="AFK195" s="27"/>
      <c r="AFL195" s="27"/>
      <c r="AFM195" s="27"/>
      <c r="AFN195" s="27"/>
      <c r="AFO195" s="27"/>
      <c r="AFP195" s="27"/>
      <c r="AFQ195" s="27"/>
      <c r="AFR195" s="27"/>
      <c r="AFS195" s="27"/>
      <c r="AFT195" s="27"/>
      <c r="AFU195" s="27"/>
      <c r="AFV195" s="27"/>
      <c r="AFW195" s="27"/>
      <c r="AFX195" s="27"/>
      <c r="AFY195" s="27"/>
      <c r="AFZ195" s="27"/>
      <c r="AGA195" s="27"/>
      <c r="AGB195" s="27"/>
      <c r="AGC195" s="27"/>
      <c r="AGD195" s="27"/>
      <c r="AGE195" s="27"/>
      <c r="AGF195" s="27"/>
      <c r="AGG195" s="27"/>
      <c r="AGH195" s="27"/>
      <c r="AGI195" s="27"/>
      <c r="AGJ195" s="27"/>
      <c r="AGK195" s="27"/>
      <c r="AGL195" s="27"/>
      <c r="AGM195" s="27"/>
      <c r="AGN195" s="27"/>
      <c r="AGO195" s="27"/>
      <c r="AGP195" s="27"/>
      <c r="AGQ195" s="27"/>
      <c r="AGR195" s="27"/>
      <c r="AGS195" s="27"/>
      <c r="AGT195" s="27"/>
      <c r="AGU195" s="27"/>
      <c r="AGV195" s="27"/>
      <c r="AGW195" s="27"/>
      <c r="AGX195" s="27"/>
      <c r="AGY195" s="27"/>
      <c r="AGZ195" s="27"/>
      <c r="AHA195" s="27"/>
      <c r="AHB195" s="27"/>
      <c r="AHC195" s="27"/>
      <c r="AHD195" s="27"/>
      <c r="AHE195" s="27"/>
      <c r="AHF195" s="27"/>
      <c r="AHG195" s="27"/>
      <c r="AHH195" s="27"/>
      <c r="AHI195" s="27"/>
      <c r="AHJ195" s="27"/>
      <c r="AHK195" s="27"/>
      <c r="AHL195" s="27"/>
      <c r="AHM195" s="27"/>
      <c r="AHN195" s="27"/>
      <c r="AHO195" s="27"/>
      <c r="AHP195" s="27"/>
      <c r="AHQ195" s="27"/>
      <c r="AHR195" s="27"/>
      <c r="AHS195" s="27"/>
      <c r="AHT195" s="27"/>
      <c r="AHU195" s="27"/>
      <c r="AHV195" s="27"/>
      <c r="AHW195" s="27"/>
      <c r="AHX195" s="27"/>
      <c r="AHY195" s="27"/>
      <c r="AHZ195" s="27"/>
      <c r="AIA195" s="27"/>
      <c r="AIB195" s="27"/>
      <c r="AIC195" s="27"/>
      <c r="AID195" s="27"/>
      <c r="AIE195" s="27"/>
      <c r="AIF195" s="27"/>
      <c r="AIG195" s="27"/>
      <c r="AIH195" s="27"/>
      <c r="AII195" s="27"/>
      <c r="AIJ195" s="27"/>
      <c r="AIK195" s="27"/>
      <c r="AIL195" s="27"/>
      <c r="AIM195" s="27"/>
      <c r="AIN195" s="27"/>
      <c r="AIO195" s="27"/>
      <c r="AIP195" s="27"/>
      <c r="AIQ195" s="27"/>
      <c r="AIR195" s="27"/>
      <c r="AIS195" s="27"/>
      <c r="AIT195" s="27"/>
      <c r="AIU195" s="27"/>
      <c r="AIV195" s="27"/>
      <c r="AIW195" s="27"/>
      <c r="AIX195" s="27"/>
      <c r="AIY195" s="27"/>
      <c r="AIZ195" s="27"/>
      <c r="AJA195" s="27"/>
      <c r="AJB195" s="27"/>
      <c r="AJC195" s="27"/>
      <c r="AJD195" s="27"/>
      <c r="AJE195" s="27"/>
      <c r="AJF195" s="27"/>
      <c r="AJG195" s="27"/>
      <c r="AJH195" s="27"/>
      <c r="AJI195" s="27"/>
      <c r="AJJ195" s="27"/>
      <c r="AJK195" s="27"/>
      <c r="AJL195" s="27"/>
      <c r="AJM195" s="27"/>
      <c r="AJN195" s="27"/>
      <c r="AJO195" s="27"/>
      <c r="AJP195" s="27"/>
      <c r="AJQ195" s="27"/>
      <c r="AJR195" s="27"/>
      <c r="AJS195" s="27"/>
      <c r="AJT195" s="27"/>
      <c r="AJU195" s="27"/>
      <c r="AJV195" s="27"/>
      <c r="AJW195" s="27"/>
      <c r="AJX195" s="27"/>
      <c r="AJY195" s="27"/>
      <c r="AJZ195" s="27"/>
      <c r="AKA195" s="27"/>
      <c r="AKB195" s="27"/>
      <c r="AKC195" s="27"/>
      <c r="AKD195" s="27"/>
      <c r="AKE195" s="27"/>
      <c r="AKF195" s="27"/>
      <c r="AKG195" s="27"/>
      <c r="AKH195" s="27"/>
      <c r="AKI195" s="27"/>
      <c r="AKJ195" s="27"/>
      <c r="AKK195" s="27"/>
      <c r="AKL195" s="27"/>
      <c r="AKM195" s="27"/>
      <c r="AKN195" s="27"/>
      <c r="AKO195" s="27"/>
      <c r="AKP195" s="27"/>
      <c r="AKQ195" s="27"/>
      <c r="AKR195" s="27"/>
      <c r="AKS195" s="27"/>
      <c r="AKT195" s="27"/>
      <c r="AKU195" s="27"/>
      <c r="AKV195" s="27"/>
      <c r="AKW195" s="27"/>
      <c r="AKX195" s="27"/>
      <c r="AKY195" s="27"/>
      <c r="AKZ195" s="27"/>
      <c r="ALA195" s="27"/>
      <c r="ALB195" s="27"/>
      <c r="ALC195" s="27"/>
      <c r="ALD195" s="27"/>
      <c r="ALE195" s="27"/>
      <c r="ALF195" s="27"/>
      <c r="ALG195" s="27"/>
      <c r="ALH195" s="27"/>
      <c r="ALI195" s="27"/>
      <c r="ALJ195" s="27"/>
      <c r="ALK195" s="27"/>
      <c r="ALL195" s="27"/>
      <c r="ALM195" s="27"/>
      <c r="ALN195" s="27"/>
      <c r="ALO195" s="27"/>
      <c r="ALP195" s="27"/>
      <c r="ALQ195" s="27"/>
      <c r="ALR195" s="27"/>
      <c r="ALS195" s="27"/>
    </row>
    <row r="196" spans="1:1007" ht="19.5" customHeight="1" thickBot="1" x14ac:dyDescent="0.25">
      <c r="A196" s="578" t="s">
        <v>14</v>
      </c>
      <c r="B196" s="580" t="s">
        <v>15</v>
      </c>
      <c r="C196" s="582" t="s">
        <v>15</v>
      </c>
      <c r="D196" s="584" t="s">
        <v>508</v>
      </c>
      <c r="E196" s="586" t="s">
        <v>514</v>
      </c>
      <c r="F196" s="569" t="s">
        <v>187</v>
      </c>
      <c r="G196" s="571" t="s">
        <v>106</v>
      </c>
      <c r="H196" s="573" t="s">
        <v>18</v>
      </c>
      <c r="I196" s="573" t="s">
        <v>19</v>
      </c>
      <c r="J196" s="592" t="s">
        <v>510</v>
      </c>
      <c r="K196" s="146" t="s">
        <v>22</v>
      </c>
      <c r="L196" s="147">
        <f>+M196+O196</f>
        <v>362.5</v>
      </c>
      <c r="M196" s="374">
        <v>0</v>
      </c>
      <c r="N196" s="374">
        <v>0</v>
      </c>
      <c r="O196" s="387">
        <v>362.5</v>
      </c>
      <c r="P196" s="147">
        <f>+Q196+S196</f>
        <v>362.5</v>
      </c>
      <c r="Q196" s="374">
        <v>0</v>
      </c>
      <c r="R196" s="374">
        <v>0</v>
      </c>
      <c r="S196" s="387">
        <v>362.5</v>
      </c>
      <c r="T196" s="147">
        <f>+U196+W196</f>
        <v>0</v>
      </c>
      <c r="U196" s="374">
        <v>0</v>
      </c>
      <c r="V196" s="374">
        <v>0</v>
      </c>
      <c r="W196" s="387">
        <v>0</v>
      </c>
      <c r="X196" s="27"/>
      <c r="Y196" s="27"/>
      <c r="Z196" s="27"/>
      <c r="AA196" s="27"/>
      <c r="AB196" s="27"/>
      <c r="AC196" s="27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40"/>
      <c r="AV196" s="39"/>
      <c r="AW196" s="39"/>
      <c r="AX196" s="39"/>
      <c r="AY196" s="39"/>
      <c r="AZ196" s="39"/>
      <c r="BA196" s="39"/>
      <c r="BB196" s="39"/>
      <c r="BC196" s="39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7"/>
      <c r="DU196" s="27"/>
      <c r="DV196" s="27"/>
      <c r="DW196" s="27"/>
      <c r="DX196" s="27"/>
      <c r="DY196" s="27"/>
      <c r="DZ196" s="27"/>
      <c r="EA196" s="27"/>
      <c r="EB196" s="27"/>
      <c r="EC196" s="27"/>
      <c r="ED196" s="27"/>
      <c r="EE196" s="27"/>
      <c r="EF196" s="27"/>
      <c r="EG196" s="27"/>
      <c r="EH196" s="27"/>
      <c r="EI196" s="27"/>
      <c r="EJ196" s="27"/>
      <c r="EK196" s="27"/>
      <c r="EL196" s="27"/>
      <c r="EM196" s="27"/>
      <c r="EN196" s="27"/>
      <c r="EO196" s="27"/>
      <c r="EP196" s="27"/>
      <c r="EQ196" s="27"/>
      <c r="ER196" s="27"/>
      <c r="ES196" s="27"/>
      <c r="ET196" s="27"/>
      <c r="EU196" s="27"/>
      <c r="EV196" s="27"/>
      <c r="EW196" s="27"/>
      <c r="EX196" s="27"/>
      <c r="EY196" s="27"/>
      <c r="EZ196" s="27"/>
      <c r="FA196" s="27"/>
      <c r="FB196" s="27"/>
      <c r="FC196" s="27"/>
      <c r="FD196" s="27"/>
      <c r="FE196" s="27"/>
      <c r="FF196" s="27"/>
      <c r="FG196" s="27"/>
      <c r="FH196" s="27"/>
      <c r="FI196" s="27"/>
      <c r="FJ196" s="27"/>
      <c r="FK196" s="27"/>
      <c r="FL196" s="27"/>
      <c r="FM196" s="27"/>
      <c r="FN196" s="27"/>
      <c r="FO196" s="27"/>
      <c r="FP196" s="27"/>
      <c r="FQ196" s="27"/>
      <c r="FR196" s="27"/>
      <c r="FS196" s="27"/>
      <c r="FT196" s="27"/>
      <c r="FU196" s="27"/>
      <c r="FV196" s="27"/>
      <c r="FW196" s="27"/>
      <c r="FX196" s="27"/>
      <c r="FY196" s="27"/>
      <c r="FZ196" s="27"/>
      <c r="GA196" s="27"/>
      <c r="GB196" s="27"/>
      <c r="GC196" s="27"/>
      <c r="GD196" s="27"/>
      <c r="GE196" s="27"/>
      <c r="GF196" s="27"/>
      <c r="GG196" s="27"/>
      <c r="GH196" s="27"/>
      <c r="GI196" s="27"/>
      <c r="GJ196" s="27"/>
      <c r="GK196" s="27"/>
      <c r="GL196" s="27"/>
      <c r="GM196" s="27"/>
      <c r="GN196" s="27"/>
      <c r="GO196" s="27"/>
      <c r="GP196" s="27"/>
      <c r="GQ196" s="27"/>
      <c r="GR196" s="27"/>
      <c r="GS196" s="27"/>
      <c r="GT196" s="27"/>
      <c r="GU196" s="27"/>
      <c r="GV196" s="27"/>
      <c r="GW196" s="27"/>
      <c r="GX196" s="27"/>
      <c r="GY196" s="27"/>
      <c r="GZ196" s="27"/>
      <c r="HA196" s="27"/>
      <c r="HB196" s="27"/>
      <c r="HC196" s="27"/>
      <c r="HD196" s="27"/>
      <c r="HE196" s="27"/>
      <c r="HF196" s="27"/>
      <c r="HG196" s="27"/>
      <c r="HH196" s="27"/>
      <c r="HI196" s="27"/>
      <c r="HJ196" s="27"/>
      <c r="HK196" s="27"/>
      <c r="HL196" s="27"/>
      <c r="HM196" s="27"/>
      <c r="HN196" s="27"/>
      <c r="HO196" s="27"/>
      <c r="HP196" s="27"/>
      <c r="HQ196" s="27"/>
      <c r="HR196" s="27"/>
      <c r="HS196" s="27"/>
      <c r="HT196" s="27"/>
      <c r="HU196" s="27"/>
      <c r="HV196" s="27"/>
      <c r="HW196" s="27"/>
      <c r="HX196" s="27"/>
      <c r="HY196" s="27"/>
      <c r="HZ196" s="27"/>
      <c r="IA196" s="27"/>
      <c r="IB196" s="27"/>
      <c r="IC196" s="27"/>
      <c r="ID196" s="27"/>
      <c r="IE196" s="27"/>
      <c r="IF196" s="27"/>
      <c r="IG196" s="27"/>
      <c r="IH196" s="27"/>
      <c r="II196" s="27"/>
      <c r="IJ196" s="27"/>
      <c r="IK196" s="27"/>
      <c r="IL196" s="27"/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  <c r="JA196" s="27"/>
      <c r="JB196" s="27"/>
      <c r="JC196" s="27"/>
      <c r="JD196" s="27"/>
      <c r="JE196" s="27"/>
      <c r="JF196" s="27"/>
      <c r="JG196" s="27"/>
      <c r="JH196" s="27"/>
      <c r="JI196" s="27"/>
      <c r="JJ196" s="27"/>
      <c r="JK196" s="27"/>
      <c r="JL196" s="27"/>
      <c r="JM196" s="27"/>
      <c r="JN196" s="27"/>
      <c r="JO196" s="27"/>
      <c r="JP196" s="27"/>
      <c r="JQ196" s="27"/>
      <c r="JR196" s="27"/>
      <c r="JS196" s="27"/>
      <c r="JT196" s="27"/>
      <c r="JU196" s="27"/>
      <c r="JV196" s="27"/>
      <c r="JW196" s="27"/>
      <c r="JX196" s="27"/>
      <c r="JY196" s="27"/>
      <c r="JZ196" s="27"/>
      <c r="KA196" s="27"/>
      <c r="KB196" s="27"/>
      <c r="KC196" s="27"/>
      <c r="KD196" s="27"/>
      <c r="KE196" s="27"/>
      <c r="KF196" s="27"/>
      <c r="KG196" s="27"/>
      <c r="KH196" s="27"/>
      <c r="KI196" s="27"/>
      <c r="KJ196" s="27"/>
      <c r="KK196" s="27"/>
      <c r="KL196" s="27"/>
      <c r="KM196" s="27"/>
      <c r="KN196" s="27"/>
      <c r="KO196" s="27"/>
      <c r="KP196" s="27"/>
      <c r="KQ196" s="27"/>
      <c r="KR196" s="27"/>
      <c r="KS196" s="27"/>
      <c r="KT196" s="27"/>
      <c r="KU196" s="27"/>
      <c r="KV196" s="27"/>
      <c r="KW196" s="27"/>
      <c r="KX196" s="27"/>
      <c r="KY196" s="27"/>
      <c r="KZ196" s="27"/>
      <c r="LA196" s="27"/>
      <c r="LB196" s="27"/>
      <c r="LC196" s="27"/>
      <c r="LD196" s="27"/>
      <c r="LE196" s="27"/>
      <c r="LF196" s="27"/>
      <c r="LG196" s="27"/>
      <c r="LH196" s="27"/>
      <c r="LI196" s="27"/>
      <c r="LJ196" s="27"/>
      <c r="LK196" s="27"/>
      <c r="LL196" s="27"/>
      <c r="LM196" s="27"/>
      <c r="LN196" s="27"/>
      <c r="LO196" s="27"/>
      <c r="LP196" s="27"/>
      <c r="LQ196" s="27"/>
      <c r="LR196" s="27"/>
      <c r="LS196" s="27"/>
      <c r="LT196" s="27"/>
      <c r="LU196" s="27"/>
      <c r="LV196" s="27"/>
      <c r="LW196" s="27"/>
      <c r="LX196" s="27"/>
      <c r="LY196" s="27"/>
      <c r="LZ196" s="27"/>
      <c r="MA196" s="27"/>
      <c r="MB196" s="27"/>
      <c r="MC196" s="27"/>
      <c r="MD196" s="27"/>
      <c r="ME196" s="27"/>
      <c r="MF196" s="27"/>
      <c r="MG196" s="27"/>
      <c r="MH196" s="27"/>
      <c r="MI196" s="27"/>
      <c r="MJ196" s="27"/>
      <c r="MK196" s="27"/>
      <c r="ML196" s="27"/>
      <c r="MM196" s="27"/>
      <c r="MN196" s="27"/>
      <c r="MO196" s="27"/>
      <c r="MP196" s="27"/>
      <c r="MQ196" s="27"/>
      <c r="MR196" s="27"/>
      <c r="MS196" s="27"/>
      <c r="MT196" s="27"/>
      <c r="MU196" s="27"/>
      <c r="MV196" s="27"/>
      <c r="MW196" s="27"/>
      <c r="MX196" s="27"/>
      <c r="MY196" s="27"/>
      <c r="MZ196" s="27"/>
      <c r="NA196" s="27"/>
      <c r="NB196" s="27"/>
      <c r="NC196" s="27"/>
      <c r="ND196" s="27"/>
      <c r="NE196" s="27"/>
      <c r="NF196" s="27"/>
      <c r="NG196" s="27"/>
      <c r="NH196" s="27"/>
      <c r="NI196" s="27"/>
      <c r="NJ196" s="27"/>
      <c r="NK196" s="27"/>
      <c r="NL196" s="27"/>
      <c r="NM196" s="27"/>
      <c r="NN196" s="27"/>
      <c r="NO196" s="27"/>
      <c r="NP196" s="27"/>
      <c r="NQ196" s="27"/>
      <c r="NR196" s="27"/>
      <c r="NS196" s="27"/>
      <c r="NT196" s="27"/>
      <c r="NU196" s="27"/>
      <c r="NV196" s="27"/>
      <c r="NW196" s="27"/>
      <c r="NX196" s="27"/>
      <c r="NY196" s="27"/>
      <c r="NZ196" s="27"/>
      <c r="OA196" s="27"/>
      <c r="OB196" s="27"/>
      <c r="OC196" s="27"/>
      <c r="OD196" s="27"/>
      <c r="OE196" s="27"/>
      <c r="OF196" s="27"/>
      <c r="OG196" s="27"/>
      <c r="OH196" s="27"/>
      <c r="OI196" s="27"/>
      <c r="OJ196" s="27"/>
      <c r="OK196" s="27"/>
      <c r="OL196" s="27"/>
      <c r="OM196" s="27"/>
      <c r="ON196" s="27"/>
      <c r="OO196" s="27"/>
      <c r="OP196" s="27"/>
      <c r="OQ196" s="27"/>
      <c r="OR196" s="27"/>
      <c r="OS196" s="27"/>
      <c r="OT196" s="27"/>
      <c r="OU196" s="27"/>
      <c r="OV196" s="27"/>
      <c r="OW196" s="27"/>
      <c r="OX196" s="27"/>
      <c r="OY196" s="27"/>
      <c r="OZ196" s="27"/>
      <c r="PA196" s="27"/>
      <c r="PB196" s="27"/>
      <c r="PC196" s="27"/>
      <c r="PD196" s="27"/>
      <c r="PE196" s="27"/>
      <c r="PF196" s="27"/>
      <c r="PG196" s="27"/>
      <c r="PH196" s="27"/>
      <c r="PI196" s="27"/>
      <c r="PJ196" s="27"/>
      <c r="PK196" s="27"/>
      <c r="PL196" s="27"/>
      <c r="PM196" s="27"/>
      <c r="PN196" s="27"/>
      <c r="PO196" s="27"/>
      <c r="PP196" s="27"/>
      <c r="PQ196" s="27"/>
      <c r="PR196" s="27"/>
      <c r="PS196" s="27"/>
      <c r="PT196" s="27"/>
      <c r="PU196" s="27"/>
      <c r="PV196" s="27"/>
      <c r="PW196" s="27"/>
      <c r="PX196" s="27"/>
      <c r="PY196" s="27"/>
      <c r="PZ196" s="27"/>
      <c r="QA196" s="27"/>
      <c r="QB196" s="27"/>
      <c r="QC196" s="27"/>
      <c r="QD196" s="27"/>
      <c r="QE196" s="27"/>
      <c r="QF196" s="27"/>
      <c r="QG196" s="27"/>
      <c r="QH196" s="27"/>
      <c r="QI196" s="27"/>
      <c r="QJ196" s="27"/>
      <c r="QK196" s="27"/>
      <c r="QL196" s="27"/>
      <c r="QM196" s="27"/>
      <c r="QN196" s="27"/>
      <c r="QO196" s="27"/>
      <c r="QP196" s="27"/>
      <c r="QQ196" s="27"/>
      <c r="QR196" s="27"/>
      <c r="QS196" s="27"/>
      <c r="QT196" s="27"/>
      <c r="QU196" s="27"/>
      <c r="QV196" s="27"/>
      <c r="QW196" s="27"/>
      <c r="QX196" s="27"/>
      <c r="QY196" s="27"/>
      <c r="QZ196" s="27"/>
      <c r="RA196" s="27"/>
      <c r="RB196" s="27"/>
      <c r="RC196" s="27"/>
      <c r="RD196" s="27"/>
      <c r="RE196" s="27"/>
      <c r="RF196" s="27"/>
      <c r="RG196" s="27"/>
      <c r="RH196" s="27"/>
      <c r="RI196" s="27"/>
      <c r="RJ196" s="27"/>
      <c r="RK196" s="27"/>
      <c r="RL196" s="27"/>
      <c r="RM196" s="27"/>
      <c r="RN196" s="27"/>
      <c r="RO196" s="27"/>
      <c r="RP196" s="27"/>
      <c r="RQ196" s="27"/>
      <c r="RR196" s="27"/>
      <c r="RS196" s="27"/>
      <c r="RT196" s="27"/>
      <c r="RU196" s="27"/>
      <c r="RV196" s="27"/>
      <c r="RW196" s="27"/>
      <c r="RX196" s="27"/>
      <c r="RY196" s="27"/>
      <c r="RZ196" s="27"/>
      <c r="SA196" s="27"/>
      <c r="SB196" s="27"/>
      <c r="SC196" s="27"/>
      <c r="SD196" s="27"/>
      <c r="SE196" s="27"/>
      <c r="SF196" s="27"/>
      <c r="SG196" s="27"/>
      <c r="SH196" s="27"/>
      <c r="SI196" s="27"/>
      <c r="SJ196" s="27"/>
      <c r="SK196" s="27"/>
      <c r="SL196" s="27"/>
      <c r="SM196" s="27"/>
      <c r="SN196" s="27"/>
      <c r="SO196" s="27"/>
      <c r="SP196" s="27"/>
      <c r="SQ196" s="27"/>
      <c r="SR196" s="27"/>
      <c r="SS196" s="27"/>
      <c r="ST196" s="27"/>
      <c r="SU196" s="27"/>
      <c r="SV196" s="27"/>
      <c r="SW196" s="27"/>
      <c r="SX196" s="27"/>
      <c r="SY196" s="27"/>
      <c r="SZ196" s="27"/>
      <c r="TA196" s="27"/>
      <c r="TB196" s="27"/>
      <c r="TC196" s="27"/>
      <c r="TD196" s="27"/>
      <c r="TE196" s="27"/>
      <c r="TF196" s="27"/>
      <c r="TG196" s="27"/>
      <c r="TH196" s="27"/>
      <c r="TI196" s="27"/>
      <c r="TJ196" s="27"/>
      <c r="TK196" s="27"/>
      <c r="TL196" s="27"/>
      <c r="TM196" s="27"/>
      <c r="TN196" s="27"/>
      <c r="TO196" s="27"/>
      <c r="TP196" s="27"/>
      <c r="TQ196" s="27"/>
      <c r="TR196" s="27"/>
      <c r="TS196" s="27"/>
      <c r="TT196" s="27"/>
      <c r="TU196" s="27"/>
      <c r="TV196" s="27"/>
      <c r="TW196" s="27"/>
      <c r="TX196" s="27"/>
      <c r="TY196" s="27"/>
      <c r="TZ196" s="27"/>
      <c r="UA196" s="27"/>
      <c r="UB196" s="27"/>
      <c r="UC196" s="27"/>
      <c r="UD196" s="27"/>
      <c r="UE196" s="27"/>
      <c r="UF196" s="27"/>
      <c r="UG196" s="27"/>
      <c r="UH196" s="27"/>
      <c r="UI196" s="27"/>
      <c r="UJ196" s="27"/>
      <c r="UK196" s="27"/>
      <c r="UL196" s="27"/>
      <c r="UM196" s="27"/>
      <c r="UN196" s="27"/>
      <c r="UO196" s="27"/>
      <c r="UP196" s="27"/>
      <c r="UQ196" s="27"/>
      <c r="UR196" s="27"/>
      <c r="US196" s="27"/>
      <c r="UT196" s="27"/>
      <c r="UU196" s="27"/>
      <c r="UV196" s="27"/>
      <c r="UW196" s="27"/>
      <c r="UX196" s="27"/>
      <c r="UY196" s="27"/>
      <c r="UZ196" s="27"/>
      <c r="VA196" s="27"/>
      <c r="VB196" s="27"/>
      <c r="VC196" s="27"/>
      <c r="VD196" s="27"/>
      <c r="VE196" s="27"/>
      <c r="VF196" s="27"/>
      <c r="VG196" s="27"/>
      <c r="VH196" s="27"/>
      <c r="VI196" s="27"/>
      <c r="VJ196" s="27"/>
      <c r="VK196" s="27"/>
      <c r="VL196" s="27"/>
      <c r="VM196" s="27"/>
      <c r="VN196" s="27"/>
      <c r="VO196" s="27"/>
      <c r="VP196" s="27"/>
      <c r="VQ196" s="27"/>
      <c r="VR196" s="27"/>
      <c r="VS196" s="27"/>
      <c r="VT196" s="27"/>
      <c r="VU196" s="27"/>
      <c r="VV196" s="27"/>
      <c r="VW196" s="27"/>
      <c r="VX196" s="27"/>
      <c r="VY196" s="27"/>
      <c r="VZ196" s="27"/>
      <c r="WA196" s="27"/>
      <c r="WB196" s="27"/>
      <c r="WC196" s="27"/>
      <c r="WD196" s="27"/>
      <c r="WE196" s="27"/>
      <c r="WF196" s="27"/>
      <c r="WG196" s="27"/>
      <c r="WH196" s="27"/>
      <c r="WI196" s="27"/>
      <c r="WJ196" s="27"/>
      <c r="WK196" s="27"/>
      <c r="WL196" s="27"/>
      <c r="WM196" s="27"/>
      <c r="WN196" s="27"/>
      <c r="WO196" s="27"/>
      <c r="WP196" s="27"/>
      <c r="WQ196" s="27"/>
      <c r="WR196" s="27"/>
      <c r="WS196" s="27"/>
      <c r="WT196" s="27"/>
      <c r="WU196" s="27"/>
      <c r="WV196" s="27"/>
      <c r="WW196" s="27"/>
      <c r="WX196" s="27"/>
      <c r="WY196" s="27"/>
      <c r="WZ196" s="27"/>
      <c r="XA196" s="27"/>
      <c r="XB196" s="27"/>
      <c r="XC196" s="27"/>
      <c r="XD196" s="27"/>
      <c r="XE196" s="27"/>
      <c r="XF196" s="27"/>
      <c r="XG196" s="27"/>
      <c r="XH196" s="27"/>
      <c r="XI196" s="27"/>
      <c r="XJ196" s="27"/>
      <c r="XK196" s="27"/>
      <c r="XL196" s="27"/>
      <c r="XM196" s="27"/>
      <c r="XN196" s="27"/>
      <c r="XO196" s="27"/>
      <c r="XP196" s="27"/>
      <c r="XQ196" s="27"/>
      <c r="XR196" s="27"/>
      <c r="XS196" s="27"/>
      <c r="XT196" s="27"/>
      <c r="XU196" s="27"/>
      <c r="XV196" s="27"/>
      <c r="XW196" s="27"/>
      <c r="XX196" s="27"/>
      <c r="XY196" s="27"/>
      <c r="XZ196" s="27"/>
      <c r="YA196" s="27"/>
      <c r="YB196" s="27"/>
      <c r="YC196" s="27"/>
      <c r="YD196" s="27"/>
      <c r="YE196" s="27"/>
      <c r="YF196" s="27"/>
      <c r="YG196" s="27"/>
      <c r="YH196" s="27"/>
      <c r="YI196" s="27"/>
      <c r="YJ196" s="27"/>
      <c r="YK196" s="27"/>
      <c r="YL196" s="27"/>
      <c r="YM196" s="27"/>
      <c r="YN196" s="27"/>
      <c r="YO196" s="27"/>
      <c r="YP196" s="27"/>
      <c r="YQ196" s="27"/>
      <c r="YR196" s="27"/>
      <c r="YS196" s="27"/>
      <c r="YT196" s="27"/>
      <c r="YU196" s="27"/>
      <c r="YV196" s="27"/>
      <c r="YW196" s="27"/>
      <c r="YX196" s="27"/>
      <c r="YY196" s="27"/>
      <c r="YZ196" s="27"/>
      <c r="ZA196" s="27"/>
      <c r="ZB196" s="27"/>
      <c r="ZC196" s="27"/>
      <c r="ZD196" s="27"/>
      <c r="ZE196" s="27"/>
      <c r="ZF196" s="27"/>
      <c r="ZG196" s="27"/>
      <c r="ZH196" s="27"/>
      <c r="ZI196" s="27"/>
      <c r="ZJ196" s="27"/>
      <c r="ZK196" s="27"/>
      <c r="ZL196" s="27"/>
      <c r="ZM196" s="27"/>
      <c r="ZN196" s="27"/>
      <c r="ZO196" s="27"/>
      <c r="ZP196" s="27"/>
      <c r="ZQ196" s="27"/>
      <c r="ZR196" s="27"/>
      <c r="ZS196" s="27"/>
      <c r="ZT196" s="27"/>
      <c r="ZU196" s="27"/>
      <c r="ZV196" s="27"/>
      <c r="ZW196" s="27"/>
      <c r="ZX196" s="27"/>
      <c r="ZY196" s="27"/>
      <c r="ZZ196" s="27"/>
      <c r="AAA196" s="27"/>
      <c r="AAB196" s="27"/>
      <c r="AAC196" s="27"/>
      <c r="AAD196" s="27"/>
      <c r="AAE196" s="27"/>
      <c r="AAF196" s="27"/>
      <c r="AAG196" s="27"/>
      <c r="AAH196" s="27"/>
      <c r="AAI196" s="27"/>
      <c r="AAJ196" s="27"/>
      <c r="AAK196" s="27"/>
      <c r="AAL196" s="27"/>
      <c r="AAM196" s="27"/>
      <c r="AAN196" s="27"/>
      <c r="AAO196" s="27"/>
      <c r="AAP196" s="27"/>
      <c r="AAQ196" s="27"/>
      <c r="AAR196" s="27"/>
      <c r="AAS196" s="27"/>
      <c r="AAT196" s="27"/>
      <c r="AAU196" s="27"/>
      <c r="AAV196" s="27"/>
      <c r="AAW196" s="27"/>
      <c r="AAX196" s="27"/>
      <c r="AAY196" s="27"/>
      <c r="AAZ196" s="27"/>
      <c r="ABA196" s="27"/>
      <c r="ABB196" s="27"/>
      <c r="ABC196" s="27"/>
      <c r="ABD196" s="27"/>
      <c r="ABE196" s="27"/>
      <c r="ABF196" s="27"/>
      <c r="ABG196" s="27"/>
      <c r="ABH196" s="27"/>
      <c r="ABI196" s="27"/>
      <c r="ABJ196" s="27"/>
      <c r="ABK196" s="27"/>
      <c r="ABL196" s="27"/>
      <c r="ABM196" s="27"/>
      <c r="ABN196" s="27"/>
      <c r="ABO196" s="27"/>
      <c r="ABP196" s="27"/>
      <c r="ABQ196" s="27"/>
      <c r="ABR196" s="27"/>
      <c r="ABS196" s="27"/>
      <c r="ABT196" s="27"/>
      <c r="ABU196" s="27"/>
      <c r="ABV196" s="27"/>
      <c r="ABW196" s="27"/>
      <c r="ABX196" s="27"/>
      <c r="ABY196" s="27"/>
      <c r="ABZ196" s="27"/>
      <c r="ACA196" s="27"/>
      <c r="ACB196" s="27"/>
      <c r="ACC196" s="27"/>
      <c r="ACD196" s="27"/>
      <c r="ACE196" s="27"/>
      <c r="ACF196" s="27"/>
      <c r="ACG196" s="27"/>
      <c r="ACH196" s="27"/>
      <c r="ACI196" s="27"/>
      <c r="ACJ196" s="27"/>
      <c r="ACK196" s="27"/>
      <c r="ACL196" s="27"/>
      <c r="ACM196" s="27"/>
      <c r="ACN196" s="27"/>
      <c r="ACO196" s="27"/>
      <c r="ACP196" s="27"/>
      <c r="ACQ196" s="27"/>
      <c r="ACR196" s="27"/>
      <c r="ACS196" s="27"/>
      <c r="ACT196" s="27"/>
      <c r="ACU196" s="27"/>
      <c r="ACV196" s="27"/>
      <c r="ACW196" s="27"/>
      <c r="ACX196" s="27"/>
      <c r="ACY196" s="27"/>
      <c r="ACZ196" s="27"/>
      <c r="ADA196" s="27"/>
      <c r="ADB196" s="27"/>
      <c r="ADC196" s="27"/>
      <c r="ADD196" s="27"/>
      <c r="ADE196" s="27"/>
      <c r="ADF196" s="27"/>
      <c r="ADG196" s="27"/>
      <c r="ADH196" s="27"/>
      <c r="ADI196" s="27"/>
      <c r="ADJ196" s="27"/>
      <c r="ADK196" s="27"/>
      <c r="ADL196" s="27"/>
      <c r="ADM196" s="27"/>
      <c r="ADN196" s="27"/>
      <c r="ADO196" s="27"/>
      <c r="ADP196" s="27"/>
      <c r="ADQ196" s="27"/>
      <c r="ADR196" s="27"/>
      <c r="ADS196" s="27"/>
      <c r="ADT196" s="27"/>
      <c r="ADU196" s="27"/>
      <c r="ADV196" s="27"/>
      <c r="ADW196" s="27"/>
      <c r="ADX196" s="27"/>
      <c r="ADY196" s="27"/>
      <c r="ADZ196" s="27"/>
      <c r="AEA196" s="27"/>
      <c r="AEB196" s="27"/>
      <c r="AEC196" s="27"/>
      <c r="AED196" s="27"/>
      <c r="AEE196" s="27"/>
      <c r="AEF196" s="27"/>
      <c r="AEG196" s="27"/>
      <c r="AEH196" s="27"/>
      <c r="AEI196" s="27"/>
      <c r="AEJ196" s="27"/>
      <c r="AEK196" s="27"/>
      <c r="AEL196" s="27"/>
      <c r="AEM196" s="27"/>
      <c r="AEN196" s="27"/>
      <c r="AEO196" s="27"/>
      <c r="AEP196" s="27"/>
      <c r="AEQ196" s="27"/>
      <c r="AER196" s="27"/>
      <c r="AES196" s="27"/>
      <c r="AET196" s="27"/>
      <c r="AEU196" s="27"/>
      <c r="AEV196" s="27"/>
      <c r="AEW196" s="27"/>
      <c r="AEX196" s="27"/>
      <c r="AEY196" s="27"/>
      <c r="AEZ196" s="27"/>
      <c r="AFA196" s="27"/>
      <c r="AFB196" s="27"/>
      <c r="AFC196" s="27"/>
      <c r="AFD196" s="27"/>
      <c r="AFE196" s="27"/>
      <c r="AFF196" s="27"/>
      <c r="AFG196" s="27"/>
      <c r="AFH196" s="27"/>
      <c r="AFI196" s="27"/>
      <c r="AFJ196" s="27"/>
      <c r="AFK196" s="27"/>
      <c r="AFL196" s="27"/>
      <c r="AFM196" s="27"/>
      <c r="AFN196" s="27"/>
      <c r="AFO196" s="27"/>
      <c r="AFP196" s="27"/>
      <c r="AFQ196" s="27"/>
      <c r="AFR196" s="27"/>
      <c r="AFS196" s="27"/>
      <c r="AFT196" s="27"/>
      <c r="AFU196" s="27"/>
      <c r="AFV196" s="27"/>
      <c r="AFW196" s="27"/>
      <c r="AFX196" s="27"/>
      <c r="AFY196" s="27"/>
      <c r="AFZ196" s="27"/>
      <c r="AGA196" s="27"/>
      <c r="AGB196" s="27"/>
      <c r="AGC196" s="27"/>
      <c r="AGD196" s="27"/>
      <c r="AGE196" s="27"/>
      <c r="AGF196" s="27"/>
      <c r="AGG196" s="27"/>
      <c r="AGH196" s="27"/>
      <c r="AGI196" s="27"/>
      <c r="AGJ196" s="27"/>
      <c r="AGK196" s="27"/>
      <c r="AGL196" s="27"/>
      <c r="AGM196" s="27"/>
      <c r="AGN196" s="27"/>
      <c r="AGO196" s="27"/>
      <c r="AGP196" s="27"/>
      <c r="AGQ196" s="27"/>
      <c r="AGR196" s="27"/>
      <c r="AGS196" s="27"/>
      <c r="AGT196" s="27"/>
      <c r="AGU196" s="27"/>
      <c r="AGV196" s="27"/>
      <c r="AGW196" s="27"/>
      <c r="AGX196" s="27"/>
      <c r="AGY196" s="27"/>
      <c r="AGZ196" s="27"/>
      <c r="AHA196" s="27"/>
      <c r="AHB196" s="27"/>
      <c r="AHC196" s="27"/>
      <c r="AHD196" s="27"/>
      <c r="AHE196" s="27"/>
      <c r="AHF196" s="27"/>
      <c r="AHG196" s="27"/>
      <c r="AHH196" s="27"/>
      <c r="AHI196" s="27"/>
      <c r="AHJ196" s="27"/>
      <c r="AHK196" s="27"/>
      <c r="AHL196" s="27"/>
      <c r="AHM196" s="27"/>
      <c r="AHN196" s="27"/>
      <c r="AHO196" s="27"/>
      <c r="AHP196" s="27"/>
      <c r="AHQ196" s="27"/>
      <c r="AHR196" s="27"/>
      <c r="AHS196" s="27"/>
      <c r="AHT196" s="27"/>
      <c r="AHU196" s="27"/>
      <c r="AHV196" s="27"/>
      <c r="AHW196" s="27"/>
      <c r="AHX196" s="27"/>
      <c r="AHY196" s="27"/>
      <c r="AHZ196" s="27"/>
      <c r="AIA196" s="27"/>
      <c r="AIB196" s="27"/>
      <c r="AIC196" s="27"/>
      <c r="AID196" s="27"/>
      <c r="AIE196" s="27"/>
      <c r="AIF196" s="27"/>
      <c r="AIG196" s="27"/>
      <c r="AIH196" s="27"/>
      <c r="AII196" s="27"/>
      <c r="AIJ196" s="27"/>
      <c r="AIK196" s="27"/>
      <c r="AIL196" s="27"/>
      <c r="AIM196" s="27"/>
      <c r="AIN196" s="27"/>
      <c r="AIO196" s="27"/>
      <c r="AIP196" s="27"/>
      <c r="AIQ196" s="27"/>
      <c r="AIR196" s="27"/>
      <c r="AIS196" s="27"/>
      <c r="AIT196" s="27"/>
      <c r="AIU196" s="27"/>
      <c r="AIV196" s="27"/>
      <c r="AIW196" s="27"/>
      <c r="AIX196" s="27"/>
      <c r="AIY196" s="27"/>
      <c r="AIZ196" s="27"/>
      <c r="AJA196" s="27"/>
      <c r="AJB196" s="27"/>
      <c r="AJC196" s="27"/>
      <c r="AJD196" s="27"/>
      <c r="AJE196" s="27"/>
      <c r="AJF196" s="27"/>
      <c r="AJG196" s="27"/>
      <c r="AJH196" s="27"/>
      <c r="AJI196" s="27"/>
      <c r="AJJ196" s="27"/>
      <c r="AJK196" s="27"/>
      <c r="AJL196" s="27"/>
      <c r="AJM196" s="27"/>
      <c r="AJN196" s="27"/>
      <c r="AJO196" s="27"/>
      <c r="AJP196" s="27"/>
      <c r="AJQ196" s="27"/>
      <c r="AJR196" s="27"/>
      <c r="AJS196" s="27"/>
      <c r="AJT196" s="27"/>
      <c r="AJU196" s="27"/>
      <c r="AJV196" s="27"/>
      <c r="AJW196" s="27"/>
      <c r="AJX196" s="27"/>
      <c r="AJY196" s="27"/>
      <c r="AJZ196" s="27"/>
      <c r="AKA196" s="27"/>
      <c r="AKB196" s="27"/>
      <c r="AKC196" s="27"/>
      <c r="AKD196" s="27"/>
      <c r="AKE196" s="27"/>
      <c r="AKF196" s="27"/>
      <c r="AKG196" s="27"/>
      <c r="AKH196" s="27"/>
      <c r="AKI196" s="27"/>
      <c r="AKJ196" s="27"/>
      <c r="AKK196" s="27"/>
      <c r="AKL196" s="27"/>
      <c r="AKM196" s="27"/>
      <c r="AKN196" s="27"/>
      <c r="AKO196" s="27"/>
      <c r="AKP196" s="27"/>
      <c r="AKQ196" s="27"/>
      <c r="AKR196" s="27"/>
      <c r="AKS196" s="27"/>
      <c r="AKT196" s="27"/>
      <c r="AKU196" s="27"/>
      <c r="AKV196" s="27"/>
      <c r="AKW196" s="27"/>
      <c r="AKX196" s="27"/>
      <c r="AKY196" s="27"/>
      <c r="AKZ196" s="27"/>
      <c r="ALA196" s="27"/>
      <c r="ALB196" s="27"/>
      <c r="ALC196" s="27"/>
      <c r="ALD196" s="27"/>
      <c r="ALE196" s="27"/>
      <c r="ALF196" s="27"/>
      <c r="ALG196" s="27"/>
      <c r="ALH196" s="27"/>
      <c r="ALI196" s="27"/>
      <c r="ALJ196" s="27"/>
      <c r="ALK196" s="27"/>
      <c r="ALL196" s="27"/>
      <c r="ALM196" s="27"/>
      <c r="ALN196" s="27"/>
      <c r="ALO196" s="27"/>
      <c r="ALP196" s="27"/>
      <c r="ALQ196" s="27"/>
      <c r="ALR196" s="27"/>
      <c r="ALS196" s="27"/>
    </row>
    <row r="197" spans="1:1007" ht="19.5" customHeight="1" thickBot="1" x14ac:dyDescent="0.25">
      <c r="A197" s="579"/>
      <c r="B197" s="581"/>
      <c r="C197" s="583"/>
      <c r="D197" s="585"/>
      <c r="E197" s="587"/>
      <c r="F197" s="570"/>
      <c r="G197" s="572"/>
      <c r="H197" s="574"/>
      <c r="I197" s="574"/>
      <c r="J197" s="593"/>
      <c r="K197" s="161" t="s">
        <v>25</v>
      </c>
      <c r="L197" s="400">
        <f>M197+O197</f>
        <v>63.9</v>
      </c>
      <c r="M197" s="401">
        <v>0</v>
      </c>
      <c r="N197" s="401">
        <v>0</v>
      </c>
      <c r="O197" s="402">
        <v>63.9</v>
      </c>
      <c r="P197" s="400">
        <f>Q197+S197</f>
        <v>64</v>
      </c>
      <c r="Q197" s="401">
        <v>0</v>
      </c>
      <c r="R197" s="401">
        <v>0</v>
      </c>
      <c r="S197" s="402">
        <v>64</v>
      </c>
      <c r="T197" s="400">
        <f>U197+W197</f>
        <v>0</v>
      </c>
      <c r="U197" s="401">
        <v>0</v>
      </c>
      <c r="V197" s="401">
        <v>0</v>
      </c>
      <c r="W197" s="402">
        <v>0</v>
      </c>
      <c r="X197" s="27"/>
      <c r="Y197" s="27"/>
      <c r="Z197" s="27"/>
      <c r="AA197" s="27"/>
      <c r="AB197" s="27"/>
      <c r="AC197" s="27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40"/>
      <c r="AV197" s="39"/>
      <c r="AW197" s="39"/>
      <c r="AX197" s="39"/>
      <c r="AY197" s="39"/>
      <c r="AZ197" s="39"/>
      <c r="BA197" s="39"/>
      <c r="BB197" s="39"/>
      <c r="BC197" s="39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7"/>
      <c r="FT197" s="27"/>
      <c r="FU197" s="27"/>
      <c r="FV197" s="27"/>
      <c r="FW197" s="27"/>
      <c r="FX197" s="27"/>
      <c r="FY197" s="27"/>
      <c r="FZ197" s="27"/>
      <c r="GA197" s="27"/>
      <c r="GB197" s="27"/>
      <c r="GC197" s="27"/>
      <c r="GD197" s="27"/>
      <c r="GE197" s="27"/>
      <c r="GF197" s="27"/>
      <c r="GG197" s="27"/>
      <c r="GH197" s="27"/>
      <c r="GI197" s="27"/>
      <c r="GJ197" s="27"/>
      <c r="GK197" s="27"/>
      <c r="GL197" s="27"/>
      <c r="GM197" s="27"/>
      <c r="GN197" s="27"/>
      <c r="GO197" s="27"/>
      <c r="GP197" s="27"/>
      <c r="GQ197" s="27"/>
      <c r="GR197" s="27"/>
      <c r="GS197" s="27"/>
      <c r="GT197" s="27"/>
      <c r="GU197" s="27"/>
      <c r="GV197" s="27"/>
      <c r="GW197" s="27"/>
      <c r="GX197" s="27"/>
      <c r="GY197" s="27"/>
      <c r="GZ197" s="27"/>
      <c r="HA197" s="27"/>
      <c r="HB197" s="27"/>
      <c r="HC197" s="27"/>
      <c r="HD197" s="27"/>
      <c r="HE197" s="27"/>
      <c r="HF197" s="27"/>
      <c r="HG197" s="27"/>
      <c r="HH197" s="27"/>
      <c r="HI197" s="27"/>
      <c r="HJ197" s="27"/>
      <c r="HK197" s="27"/>
      <c r="HL197" s="27"/>
      <c r="HM197" s="27"/>
      <c r="HN197" s="27"/>
      <c r="HO197" s="27"/>
      <c r="HP197" s="27"/>
      <c r="HQ197" s="27"/>
      <c r="HR197" s="27"/>
      <c r="HS197" s="27"/>
      <c r="HT197" s="27"/>
      <c r="HU197" s="27"/>
      <c r="HV197" s="27"/>
      <c r="HW197" s="27"/>
      <c r="HX197" s="27"/>
      <c r="HY197" s="27"/>
      <c r="HZ197" s="27"/>
      <c r="IA197" s="27"/>
      <c r="IB197" s="27"/>
      <c r="IC197" s="27"/>
      <c r="ID197" s="27"/>
      <c r="IE197" s="27"/>
      <c r="IF197" s="27"/>
      <c r="IG197" s="27"/>
      <c r="IH197" s="27"/>
      <c r="II197" s="27"/>
      <c r="IJ197" s="27"/>
      <c r="IK197" s="27"/>
      <c r="IL197" s="27"/>
      <c r="IM197" s="27"/>
      <c r="IN197" s="27"/>
      <c r="IO197" s="27"/>
      <c r="IP197" s="27"/>
      <c r="IQ197" s="27"/>
      <c r="IR197" s="27"/>
      <c r="IS197" s="27"/>
      <c r="IT197" s="27"/>
      <c r="IU197" s="27"/>
      <c r="IV197" s="27"/>
      <c r="IW197" s="27"/>
      <c r="IX197" s="27"/>
      <c r="IY197" s="27"/>
      <c r="IZ197" s="27"/>
      <c r="JA197" s="27"/>
      <c r="JB197" s="27"/>
      <c r="JC197" s="27"/>
      <c r="JD197" s="27"/>
      <c r="JE197" s="27"/>
      <c r="JF197" s="27"/>
      <c r="JG197" s="27"/>
      <c r="JH197" s="27"/>
      <c r="JI197" s="27"/>
      <c r="JJ197" s="27"/>
      <c r="JK197" s="27"/>
      <c r="JL197" s="27"/>
      <c r="JM197" s="27"/>
      <c r="JN197" s="27"/>
      <c r="JO197" s="27"/>
      <c r="JP197" s="27"/>
      <c r="JQ197" s="27"/>
      <c r="JR197" s="27"/>
      <c r="JS197" s="27"/>
      <c r="JT197" s="27"/>
      <c r="JU197" s="27"/>
      <c r="JV197" s="27"/>
      <c r="JW197" s="27"/>
      <c r="JX197" s="27"/>
      <c r="JY197" s="27"/>
      <c r="JZ197" s="27"/>
      <c r="KA197" s="27"/>
      <c r="KB197" s="27"/>
      <c r="KC197" s="27"/>
      <c r="KD197" s="27"/>
      <c r="KE197" s="27"/>
      <c r="KF197" s="27"/>
      <c r="KG197" s="27"/>
      <c r="KH197" s="27"/>
      <c r="KI197" s="27"/>
      <c r="KJ197" s="27"/>
      <c r="KK197" s="27"/>
      <c r="KL197" s="27"/>
      <c r="KM197" s="27"/>
      <c r="KN197" s="27"/>
      <c r="KO197" s="27"/>
      <c r="KP197" s="27"/>
      <c r="KQ197" s="27"/>
      <c r="KR197" s="27"/>
      <c r="KS197" s="27"/>
      <c r="KT197" s="27"/>
      <c r="KU197" s="27"/>
      <c r="KV197" s="27"/>
      <c r="KW197" s="27"/>
      <c r="KX197" s="27"/>
      <c r="KY197" s="27"/>
      <c r="KZ197" s="27"/>
      <c r="LA197" s="27"/>
      <c r="LB197" s="27"/>
      <c r="LC197" s="27"/>
      <c r="LD197" s="27"/>
      <c r="LE197" s="27"/>
      <c r="LF197" s="27"/>
      <c r="LG197" s="27"/>
      <c r="LH197" s="27"/>
      <c r="LI197" s="27"/>
      <c r="LJ197" s="27"/>
      <c r="LK197" s="27"/>
      <c r="LL197" s="27"/>
      <c r="LM197" s="27"/>
      <c r="LN197" s="27"/>
      <c r="LO197" s="27"/>
      <c r="LP197" s="27"/>
      <c r="LQ197" s="27"/>
      <c r="LR197" s="27"/>
      <c r="LS197" s="27"/>
      <c r="LT197" s="27"/>
      <c r="LU197" s="27"/>
      <c r="LV197" s="27"/>
      <c r="LW197" s="27"/>
      <c r="LX197" s="27"/>
      <c r="LY197" s="27"/>
      <c r="LZ197" s="27"/>
      <c r="MA197" s="27"/>
      <c r="MB197" s="27"/>
      <c r="MC197" s="27"/>
      <c r="MD197" s="27"/>
      <c r="ME197" s="27"/>
      <c r="MF197" s="27"/>
      <c r="MG197" s="27"/>
      <c r="MH197" s="27"/>
      <c r="MI197" s="27"/>
      <c r="MJ197" s="27"/>
      <c r="MK197" s="27"/>
      <c r="ML197" s="27"/>
      <c r="MM197" s="27"/>
      <c r="MN197" s="27"/>
      <c r="MO197" s="27"/>
      <c r="MP197" s="27"/>
      <c r="MQ197" s="27"/>
      <c r="MR197" s="27"/>
      <c r="MS197" s="27"/>
      <c r="MT197" s="27"/>
      <c r="MU197" s="27"/>
      <c r="MV197" s="27"/>
      <c r="MW197" s="27"/>
      <c r="MX197" s="27"/>
      <c r="MY197" s="27"/>
      <c r="MZ197" s="27"/>
      <c r="NA197" s="27"/>
      <c r="NB197" s="27"/>
      <c r="NC197" s="27"/>
      <c r="ND197" s="27"/>
      <c r="NE197" s="27"/>
      <c r="NF197" s="27"/>
      <c r="NG197" s="27"/>
      <c r="NH197" s="27"/>
      <c r="NI197" s="27"/>
      <c r="NJ197" s="27"/>
      <c r="NK197" s="27"/>
      <c r="NL197" s="27"/>
      <c r="NM197" s="27"/>
      <c r="NN197" s="27"/>
      <c r="NO197" s="27"/>
      <c r="NP197" s="27"/>
      <c r="NQ197" s="27"/>
      <c r="NR197" s="27"/>
      <c r="NS197" s="27"/>
      <c r="NT197" s="27"/>
      <c r="NU197" s="27"/>
      <c r="NV197" s="27"/>
      <c r="NW197" s="27"/>
      <c r="NX197" s="27"/>
      <c r="NY197" s="27"/>
      <c r="NZ197" s="27"/>
      <c r="OA197" s="27"/>
      <c r="OB197" s="27"/>
      <c r="OC197" s="27"/>
      <c r="OD197" s="27"/>
      <c r="OE197" s="27"/>
      <c r="OF197" s="27"/>
      <c r="OG197" s="27"/>
      <c r="OH197" s="27"/>
      <c r="OI197" s="27"/>
      <c r="OJ197" s="27"/>
      <c r="OK197" s="27"/>
      <c r="OL197" s="27"/>
      <c r="OM197" s="27"/>
      <c r="ON197" s="27"/>
      <c r="OO197" s="27"/>
      <c r="OP197" s="27"/>
      <c r="OQ197" s="27"/>
      <c r="OR197" s="27"/>
      <c r="OS197" s="27"/>
      <c r="OT197" s="27"/>
      <c r="OU197" s="27"/>
      <c r="OV197" s="27"/>
      <c r="OW197" s="27"/>
      <c r="OX197" s="27"/>
      <c r="OY197" s="27"/>
      <c r="OZ197" s="27"/>
      <c r="PA197" s="27"/>
      <c r="PB197" s="27"/>
      <c r="PC197" s="27"/>
      <c r="PD197" s="27"/>
      <c r="PE197" s="27"/>
      <c r="PF197" s="27"/>
      <c r="PG197" s="27"/>
      <c r="PH197" s="27"/>
      <c r="PI197" s="27"/>
      <c r="PJ197" s="27"/>
      <c r="PK197" s="27"/>
      <c r="PL197" s="27"/>
      <c r="PM197" s="27"/>
      <c r="PN197" s="27"/>
      <c r="PO197" s="27"/>
      <c r="PP197" s="27"/>
      <c r="PQ197" s="27"/>
      <c r="PR197" s="27"/>
      <c r="PS197" s="27"/>
      <c r="PT197" s="27"/>
      <c r="PU197" s="27"/>
      <c r="PV197" s="27"/>
      <c r="PW197" s="27"/>
      <c r="PX197" s="27"/>
      <c r="PY197" s="27"/>
      <c r="PZ197" s="27"/>
      <c r="QA197" s="27"/>
      <c r="QB197" s="27"/>
      <c r="QC197" s="27"/>
      <c r="QD197" s="27"/>
      <c r="QE197" s="27"/>
      <c r="QF197" s="27"/>
      <c r="QG197" s="27"/>
      <c r="QH197" s="27"/>
      <c r="QI197" s="27"/>
      <c r="QJ197" s="27"/>
      <c r="QK197" s="27"/>
      <c r="QL197" s="27"/>
      <c r="QM197" s="27"/>
      <c r="QN197" s="27"/>
      <c r="QO197" s="27"/>
      <c r="QP197" s="27"/>
      <c r="QQ197" s="27"/>
      <c r="QR197" s="27"/>
      <c r="QS197" s="27"/>
      <c r="QT197" s="27"/>
      <c r="QU197" s="27"/>
      <c r="QV197" s="27"/>
      <c r="QW197" s="27"/>
      <c r="QX197" s="27"/>
      <c r="QY197" s="27"/>
      <c r="QZ197" s="27"/>
      <c r="RA197" s="27"/>
      <c r="RB197" s="27"/>
      <c r="RC197" s="27"/>
      <c r="RD197" s="27"/>
      <c r="RE197" s="27"/>
      <c r="RF197" s="27"/>
      <c r="RG197" s="27"/>
      <c r="RH197" s="27"/>
      <c r="RI197" s="27"/>
      <c r="RJ197" s="27"/>
      <c r="RK197" s="27"/>
      <c r="RL197" s="27"/>
      <c r="RM197" s="27"/>
      <c r="RN197" s="27"/>
      <c r="RO197" s="27"/>
      <c r="RP197" s="27"/>
      <c r="RQ197" s="27"/>
      <c r="RR197" s="27"/>
      <c r="RS197" s="27"/>
      <c r="RT197" s="27"/>
      <c r="RU197" s="27"/>
      <c r="RV197" s="27"/>
      <c r="RW197" s="27"/>
      <c r="RX197" s="27"/>
      <c r="RY197" s="27"/>
      <c r="RZ197" s="27"/>
      <c r="SA197" s="27"/>
      <c r="SB197" s="27"/>
      <c r="SC197" s="27"/>
      <c r="SD197" s="27"/>
      <c r="SE197" s="27"/>
      <c r="SF197" s="27"/>
      <c r="SG197" s="27"/>
      <c r="SH197" s="27"/>
      <c r="SI197" s="27"/>
      <c r="SJ197" s="27"/>
      <c r="SK197" s="27"/>
      <c r="SL197" s="27"/>
      <c r="SM197" s="27"/>
      <c r="SN197" s="27"/>
      <c r="SO197" s="27"/>
      <c r="SP197" s="27"/>
      <c r="SQ197" s="27"/>
      <c r="SR197" s="27"/>
      <c r="SS197" s="27"/>
      <c r="ST197" s="27"/>
      <c r="SU197" s="27"/>
      <c r="SV197" s="27"/>
      <c r="SW197" s="27"/>
      <c r="SX197" s="27"/>
      <c r="SY197" s="27"/>
      <c r="SZ197" s="27"/>
      <c r="TA197" s="27"/>
      <c r="TB197" s="27"/>
      <c r="TC197" s="27"/>
      <c r="TD197" s="27"/>
      <c r="TE197" s="27"/>
      <c r="TF197" s="27"/>
      <c r="TG197" s="27"/>
      <c r="TH197" s="27"/>
      <c r="TI197" s="27"/>
      <c r="TJ197" s="27"/>
      <c r="TK197" s="27"/>
      <c r="TL197" s="27"/>
      <c r="TM197" s="27"/>
      <c r="TN197" s="27"/>
      <c r="TO197" s="27"/>
      <c r="TP197" s="27"/>
      <c r="TQ197" s="27"/>
      <c r="TR197" s="27"/>
      <c r="TS197" s="27"/>
      <c r="TT197" s="27"/>
      <c r="TU197" s="27"/>
      <c r="TV197" s="27"/>
      <c r="TW197" s="27"/>
      <c r="TX197" s="27"/>
      <c r="TY197" s="27"/>
      <c r="TZ197" s="27"/>
      <c r="UA197" s="27"/>
      <c r="UB197" s="27"/>
      <c r="UC197" s="27"/>
      <c r="UD197" s="27"/>
      <c r="UE197" s="27"/>
      <c r="UF197" s="27"/>
      <c r="UG197" s="27"/>
      <c r="UH197" s="27"/>
      <c r="UI197" s="27"/>
      <c r="UJ197" s="27"/>
      <c r="UK197" s="27"/>
      <c r="UL197" s="27"/>
      <c r="UM197" s="27"/>
      <c r="UN197" s="27"/>
      <c r="UO197" s="27"/>
      <c r="UP197" s="27"/>
      <c r="UQ197" s="27"/>
      <c r="UR197" s="27"/>
      <c r="US197" s="27"/>
      <c r="UT197" s="27"/>
      <c r="UU197" s="27"/>
      <c r="UV197" s="27"/>
      <c r="UW197" s="27"/>
      <c r="UX197" s="27"/>
      <c r="UY197" s="27"/>
      <c r="UZ197" s="27"/>
      <c r="VA197" s="27"/>
      <c r="VB197" s="27"/>
      <c r="VC197" s="27"/>
      <c r="VD197" s="27"/>
      <c r="VE197" s="27"/>
      <c r="VF197" s="27"/>
      <c r="VG197" s="27"/>
      <c r="VH197" s="27"/>
      <c r="VI197" s="27"/>
      <c r="VJ197" s="27"/>
      <c r="VK197" s="27"/>
      <c r="VL197" s="27"/>
      <c r="VM197" s="27"/>
      <c r="VN197" s="27"/>
      <c r="VO197" s="27"/>
      <c r="VP197" s="27"/>
      <c r="VQ197" s="27"/>
      <c r="VR197" s="27"/>
      <c r="VS197" s="27"/>
      <c r="VT197" s="27"/>
      <c r="VU197" s="27"/>
      <c r="VV197" s="27"/>
      <c r="VW197" s="27"/>
      <c r="VX197" s="27"/>
      <c r="VY197" s="27"/>
      <c r="VZ197" s="27"/>
      <c r="WA197" s="27"/>
      <c r="WB197" s="27"/>
      <c r="WC197" s="27"/>
      <c r="WD197" s="27"/>
      <c r="WE197" s="27"/>
      <c r="WF197" s="27"/>
      <c r="WG197" s="27"/>
      <c r="WH197" s="27"/>
      <c r="WI197" s="27"/>
      <c r="WJ197" s="27"/>
      <c r="WK197" s="27"/>
      <c r="WL197" s="27"/>
      <c r="WM197" s="27"/>
      <c r="WN197" s="27"/>
      <c r="WO197" s="27"/>
      <c r="WP197" s="27"/>
      <c r="WQ197" s="27"/>
      <c r="WR197" s="27"/>
      <c r="WS197" s="27"/>
      <c r="WT197" s="27"/>
      <c r="WU197" s="27"/>
      <c r="WV197" s="27"/>
      <c r="WW197" s="27"/>
      <c r="WX197" s="27"/>
      <c r="WY197" s="27"/>
      <c r="WZ197" s="27"/>
      <c r="XA197" s="27"/>
      <c r="XB197" s="27"/>
      <c r="XC197" s="27"/>
      <c r="XD197" s="27"/>
      <c r="XE197" s="27"/>
      <c r="XF197" s="27"/>
      <c r="XG197" s="27"/>
      <c r="XH197" s="27"/>
      <c r="XI197" s="27"/>
      <c r="XJ197" s="27"/>
      <c r="XK197" s="27"/>
      <c r="XL197" s="27"/>
      <c r="XM197" s="27"/>
      <c r="XN197" s="27"/>
      <c r="XO197" s="27"/>
      <c r="XP197" s="27"/>
      <c r="XQ197" s="27"/>
      <c r="XR197" s="27"/>
      <c r="XS197" s="27"/>
      <c r="XT197" s="27"/>
      <c r="XU197" s="27"/>
      <c r="XV197" s="27"/>
      <c r="XW197" s="27"/>
      <c r="XX197" s="27"/>
      <c r="XY197" s="27"/>
      <c r="XZ197" s="27"/>
      <c r="YA197" s="27"/>
      <c r="YB197" s="27"/>
      <c r="YC197" s="27"/>
      <c r="YD197" s="27"/>
      <c r="YE197" s="27"/>
      <c r="YF197" s="27"/>
      <c r="YG197" s="27"/>
      <c r="YH197" s="27"/>
      <c r="YI197" s="27"/>
      <c r="YJ197" s="27"/>
      <c r="YK197" s="27"/>
      <c r="YL197" s="27"/>
      <c r="YM197" s="27"/>
      <c r="YN197" s="27"/>
      <c r="YO197" s="27"/>
      <c r="YP197" s="27"/>
      <c r="YQ197" s="27"/>
      <c r="YR197" s="27"/>
      <c r="YS197" s="27"/>
      <c r="YT197" s="27"/>
      <c r="YU197" s="27"/>
      <c r="YV197" s="27"/>
      <c r="YW197" s="27"/>
      <c r="YX197" s="27"/>
      <c r="YY197" s="27"/>
      <c r="YZ197" s="27"/>
      <c r="ZA197" s="27"/>
      <c r="ZB197" s="27"/>
      <c r="ZC197" s="27"/>
      <c r="ZD197" s="27"/>
      <c r="ZE197" s="27"/>
      <c r="ZF197" s="27"/>
      <c r="ZG197" s="27"/>
      <c r="ZH197" s="27"/>
      <c r="ZI197" s="27"/>
      <c r="ZJ197" s="27"/>
      <c r="ZK197" s="27"/>
      <c r="ZL197" s="27"/>
      <c r="ZM197" s="27"/>
      <c r="ZN197" s="27"/>
      <c r="ZO197" s="27"/>
      <c r="ZP197" s="27"/>
      <c r="ZQ197" s="27"/>
      <c r="ZR197" s="27"/>
      <c r="ZS197" s="27"/>
      <c r="ZT197" s="27"/>
      <c r="ZU197" s="27"/>
      <c r="ZV197" s="27"/>
      <c r="ZW197" s="27"/>
      <c r="ZX197" s="27"/>
      <c r="ZY197" s="27"/>
      <c r="ZZ197" s="27"/>
      <c r="AAA197" s="27"/>
      <c r="AAB197" s="27"/>
      <c r="AAC197" s="27"/>
      <c r="AAD197" s="27"/>
      <c r="AAE197" s="27"/>
      <c r="AAF197" s="27"/>
      <c r="AAG197" s="27"/>
      <c r="AAH197" s="27"/>
      <c r="AAI197" s="27"/>
      <c r="AAJ197" s="27"/>
      <c r="AAK197" s="27"/>
      <c r="AAL197" s="27"/>
      <c r="AAM197" s="27"/>
      <c r="AAN197" s="27"/>
      <c r="AAO197" s="27"/>
      <c r="AAP197" s="27"/>
      <c r="AAQ197" s="27"/>
      <c r="AAR197" s="27"/>
      <c r="AAS197" s="27"/>
      <c r="AAT197" s="27"/>
      <c r="AAU197" s="27"/>
      <c r="AAV197" s="27"/>
      <c r="AAW197" s="27"/>
      <c r="AAX197" s="27"/>
      <c r="AAY197" s="27"/>
      <c r="AAZ197" s="27"/>
      <c r="ABA197" s="27"/>
      <c r="ABB197" s="27"/>
      <c r="ABC197" s="27"/>
      <c r="ABD197" s="27"/>
      <c r="ABE197" s="27"/>
      <c r="ABF197" s="27"/>
      <c r="ABG197" s="27"/>
      <c r="ABH197" s="27"/>
      <c r="ABI197" s="27"/>
      <c r="ABJ197" s="27"/>
      <c r="ABK197" s="27"/>
      <c r="ABL197" s="27"/>
      <c r="ABM197" s="27"/>
      <c r="ABN197" s="27"/>
      <c r="ABO197" s="27"/>
      <c r="ABP197" s="27"/>
      <c r="ABQ197" s="27"/>
      <c r="ABR197" s="27"/>
      <c r="ABS197" s="27"/>
      <c r="ABT197" s="27"/>
      <c r="ABU197" s="27"/>
      <c r="ABV197" s="27"/>
      <c r="ABW197" s="27"/>
      <c r="ABX197" s="27"/>
      <c r="ABY197" s="27"/>
      <c r="ABZ197" s="27"/>
      <c r="ACA197" s="27"/>
      <c r="ACB197" s="27"/>
      <c r="ACC197" s="27"/>
      <c r="ACD197" s="27"/>
      <c r="ACE197" s="27"/>
      <c r="ACF197" s="27"/>
      <c r="ACG197" s="27"/>
      <c r="ACH197" s="27"/>
      <c r="ACI197" s="27"/>
      <c r="ACJ197" s="27"/>
      <c r="ACK197" s="27"/>
      <c r="ACL197" s="27"/>
      <c r="ACM197" s="27"/>
      <c r="ACN197" s="27"/>
      <c r="ACO197" s="27"/>
      <c r="ACP197" s="27"/>
      <c r="ACQ197" s="27"/>
      <c r="ACR197" s="27"/>
      <c r="ACS197" s="27"/>
      <c r="ACT197" s="27"/>
      <c r="ACU197" s="27"/>
      <c r="ACV197" s="27"/>
      <c r="ACW197" s="27"/>
      <c r="ACX197" s="27"/>
      <c r="ACY197" s="27"/>
      <c r="ACZ197" s="27"/>
      <c r="ADA197" s="27"/>
      <c r="ADB197" s="27"/>
      <c r="ADC197" s="27"/>
      <c r="ADD197" s="27"/>
      <c r="ADE197" s="27"/>
      <c r="ADF197" s="27"/>
      <c r="ADG197" s="27"/>
      <c r="ADH197" s="27"/>
      <c r="ADI197" s="27"/>
      <c r="ADJ197" s="27"/>
      <c r="ADK197" s="27"/>
      <c r="ADL197" s="27"/>
      <c r="ADM197" s="27"/>
      <c r="ADN197" s="27"/>
      <c r="ADO197" s="27"/>
      <c r="ADP197" s="27"/>
      <c r="ADQ197" s="27"/>
      <c r="ADR197" s="27"/>
      <c r="ADS197" s="27"/>
      <c r="ADT197" s="27"/>
      <c r="ADU197" s="27"/>
      <c r="ADV197" s="27"/>
      <c r="ADW197" s="27"/>
      <c r="ADX197" s="27"/>
      <c r="ADY197" s="27"/>
      <c r="ADZ197" s="27"/>
      <c r="AEA197" s="27"/>
      <c r="AEB197" s="27"/>
      <c r="AEC197" s="27"/>
      <c r="AED197" s="27"/>
      <c r="AEE197" s="27"/>
      <c r="AEF197" s="27"/>
      <c r="AEG197" s="27"/>
      <c r="AEH197" s="27"/>
      <c r="AEI197" s="27"/>
      <c r="AEJ197" s="27"/>
      <c r="AEK197" s="27"/>
      <c r="AEL197" s="27"/>
      <c r="AEM197" s="27"/>
      <c r="AEN197" s="27"/>
      <c r="AEO197" s="27"/>
      <c r="AEP197" s="27"/>
      <c r="AEQ197" s="27"/>
      <c r="AER197" s="27"/>
      <c r="AES197" s="27"/>
      <c r="AET197" s="27"/>
      <c r="AEU197" s="27"/>
      <c r="AEV197" s="27"/>
      <c r="AEW197" s="27"/>
      <c r="AEX197" s="27"/>
      <c r="AEY197" s="27"/>
      <c r="AEZ197" s="27"/>
      <c r="AFA197" s="27"/>
      <c r="AFB197" s="27"/>
      <c r="AFC197" s="27"/>
      <c r="AFD197" s="27"/>
      <c r="AFE197" s="27"/>
      <c r="AFF197" s="27"/>
      <c r="AFG197" s="27"/>
      <c r="AFH197" s="27"/>
      <c r="AFI197" s="27"/>
      <c r="AFJ197" s="27"/>
      <c r="AFK197" s="27"/>
      <c r="AFL197" s="27"/>
      <c r="AFM197" s="27"/>
      <c r="AFN197" s="27"/>
      <c r="AFO197" s="27"/>
      <c r="AFP197" s="27"/>
      <c r="AFQ197" s="27"/>
      <c r="AFR197" s="27"/>
      <c r="AFS197" s="27"/>
      <c r="AFT197" s="27"/>
      <c r="AFU197" s="27"/>
      <c r="AFV197" s="27"/>
      <c r="AFW197" s="27"/>
      <c r="AFX197" s="27"/>
      <c r="AFY197" s="27"/>
      <c r="AFZ197" s="27"/>
      <c r="AGA197" s="27"/>
      <c r="AGB197" s="27"/>
      <c r="AGC197" s="27"/>
      <c r="AGD197" s="27"/>
      <c r="AGE197" s="27"/>
      <c r="AGF197" s="27"/>
      <c r="AGG197" s="27"/>
      <c r="AGH197" s="27"/>
      <c r="AGI197" s="27"/>
      <c r="AGJ197" s="27"/>
      <c r="AGK197" s="27"/>
      <c r="AGL197" s="27"/>
      <c r="AGM197" s="27"/>
      <c r="AGN197" s="27"/>
      <c r="AGO197" s="27"/>
      <c r="AGP197" s="27"/>
      <c r="AGQ197" s="27"/>
      <c r="AGR197" s="27"/>
      <c r="AGS197" s="27"/>
      <c r="AGT197" s="27"/>
      <c r="AGU197" s="27"/>
      <c r="AGV197" s="27"/>
      <c r="AGW197" s="27"/>
      <c r="AGX197" s="27"/>
      <c r="AGY197" s="27"/>
      <c r="AGZ197" s="27"/>
      <c r="AHA197" s="27"/>
      <c r="AHB197" s="27"/>
      <c r="AHC197" s="27"/>
      <c r="AHD197" s="27"/>
      <c r="AHE197" s="27"/>
      <c r="AHF197" s="27"/>
      <c r="AHG197" s="27"/>
      <c r="AHH197" s="27"/>
      <c r="AHI197" s="27"/>
      <c r="AHJ197" s="27"/>
      <c r="AHK197" s="27"/>
      <c r="AHL197" s="27"/>
      <c r="AHM197" s="27"/>
      <c r="AHN197" s="27"/>
      <c r="AHO197" s="27"/>
      <c r="AHP197" s="27"/>
      <c r="AHQ197" s="27"/>
      <c r="AHR197" s="27"/>
      <c r="AHS197" s="27"/>
      <c r="AHT197" s="27"/>
      <c r="AHU197" s="27"/>
      <c r="AHV197" s="27"/>
      <c r="AHW197" s="27"/>
      <c r="AHX197" s="27"/>
      <c r="AHY197" s="27"/>
      <c r="AHZ197" s="27"/>
      <c r="AIA197" s="27"/>
      <c r="AIB197" s="27"/>
      <c r="AIC197" s="27"/>
      <c r="AID197" s="27"/>
      <c r="AIE197" s="27"/>
      <c r="AIF197" s="27"/>
      <c r="AIG197" s="27"/>
      <c r="AIH197" s="27"/>
      <c r="AII197" s="27"/>
      <c r="AIJ197" s="27"/>
      <c r="AIK197" s="27"/>
      <c r="AIL197" s="27"/>
      <c r="AIM197" s="27"/>
      <c r="AIN197" s="27"/>
      <c r="AIO197" s="27"/>
      <c r="AIP197" s="27"/>
      <c r="AIQ197" s="27"/>
      <c r="AIR197" s="27"/>
      <c r="AIS197" s="27"/>
      <c r="AIT197" s="27"/>
      <c r="AIU197" s="27"/>
      <c r="AIV197" s="27"/>
      <c r="AIW197" s="27"/>
      <c r="AIX197" s="27"/>
      <c r="AIY197" s="27"/>
      <c r="AIZ197" s="27"/>
      <c r="AJA197" s="27"/>
      <c r="AJB197" s="27"/>
      <c r="AJC197" s="27"/>
      <c r="AJD197" s="27"/>
      <c r="AJE197" s="27"/>
      <c r="AJF197" s="27"/>
      <c r="AJG197" s="27"/>
      <c r="AJH197" s="27"/>
      <c r="AJI197" s="27"/>
      <c r="AJJ197" s="27"/>
      <c r="AJK197" s="27"/>
      <c r="AJL197" s="27"/>
      <c r="AJM197" s="27"/>
      <c r="AJN197" s="27"/>
      <c r="AJO197" s="27"/>
      <c r="AJP197" s="27"/>
      <c r="AJQ197" s="27"/>
      <c r="AJR197" s="27"/>
      <c r="AJS197" s="27"/>
      <c r="AJT197" s="27"/>
      <c r="AJU197" s="27"/>
      <c r="AJV197" s="27"/>
      <c r="AJW197" s="27"/>
      <c r="AJX197" s="27"/>
      <c r="AJY197" s="27"/>
      <c r="AJZ197" s="27"/>
      <c r="AKA197" s="27"/>
      <c r="AKB197" s="27"/>
      <c r="AKC197" s="27"/>
      <c r="AKD197" s="27"/>
      <c r="AKE197" s="27"/>
      <c r="AKF197" s="27"/>
      <c r="AKG197" s="27"/>
      <c r="AKH197" s="27"/>
      <c r="AKI197" s="27"/>
      <c r="AKJ197" s="27"/>
      <c r="AKK197" s="27"/>
      <c r="AKL197" s="27"/>
      <c r="AKM197" s="27"/>
      <c r="AKN197" s="27"/>
      <c r="AKO197" s="27"/>
      <c r="AKP197" s="27"/>
      <c r="AKQ197" s="27"/>
      <c r="AKR197" s="27"/>
      <c r="AKS197" s="27"/>
      <c r="AKT197" s="27"/>
      <c r="AKU197" s="27"/>
      <c r="AKV197" s="27"/>
      <c r="AKW197" s="27"/>
      <c r="AKX197" s="27"/>
      <c r="AKY197" s="27"/>
      <c r="AKZ197" s="27"/>
      <c r="ALA197" s="27"/>
      <c r="ALB197" s="27"/>
      <c r="ALC197" s="27"/>
      <c r="ALD197" s="27"/>
      <c r="ALE197" s="27"/>
      <c r="ALF197" s="27"/>
      <c r="ALG197" s="27"/>
      <c r="ALH197" s="27"/>
      <c r="ALI197" s="27"/>
      <c r="ALJ197" s="27"/>
      <c r="ALK197" s="27"/>
      <c r="ALL197" s="27"/>
      <c r="ALM197" s="27"/>
      <c r="ALN197" s="27"/>
      <c r="ALO197" s="27"/>
      <c r="ALP197" s="27"/>
      <c r="ALQ197" s="27"/>
      <c r="ALR197" s="27"/>
      <c r="ALS197" s="27"/>
    </row>
    <row r="198" spans="1:1007" ht="27.75" customHeight="1" thickBot="1" x14ac:dyDescent="0.25">
      <c r="A198" s="579"/>
      <c r="B198" s="581"/>
      <c r="C198" s="583"/>
      <c r="D198" s="585"/>
      <c r="E198" s="587"/>
      <c r="F198" s="570"/>
      <c r="G198" s="572"/>
      <c r="H198" s="574"/>
      <c r="I198" s="574"/>
      <c r="J198" s="577"/>
      <c r="K198" s="347" t="s">
        <v>11</v>
      </c>
      <c r="L198" s="15">
        <f t="shared" ref="L198:W198" si="47">SUM(L196:L197)</f>
        <v>426.4</v>
      </c>
      <c r="M198" s="345">
        <f t="shared" si="47"/>
        <v>0</v>
      </c>
      <c r="N198" s="345">
        <f t="shared" si="47"/>
        <v>0</v>
      </c>
      <c r="O198" s="16">
        <f t="shared" si="47"/>
        <v>426.4</v>
      </c>
      <c r="P198" s="15">
        <f t="shared" si="47"/>
        <v>426.5</v>
      </c>
      <c r="Q198" s="345">
        <f t="shared" si="47"/>
        <v>0</v>
      </c>
      <c r="R198" s="345">
        <f t="shared" si="47"/>
        <v>0</v>
      </c>
      <c r="S198" s="16">
        <f t="shared" si="47"/>
        <v>426.5</v>
      </c>
      <c r="T198" s="15">
        <f t="shared" si="47"/>
        <v>0</v>
      </c>
      <c r="U198" s="345">
        <f t="shared" si="47"/>
        <v>0</v>
      </c>
      <c r="V198" s="345">
        <f t="shared" si="47"/>
        <v>0</v>
      </c>
      <c r="W198" s="16">
        <f t="shared" si="47"/>
        <v>0</v>
      </c>
      <c r="X198" s="27"/>
      <c r="Y198" s="27"/>
      <c r="Z198" s="27"/>
      <c r="AA198" s="27"/>
      <c r="AB198" s="27"/>
      <c r="AC198" s="27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40"/>
      <c r="AV198" s="39"/>
      <c r="AW198" s="39"/>
      <c r="AX198" s="39"/>
      <c r="AY198" s="39"/>
      <c r="AZ198" s="39"/>
      <c r="BA198" s="39"/>
      <c r="BB198" s="39"/>
      <c r="BC198" s="39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7"/>
      <c r="EK198" s="27"/>
      <c r="EL198" s="27"/>
      <c r="EM198" s="27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7"/>
      <c r="FT198" s="27"/>
      <c r="FU198" s="27"/>
      <c r="FV198" s="27"/>
      <c r="FW198" s="27"/>
      <c r="FX198" s="27"/>
      <c r="FY198" s="27"/>
      <c r="FZ198" s="27"/>
      <c r="GA198" s="27"/>
      <c r="GB198" s="27"/>
      <c r="GC198" s="27"/>
      <c r="GD198" s="27"/>
      <c r="GE198" s="27"/>
      <c r="GF198" s="27"/>
      <c r="GG198" s="27"/>
      <c r="GH198" s="27"/>
      <c r="GI198" s="27"/>
      <c r="GJ198" s="27"/>
      <c r="GK198" s="27"/>
      <c r="GL198" s="27"/>
      <c r="GM198" s="27"/>
      <c r="GN198" s="27"/>
      <c r="GO198" s="27"/>
      <c r="GP198" s="27"/>
      <c r="GQ198" s="27"/>
      <c r="GR198" s="27"/>
      <c r="GS198" s="27"/>
      <c r="GT198" s="27"/>
      <c r="GU198" s="27"/>
      <c r="GV198" s="27"/>
      <c r="GW198" s="27"/>
      <c r="GX198" s="27"/>
      <c r="GY198" s="27"/>
      <c r="GZ198" s="27"/>
      <c r="HA198" s="27"/>
      <c r="HB198" s="27"/>
      <c r="HC198" s="27"/>
      <c r="HD198" s="27"/>
      <c r="HE198" s="27"/>
      <c r="HF198" s="27"/>
      <c r="HG198" s="27"/>
      <c r="HH198" s="27"/>
      <c r="HI198" s="27"/>
      <c r="HJ198" s="27"/>
      <c r="HK198" s="27"/>
      <c r="HL198" s="27"/>
      <c r="HM198" s="27"/>
      <c r="HN198" s="27"/>
      <c r="HO198" s="27"/>
      <c r="HP198" s="27"/>
      <c r="HQ198" s="27"/>
      <c r="HR198" s="27"/>
      <c r="HS198" s="27"/>
      <c r="HT198" s="27"/>
      <c r="HU198" s="27"/>
      <c r="HV198" s="27"/>
      <c r="HW198" s="27"/>
      <c r="HX198" s="27"/>
      <c r="HY198" s="27"/>
      <c r="HZ198" s="27"/>
      <c r="IA198" s="27"/>
      <c r="IB198" s="27"/>
      <c r="IC198" s="27"/>
      <c r="ID198" s="27"/>
      <c r="IE198" s="27"/>
      <c r="IF198" s="27"/>
      <c r="IG198" s="27"/>
      <c r="IH198" s="27"/>
      <c r="II198" s="27"/>
      <c r="IJ198" s="27"/>
      <c r="IK198" s="27"/>
      <c r="IL198" s="27"/>
      <c r="IM198" s="27"/>
      <c r="IN198" s="27"/>
      <c r="IO198" s="27"/>
      <c r="IP198" s="27"/>
      <c r="IQ198" s="27"/>
      <c r="IR198" s="27"/>
      <c r="IS198" s="27"/>
      <c r="IT198" s="27"/>
      <c r="IU198" s="27"/>
      <c r="IV198" s="27"/>
      <c r="IW198" s="27"/>
      <c r="IX198" s="27"/>
      <c r="IY198" s="27"/>
      <c r="IZ198" s="27"/>
      <c r="JA198" s="27"/>
      <c r="JB198" s="27"/>
      <c r="JC198" s="27"/>
      <c r="JD198" s="27"/>
      <c r="JE198" s="27"/>
      <c r="JF198" s="27"/>
      <c r="JG198" s="27"/>
      <c r="JH198" s="27"/>
      <c r="JI198" s="27"/>
      <c r="JJ198" s="27"/>
      <c r="JK198" s="27"/>
      <c r="JL198" s="27"/>
      <c r="JM198" s="27"/>
      <c r="JN198" s="27"/>
      <c r="JO198" s="27"/>
      <c r="JP198" s="27"/>
      <c r="JQ198" s="27"/>
      <c r="JR198" s="27"/>
      <c r="JS198" s="27"/>
      <c r="JT198" s="27"/>
      <c r="JU198" s="27"/>
      <c r="JV198" s="27"/>
      <c r="JW198" s="27"/>
      <c r="JX198" s="27"/>
      <c r="JY198" s="27"/>
      <c r="JZ198" s="27"/>
      <c r="KA198" s="27"/>
      <c r="KB198" s="27"/>
      <c r="KC198" s="27"/>
      <c r="KD198" s="27"/>
      <c r="KE198" s="27"/>
      <c r="KF198" s="27"/>
      <c r="KG198" s="27"/>
      <c r="KH198" s="27"/>
      <c r="KI198" s="27"/>
      <c r="KJ198" s="27"/>
      <c r="KK198" s="27"/>
      <c r="KL198" s="27"/>
      <c r="KM198" s="27"/>
      <c r="KN198" s="27"/>
      <c r="KO198" s="27"/>
      <c r="KP198" s="27"/>
      <c r="KQ198" s="27"/>
      <c r="KR198" s="27"/>
      <c r="KS198" s="27"/>
      <c r="KT198" s="27"/>
      <c r="KU198" s="27"/>
      <c r="KV198" s="27"/>
      <c r="KW198" s="27"/>
      <c r="KX198" s="27"/>
      <c r="KY198" s="27"/>
      <c r="KZ198" s="27"/>
      <c r="LA198" s="27"/>
      <c r="LB198" s="27"/>
      <c r="LC198" s="27"/>
      <c r="LD198" s="27"/>
      <c r="LE198" s="27"/>
      <c r="LF198" s="27"/>
      <c r="LG198" s="27"/>
      <c r="LH198" s="27"/>
      <c r="LI198" s="27"/>
      <c r="LJ198" s="27"/>
      <c r="LK198" s="27"/>
      <c r="LL198" s="27"/>
      <c r="LM198" s="27"/>
      <c r="LN198" s="27"/>
      <c r="LO198" s="27"/>
      <c r="LP198" s="27"/>
      <c r="LQ198" s="27"/>
      <c r="LR198" s="27"/>
      <c r="LS198" s="27"/>
      <c r="LT198" s="27"/>
      <c r="LU198" s="27"/>
      <c r="LV198" s="27"/>
      <c r="LW198" s="27"/>
      <c r="LX198" s="27"/>
      <c r="LY198" s="27"/>
      <c r="LZ198" s="27"/>
      <c r="MA198" s="27"/>
      <c r="MB198" s="27"/>
      <c r="MC198" s="27"/>
      <c r="MD198" s="27"/>
      <c r="ME198" s="27"/>
      <c r="MF198" s="27"/>
      <c r="MG198" s="27"/>
      <c r="MH198" s="27"/>
      <c r="MI198" s="27"/>
      <c r="MJ198" s="27"/>
      <c r="MK198" s="27"/>
      <c r="ML198" s="27"/>
      <c r="MM198" s="27"/>
      <c r="MN198" s="27"/>
      <c r="MO198" s="27"/>
      <c r="MP198" s="27"/>
      <c r="MQ198" s="27"/>
      <c r="MR198" s="27"/>
      <c r="MS198" s="27"/>
      <c r="MT198" s="27"/>
      <c r="MU198" s="27"/>
      <c r="MV198" s="27"/>
      <c r="MW198" s="27"/>
      <c r="MX198" s="27"/>
      <c r="MY198" s="27"/>
      <c r="MZ198" s="27"/>
      <c r="NA198" s="27"/>
      <c r="NB198" s="27"/>
      <c r="NC198" s="27"/>
      <c r="ND198" s="27"/>
      <c r="NE198" s="27"/>
      <c r="NF198" s="27"/>
      <c r="NG198" s="27"/>
      <c r="NH198" s="27"/>
      <c r="NI198" s="27"/>
      <c r="NJ198" s="27"/>
      <c r="NK198" s="27"/>
      <c r="NL198" s="27"/>
      <c r="NM198" s="27"/>
      <c r="NN198" s="27"/>
      <c r="NO198" s="27"/>
      <c r="NP198" s="27"/>
      <c r="NQ198" s="27"/>
      <c r="NR198" s="27"/>
      <c r="NS198" s="27"/>
      <c r="NT198" s="27"/>
      <c r="NU198" s="27"/>
      <c r="NV198" s="27"/>
      <c r="NW198" s="27"/>
      <c r="NX198" s="27"/>
      <c r="NY198" s="27"/>
      <c r="NZ198" s="27"/>
      <c r="OA198" s="27"/>
      <c r="OB198" s="27"/>
      <c r="OC198" s="27"/>
      <c r="OD198" s="27"/>
      <c r="OE198" s="27"/>
      <c r="OF198" s="27"/>
      <c r="OG198" s="27"/>
      <c r="OH198" s="27"/>
      <c r="OI198" s="27"/>
      <c r="OJ198" s="27"/>
      <c r="OK198" s="27"/>
      <c r="OL198" s="27"/>
      <c r="OM198" s="27"/>
      <c r="ON198" s="27"/>
      <c r="OO198" s="27"/>
      <c r="OP198" s="27"/>
      <c r="OQ198" s="27"/>
      <c r="OR198" s="27"/>
      <c r="OS198" s="27"/>
      <c r="OT198" s="27"/>
      <c r="OU198" s="27"/>
      <c r="OV198" s="27"/>
      <c r="OW198" s="27"/>
      <c r="OX198" s="27"/>
      <c r="OY198" s="27"/>
      <c r="OZ198" s="27"/>
      <c r="PA198" s="27"/>
      <c r="PB198" s="27"/>
      <c r="PC198" s="27"/>
      <c r="PD198" s="27"/>
      <c r="PE198" s="27"/>
      <c r="PF198" s="27"/>
      <c r="PG198" s="27"/>
      <c r="PH198" s="27"/>
      <c r="PI198" s="27"/>
      <c r="PJ198" s="27"/>
      <c r="PK198" s="27"/>
      <c r="PL198" s="27"/>
      <c r="PM198" s="27"/>
      <c r="PN198" s="27"/>
      <c r="PO198" s="27"/>
      <c r="PP198" s="27"/>
      <c r="PQ198" s="27"/>
      <c r="PR198" s="27"/>
      <c r="PS198" s="27"/>
      <c r="PT198" s="27"/>
      <c r="PU198" s="27"/>
      <c r="PV198" s="27"/>
      <c r="PW198" s="27"/>
      <c r="PX198" s="27"/>
      <c r="PY198" s="27"/>
      <c r="PZ198" s="27"/>
      <c r="QA198" s="27"/>
      <c r="QB198" s="27"/>
      <c r="QC198" s="27"/>
      <c r="QD198" s="27"/>
      <c r="QE198" s="27"/>
      <c r="QF198" s="27"/>
      <c r="QG198" s="27"/>
      <c r="QH198" s="27"/>
      <c r="QI198" s="27"/>
      <c r="QJ198" s="27"/>
      <c r="QK198" s="27"/>
      <c r="QL198" s="27"/>
      <c r="QM198" s="27"/>
      <c r="QN198" s="27"/>
      <c r="QO198" s="27"/>
      <c r="QP198" s="27"/>
      <c r="QQ198" s="27"/>
      <c r="QR198" s="27"/>
      <c r="QS198" s="27"/>
      <c r="QT198" s="27"/>
      <c r="QU198" s="27"/>
      <c r="QV198" s="27"/>
      <c r="QW198" s="27"/>
      <c r="QX198" s="27"/>
      <c r="QY198" s="27"/>
      <c r="QZ198" s="27"/>
      <c r="RA198" s="27"/>
      <c r="RB198" s="27"/>
      <c r="RC198" s="27"/>
      <c r="RD198" s="27"/>
      <c r="RE198" s="27"/>
      <c r="RF198" s="27"/>
      <c r="RG198" s="27"/>
      <c r="RH198" s="27"/>
      <c r="RI198" s="27"/>
      <c r="RJ198" s="27"/>
      <c r="RK198" s="27"/>
      <c r="RL198" s="27"/>
      <c r="RM198" s="27"/>
      <c r="RN198" s="27"/>
      <c r="RO198" s="27"/>
      <c r="RP198" s="27"/>
      <c r="RQ198" s="27"/>
      <c r="RR198" s="27"/>
      <c r="RS198" s="27"/>
      <c r="RT198" s="27"/>
      <c r="RU198" s="27"/>
      <c r="RV198" s="27"/>
      <c r="RW198" s="27"/>
      <c r="RX198" s="27"/>
      <c r="RY198" s="27"/>
      <c r="RZ198" s="27"/>
      <c r="SA198" s="27"/>
      <c r="SB198" s="27"/>
      <c r="SC198" s="27"/>
      <c r="SD198" s="27"/>
      <c r="SE198" s="27"/>
      <c r="SF198" s="27"/>
      <c r="SG198" s="27"/>
      <c r="SH198" s="27"/>
      <c r="SI198" s="27"/>
      <c r="SJ198" s="27"/>
      <c r="SK198" s="27"/>
      <c r="SL198" s="27"/>
      <c r="SM198" s="27"/>
      <c r="SN198" s="27"/>
      <c r="SO198" s="27"/>
      <c r="SP198" s="27"/>
      <c r="SQ198" s="27"/>
      <c r="SR198" s="27"/>
      <c r="SS198" s="27"/>
      <c r="ST198" s="27"/>
      <c r="SU198" s="27"/>
      <c r="SV198" s="27"/>
      <c r="SW198" s="27"/>
      <c r="SX198" s="27"/>
      <c r="SY198" s="27"/>
      <c r="SZ198" s="27"/>
      <c r="TA198" s="27"/>
      <c r="TB198" s="27"/>
      <c r="TC198" s="27"/>
      <c r="TD198" s="27"/>
      <c r="TE198" s="27"/>
      <c r="TF198" s="27"/>
      <c r="TG198" s="27"/>
      <c r="TH198" s="27"/>
      <c r="TI198" s="27"/>
      <c r="TJ198" s="27"/>
      <c r="TK198" s="27"/>
      <c r="TL198" s="27"/>
      <c r="TM198" s="27"/>
      <c r="TN198" s="27"/>
      <c r="TO198" s="27"/>
      <c r="TP198" s="27"/>
      <c r="TQ198" s="27"/>
      <c r="TR198" s="27"/>
      <c r="TS198" s="27"/>
      <c r="TT198" s="27"/>
      <c r="TU198" s="27"/>
      <c r="TV198" s="27"/>
      <c r="TW198" s="27"/>
      <c r="TX198" s="27"/>
      <c r="TY198" s="27"/>
      <c r="TZ198" s="27"/>
      <c r="UA198" s="27"/>
      <c r="UB198" s="27"/>
      <c r="UC198" s="27"/>
      <c r="UD198" s="27"/>
      <c r="UE198" s="27"/>
      <c r="UF198" s="27"/>
      <c r="UG198" s="27"/>
      <c r="UH198" s="27"/>
      <c r="UI198" s="27"/>
      <c r="UJ198" s="27"/>
      <c r="UK198" s="27"/>
      <c r="UL198" s="27"/>
      <c r="UM198" s="27"/>
      <c r="UN198" s="27"/>
      <c r="UO198" s="27"/>
      <c r="UP198" s="27"/>
      <c r="UQ198" s="27"/>
      <c r="UR198" s="27"/>
      <c r="US198" s="27"/>
      <c r="UT198" s="27"/>
      <c r="UU198" s="27"/>
      <c r="UV198" s="27"/>
      <c r="UW198" s="27"/>
      <c r="UX198" s="27"/>
      <c r="UY198" s="27"/>
      <c r="UZ198" s="27"/>
      <c r="VA198" s="27"/>
      <c r="VB198" s="27"/>
      <c r="VC198" s="27"/>
      <c r="VD198" s="27"/>
      <c r="VE198" s="27"/>
      <c r="VF198" s="27"/>
      <c r="VG198" s="27"/>
      <c r="VH198" s="27"/>
      <c r="VI198" s="27"/>
      <c r="VJ198" s="27"/>
      <c r="VK198" s="27"/>
      <c r="VL198" s="27"/>
      <c r="VM198" s="27"/>
      <c r="VN198" s="27"/>
      <c r="VO198" s="27"/>
      <c r="VP198" s="27"/>
      <c r="VQ198" s="27"/>
      <c r="VR198" s="27"/>
      <c r="VS198" s="27"/>
      <c r="VT198" s="27"/>
      <c r="VU198" s="27"/>
      <c r="VV198" s="27"/>
      <c r="VW198" s="27"/>
      <c r="VX198" s="27"/>
      <c r="VY198" s="27"/>
      <c r="VZ198" s="27"/>
      <c r="WA198" s="27"/>
      <c r="WB198" s="27"/>
      <c r="WC198" s="27"/>
      <c r="WD198" s="27"/>
      <c r="WE198" s="27"/>
      <c r="WF198" s="27"/>
      <c r="WG198" s="27"/>
      <c r="WH198" s="27"/>
      <c r="WI198" s="27"/>
      <c r="WJ198" s="27"/>
      <c r="WK198" s="27"/>
      <c r="WL198" s="27"/>
      <c r="WM198" s="27"/>
      <c r="WN198" s="27"/>
      <c r="WO198" s="27"/>
      <c r="WP198" s="27"/>
      <c r="WQ198" s="27"/>
      <c r="WR198" s="27"/>
      <c r="WS198" s="27"/>
      <c r="WT198" s="27"/>
      <c r="WU198" s="27"/>
      <c r="WV198" s="27"/>
      <c r="WW198" s="27"/>
      <c r="WX198" s="27"/>
      <c r="WY198" s="27"/>
      <c r="WZ198" s="27"/>
      <c r="XA198" s="27"/>
      <c r="XB198" s="27"/>
      <c r="XC198" s="27"/>
      <c r="XD198" s="27"/>
      <c r="XE198" s="27"/>
      <c r="XF198" s="27"/>
      <c r="XG198" s="27"/>
      <c r="XH198" s="27"/>
      <c r="XI198" s="27"/>
      <c r="XJ198" s="27"/>
      <c r="XK198" s="27"/>
      <c r="XL198" s="27"/>
      <c r="XM198" s="27"/>
      <c r="XN198" s="27"/>
      <c r="XO198" s="27"/>
      <c r="XP198" s="27"/>
      <c r="XQ198" s="27"/>
      <c r="XR198" s="27"/>
      <c r="XS198" s="27"/>
      <c r="XT198" s="27"/>
      <c r="XU198" s="27"/>
      <c r="XV198" s="27"/>
      <c r="XW198" s="27"/>
      <c r="XX198" s="27"/>
      <c r="XY198" s="27"/>
      <c r="XZ198" s="27"/>
      <c r="YA198" s="27"/>
      <c r="YB198" s="27"/>
      <c r="YC198" s="27"/>
      <c r="YD198" s="27"/>
      <c r="YE198" s="27"/>
      <c r="YF198" s="27"/>
      <c r="YG198" s="27"/>
      <c r="YH198" s="27"/>
      <c r="YI198" s="27"/>
      <c r="YJ198" s="27"/>
      <c r="YK198" s="27"/>
      <c r="YL198" s="27"/>
      <c r="YM198" s="27"/>
      <c r="YN198" s="27"/>
      <c r="YO198" s="27"/>
      <c r="YP198" s="27"/>
      <c r="YQ198" s="27"/>
      <c r="YR198" s="27"/>
      <c r="YS198" s="27"/>
      <c r="YT198" s="27"/>
      <c r="YU198" s="27"/>
      <c r="YV198" s="27"/>
      <c r="YW198" s="27"/>
      <c r="YX198" s="27"/>
      <c r="YY198" s="27"/>
      <c r="YZ198" s="27"/>
      <c r="ZA198" s="27"/>
      <c r="ZB198" s="27"/>
      <c r="ZC198" s="27"/>
      <c r="ZD198" s="27"/>
      <c r="ZE198" s="27"/>
      <c r="ZF198" s="27"/>
      <c r="ZG198" s="27"/>
      <c r="ZH198" s="27"/>
      <c r="ZI198" s="27"/>
      <c r="ZJ198" s="27"/>
      <c r="ZK198" s="27"/>
      <c r="ZL198" s="27"/>
      <c r="ZM198" s="27"/>
      <c r="ZN198" s="27"/>
      <c r="ZO198" s="27"/>
      <c r="ZP198" s="27"/>
      <c r="ZQ198" s="27"/>
      <c r="ZR198" s="27"/>
      <c r="ZS198" s="27"/>
      <c r="ZT198" s="27"/>
      <c r="ZU198" s="27"/>
      <c r="ZV198" s="27"/>
      <c r="ZW198" s="27"/>
      <c r="ZX198" s="27"/>
      <c r="ZY198" s="27"/>
      <c r="ZZ198" s="27"/>
      <c r="AAA198" s="27"/>
      <c r="AAB198" s="27"/>
      <c r="AAC198" s="27"/>
      <c r="AAD198" s="27"/>
      <c r="AAE198" s="27"/>
      <c r="AAF198" s="27"/>
      <c r="AAG198" s="27"/>
      <c r="AAH198" s="27"/>
      <c r="AAI198" s="27"/>
      <c r="AAJ198" s="27"/>
      <c r="AAK198" s="27"/>
      <c r="AAL198" s="27"/>
      <c r="AAM198" s="27"/>
      <c r="AAN198" s="27"/>
      <c r="AAO198" s="27"/>
      <c r="AAP198" s="27"/>
      <c r="AAQ198" s="27"/>
      <c r="AAR198" s="27"/>
      <c r="AAS198" s="27"/>
      <c r="AAT198" s="27"/>
      <c r="AAU198" s="27"/>
      <c r="AAV198" s="27"/>
      <c r="AAW198" s="27"/>
      <c r="AAX198" s="27"/>
      <c r="AAY198" s="27"/>
      <c r="AAZ198" s="27"/>
      <c r="ABA198" s="27"/>
      <c r="ABB198" s="27"/>
      <c r="ABC198" s="27"/>
      <c r="ABD198" s="27"/>
      <c r="ABE198" s="27"/>
      <c r="ABF198" s="27"/>
      <c r="ABG198" s="27"/>
      <c r="ABH198" s="27"/>
      <c r="ABI198" s="27"/>
      <c r="ABJ198" s="27"/>
      <c r="ABK198" s="27"/>
      <c r="ABL198" s="27"/>
      <c r="ABM198" s="27"/>
      <c r="ABN198" s="27"/>
      <c r="ABO198" s="27"/>
      <c r="ABP198" s="27"/>
      <c r="ABQ198" s="27"/>
      <c r="ABR198" s="27"/>
      <c r="ABS198" s="27"/>
      <c r="ABT198" s="27"/>
      <c r="ABU198" s="27"/>
      <c r="ABV198" s="27"/>
      <c r="ABW198" s="27"/>
      <c r="ABX198" s="27"/>
      <c r="ABY198" s="27"/>
      <c r="ABZ198" s="27"/>
      <c r="ACA198" s="27"/>
      <c r="ACB198" s="27"/>
      <c r="ACC198" s="27"/>
      <c r="ACD198" s="27"/>
      <c r="ACE198" s="27"/>
      <c r="ACF198" s="27"/>
      <c r="ACG198" s="27"/>
      <c r="ACH198" s="27"/>
      <c r="ACI198" s="27"/>
      <c r="ACJ198" s="27"/>
      <c r="ACK198" s="27"/>
      <c r="ACL198" s="27"/>
      <c r="ACM198" s="27"/>
      <c r="ACN198" s="27"/>
      <c r="ACO198" s="27"/>
      <c r="ACP198" s="27"/>
      <c r="ACQ198" s="27"/>
      <c r="ACR198" s="27"/>
      <c r="ACS198" s="27"/>
      <c r="ACT198" s="27"/>
      <c r="ACU198" s="27"/>
      <c r="ACV198" s="27"/>
      <c r="ACW198" s="27"/>
      <c r="ACX198" s="27"/>
      <c r="ACY198" s="27"/>
      <c r="ACZ198" s="27"/>
      <c r="ADA198" s="27"/>
      <c r="ADB198" s="27"/>
      <c r="ADC198" s="27"/>
      <c r="ADD198" s="27"/>
      <c r="ADE198" s="27"/>
      <c r="ADF198" s="27"/>
      <c r="ADG198" s="27"/>
      <c r="ADH198" s="27"/>
      <c r="ADI198" s="27"/>
      <c r="ADJ198" s="27"/>
      <c r="ADK198" s="27"/>
      <c r="ADL198" s="27"/>
      <c r="ADM198" s="27"/>
      <c r="ADN198" s="27"/>
      <c r="ADO198" s="27"/>
      <c r="ADP198" s="27"/>
      <c r="ADQ198" s="27"/>
      <c r="ADR198" s="27"/>
      <c r="ADS198" s="27"/>
      <c r="ADT198" s="27"/>
      <c r="ADU198" s="27"/>
      <c r="ADV198" s="27"/>
      <c r="ADW198" s="27"/>
      <c r="ADX198" s="27"/>
      <c r="ADY198" s="27"/>
      <c r="ADZ198" s="27"/>
      <c r="AEA198" s="27"/>
      <c r="AEB198" s="27"/>
      <c r="AEC198" s="27"/>
      <c r="AED198" s="27"/>
      <c r="AEE198" s="27"/>
      <c r="AEF198" s="27"/>
      <c r="AEG198" s="27"/>
      <c r="AEH198" s="27"/>
      <c r="AEI198" s="27"/>
      <c r="AEJ198" s="27"/>
      <c r="AEK198" s="27"/>
      <c r="AEL198" s="27"/>
      <c r="AEM198" s="27"/>
      <c r="AEN198" s="27"/>
      <c r="AEO198" s="27"/>
      <c r="AEP198" s="27"/>
      <c r="AEQ198" s="27"/>
      <c r="AER198" s="27"/>
      <c r="AES198" s="27"/>
      <c r="AET198" s="27"/>
      <c r="AEU198" s="27"/>
      <c r="AEV198" s="27"/>
      <c r="AEW198" s="27"/>
      <c r="AEX198" s="27"/>
      <c r="AEY198" s="27"/>
      <c r="AEZ198" s="27"/>
      <c r="AFA198" s="27"/>
      <c r="AFB198" s="27"/>
      <c r="AFC198" s="27"/>
      <c r="AFD198" s="27"/>
      <c r="AFE198" s="27"/>
      <c r="AFF198" s="27"/>
      <c r="AFG198" s="27"/>
      <c r="AFH198" s="27"/>
      <c r="AFI198" s="27"/>
      <c r="AFJ198" s="27"/>
      <c r="AFK198" s="27"/>
      <c r="AFL198" s="27"/>
      <c r="AFM198" s="27"/>
      <c r="AFN198" s="27"/>
      <c r="AFO198" s="27"/>
      <c r="AFP198" s="27"/>
      <c r="AFQ198" s="27"/>
      <c r="AFR198" s="27"/>
      <c r="AFS198" s="27"/>
      <c r="AFT198" s="27"/>
      <c r="AFU198" s="27"/>
      <c r="AFV198" s="27"/>
      <c r="AFW198" s="27"/>
      <c r="AFX198" s="27"/>
      <c r="AFY198" s="27"/>
      <c r="AFZ198" s="27"/>
      <c r="AGA198" s="27"/>
      <c r="AGB198" s="27"/>
      <c r="AGC198" s="27"/>
      <c r="AGD198" s="27"/>
      <c r="AGE198" s="27"/>
      <c r="AGF198" s="27"/>
      <c r="AGG198" s="27"/>
      <c r="AGH198" s="27"/>
      <c r="AGI198" s="27"/>
      <c r="AGJ198" s="27"/>
      <c r="AGK198" s="27"/>
      <c r="AGL198" s="27"/>
      <c r="AGM198" s="27"/>
      <c r="AGN198" s="27"/>
      <c r="AGO198" s="27"/>
      <c r="AGP198" s="27"/>
      <c r="AGQ198" s="27"/>
      <c r="AGR198" s="27"/>
      <c r="AGS198" s="27"/>
      <c r="AGT198" s="27"/>
      <c r="AGU198" s="27"/>
      <c r="AGV198" s="27"/>
      <c r="AGW198" s="27"/>
      <c r="AGX198" s="27"/>
      <c r="AGY198" s="27"/>
      <c r="AGZ198" s="27"/>
      <c r="AHA198" s="27"/>
      <c r="AHB198" s="27"/>
      <c r="AHC198" s="27"/>
      <c r="AHD198" s="27"/>
      <c r="AHE198" s="27"/>
      <c r="AHF198" s="27"/>
      <c r="AHG198" s="27"/>
      <c r="AHH198" s="27"/>
      <c r="AHI198" s="27"/>
      <c r="AHJ198" s="27"/>
      <c r="AHK198" s="27"/>
      <c r="AHL198" s="27"/>
      <c r="AHM198" s="27"/>
      <c r="AHN198" s="27"/>
      <c r="AHO198" s="27"/>
      <c r="AHP198" s="27"/>
      <c r="AHQ198" s="27"/>
      <c r="AHR198" s="27"/>
      <c r="AHS198" s="27"/>
      <c r="AHT198" s="27"/>
      <c r="AHU198" s="27"/>
      <c r="AHV198" s="27"/>
      <c r="AHW198" s="27"/>
      <c r="AHX198" s="27"/>
      <c r="AHY198" s="27"/>
      <c r="AHZ198" s="27"/>
      <c r="AIA198" s="27"/>
      <c r="AIB198" s="27"/>
      <c r="AIC198" s="27"/>
      <c r="AID198" s="27"/>
      <c r="AIE198" s="27"/>
      <c r="AIF198" s="27"/>
      <c r="AIG198" s="27"/>
      <c r="AIH198" s="27"/>
      <c r="AII198" s="27"/>
      <c r="AIJ198" s="27"/>
      <c r="AIK198" s="27"/>
      <c r="AIL198" s="27"/>
      <c r="AIM198" s="27"/>
      <c r="AIN198" s="27"/>
      <c r="AIO198" s="27"/>
      <c r="AIP198" s="27"/>
      <c r="AIQ198" s="27"/>
      <c r="AIR198" s="27"/>
      <c r="AIS198" s="27"/>
      <c r="AIT198" s="27"/>
      <c r="AIU198" s="27"/>
      <c r="AIV198" s="27"/>
      <c r="AIW198" s="27"/>
      <c r="AIX198" s="27"/>
      <c r="AIY198" s="27"/>
      <c r="AIZ198" s="27"/>
      <c r="AJA198" s="27"/>
      <c r="AJB198" s="27"/>
      <c r="AJC198" s="27"/>
      <c r="AJD198" s="27"/>
      <c r="AJE198" s="27"/>
      <c r="AJF198" s="27"/>
      <c r="AJG198" s="27"/>
      <c r="AJH198" s="27"/>
      <c r="AJI198" s="27"/>
      <c r="AJJ198" s="27"/>
      <c r="AJK198" s="27"/>
      <c r="AJL198" s="27"/>
      <c r="AJM198" s="27"/>
      <c r="AJN198" s="27"/>
      <c r="AJO198" s="27"/>
      <c r="AJP198" s="27"/>
      <c r="AJQ198" s="27"/>
      <c r="AJR198" s="27"/>
      <c r="AJS198" s="27"/>
      <c r="AJT198" s="27"/>
      <c r="AJU198" s="27"/>
      <c r="AJV198" s="27"/>
      <c r="AJW198" s="27"/>
      <c r="AJX198" s="27"/>
      <c r="AJY198" s="27"/>
      <c r="AJZ198" s="27"/>
      <c r="AKA198" s="27"/>
      <c r="AKB198" s="27"/>
      <c r="AKC198" s="27"/>
      <c r="AKD198" s="27"/>
      <c r="AKE198" s="27"/>
      <c r="AKF198" s="27"/>
      <c r="AKG198" s="27"/>
      <c r="AKH198" s="27"/>
      <c r="AKI198" s="27"/>
      <c r="AKJ198" s="27"/>
      <c r="AKK198" s="27"/>
      <c r="AKL198" s="27"/>
      <c r="AKM198" s="27"/>
      <c r="AKN198" s="27"/>
      <c r="AKO198" s="27"/>
      <c r="AKP198" s="27"/>
      <c r="AKQ198" s="27"/>
      <c r="AKR198" s="27"/>
      <c r="AKS198" s="27"/>
      <c r="AKT198" s="27"/>
      <c r="AKU198" s="27"/>
      <c r="AKV198" s="27"/>
      <c r="AKW198" s="27"/>
      <c r="AKX198" s="27"/>
      <c r="AKY198" s="27"/>
      <c r="AKZ198" s="27"/>
      <c r="ALA198" s="27"/>
      <c r="ALB198" s="27"/>
      <c r="ALC198" s="27"/>
      <c r="ALD198" s="27"/>
      <c r="ALE198" s="27"/>
      <c r="ALF198" s="27"/>
      <c r="ALG198" s="27"/>
      <c r="ALH198" s="27"/>
      <c r="ALI198" s="27"/>
      <c r="ALJ198" s="27"/>
      <c r="ALK198" s="27"/>
      <c r="ALL198" s="27"/>
      <c r="ALM198" s="27"/>
      <c r="ALN198" s="27"/>
      <c r="ALO198" s="27"/>
      <c r="ALP198" s="27"/>
      <c r="ALQ198" s="27"/>
      <c r="ALR198" s="27"/>
      <c r="ALS198" s="27"/>
    </row>
    <row r="199" spans="1:1007" ht="22.5" customHeight="1" thickBot="1" x14ac:dyDescent="0.25">
      <c r="A199" s="578" t="s">
        <v>14</v>
      </c>
      <c r="B199" s="580" t="s">
        <v>15</v>
      </c>
      <c r="C199" s="582" t="s">
        <v>15</v>
      </c>
      <c r="D199" s="584" t="s">
        <v>530</v>
      </c>
      <c r="E199" s="586" t="s">
        <v>532</v>
      </c>
      <c r="F199" s="569" t="s">
        <v>184</v>
      </c>
      <c r="G199" s="571" t="s">
        <v>533</v>
      </c>
      <c r="H199" s="573" t="s">
        <v>18</v>
      </c>
      <c r="I199" s="573" t="s">
        <v>19</v>
      </c>
      <c r="J199" s="592" t="s">
        <v>476</v>
      </c>
      <c r="K199" s="146" t="s">
        <v>205</v>
      </c>
      <c r="L199" s="147">
        <f>+M199+O199</f>
        <v>126</v>
      </c>
      <c r="M199" s="374">
        <v>0</v>
      </c>
      <c r="N199" s="374">
        <v>0</v>
      </c>
      <c r="O199" s="387">
        <v>126</v>
      </c>
      <c r="P199" s="147">
        <f>+Q199+S199</f>
        <v>0</v>
      </c>
      <c r="Q199" s="374">
        <v>0</v>
      </c>
      <c r="R199" s="374">
        <v>0</v>
      </c>
      <c r="S199" s="387">
        <v>0</v>
      </c>
      <c r="T199" s="147">
        <f>+U199+W199</f>
        <v>0</v>
      </c>
      <c r="U199" s="374">
        <v>0</v>
      </c>
      <c r="V199" s="374">
        <v>0</v>
      </c>
      <c r="W199" s="387">
        <v>0</v>
      </c>
      <c r="X199" s="27"/>
      <c r="Y199" s="27"/>
      <c r="Z199" s="27"/>
      <c r="AA199" s="27"/>
      <c r="AB199" s="27"/>
      <c r="AC199" s="27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40"/>
      <c r="AV199" s="39"/>
      <c r="AW199" s="39"/>
      <c r="AX199" s="39"/>
      <c r="AY199" s="39"/>
      <c r="AZ199" s="39"/>
      <c r="BA199" s="39"/>
      <c r="BB199" s="39"/>
      <c r="BC199" s="39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  <c r="DF199" s="27"/>
      <c r="DG199" s="27"/>
      <c r="DH199" s="27"/>
      <c r="DI199" s="27"/>
      <c r="DJ199" s="27"/>
      <c r="DK199" s="27"/>
      <c r="DL199" s="27"/>
      <c r="DM199" s="27"/>
      <c r="DN199" s="27"/>
      <c r="DO199" s="27"/>
      <c r="DP199" s="27"/>
      <c r="DQ199" s="27"/>
      <c r="DR199" s="27"/>
      <c r="DS199" s="27"/>
      <c r="DT199" s="27"/>
      <c r="DU199" s="27"/>
      <c r="DV199" s="27"/>
      <c r="DW199" s="27"/>
      <c r="DX199" s="27"/>
      <c r="DY199" s="27"/>
      <c r="DZ199" s="27"/>
      <c r="EA199" s="27"/>
      <c r="EB199" s="27"/>
      <c r="EC199" s="27"/>
      <c r="ED199" s="27"/>
      <c r="EE199" s="27"/>
      <c r="EF199" s="27"/>
      <c r="EG199" s="27"/>
      <c r="EH199" s="27"/>
      <c r="EI199" s="27"/>
      <c r="EJ199" s="27"/>
      <c r="EK199" s="27"/>
      <c r="EL199" s="27"/>
      <c r="EM199" s="27"/>
      <c r="EN199" s="27"/>
      <c r="EO199" s="27"/>
      <c r="EP199" s="27"/>
      <c r="EQ199" s="27"/>
      <c r="ER199" s="27"/>
      <c r="ES199" s="27"/>
      <c r="ET199" s="27"/>
      <c r="EU199" s="27"/>
      <c r="EV199" s="27"/>
      <c r="EW199" s="27"/>
      <c r="EX199" s="27"/>
      <c r="EY199" s="27"/>
      <c r="EZ199" s="27"/>
      <c r="FA199" s="27"/>
      <c r="FB199" s="27"/>
      <c r="FC199" s="27"/>
      <c r="FD199" s="27"/>
      <c r="FE199" s="27"/>
      <c r="FF199" s="27"/>
      <c r="FG199" s="27"/>
      <c r="FH199" s="27"/>
      <c r="FI199" s="27"/>
      <c r="FJ199" s="27"/>
      <c r="FK199" s="27"/>
      <c r="FL199" s="27"/>
      <c r="FM199" s="27"/>
      <c r="FN199" s="27"/>
      <c r="FO199" s="27"/>
      <c r="FP199" s="27"/>
      <c r="FQ199" s="27"/>
      <c r="FR199" s="27"/>
      <c r="FS199" s="27"/>
      <c r="FT199" s="27"/>
      <c r="FU199" s="27"/>
      <c r="FV199" s="27"/>
      <c r="FW199" s="27"/>
      <c r="FX199" s="27"/>
      <c r="FY199" s="27"/>
      <c r="FZ199" s="27"/>
      <c r="GA199" s="27"/>
      <c r="GB199" s="27"/>
      <c r="GC199" s="27"/>
      <c r="GD199" s="27"/>
      <c r="GE199" s="27"/>
      <c r="GF199" s="27"/>
      <c r="GG199" s="27"/>
      <c r="GH199" s="27"/>
      <c r="GI199" s="27"/>
      <c r="GJ199" s="27"/>
      <c r="GK199" s="27"/>
      <c r="GL199" s="27"/>
      <c r="GM199" s="27"/>
      <c r="GN199" s="27"/>
      <c r="GO199" s="27"/>
      <c r="GP199" s="27"/>
      <c r="GQ199" s="27"/>
      <c r="GR199" s="27"/>
      <c r="GS199" s="27"/>
      <c r="GT199" s="27"/>
      <c r="GU199" s="27"/>
      <c r="GV199" s="27"/>
      <c r="GW199" s="27"/>
      <c r="GX199" s="27"/>
      <c r="GY199" s="27"/>
      <c r="GZ199" s="27"/>
      <c r="HA199" s="27"/>
      <c r="HB199" s="27"/>
      <c r="HC199" s="27"/>
      <c r="HD199" s="27"/>
      <c r="HE199" s="27"/>
      <c r="HF199" s="27"/>
      <c r="HG199" s="27"/>
      <c r="HH199" s="27"/>
      <c r="HI199" s="27"/>
      <c r="HJ199" s="27"/>
      <c r="HK199" s="27"/>
      <c r="HL199" s="27"/>
      <c r="HM199" s="27"/>
      <c r="HN199" s="27"/>
      <c r="HO199" s="27"/>
      <c r="HP199" s="27"/>
      <c r="HQ199" s="27"/>
      <c r="HR199" s="27"/>
      <c r="HS199" s="27"/>
      <c r="HT199" s="27"/>
      <c r="HU199" s="27"/>
      <c r="HV199" s="27"/>
      <c r="HW199" s="27"/>
      <c r="HX199" s="27"/>
      <c r="HY199" s="27"/>
      <c r="HZ199" s="27"/>
      <c r="IA199" s="27"/>
      <c r="IB199" s="27"/>
      <c r="IC199" s="27"/>
      <c r="ID199" s="27"/>
      <c r="IE199" s="27"/>
      <c r="IF199" s="27"/>
      <c r="IG199" s="27"/>
      <c r="IH199" s="27"/>
      <c r="II199" s="27"/>
      <c r="IJ199" s="27"/>
      <c r="IK199" s="27"/>
      <c r="IL199" s="27"/>
      <c r="IM199" s="27"/>
      <c r="IN199" s="27"/>
      <c r="IO199" s="27"/>
      <c r="IP199" s="27"/>
      <c r="IQ199" s="27"/>
      <c r="IR199" s="27"/>
      <c r="IS199" s="27"/>
      <c r="IT199" s="27"/>
      <c r="IU199" s="27"/>
      <c r="IV199" s="27"/>
      <c r="IW199" s="27"/>
      <c r="IX199" s="27"/>
      <c r="IY199" s="27"/>
      <c r="IZ199" s="27"/>
      <c r="JA199" s="27"/>
      <c r="JB199" s="27"/>
      <c r="JC199" s="27"/>
      <c r="JD199" s="27"/>
      <c r="JE199" s="27"/>
      <c r="JF199" s="27"/>
      <c r="JG199" s="27"/>
      <c r="JH199" s="27"/>
      <c r="JI199" s="27"/>
      <c r="JJ199" s="27"/>
      <c r="JK199" s="27"/>
      <c r="JL199" s="27"/>
      <c r="JM199" s="27"/>
      <c r="JN199" s="27"/>
      <c r="JO199" s="27"/>
      <c r="JP199" s="27"/>
      <c r="JQ199" s="27"/>
      <c r="JR199" s="27"/>
      <c r="JS199" s="27"/>
      <c r="JT199" s="27"/>
      <c r="JU199" s="27"/>
      <c r="JV199" s="27"/>
      <c r="JW199" s="27"/>
      <c r="JX199" s="27"/>
      <c r="JY199" s="27"/>
      <c r="JZ199" s="27"/>
      <c r="KA199" s="27"/>
      <c r="KB199" s="27"/>
      <c r="KC199" s="27"/>
      <c r="KD199" s="27"/>
      <c r="KE199" s="27"/>
      <c r="KF199" s="27"/>
      <c r="KG199" s="27"/>
      <c r="KH199" s="27"/>
      <c r="KI199" s="27"/>
      <c r="KJ199" s="27"/>
      <c r="KK199" s="27"/>
      <c r="KL199" s="27"/>
      <c r="KM199" s="27"/>
      <c r="KN199" s="27"/>
      <c r="KO199" s="27"/>
      <c r="KP199" s="27"/>
      <c r="KQ199" s="27"/>
      <c r="KR199" s="27"/>
      <c r="KS199" s="27"/>
      <c r="KT199" s="27"/>
      <c r="KU199" s="27"/>
      <c r="KV199" s="27"/>
      <c r="KW199" s="27"/>
      <c r="KX199" s="27"/>
      <c r="KY199" s="27"/>
      <c r="KZ199" s="27"/>
      <c r="LA199" s="27"/>
      <c r="LB199" s="27"/>
      <c r="LC199" s="27"/>
      <c r="LD199" s="27"/>
      <c r="LE199" s="27"/>
      <c r="LF199" s="27"/>
      <c r="LG199" s="27"/>
      <c r="LH199" s="27"/>
      <c r="LI199" s="27"/>
      <c r="LJ199" s="27"/>
      <c r="LK199" s="27"/>
      <c r="LL199" s="27"/>
      <c r="LM199" s="27"/>
      <c r="LN199" s="27"/>
      <c r="LO199" s="27"/>
      <c r="LP199" s="27"/>
      <c r="LQ199" s="27"/>
      <c r="LR199" s="27"/>
      <c r="LS199" s="27"/>
      <c r="LT199" s="27"/>
      <c r="LU199" s="27"/>
      <c r="LV199" s="27"/>
      <c r="LW199" s="27"/>
      <c r="LX199" s="27"/>
      <c r="LY199" s="27"/>
      <c r="LZ199" s="27"/>
      <c r="MA199" s="27"/>
      <c r="MB199" s="27"/>
      <c r="MC199" s="27"/>
      <c r="MD199" s="27"/>
      <c r="ME199" s="27"/>
      <c r="MF199" s="27"/>
      <c r="MG199" s="27"/>
      <c r="MH199" s="27"/>
      <c r="MI199" s="27"/>
      <c r="MJ199" s="27"/>
      <c r="MK199" s="27"/>
      <c r="ML199" s="27"/>
      <c r="MM199" s="27"/>
      <c r="MN199" s="27"/>
      <c r="MO199" s="27"/>
      <c r="MP199" s="27"/>
      <c r="MQ199" s="27"/>
      <c r="MR199" s="27"/>
      <c r="MS199" s="27"/>
      <c r="MT199" s="27"/>
      <c r="MU199" s="27"/>
      <c r="MV199" s="27"/>
      <c r="MW199" s="27"/>
      <c r="MX199" s="27"/>
      <c r="MY199" s="27"/>
      <c r="MZ199" s="27"/>
      <c r="NA199" s="27"/>
      <c r="NB199" s="27"/>
      <c r="NC199" s="27"/>
      <c r="ND199" s="27"/>
      <c r="NE199" s="27"/>
      <c r="NF199" s="27"/>
      <c r="NG199" s="27"/>
      <c r="NH199" s="27"/>
      <c r="NI199" s="27"/>
      <c r="NJ199" s="27"/>
      <c r="NK199" s="27"/>
      <c r="NL199" s="27"/>
      <c r="NM199" s="27"/>
      <c r="NN199" s="27"/>
      <c r="NO199" s="27"/>
      <c r="NP199" s="27"/>
      <c r="NQ199" s="27"/>
      <c r="NR199" s="27"/>
      <c r="NS199" s="27"/>
      <c r="NT199" s="27"/>
      <c r="NU199" s="27"/>
      <c r="NV199" s="27"/>
      <c r="NW199" s="27"/>
      <c r="NX199" s="27"/>
      <c r="NY199" s="27"/>
      <c r="NZ199" s="27"/>
      <c r="OA199" s="27"/>
      <c r="OB199" s="27"/>
      <c r="OC199" s="27"/>
      <c r="OD199" s="27"/>
      <c r="OE199" s="27"/>
      <c r="OF199" s="27"/>
      <c r="OG199" s="27"/>
      <c r="OH199" s="27"/>
      <c r="OI199" s="27"/>
      <c r="OJ199" s="27"/>
      <c r="OK199" s="27"/>
      <c r="OL199" s="27"/>
      <c r="OM199" s="27"/>
      <c r="ON199" s="27"/>
      <c r="OO199" s="27"/>
      <c r="OP199" s="27"/>
      <c r="OQ199" s="27"/>
      <c r="OR199" s="27"/>
      <c r="OS199" s="27"/>
      <c r="OT199" s="27"/>
      <c r="OU199" s="27"/>
      <c r="OV199" s="27"/>
      <c r="OW199" s="27"/>
      <c r="OX199" s="27"/>
      <c r="OY199" s="27"/>
      <c r="OZ199" s="27"/>
      <c r="PA199" s="27"/>
      <c r="PB199" s="27"/>
      <c r="PC199" s="27"/>
      <c r="PD199" s="27"/>
      <c r="PE199" s="27"/>
      <c r="PF199" s="27"/>
      <c r="PG199" s="27"/>
      <c r="PH199" s="27"/>
      <c r="PI199" s="27"/>
      <c r="PJ199" s="27"/>
      <c r="PK199" s="27"/>
      <c r="PL199" s="27"/>
      <c r="PM199" s="27"/>
      <c r="PN199" s="27"/>
      <c r="PO199" s="27"/>
      <c r="PP199" s="27"/>
      <c r="PQ199" s="27"/>
      <c r="PR199" s="27"/>
      <c r="PS199" s="27"/>
      <c r="PT199" s="27"/>
      <c r="PU199" s="27"/>
      <c r="PV199" s="27"/>
      <c r="PW199" s="27"/>
      <c r="PX199" s="27"/>
      <c r="PY199" s="27"/>
      <c r="PZ199" s="27"/>
      <c r="QA199" s="27"/>
      <c r="QB199" s="27"/>
      <c r="QC199" s="27"/>
      <c r="QD199" s="27"/>
      <c r="QE199" s="27"/>
      <c r="QF199" s="27"/>
      <c r="QG199" s="27"/>
      <c r="QH199" s="27"/>
      <c r="QI199" s="27"/>
      <c r="QJ199" s="27"/>
      <c r="QK199" s="27"/>
      <c r="QL199" s="27"/>
      <c r="QM199" s="27"/>
      <c r="QN199" s="27"/>
      <c r="QO199" s="27"/>
      <c r="QP199" s="27"/>
      <c r="QQ199" s="27"/>
      <c r="QR199" s="27"/>
      <c r="QS199" s="27"/>
      <c r="QT199" s="27"/>
      <c r="QU199" s="27"/>
      <c r="QV199" s="27"/>
      <c r="QW199" s="27"/>
      <c r="QX199" s="27"/>
      <c r="QY199" s="27"/>
      <c r="QZ199" s="27"/>
      <c r="RA199" s="27"/>
      <c r="RB199" s="27"/>
      <c r="RC199" s="27"/>
      <c r="RD199" s="27"/>
      <c r="RE199" s="27"/>
      <c r="RF199" s="27"/>
      <c r="RG199" s="27"/>
      <c r="RH199" s="27"/>
      <c r="RI199" s="27"/>
      <c r="RJ199" s="27"/>
      <c r="RK199" s="27"/>
      <c r="RL199" s="27"/>
      <c r="RM199" s="27"/>
      <c r="RN199" s="27"/>
      <c r="RO199" s="27"/>
      <c r="RP199" s="27"/>
      <c r="RQ199" s="27"/>
      <c r="RR199" s="27"/>
      <c r="RS199" s="27"/>
      <c r="RT199" s="27"/>
      <c r="RU199" s="27"/>
      <c r="RV199" s="27"/>
      <c r="RW199" s="27"/>
      <c r="RX199" s="27"/>
      <c r="RY199" s="27"/>
      <c r="RZ199" s="27"/>
      <c r="SA199" s="27"/>
      <c r="SB199" s="27"/>
      <c r="SC199" s="27"/>
      <c r="SD199" s="27"/>
      <c r="SE199" s="27"/>
      <c r="SF199" s="27"/>
      <c r="SG199" s="27"/>
      <c r="SH199" s="27"/>
      <c r="SI199" s="27"/>
      <c r="SJ199" s="27"/>
      <c r="SK199" s="27"/>
      <c r="SL199" s="27"/>
      <c r="SM199" s="27"/>
      <c r="SN199" s="27"/>
      <c r="SO199" s="27"/>
      <c r="SP199" s="27"/>
      <c r="SQ199" s="27"/>
      <c r="SR199" s="27"/>
      <c r="SS199" s="27"/>
      <c r="ST199" s="27"/>
      <c r="SU199" s="27"/>
      <c r="SV199" s="27"/>
      <c r="SW199" s="27"/>
      <c r="SX199" s="27"/>
      <c r="SY199" s="27"/>
      <c r="SZ199" s="27"/>
      <c r="TA199" s="27"/>
      <c r="TB199" s="27"/>
      <c r="TC199" s="27"/>
      <c r="TD199" s="27"/>
      <c r="TE199" s="27"/>
      <c r="TF199" s="27"/>
      <c r="TG199" s="27"/>
      <c r="TH199" s="27"/>
      <c r="TI199" s="27"/>
      <c r="TJ199" s="27"/>
      <c r="TK199" s="27"/>
      <c r="TL199" s="27"/>
      <c r="TM199" s="27"/>
      <c r="TN199" s="27"/>
      <c r="TO199" s="27"/>
      <c r="TP199" s="27"/>
      <c r="TQ199" s="27"/>
      <c r="TR199" s="27"/>
      <c r="TS199" s="27"/>
      <c r="TT199" s="27"/>
      <c r="TU199" s="27"/>
      <c r="TV199" s="27"/>
      <c r="TW199" s="27"/>
      <c r="TX199" s="27"/>
      <c r="TY199" s="27"/>
      <c r="TZ199" s="27"/>
      <c r="UA199" s="27"/>
      <c r="UB199" s="27"/>
      <c r="UC199" s="27"/>
      <c r="UD199" s="27"/>
      <c r="UE199" s="27"/>
      <c r="UF199" s="27"/>
      <c r="UG199" s="27"/>
      <c r="UH199" s="27"/>
      <c r="UI199" s="27"/>
      <c r="UJ199" s="27"/>
      <c r="UK199" s="27"/>
      <c r="UL199" s="27"/>
      <c r="UM199" s="27"/>
      <c r="UN199" s="27"/>
      <c r="UO199" s="27"/>
      <c r="UP199" s="27"/>
      <c r="UQ199" s="27"/>
      <c r="UR199" s="27"/>
      <c r="US199" s="27"/>
      <c r="UT199" s="27"/>
      <c r="UU199" s="27"/>
      <c r="UV199" s="27"/>
      <c r="UW199" s="27"/>
      <c r="UX199" s="27"/>
      <c r="UY199" s="27"/>
      <c r="UZ199" s="27"/>
      <c r="VA199" s="27"/>
      <c r="VB199" s="27"/>
      <c r="VC199" s="27"/>
      <c r="VD199" s="27"/>
      <c r="VE199" s="27"/>
      <c r="VF199" s="27"/>
      <c r="VG199" s="27"/>
      <c r="VH199" s="27"/>
      <c r="VI199" s="27"/>
      <c r="VJ199" s="27"/>
      <c r="VK199" s="27"/>
      <c r="VL199" s="27"/>
      <c r="VM199" s="27"/>
      <c r="VN199" s="27"/>
      <c r="VO199" s="27"/>
      <c r="VP199" s="27"/>
      <c r="VQ199" s="27"/>
      <c r="VR199" s="27"/>
      <c r="VS199" s="27"/>
      <c r="VT199" s="27"/>
      <c r="VU199" s="27"/>
      <c r="VV199" s="27"/>
      <c r="VW199" s="27"/>
      <c r="VX199" s="27"/>
      <c r="VY199" s="27"/>
      <c r="VZ199" s="27"/>
      <c r="WA199" s="27"/>
      <c r="WB199" s="27"/>
      <c r="WC199" s="27"/>
      <c r="WD199" s="27"/>
      <c r="WE199" s="27"/>
      <c r="WF199" s="27"/>
      <c r="WG199" s="27"/>
      <c r="WH199" s="27"/>
      <c r="WI199" s="27"/>
      <c r="WJ199" s="27"/>
      <c r="WK199" s="27"/>
      <c r="WL199" s="27"/>
      <c r="WM199" s="27"/>
      <c r="WN199" s="27"/>
      <c r="WO199" s="27"/>
      <c r="WP199" s="27"/>
      <c r="WQ199" s="27"/>
      <c r="WR199" s="27"/>
      <c r="WS199" s="27"/>
      <c r="WT199" s="27"/>
      <c r="WU199" s="27"/>
      <c r="WV199" s="27"/>
      <c r="WW199" s="27"/>
      <c r="WX199" s="27"/>
      <c r="WY199" s="27"/>
      <c r="WZ199" s="27"/>
      <c r="XA199" s="27"/>
      <c r="XB199" s="27"/>
      <c r="XC199" s="27"/>
      <c r="XD199" s="27"/>
      <c r="XE199" s="27"/>
      <c r="XF199" s="27"/>
      <c r="XG199" s="27"/>
      <c r="XH199" s="27"/>
      <c r="XI199" s="27"/>
      <c r="XJ199" s="27"/>
      <c r="XK199" s="27"/>
      <c r="XL199" s="27"/>
      <c r="XM199" s="27"/>
      <c r="XN199" s="27"/>
      <c r="XO199" s="27"/>
      <c r="XP199" s="27"/>
      <c r="XQ199" s="27"/>
      <c r="XR199" s="27"/>
      <c r="XS199" s="27"/>
      <c r="XT199" s="27"/>
      <c r="XU199" s="27"/>
      <c r="XV199" s="27"/>
      <c r="XW199" s="27"/>
      <c r="XX199" s="27"/>
      <c r="XY199" s="27"/>
      <c r="XZ199" s="27"/>
      <c r="YA199" s="27"/>
      <c r="YB199" s="27"/>
      <c r="YC199" s="27"/>
      <c r="YD199" s="27"/>
      <c r="YE199" s="27"/>
      <c r="YF199" s="27"/>
      <c r="YG199" s="27"/>
      <c r="YH199" s="27"/>
      <c r="YI199" s="27"/>
      <c r="YJ199" s="27"/>
      <c r="YK199" s="27"/>
      <c r="YL199" s="27"/>
      <c r="YM199" s="27"/>
      <c r="YN199" s="27"/>
      <c r="YO199" s="27"/>
      <c r="YP199" s="27"/>
      <c r="YQ199" s="27"/>
      <c r="YR199" s="27"/>
      <c r="YS199" s="27"/>
      <c r="YT199" s="27"/>
      <c r="YU199" s="27"/>
      <c r="YV199" s="27"/>
      <c r="YW199" s="27"/>
      <c r="YX199" s="27"/>
      <c r="YY199" s="27"/>
      <c r="YZ199" s="27"/>
      <c r="ZA199" s="27"/>
      <c r="ZB199" s="27"/>
      <c r="ZC199" s="27"/>
      <c r="ZD199" s="27"/>
      <c r="ZE199" s="27"/>
      <c r="ZF199" s="27"/>
      <c r="ZG199" s="27"/>
      <c r="ZH199" s="27"/>
      <c r="ZI199" s="27"/>
      <c r="ZJ199" s="27"/>
      <c r="ZK199" s="27"/>
      <c r="ZL199" s="27"/>
      <c r="ZM199" s="27"/>
      <c r="ZN199" s="27"/>
      <c r="ZO199" s="27"/>
      <c r="ZP199" s="27"/>
      <c r="ZQ199" s="27"/>
      <c r="ZR199" s="27"/>
      <c r="ZS199" s="27"/>
      <c r="ZT199" s="27"/>
      <c r="ZU199" s="27"/>
      <c r="ZV199" s="27"/>
      <c r="ZW199" s="27"/>
      <c r="ZX199" s="27"/>
      <c r="ZY199" s="27"/>
      <c r="ZZ199" s="27"/>
      <c r="AAA199" s="27"/>
      <c r="AAB199" s="27"/>
      <c r="AAC199" s="27"/>
      <c r="AAD199" s="27"/>
      <c r="AAE199" s="27"/>
      <c r="AAF199" s="27"/>
      <c r="AAG199" s="27"/>
      <c r="AAH199" s="27"/>
      <c r="AAI199" s="27"/>
      <c r="AAJ199" s="27"/>
      <c r="AAK199" s="27"/>
      <c r="AAL199" s="27"/>
      <c r="AAM199" s="27"/>
      <c r="AAN199" s="27"/>
      <c r="AAO199" s="27"/>
      <c r="AAP199" s="27"/>
      <c r="AAQ199" s="27"/>
      <c r="AAR199" s="27"/>
      <c r="AAS199" s="27"/>
      <c r="AAT199" s="27"/>
      <c r="AAU199" s="27"/>
      <c r="AAV199" s="27"/>
      <c r="AAW199" s="27"/>
      <c r="AAX199" s="27"/>
      <c r="AAY199" s="27"/>
      <c r="AAZ199" s="27"/>
      <c r="ABA199" s="27"/>
      <c r="ABB199" s="27"/>
      <c r="ABC199" s="27"/>
      <c r="ABD199" s="27"/>
      <c r="ABE199" s="27"/>
      <c r="ABF199" s="27"/>
      <c r="ABG199" s="27"/>
      <c r="ABH199" s="27"/>
      <c r="ABI199" s="27"/>
      <c r="ABJ199" s="27"/>
      <c r="ABK199" s="27"/>
      <c r="ABL199" s="27"/>
      <c r="ABM199" s="27"/>
      <c r="ABN199" s="27"/>
      <c r="ABO199" s="27"/>
      <c r="ABP199" s="27"/>
      <c r="ABQ199" s="27"/>
      <c r="ABR199" s="27"/>
      <c r="ABS199" s="27"/>
      <c r="ABT199" s="27"/>
      <c r="ABU199" s="27"/>
      <c r="ABV199" s="27"/>
      <c r="ABW199" s="27"/>
      <c r="ABX199" s="27"/>
      <c r="ABY199" s="27"/>
      <c r="ABZ199" s="27"/>
      <c r="ACA199" s="27"/>
      <c r="ACB199" s="27"/>
      <c r="ACC199" s="27"/>
      <c r="ACD199" s="27"/>
      <c r="ACE199" s="27"/>
      <c r="ACF199" s="27"/>
      <c r="ACG199" s="27"/>
      <c r="ACH199" s="27"/>
      <c r="ACI199" s="27"/>
      <c r="ACJ199" s="27"/>
      <c r="ACK199" s="27"/>
      <c r="ACL199" s="27"/>
      <c r="ACM199" s="27"/>
      <c r="ACN199" s="27"/>
      <c r="ACO199" s="27"/>
      <c r="ACP199" s="27"/>
      <c r="ACQ199" s="27"/>
      <c r="ACR199" s="27"/>
      <c r="ACS199" s="27"/>
      <c r="ACT199" s="27"/>
      <c r="ACU199" s="27"/>
      <c r="ACV199" s="27"/>
      <c r="ACW199" s="27"/>
      <c r="ACX199" s="27"/>
      <c r="ACY199" s="27"/>
      <c r="ACZ199" s="27"/>
      <c r="ADA199" s="27"/>
      <c r="ADB199" s="27"/>
      <c r="ADC199" s="27"/>
      <c r="ADD199" s="27"/>
      <c r="ADE199" s="27"/>
      <c r="ADF199" s="27"/>
      <c r="ADG199" s="27"/>
      <c r="ADH199" s="27"/>
      <c r="ADI199" s="27"/>
      <c r="ADJ199" s="27"/>
      <c r="ADK199" s="27"/>
      <c r="ADL199" s="27"/>
      <c r="ADM199" s="27"/>
      <c r="ADN199" s="27"/>
      <c r="ADO199" s="27"/>
      <c r="ADP199" s="27"/>
      <c r="ADQ199" s="27"/>
      <c r="ADR199" s="27"/>
      <c r="ADS199" s="27"/>
      <c r="ADT199" s="27"/>
      <c r="ADU199" s="27"/>
      <c r="ADV199" s="27"/>
      <c r="ADW199" s="27"/>
      <c r="ADX199" s="27"/>
      <c r="ADY199" s="27"/>
      <c r="ADZ199" s="27"/>
      <c r="AEA199" s="27"/>
      <c r="AEB199" s="27"/>
      <c r="AEC199" s="27"/>
      <c r="AED199" s="27"/>
      <c r="AEE199" s="27"/>
      <c r="AEF199" s="27"/>
      <c r="AEG199" s="27"/>
      <c r="AEH199" s="27"/>
      <c r="AEI199" s="27"/>
      <c r="AEJ199" s="27"/>
      <c r="AEK199" s="27"/>
      <c r="AEL199" s="27"/>
      <c r="AEM199" s="27"/>
      <c r="AEN199" s="27"/>
      <c r="AEO199" s="27"/>
      <c r="AEP199" s="27"/>
      <c r="AEQ199" s="27"/>
      <c r="AER199" s="27"/>
      <c r="AES199" s="27"/>
      <c r="AET199" s="27"/>
      <c r="AEU199" s="27"/>
      <c r="AEV199" s="27"/>
      <c r="AEW199" s="27"/>
      <c r="AEX199" s="27"/>
      <c r="AEY199" s="27"/>
      <c r="AEZ199" s="27"/>
      <c r="AFA199" s="27"/>
      <c r="AFB199" s="27"/>
      <c r="AFC199" s="27"/>
      <c r="AFD199" s="27"/>
      <c r="AFE199" s="27"/>
      <c r="AFF199" s="27"/>
      <c r="AFG199" s="27"/>
      <c r="AFH199" s="27"/>
      <c r="AFI199" s="27"/>
      <c r="AFJ199" s="27"/>
      <c r="AFK199" s="27"/>
      <c r="AFL199" s="27"/>
      <c r="AFM199" s="27"/>
      <c r="AFN199" s="27"/>
      <c r="AFO199" s="27"/>
      <c r="AFP199" s="27"/>
      <c r="AFQ199" s="27"/>
      <c r="AFR199" s="27"/>
      <c r="AFS199" s="27"/>
      <c r="AFT199" s="27"/>
      <c r="AFU199" s="27"/>
      <c r="AFV199" s="27"/>
      <c r="AFW199" s="27"/>
      <c r="AFX199" s="27"/>
      <c r="AFY199" s="27"/>
      <c r="AFZ199" s="27"/>
      <c r="AGA199" s="27"/>
      <c r="AGB199" s="27"/>
      <c r="AGC199" s="27"/>
      <c r="AGD199" s="27"/>
      <c r="AGE199" s="27"/>
      <c r="AGF199" s="27"/>
      <c r="AGG199" s="27"/>
      <c r="AGH199" s="27"/>
      <c r="AGI199" s="27"/>
      <c r="AGJ199" s="27"/>
      <c r="AGK199" s="27"/>
      <c r="AGL199" s="27"/>
      <c r="AGM199" s="27"/>
      <c r="AGN199" s="27"/>
      <c r="AGO199" s="27"/>
      <c r="AGP199" s="27"/>
      <c r="AGQ199" s="27"/>
      <c r="AGR199" s="27"/>
      <c r="AGS199" s="27"/>
      <c r="AGT199" s="27"/>
      <c r="AGU199" s="27"/>
      <c r="AGV199" s="27"/>
      <c r="AGW199" s="27"/>
      <c r="AGX199" s="27"/>
      <c r="AGY199" s="27"/>
      <c r="AGZ199" s="27"/>
      <c r="AHA199" s="27"/>
      <c r="AHB199" s="27"/>
      <c r="AHC199" s="27"/>
      <c r="AHD199" s="27"/>
      <c r="AHE199" s="27"/>
      <c r="AHF199" s="27"/>
      <c r="AHG199" s="27"/>
      <c r="AHH199" s="27"/>
      <c r="AHI199" s="27"/>
      <c r="AHJ199" s="27"/>
      <c r="AHK199" s="27"/>
      <c r="AHL199" s="27"/>
      <c r="AHM199" s="27"/>
      <c r="AHN199" s="27"/>
      <c r="AHO199" s="27"/>
      <c r="AHP199" s="27"/>
      <c r="AHQ199" s="27"/>
      <c r="AHR199" s="27"/>
      <c r="AHS199" s="27"/>
      <c r="AHT199" s="27"/>
      <c r="AHU199" s="27"/>
      <c r="AHV199" s="27"/>
      <c r="AHW199" s="27"/>
      <c r="AHX199" s="27"/>
      <c r="AHY199" s="27"/>
      <c r="AHZ199" s="27"/>
      <c r="AIA199" s="27"/>
      <c r="AIB199" s="27"/>
      <c r="AIC199" s="27"/>
      <c r="AID199" s="27"/>
      <c r="AIE199" s="27"/>
      <c r="AIF199" s="27"/>
      <c r="AIG199" s="27"/>
      <c r="AIH199" s="27"/>
      <c r="AII199" s="27"/>
      <c r="AIJ199" s="27"/>
      <c r="AIK199" s="27"/>
      <c r="AIL199" s="27"/>
      <c r="AIM199" s="27"/>
      <c r="AIN199" s="27"/>
      <c r="AIO199" s="27"/>
      <c r="AIP199" s="27"/>
      <c r="AIQ199" s="27"/>
      <c r="AIR199" s="27"/>
      <c r="AIS199" s="27"/>
      <c r="AIT199" s="27"/>
      <c r="AIU199" s="27"/>
      <c r="AIV199" s="27"/>
      <c r="AIW199" s="27"/>
      <c r="AIX199" s="27"/>
      <c r="AIY199" s="27"/>
      <c r="AIZ199" s="27"/>
      <c r="AJA199" s="27"/>
      <c r="AJB199" s="27"/>
      <c r="AJC199" s="27"/>
      <c r="AJD199" s="27"/>
      <c r="AJE199" s="27"/>
      <c r="AJF199" s="27"/>
      <c r="AJG199" s="27"/>
      <c r="AJH199" s="27"/>
      <c r="AJI199" s="27"/>
      <c r="AJJ199" s="27"/>
      <c r="AJK199" s="27"/>
      <c r="AJL199" s="27"/>
      <c r="AJM199" s="27"/>
      <c r="AJN199" s="27"/>
      <c r="AJO199" s="27"/>
      <c r="AJP199" s="27"/>
      <c r="AJQ199" s="27"/>
      <c r="AJR199" s="27"/>
      <c r="AJS199" s="27"/>
      <c r="AJT199" s="27"/>
      <c r="AJU199" s="27"/>
      <c r="AJV199" s="27"/>
      <c r="AJW199" s="27"/>
      <c r="AJX199" s="27"/>
      <c r="AJY199" s="27"/>
      <c r="AJZ199" s="27"/>
      <c r="AKA199" s="27"/>
      <c r="AKB199" s="27"/>
      <c r="AKC199" s="27"/>
      <c r="AKD199" s="27"/>
      <c r="AKE199" s="27"/>
      <c r="AKF199" s="27"/>
      <c r="AKG199" s="27"/>
      <c r="AKH199" s="27"/>
      <c r="AKI199" s="27"/>
      <c r="AKJ199" s="27"/>
      <c r="AKK199" s="27"/>
      <c r="AKL199" s="27"/>
      <c r="AKM199" s="27"/>
      <c r="AKN199" s="27"/>
      <c r="AKO199" s="27"/>
      <c r="AKP199" s="27"/>
      <c r="AKQ199" s="27"/>
      <c r="AKR199" s="27"/>
      <c r="AKS199" s="27"/>
      <c r="AKT199" s="27"/>
      <c r="AKU199" s="27"/>
      <c r="AKV199" s="27"/>
      <c r="AKW199" s="27"/>
      <c r="AKX199" s="27"/>
      <c r="AKY199" s="27"/>
      <c r="AKZ199" s="27"/>
      <c r="ALA199" s="27"/>
      <c r="ALB199" s="27"/>
      <c r="ALC199" s="27"/>
      <c r="ALD199" s="27"/>
      <c r="ALE199" s="27"/>
      <c r="ALF199" s="27"/>
      <c r="ALG199" s="27"/>
      <c r="ALH199" s="27"/>
      <c r="ALI199" s="27"/>
      <c r="ALJ199" s="27"/>
      <c r="ALK199" s="27"/>
      <c r="ALL199" s="27"/>
      <c r="ALM199" s="27"/>
      <c r="ALN199" s="27"/>
      <c r="ALO199" s="27"/>
      <c r="ALP199" s="27"/>
      <c r="ALQ199" s="27"/>
      <c r="ALR199" s="27"/>
      <c r="ALS199" s="27"/>
    </row>
    <row r="200" spans="1:1007" ht="24" customHeight="1" thickBot="1" x14ac:dyDescent="0.25">
      <c r="A200" s="579"/>
      <c r="B200" s="581"/>
      <c r="C200" s="583"/>
      <c r="D200" s="585"/>
      <c r="E200" s="587"/>
      <c r="F200" s="570"/>
      <c r="G200" s="572"/>
      <c r="H200" s="574"/>
      <c r="I200" s="574"/>
      <c r="J200" s="593"/>
      <c r="K200" s="161" t="s">
        <v>25</v>
      </c>
      <c r="L200" s="400">
        <f>M200+O200</f>
        <v>0</v>
      </c>
      <c r="M200" s="401">
        <v>0</v>
      </c>
      <c r="N200" s="401">
        <v>0</v>
      </c>
      <c r="O200" s="402">
        <v>0</v>
      </c>
      <c r="P200" s="400">
        <f>Q200+S200</f>
        <v>0</v>
      </c>
      <c r="Q200" s="401">
        <v>0</v>
      </c>
      <c r="R200" s="401">
        <v>0</v>
      </c>
      <c r="S200" s="402">
        <v>0</v>
      </c>
      <c r="T200" s="400">
        <f>U200+W200</f>
        <v>0</v>
      </c>
      <c r="U200" s="401">
        <v>0</v>
      </c>
      <c r="V200" s="401">
        <v>0</v>
      </c>
      <c r="W200" s="402">
        <v>0</v>
      </c>
      <c r="X200" s="27"/>
      <c r="Y200" s="27"/>
      <c r="Z200" s="27"/>
      <c r="AA200" s="27"/>
      <c r="AB200" s="27"/>
      <c r="AC200" s="27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40"/>
      <c r="AV200" s="39"/>
      <c r="AW200" s="39"/>
      <c r="AX200" s="39"/>
      <c r="AY200" s="39"/>
      <c r="AZ200" s="39"/>
      <c r="BA200" s="39"/>
      <c r="BB200" s="39"/>
      <c r="BC200" s="39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7"/>
      <c r="CK200" s="27"/>
      <c r="CL200" s="27"/>
      <c r="CM200" s="27"/>
      <c r="CN200" s="27"/>
      <c r="CO200" s="27"/>
      <c r="CP200" s="27"/>
      <c r="CQ200" s="27"/>
      <c r="CR200" s="27"/>
      <c r="CS200" s="27"/>
      <c r="CT200" s="27"/>
      <c r="CU200" s="27"/>
      <c r="CV200" s="27"/>
      <c r="CW200" s="27"/>
      <c r="CX200" s="27"/>
      <c r="CY200" s="27"/>
      <c r="CZ200" s="27"/>
      <c r="DA200" s="27"/>
      <c r="DB200" s="27"/>
      <c r="DC200" s="27"/>
      <c r="DD200" s="27"/>
      <c r="DE200" s="27"/>
      <c r="DF200" s="27"/>
      <c r="DG200" s="27"/>
      <c r="DH200" s="27"/>
      <c r="DI200" s="27"/>
      <c r="DJ200" s="27"/>
      <c r="DK200" s="27"/>
      <c r="DL200" s="27"/>
      <c r="DM200" s="27"/>
      <c r="DN200" s="27"/>
      <c r="DO200" s="27"/>
      <c r="DP200" s="27"/>
      <c r="DQ200" s="27"/>
      <c r="DR200" s="27"/>
      <c r="DS200" s="27"/>
      <c r="DT200" s="27"/>
      <c r="DU200" s="27"/>
      <c r="DV200" s="27"/>
      <c r="DW200" s="27"/>
      <c r="DX200" s="27"/>
      <c r="DY200" s="27"/>
      <c r="DZ200" s="27"/>
      <c r="EA200" s="27"/>
      <c r="EB200" s="27"/>
      <c r="EC200" s="27"/>
      <c r="ED200" s="27"/>
      <c r="EE200" s="27"/>
      <c r="EF200" s="27"/>
      <c r="EG200" s="27"/>
      <c r="EH200" s="27"/>
      <c r="EI200" s="27"/>
      <c r="EJ200" s="27"/>
      <c r="EK200" s="27"/>
      <c r="EL200" s="27"/>
      <c r="EM200" s="27"/>
      <c r="EN200" s="27"/>
      <c r="EO200" s="27"/>
      <c r="EP200" s="27"/>
      <c r="EQ200" s="27"/>
      <c r="ER200" s="27"/>
      <c r="ES200" s="27"/>
      <c r="ET200" s="27"/>
      <c r="EU200" s="27"/>
      <c r="EV200" s="27"/>
      <c r="EW200" s="27"/>
      <c r="EX200" s="27"/>
      <c r="EY200" s="27"/>
      <c r="EZ200" s="27"/>
      <c r="FA200" s="27"/>
      <c r="FB200" s="27"/>
      <c r="FC200" s="27"/>
      <c r="FD200" s="27"/>
      <c r="FE200" s="27"/>
      <c r="FF200" s="27"/>
      <c r="FG200" s="27"/>
      <c r="FH200" s="27"/>
      <c r="FI200" s="27"/>
      <c r="FJ200" s="27"/>
      <c r="FK200" s="27"/>
      <c r="FL200" s="27"/>
      <c r="FM200" s="27"/>
      <c r="FN200" s="27"/>
      <c r="FO200" s="27"/>
      <c r="FP200" s="27"/>
      <c r="FQ200" s="27"/>
      <c r="FR200" s="27"/>
      <c r="FS200" s="27"/>
      <c r="FT200" s="27"/>
      <c r="FU200" s="27"/>
      <c r="FV200" s="27"/>
      <c r="FW200" s="27"/>
      <c r="FX200" s="27"/>
      <c r="FY200" s="27"/>
      <c r="FZ200" s="27"/>
      <c r="GA200" s="27"/>
      <c r="GB200" s="27"/>
      <c r="GC200" s="27"/>
      <c r="GD200" s="27"/>
      <c r="GE200" s="27"/>
      <c r="GF200" s="27"/>
      <c r="GG200" s="27"/>
      <c r="GH200" s="27"/>
      <c r="GI200" s="27"/>
      <c r="GJ200" s="27"/>
      <c r="GK200" s="27"/>
      <c r="GL200" s="27"/>
      <c r="GM200" s="27"/>
      <c r="GN200" s="27"/>
      <c r="GO200" s="27"/>
      <c r="GP200" s="27"/>
      <c r="GQ200" s="27"/>
      <c r="GR200" s="27"/>
      <c r="GS200" s="27"/>
      <c r="GT200" s="27"/>
      <c r="GU200" s="27"/>
      <c r="GV200" s="27"/>
      <c r="GW200" s="27"/>
      <c r="GX200" s="27"/>
      <c r="GY200" s="27"/>
      <c r="GZ200" s="27"/>
      <c r="HA200" s="27"/>
      <c r="HB200" s="27"/>
      <c r="HC200" s="27"/>
      <c r="HD200" s="27"/>
      <c r="HE200" s="27"/>
      <c r="HF200" s="27"/>
      <c r="HG200" s="27"/>
      <c r="HH200" s="27"/>
      <c r="HI200" s="27"/>
      <c r="HJ200" s="27"/>
      <c r="HK200" s="27"/>
      <c r="HL200" s="27"/>
      <c r="HM200" s="27"/>
      <c r="HN200" s="27"/>
      <c r="HO200" s="27"/>
      <c r="HP200" s="27"/>
      <c r="HQ200" s="27"/>
      <c r="HR200" s="27"/>
      <c r="HS200" s="27"/>
      <c r="HT200" s="27"/>
      <c r="HU200" s="27"/>
      <c r="HV200" s="27"/>
      <c r="HW200" s="27"/>
      <c r="HX200" s="27"/>
      <c r="HY200" s="27"/>
      <c r="HZ200" s="27"/>
      <c r="IA200" s="27"/>
      <c r="IB200" s="27"/>
      <c r="IC200" s="27"/>
      <c r="ID200" s="27"/>
      <c r="IE200" s="27"/>
      <c r="IF200" s="27"/>
      <c r="IG200" s="27"/>
      <c r="IH200" s="27"/>
      <c r="II200" s="27"/>
      <c r="IJ200" s="27"/>
      <c r="IK200" s="27"/>
      <c r="IL200" s="27"/>
      <c r="IM200" s="27"/>
      <c r="IN200" s="27"/>
      <c r="IO200" s="27"/>
      <c r="IP200" s="27"/>
      <c r="IQ200" s="27"/>
      <c r="IR200" s="27"/>
      <c r="IS200" s="27"/>
      <c r="IT200" s="27"/>
      <c r="IU200" s="27"/>
      <c r="IV200" s="27"/>
      <c r="IW200" s="27"/>
      <c r="IX200" s="27"/>
      <c r="IY200" s="27"/>
      <c r="IZ200" s="27"/>
      <c r="JA200" s="27"/>
      <c r="JB200" s="27"/>
      <c r="JC200" s="27"/>
      <c r="JD200" s="27"/>
      <c r="JE200" s="27"/>
      <c r="JF200" s="27"/>
      <c r="JG200" s="27"/>
      <c r="JH200" s="27"/>
      <c r="JI200" s="27"/>
      <c r="JJ200" s="27"/>
      <c r="JK200" s="27"/>
      <c r="JL200" s="27"/>
      <c r="JM200" s="27"/>
      <c r="JN200" s="27"/>
      <c r="JO200" s="27"/>
      <c r="JP200" s="27"/>
      <c r="JQ200" s="27"/>
      <c r="JR200" s="27"/>
      <c r="JS200" s="27"/>
      <c r="JT200" s="27"/>
      <c r="JU200" s="27"/>
      <c r="JV200" s="27"/>
      <c r="JW200" s="27"/>
      <c r="JX200" s="27"/>
      <c r="JY200" s="27"/>
      <c r="JZ200" s="27"/>
      <c r="KA200" s="27"/>
      <c r="KB200" s="27"/>
      <c r="KC200" s="27"/>
      <c r="KD200" s="27"/>
      <c r="KE200" s="27"/>
      <c r="KF200" s="27"/>
      <c r="KG200" s="27"/>
      <c r="KH200" s="27"/>
      <c r="KI200" s="27"/>
      <c r="KJ200" s="27"/>
      <c r="KK200" s="27"/>
      <c r="KL200" s="27"/>
      <c r="KM200" s="27"/>
      <c r="KN200" s="27"/>
      <c r="KO200" s="27"/>
      <c r="KP200" s="27"/>
      <c r="KQ200" s="27"/>
      <c r="KR200" s="27"/>
      <c r="KS200" s="27"/>
      <c r="KT200" s="27"/>
      <c r="KU200" s="27"/>
      <c r="KV200" s="27"/>
      <c r="KW200" s="27"/>
      <c r="KX200" s="27"/>
      <c r="KY200" s="27"/>
      <c r="KZ200" s="27"/>
      <c r="LA200" s="27"/>
      <c r="LB200" s="27"/>
      <c r="LC200" s="27"/>
      <c r="LD200" s="27"/>
      <c r="LE200" s="27"/>
      <c r="LF200" s="27"/>
      <c r="LG200" s="27"/>
      <c r="LH200" s="27"/>
      <c r="LI200" s="27"/>
      <c r="LJ200" s="27"/>
      <c r="LK200" s="27"/>
      <c r="LL200" s="27"/>
      <c r="LM200" s="27"/>
      <c r="LN200" s="27"/>
      <c r="LO200" s="27"/>
      <c r="LP200" s="27"/>
      <c r="LQ200" s="27"/>
      <c r="LR200" s="27"/>
      <c r="LS200" s="27"/>
      <c r="LT200" s="27"/>
      <c r="LU200" s="27"/>
      <c r="LV200" s="27"/>
      <c r="LW200" s="27"/>
      <c r="LX200" s="27"/>
      <c r="LY200" s="27"/>
      <c r="LZ200" s="27"/>
      <c r="MA200" s="27"/>
      <c r="MB200" s="27"/>
      <c r="MC200" s="27"/>
      <c r="MD200" s="27"/>
      <c r="ME200" s="27"/>
      <c r="MF200" s="27"/>
      <c r="MG200" s="27"/>
      <c r="MH200" s="27"/>
      <c r="MI200" s="27"/>
      <c r="MJ200" s="27"/>
      <c r="MK200" s="27"/>
      <c r="ML200" s="27"/>
      <c r="MM200" s="27"/>
      <c r="MN200" s="27"/>
      <c r="MO200" s="27"/>
      <c r="MP200" s="27"/>
      <c r="MQ200" s="27"/>
      <c r="MR200" s="27"/>
      <c r="MS200" s="27"/>
      <c r="MT200" s="27"/>
      <c r="MU200" s="27"/>
      <c r="MV200" s="27"/>
      <c r="MW200" s="27"/>
      <c r="MX200" s="27"/>
      <c r="MY200" s="27"/>
      <c r="MZ200" s="27"/>
      <c r="NA200" s="27"/>
      <c r="NB200" s="27"/>
      <c r="NC200" s="27"/>
      <c r="ND200" s="27"/>
      <c r="NE200" s="27"/>
      <c r="NF200" s="27"/>
      <c r="NG200" s="27"/>
      <c r="NH200" s="27"/>
      <c r="NI200" s="27"/>
      <c r="NJ200" s="27"/>
      <c r="NK200" s="27"/>
      <c r="NL200" s="27"/>
      <c r="NM200" s="27"/>
      <c r="NN200" s="27"/>
      <c r="NO200" s="27"/>
      <c r="NP200" s="27"/>
      <c r="NQ200" s="27"/>
      <c r="NR200" s="27"/>
      <c r="NS200" s="27"/>
      <c r="NT200" s="27"/>
      <c r="NU200" s="27"/>
      <c r="NV200" s="27"/>
      <c r="NW200" s="27"/>
      <c r="NX200" s="27"/>
      <c r="NY200" s="27"/>
      <c r="NZ200" s="27"/>
      <c r="OA200" s="27"/>
      <c r="OB200" s="27"/>
      <c r="OC200" s="27"/>
      <c r="OD200" s="27"/>
      <c r="OE200" s="27"/>
      <c r="OF200" s="27"/>
      <c r="OG200" s="27"/>
      <c r="OH200" s="27"/>
      <c r="OI200" s="27"/>
      <c r="OJ200" s="27"/>
      <c r="OK200" s="27"/>
      <c r="OL200" s="27"/>
      <c r="OM200" s="27"/>
      <c r="ON200" s="27"/>
      <c r="OO200" s="27"/>
      <c r="OP200" s="27"/>
      <c r="OQ200" s="27"/>
      <c r="OR200" s="27"/>
      <c r="OS200" s="27"/>
      <c r="OT200" s="27"/>
      <c r="OU200" s="27"/>
      <c r="OV200" s="27"/>
      <c r="OW200" s="27"/>
      <c r="OX200" s="27"/>
      <c r="OY200" s="27"/>
      <c r="OZ200" s="27"/>
      <c r="PA200" s="27"/>
      <c r="PB200" s="27"/>
      <c r="PC200" s="27"/>
      <c r="PD200" s="27"/>
      <c r="PE200" s="27"/>
      <c r="PF200" s="27"/>
      <c r="PG200" s="27"/>
      <c r="PH200" s="27"/>
      <c r="PI200" s="27"/>
      <c r="PJ200" s="27"/>
      <c r="PK200" s="27"/>
      <c r="PL200" s="27"/>
      <c r="PM200" s="27"/>
      <c r="PN200" s="27"/>
      <c r="PO200" s="27"/>
      <c r="PP200" s="27"/>
      <c r="PQ200" s="27"/>
      <c r="PR200" s="27"/>
      <c r="PS200" s="27"/>
      <c r="PT200" s="27"/>
      <c r="PU200" s="27"/>
      <c r="PV200" s="27"/>
      <c r="PW200" s="27"/>
      <c r="PX200" s="27"/>
      <c r="PY200" s="27"/>
      <c r="PZ200" s="27"/>
      <c r="QA200" s="27"/>
      <c r="QB200" s="27"/>
      <c r="QC200" s="27"/>
      <c r="QD200" s="27"/>
      <c r="QE200" s="27"/>
      <c r="QF200" s="27"/>
      <c r="QG200" s="27"/>
      <c r="QH200" s="27"/>
      <c r="QI200" s="27"/>
      <c r="QJ200" s="27"/>
      <c r="QK200" s="27"/>
      <c r="QL200" s="27"/>
      <c r="QM200" s="27"/>
      <c r="QN200" s="27"/>
      <c r="QO200" s="27"/>
      <c r="QP200" s="27"/>
      <c r="QQ200" s="27"/>
      <c r="QR200" s="27"/>
      <c r="QS200" s="27"/>
      <c r="QT200" s="27"/>
      <c r="QU200" s="27"/>
      <c r="QV200" s="27"/>
      <c r="QW200" s="27"/>
      <c r="QX200" s="27"/>
      <c r="QY200" s="27"/>
      <c r="QZ200" s="27"/>
      <c r="RA200" s="27"/>
      <c r="RB200" s="27"/>
      <c r="RC200" s="27"/>
      <c r="RD200" s="27"/>
      <c r="RE200" s="27"/>
      <c r="RF200" s="27"/>
      <c r="RG200" s="27"/>
      <c r="RH200" s="27"/>
      <c r="RI200" s="27"/>
      <c r="RJ200" s="27"/>
      <c r="RK200" s="27"/>
      <c r="RL200" s="27"/>
      <c r="RM200" s="27"/>
      <c r="RN200" s="27"/>
      <c r="RO200" s="27"/>
      <c r="RP200" s="27"/>
      <c r="RQ200" s="27"/>
      <c r="RR200" s="27"/>
      <c r="RS200" s="27"/>
      <c r="RT200" s="27"/>
      <c r="RU200" s="27"/>
      <c r="RV200" s="27"/>
      <c r="RW200" s="27"/>
      <c r="RX200" s="27"/>
      <c r="RY200" s="27"/>
      <c r="RZ200" s="27"/>
      <c r="SA200" s="27"/>
      <c r="SB200" s="27"/>
      <c r="SC200" s="27"/>
      <c r="SD200" s="27"/>
      <c r="SE200" s="27"/>
      <c r="SF200" s="27"/>
      <c r="SG200" s="27"/>
      <c r="SH200" s="27"/>
      <c r="SI200" s="27"/>
      <c r="SJ200" s="27"/>
      <c r="SK200" s="27"/>
      <c r="SL200" s="27"/>
      <c r="SM200" s="27"/>
      <c r="SN200" s="27"/>
      <c r="SO200" s="27"/>
      <c r="SP200" s="27"/>
      <c r="SQ200" s="27"/>
      <c r="SR200" s="27"/>
      <c r="SS200" s="27"/>
      <c r="ST200" s="27"/>
      <c r="SU200" s="27"/>
      <c r="SV200" s="27"/>
      <c r="SW200" s="27"/>
      <c r="SX200" s="27"/>
      <c r="SY200" s="27"/>
      <c r="SZ200" s="27"/>
      <c r="TA200" s="27"/>
      <c r="TB200" s="27"/>
      <c r="TC200" s="27"/>
      <c r="TD200" s="27"/>
      <c r="TE200" s="27"/>
      <c r="TF200" s="27"/>
      <c r="TG200" s="27"/>
      <c r="TH200" s="27"/>
      <c r="TI200" s="27"/>
      <c r="TJ200" s="27"/>
      <c r="TK200" s="27"/>
      <c r="TL200" s="27"/>
      <c r="TM200" s="27"/>
      <c r="TN200" s="27"/>
      <c r="TO200" s="27"/>
      <c r="TP200" s="27"/>
      <c r="TQ200" s="27"/>
      <c r="TR200" s="27"/>
      <c r="TS200" s="27"/>
      <c r="TT200" s="27"/>
      <c r="TU200" s="27"/>
      <c r="TV200" s="27"/>
      <c r="TW200" s="27"/>
      <c r="TX200" s="27"/>
      <c r="TY200" s="27"/>
      <c r="TZ200" s="27"/>
      <c r="UA200" s="27"/>
      <c r="UB200" s="27"/>
      <c r="UC200" s="27"/>
      <c r="UD200" s="27"/>
      <c r="UE200" s="27"/>
      <c r="UF200" s="27"/>
      <c r="UG200" s="27"/>
      <c r="UH200" s="27"/>
      <c r="UI200" s="27"/>
      <c r="UJ200" s="27"/>
      <c r="UK200" s="27"/>
      <c r="UL200" s="27"/>
      <c r="UM200" s="27"/>
      <c r="UN200" s="27"/>
      <c r="UO200" s="27"/>
      <c r="UP200" s="27"/>
      <c r="UQ200" s="27"/>
      <c r="UR200" s="27"/>
      <c r="US200" s="27"/>
      <c r="UT200" s="27"/>
      <c r="UU200" s="27"/>
      <c r="UV200" s="27"/>
      <c r="UW200" s="27"/>
      <c r="UX200" s="27"/>
      <c r="UY200" s="27"/>
      <c r="UZ200" s="27"/>
      <c r="VA200" s="27"/>
      <c r="VB200" s="27"/>
      <c r="VC200" s="27"/>
      <c r="VD200" s="27"/>
      <c r="VE200" s="27"/>
      <c r="VF200" s="27"/>
      <c r="VG200" s="27"/>
      <c r="VH200" s="27"/>
      <c r="VI200" s="27"/>
      <c r="VJ200" s="27"/>
      <c r="VK200" s="27"/>
      <c r="VL200" s="27"/>
      <c r="VM200" s="27"/>
      <c r="VN200" s="27"/>
      <c r="VO200" s="27"/>
      <c r="VP200" s="27"/>
      <c r="VQ200" s="27"/>
      <c r="VR200" s="27"/>
      <c r="VS200" s="27"/>
      <c r="VT200" s="27"/>
      <c r="VU200" s="27"/>
      <c r="VV200" s="27"/>
      <c r="VW200" s="27"/>
      <c r="VX200" s="27"/>
      <c r="VY200" s="27"/>
      <c r="VZ200" s="27"/>
      <c r="WA200" s="27"/>
      <c r="WB200" s="27"/>
      <c r="WC200" s="27"/>
      <c r="WD200" s="27"/>
      <c r="WE200" s="27"/>
      <c r="WF200" s="27"/>
      <c r="WG200" s="27"/>
      <c r="WH200" s="27"/>
      <c r="WI200" s="27"/>
      <c r="WJ200" s="27"/>
      <c r="WK200" s="27"/>
      <c r="WL200" s="27"/>
      <c r="WM200" s="27"/>
      <c r="WN200" s="27"/>
      <c r="WO200" s="27"/>
      <c r="WP200" s="27"/>
      <c r="WQ200" s="27"/>
      <c r="WR200" s="27"/>
      <c r="WS200" s="27"/>
      <c r="WT200" s="27"/>
      <c r="WU200" s="27"/>
      <c r="WV200" s="27"/>
      <c r="WW200" s="27"/>
      <c r="WX200" s="27"/>
      <c r="WY200" s="27"/>
      <c r="WZ200" s="27"/>
      <c r="XA200" s="27"/>
      <c r="XB200" s="27"/>
      <c r="XC200" s="27"/>
      <c r="XD200" s="27"/>
      <c r="XE200" s="27"/>
      <c r="XF200" s="27"/>
      <c r="XG200" s="27"/>
      <c r="XH200" s="27"/>
      <c r="XI200" s="27"/>
      <c r="XJ200" s="27"/>
      <c r="XK200" s="27"/>
      <c r="XL200" s="27"/>
      <c r="XM200" s="27"/>
      <c r="XN200" s="27"/>
      <c r="XO200" s="27"/>
      <c r="XP200" s="27"/>
      <c r="XQ200" s="27"/>
      <c r="XR200" s="27"/>
      <c r="XS200" s="27"/>
      <c r="XT200" s="27"/>
      <c r="XU200" s="27"/>
      <c r="XV200" s="27"/>
      <c r="XW200" s="27"/>
      <c r="XX200" s="27"/>
      <c r="XY200" s="27"/>
      <c r="XZ200" s="27"/>
      <c r="YA200" s="27"/>
      <c r="YB200" s="27"/>
      <c r="YC200" s="27"/>
      <c r="YD200" s="27"/>
      <c r="YE200" s="27"/>
      <c r="YF200" s="27"/>
      <c r="YG200" s="27"/>
      <c r="YH200" s="27"/>
      <c r="YI200" s="27"/>
      <c r="YJ200" s="27"/>
      <c r="YK200" s="27"/>
      <c r="YL200" s="27"/>
      <c r="YM200" s="27"/>
      <c r="YN200" s="27"/>
      <c r="YO200" s="27"/>
      <c r="YP200" s="27"/>
      <c r="YQ200" s="27"/>
      <c r="YR200" s="27"/>
      <c r="YS200" s="27"/>
      <c r="YT200" s="27"/>
      <c r="YU200" s="27"/>
      <c r="YV200" s="27"/>
      <c r="YW200" s="27"/>
      <c r="YX200" s="27"/>
      <c r="YY200" s="27"/>
      <c r="YZ200" s="27"/>
      <c r="ZA200" s="27"/>
      <c r="ZB200" s="27"/>
      <c r="ZC200" s="27"/>
      <c r="ZD200" s="27"/>
      <c r="ZE200" s="27"/>
      <c r="ZF200" s="27"/>
      <c r="ZG200" s="27"/>
      <c r="ZH200" s="27"/>
      <c r="ZI200" s="27"/>
      <c r="ZJ200" s="27"/>
      <c r="ZK200" s="27"/>
      <c r="ZL200" s="27"/>
      <c r="ZM200" s="27"/>
      <c r="ZN200" s="27"/>
      <c r="ZO200" s="27"/>
      <c r="ZP200" s="27"/>
      <c r="ZQ200" s="27"/>
      <c r="ZR200" s="27"/>
      <c r="ZS200" s="27"/>
      <c r="ZT200" s="27"/>
      <c r="ZU200" s="27"/>
      <c r="ZV200" s="27"/>
      <c r="ZW200" s="27"/>
      <c r="ZX200" s="27"/>
      <c r="ZY200" s="27"/>
      <c r="ZZ200" s="27"/>
      <c r="AAA200" s="27"/>
      <c r="AAB200" s="27"/>
      <c r="AAC200" s="27"/>
      <c r="AAD200" s="27"/>
      <c r="AAE200" s="27"/>
      <c r="AAF200" s="27"/>
      <c r="AAG200" s="27"/>
      <c r="AAH200" s="27"/>
      <c r="AAI200" s="27"/>
      <c r="AAJ200" s="27"/>
      <c r="AAK200" s="27"/>
      <c r="AAL200" s="27"/>
      <c r="AAM200" s="27"/>
      <c r="AAN200" s="27"/>
      <c r="AAO200" s="27"/>
      <c r="AAP200" s="27"/>
      <c r="AAQ200" s="27"/>
      <c r="AAR200" s="27"/>
      <c r="AAS200" s="27"/>
      <c r="AAT200" s="27"/>
      <c r="AAU200" s="27"/>
      <c r="AAV200" s="27"/>
      <c r="AAW200" s="27"/>
      <c r="AAX200" s="27"/>
      <c r="AAY200" s="27"/>
      <c r="AAZ200" s="27"/>
      <c r="ABA200" s="27"/>
      <c r="ABB200" s="27"/>
      <c r="ABC200" s="27"/>
      <c r="ABD200" s="27"/>
      <c r="ABE200" s="27"/>
      <c r="ABF200" s="27"/>
      <c r="ABG200" s="27"/>
      <c r="ABH200" s="27"/>
      <c r="ABI200" s="27"/>
      <c r="ABJ200" s="27"/>
      <c r="ABK200" s="27"/>
      <c r="ABL200" s="27"/>
      <c r="ABM200" s="27"/>
      <c r="ABN200" s="27"/>
      <c r="ABO200" s="27"/>
      <c r="ABP200" s="27"/>
      <c r="ABQ200" s="27"/>
      <c r="ABR200" s="27"/>
      <c r="ABS200" s="27"/>
      <c r="ABT200" s="27"/>
      <c r="ABU200" s="27"/>
      <c r="ABV200" s="27"/>
      <c r="ABW200" s="27"/>
      <c r="ABX200" s="27"/>
      <c r="ABY200" s="27"/>
      <c r="ABZ200" s="27"/>
      <c r="ACA200" s="27"/>
      <c r="ACB200" s="27"/>
      <c r="ACC200" s="27"/>
      <c r="ACD200" s="27"/>
      <c r="ACE200" s="27"/>
      <c r="ACF200" s="27"/>
      <c r="ACG200" s="27"/>
      <c r="ACH200" s="27"/>
      <c r="ACI200" s="27"/>
      <c r="ACJ200" s="27"/>
      <c r="ACK200" s="27"/>
      <c r="ACL200" s="27"/>
      <c r="ACM200" s="27"/>
      <c r="ACN200" s="27"/>
      <c r="ACO200" s="27"/>
      <c r="ACP200" s="27"/>
      <c r="ACQ200" s="27"/>
      <c r="ACR200" s="27"/>
      <c r="ACS200" s="27"/>
      <c r="ACT200" s="27"/>
      <c r="ACU200" s="27"/>
      <c r="ACV200" s="27"/>
      <c r="ACW200" s="27"/>
      <c r="ACX200" s="27"/>
      <c r="ACY200" s="27"/>
      <c r="ACZ200" s="27"/>
      <c r="ADA200" s="27"/>
      <c r="ADB200" s="27"/>
      <c r="ADC200" s="27"/>
      <c r="ADD200" s="27"/>
      <c r="ADE200" s="27"/>
      <c r="ADF200" s="27"/>
      <c r="ADG200" s="27"/>
      <c r="ADH200" s="27"/>
      <c r="ADI200" s="27"/>
      <c r="ADJ200" s="27"/>
      <c r="ADK200" s="27"/>
      <c r="ADL200" s="27"/>
      <c r="ADM200" s="27"/>
      <c r="ADN200" s="27"/>
      <c r="ADO200" s="27"/>
      <c r="ADP200" s="27"/>
      <c r="ADQ200" s="27"/>
      <c r="ADR200" s="27"/>
      <c r="ADS200" s="27"/>
      <c r="ADT200" s="27"/>
      <c r="ADU200" s="27"/>
      <c r="ADV200" s="27"/>
      <c r="ADW200" s="27"/>
      <c r="ADX200" s="27"/>
      <c r="ADY200" s="27"/>
      <c r="ADZ200" s="27"/>
      <c r="AEA200" s="27"/>
      <c r="AEB200" s="27"/>
      <c r="AEC200" s="27"/>
      <c r="AED200" s="27"/>
      <c r="AEE200" s="27"/>
      <c r="AEF200" s="27"/>
      <c r="AEG200" s="27"/>
      <c r="AEH200" s="27"/>
      <c r="AEI200" s="27"/>
      <c r="AEJ200" s="27"/>
      <c r="AEK200" s="27"/>
      <c r="AEL200" s="27"/>
      <c r="AEM200" s="27"/>
      <c r="AEN200" s="27"/>
      <c r="AEO200" s="27"/>
      <c r="AEP200" s="27"/>
      <c r="AEQ200" s="27"/>
      <c r="AER200" s="27"/>
      <c r="AES200" s="27"/>
      <c r="AET200" s="27"/>
      <c r="AEU200" s="27"/>
      <c r="AEV200" s="27"/>
      <c r="AEW200" s="27"/>
      <c r="AEX200" s="27"/>
      <c r="AEY200" s="27"/>
      <c r="AEZ200" s="27"/>
      <c r="AFA200" s="27"/>
      <c r="AFB200" s="27"/>
      <c r="AFC200" s="27"/>
      <c r="AFD200" s="27"/>
      <c r="AFE200" s="27"/>
      <c r="AFF200" s="27"/>
      <c r="AFG200" s="27"/>
      <c r="AFH200" s="27"/>
      <c r="AFI200" s="27"/>
      <c r="AFJ200" s="27"/>
      <c r="AFK200" s="27"/>
      <c r="AFL200" s="27"/>
      <c r="AFM200" s="27"/>
      <c r="AFN200" s="27"/>
      <c r="AFO200" s="27"/>
      <c r="AFP200" s="27"/>
      <c r="AFQ200" s="27"/>
      <c r="AFR200" s="27"/>
      <c r="AFS200" s="27"/>
      <c r="AFT200" s="27"/>
      <c r="AFU200" s="27"/>
      <c r="AFV200" s="27"/>
      <c r="AFW200" s="27"/>
      <c r="AFX200" s="27"/>
      <c r="AFY200" s="27"/>
      <c r="AFZ200" s="27"/>
      <c r="AGA200" s="27"/>
      <c r="AGB200" s="27"/>
      <c r="AGC200" s="27"/>
      <c r="AGD200" s="27"/>
      <c r="AGE200" s="27"/>
      <c r="AGF200" s="27"/>
      <c r="AGG200" s="27"/>
      <c r="AGH200" s="27"/>
      <c r="AGI200" s="27"/>
      <c r="AGJ200" s="27"/>
      <c r="AGK200" s="27"/>
      <c r="AGL200" s="27"/>
      <c r="AGM200" s="27"/>
      <c r="AGN200" s="27"/>
      <c r="AGO200" s="27"/>
      <c r="AGP200" s="27"/>
      <c r="AGQ200" s="27"/>
      <c r="AGR200" s="27"/>
      <c r="AGS200" s="27"/>
      <c r="AGT200" s="27"/>
      <c r="AGU200" s="27"/>
      <c r="AGV200" s="27"/>
      <c r="AGW200" s="27"/>
      <c r="AGX200" s="27"/>
      <c r="AGY200" s="27"/>
      <c r="AGZ200" s="27"/>
      <c r="AHA200" s="27"/>
      <c r="AHB200" s="27"/>
      <c r="AHC200" s="27"/>
      <c r="AHD200" s="27"/>
      <c r="AHE200" s="27"/>
      <c r="AHF200" s="27"/>
      <c r="AHG200" s="27"/>
      <c r="AHH200" s="27"/>
      <c r="AHI200" s="27"/>
      <c r="AHJ200" s="27"/>
      <c r="AHK200" s="27"/>
      <c r="AHL200" s="27"/>
      <c r="AHM200" s="27"/>
      <c r="AHN200" s="27"/>
      <c r="AHO200" s="27"/>
      <c r="AHP200" s="27"/>
      <c r="AHQ200" s="27"/>
      <c r="AHR200" s="27"/>
      <c r="AHS200" s="27"/>
      <c r="AHT200" s="27"/>
      <c r="AHU200" s="27"/>
      <c r="AHV200" s="27"/>
      <c r="AHW200" s="27"/>
      <c r="AHX200" s="27"/>
      <c r="AHY200" s="27"/>
      <c r="AHZ200" s="27"/>
      <c r="AIA200" s="27"/>
      <c r="AIB200" s="27"/>
      <c r="AIC200" s="27"/>
      <c r="AID200" s="27"/>
      <c r="AIE200" s="27"/>
      <c r="AIF200" s="27"/>
      <c r="AIG200" s="27"/>
      <c r="AIH200" s="27"/>
      <c r="AII200" s="27"/>
      <c r="AIJ200" s="27"/>
      <c r="AIK200" s="27"/>
      <c r="AIL200" s="27"/>
      <c r="AIM200" s="27"/>
      <c r="AIN200" s="27"/>
      <c r="AIO200" s="27"/>
      <c r="AIP200" s="27"/>
      <c r="AIQ200" s="27"/>
      <c r="AIR200" s="27"/>
      <c r="AIS200" s="27"/>
      <c r="AIT200" s="27"/>
      <c r="AIU200" s="27"/>
      <c r="AIV200" s="27"/>
      <c r="AIW200" s="27"/>
      <c r="AIX200" s="27"/>
      <c r="AIY200" s="27"/>
      <c r="AIZ200" s="27"/>
      <c r="AJA200" s="27"/>
      <c r="AJB200" s="27"/>
      <c r="AJC200" s="27"/>
      <c r="AJD200" s="27"/>
      <c r="AJE200" s="27"/>
      <c r="AJF200" s="27"/>
      <c r="AJG200" s="27"/>
      <c r="AJH200" s="27"/>
      <c r="AJI200" s="27"/>
      <c r="AJJ200" s="27"/>
      <c r="AJK200" s="27"/>
      <c r="AJL200" s="27"/>
      <c r="AJM200" s="27"/>
      <c r="AJN200" s="27"/>
      <c r="AJO200" s="27"/>
      <c r="AJP200" s="27"/>
      <c r="AJQ200" s="27"/>
      <c r="AJR200" s="27"/>
      <c r="AJS200" s="27"/>
      <c r="AJT200" s="27"/>
      <c r="AJU200" s="27"/>
      <c r="AJV200" s="27"/>
      <c r="AJW200" s="27"/>
      <c r="AJX200" s="27"/>
      <c r="AJY200" s="27"/>
      <c r="AJZ200" s="27"/>
      <c r="AKA200" s="27"/>
      <c r="AKB200" s="27"/>
      <c r="AKC200" s="27"/>
      <c r="AKD200" s="27"/>
      <c r="AKE200" s="27"/>
      <c r="AKF200" s="27"/>
      <c r="AKG200" s="27"/>
      <c r="AKH200" s="27"/>
      <c r="AKI200" s="27"/>
      <c r="AKJ200" s="27"/>
      <c r="AKK200" s="27"/>
      <c r="AKL200" s="27"/>
      <c r="AKM200" s="27"/>
      <c r="AKN200" s="27"/>
      <c r="AKO200" s="27"/>
      <c r="AKP200" s="27"/>
      <c r="AKQ200" s="27"/>
      <c r="AKR200" s="27"/>
      <c r="AKS200" s="27"/>
      <c r="AKT200" s="27"/>
      <c r="AKU200" s="27"/>
      <c r="AKV200" s="27"/>
      <c r="AKW200" s="27"/>
      <c r="AKX200" s="27"/>
      <c r="AKY200" s="27"/>
      <c r="AKZ200" s="27"/>
      <c r="ALA200" s="27"/>
      <c r="ALB200" s="27"/>
      <c r="ALC200" s="27"/>
      <c r="ALD200" s="27"/>
      <c r="ALE200" s="27"/>
      <c r="ALF200" s="27"/>
      <c r="ALG200" s="27"/>
      <c r="ALH200" s="27"/>
      <c r="ALI200" s="27"/>
      <c r="ALJ200" s="27"/>
      <c r="ALK200" s="27"/>
      <c r="ALL200" s="27"/>
      <c r="ALM200" s="27"/>
      <c r="ALN200" s="27"/>
      <c r="ALO200" s="27"/>
      <c r="ALP200" s="27"/>
      <c r="ALQ200" s="27"/>
      <c r="ALR200" s="27"/>
      <c r="ALS200" s="27"/>
    </row>
    <row r="201" spans="1:1007" ht="24.75" customHeight="1" thickBot="1" x14ac:dyDescent="0.25">
      <c r="A201" s="579"/>
      <c r="B201" s="581"/>
      <c r="C201" s="583"/>
      <c r="D201" s="585"/>
      <c r="E201" s="587"/>
      <c r="F201" s="570"/>
      <c r="G201" s="572"/>
      <c r="H201" s="574"/>
      <c r="I201" s="574"/>
      <c r="J201" s="577"/>
      <c r="K201" s="347" t="s">
        <v>11</v>
      </c>
      <c r="L201" s="15">
        <f t="shared" ref="L201:W201" si="48">SUM(L199:L200)</f>
        <v>126</v>
      </c>
      <c r="M201" s="345">
        <f t="shared" si="48"/>
        <v>0</v>
      </c>
      <c r="N201" s="345">
        <f t="shared" si="48"/>
        <v>0</v>
      </c>
      <c r="O201" s="16">
        <f t="shared" si="48"/>
        <v>126</v>
      </c>
      <c r="P201" s="15">
        <f t="shared" si="48"/>
        <v>0</v>
      </c>
      <c r="Q201" s="345">
        <f t="shared" si="48"/>
        <v>0</v>
      </c>
      <c r="R201" s="345">
        <f t="shared" si="48"/>
        <v>0</v>
      </c>
      <c r="S201" s="16">
        <f t="shared" si="48"/>
        <v>0</v>
      </c>
      <c r="T201" s="15">
        <f t="shared" si="48"/>
        <v>0</v>
      </c>
      <c r="U201" s="345">
        <f t="shared" si="48"/>
        <v>0</v>
      </c>
      <c r="V201" s="345">
        <f t="shared" si="48"/>
        <v>0</v>
      </c>
      <c r="W201" s="16">
        <f t="shared" si="48"/>
        <v>0</v>
      </c>
      <c r="X201" s="27"/>
      <c r="Y201" s="27"/>
      <c r="Z201" s="27"/>
      <c r="AA201" s="27"/>
      <c r="AB201" s="27"/>
      <c r="AC201" s="27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40"/>
      <c r="AV201" s="39"/>
      <c r="AW201" s="39"/>
      <c r="AX201" s="39"/>
      <c r="AY201" s="39"/>
      <c r="AZ201" s="39"/>
      <c r="BA201" s="39"/>
      <c r="BB201" s="39"/>
      <c r="BC201" s="39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7"/>
      <c r="CK201" s="27"/>
      <c r="CL201" s="27"/>
      <c r="CM201" s="27"/>
      <c r="CN201" s="27"/>
      <c r="CO201" s="27"/>
      <c r="CP201" s="27"/>
      <c r="CQ201" s="27"/>
      <c r="CR201" s="27"/>
      <c r="CS201" s="27"/>
      <c r="CT201" s="27"/>
      <c r="CU201" s="27"/>
      <c r="CV201" s="27"/>
      <c r="CW201" s="27"/>
      <c r="CX201" s="27"/>
      <c r="CY201" s="27"/>
      <c r="CZ201" s="27"/>
      <c r="DA201" s="27"/>
      <c r="DB201" s="27"/>
      <c r="DC201" s="27"/>
      <c r="DD201" s="27"/>
      <c r="DE201" s="27"/>
      <c r="DF201" s="27"/>
      <c r="DG201" s="27"/>
      <c r="DH201" s="27"/>
      <c r="DI201" s="27"/>
      <c r="DJ201" s="27"/>
      <c r="DK201" s="27"/>
      <c r="DL201" s="27"/>
      <c r="DM201" s="27"/>
      <c r="DN201" s="27"/>
      <c r="DO201" s="27"/>
      <c r="DP201" s="27"/>
      <c r="DQ201" s="27"/>
      <c r="DR201" s="27"/>
      <c r="DS201" s="27"/>
      <c r="DT201" s="27"/>
      <c r="DU201" s="27"/>
      <c r="DV201" s="27"/>
      <c r="DW201" s="27"/>
      <c r="DX201" s="27"/>
      <c r="DY201" s="27"/>
      <c r="DZ201" s="27"/>
      <c r="EA201" s="27"/>
      <c r="EB201" s="27"/>
      <c r="EC201" s="27"/>
      <c r="ED201" s="27"/>
      <c r="EE201" s="27"/>
      <c r="EF201" s="27"/>
      <c r="EG201" s="27"/>
      <c r="EH201" s="27"/>
      <c r="EI201" s="27"/>
      <c r="EJ201" s="27"/>
      <c r="EK201" s="27"/>
      <c r="EL201" s="27"/>
      <c r="EM201" s="27"/>
      <c r="EN201" s="27"/>
      <c r="EO201" s="27"/>
      <c r="EP201" s="27"/>
      <c r="EQ201" s="27"/>
      <c r="ER201" s="27"/>
      <c r="ES201" s="27"/>
      <c r="ET201" s="27"/>
      <c r="EU201" s="27"/>
      <c r="EV201" s="27"/>
      <c r="EW201" s="27"/>
      <c r="EX201" s="27"/>
      <c r="EY201" s="27"/>
      <c r="EZ201" s="27"/>
      <c r="FA201" s="27"/>
      <c r="FB201" s="27"/>
      <c r="FC201" s="27"/>
      <c r="FD201" s="27"/>
      <c r="FE201" s="27"/>
      <c r="FF201" s="27"/>
      <c r="FG201" s="27"/>
      <c r="FH201" s="27"/>
      <c r="FI201" s="27"/>
      <c r="FJ201" s="27"/>
      <c r="FK201" s="27"/>
      <c r="FL201" s="27"/>
      <c r="FM201" s="27"/>
      <c r="FN201" s="27"/>
      <c r="FO201" s="27"/>
      <c r="FP201" s="27"/>
      <c r="FQ201" s="27"/>
      <c r="FR201" s="27"/>
      <c r="FS201" s="27"/>
      <c r="FT201" s="27"/>
      <c r="FU201" s="27"/>
      <c r="FV201" s="27"/>
      <c r="FW201" s="27"/>
      <c r="FX201" s="27"/>
      <c r="FY201" s="27"/>
      <c r="FZ201" s="27"/>
      <c r="GA201" s="27"/>
      <c r="GB201" s="27"/>
      <c r="GC201" s="27"/>
      <c r="GD201" s="27"/>
      <c r="GE201" s="27"/>
      <c r="GF201" s="27"/>
      <c r="GG201" s="27"/>
      <c r="GH201" s="27"/>
      <c r="GI201" s="27"/>
      <c r="GJ201" s="27"/>
      <c r="GK201" s="27"/>
      <c r="GL201" s="27"/>
      <c r="GM201" s="27"/>
      <c r="GN201" s="27"/>
      <c r="GO201" s="27"/>
      <c r="GP201" s="27"/>
      <c r="GQ201" s="27"/>
      <c r="GR201" s="27"/>
      <c r="GS201" s="27"/>
      <c r="GT201" s="27"/>
      <c r="GU201" s="27"/>
      <c r="GV201" s="27"/>
      <c r="GW201" s="27"/>
      <c r="GX201" s="27"/>
      <c r="GY201" s="27"/>
      <c r="GZ201" s="27"/>
      <c r="HA201" s="27"/>
      <c r="HB201" s="27"/>
      <c r="HC201" s="27"/>
      <c r="HD201" s="27"/>
      <c r="HE201" s="27"/>
      <c r="HF201" s="27"/>
      <c r="HG201" s="27"/>
      <c r="HH201" s="27"/>
      <c r="HI201" s="27"/>
      <c r="HJ201" s="27"/>
      <c r="HK201" s="27"/>
      <c r="HL201" s="27"/>
      <c r="HM201" s="27"/>
      <c r="HN201" s="27"/>
      <c r="HO201" s="27"/>
      <c r="HP201" s="27"/>
      <c r="HQ201" s="27"/>
      <c r="HR201" s="27"/>
      <c r="HS201" s="27"/>
      <c r="HT201" s="27"/>
      <c r="HU201" s="27"/>
      <c r="HV201" s="27"/>
      <c r="HW201" s="27"/>
      <c r="HX201" s="27"/>
      <c r="HY201" s="27"/>
      <c r="HZ201" s="27"/>
      <c r="IA201" s="27"/>
      <c r="IB201" s="27"/>
      <c r="IC201" s="27"/>
      <c r="ID201" s="27"/>
      <c r="IE201" s="27"/>
      <c r="IF201" s="27"/>
      <c r="IG201" s="27"/>
      <c r="IH201" s="27"/>
      <c r="II201" s="27"/>
      <c r="IJ201" s="27"/>
      <c r="IK201" s="27"/>
      <c r="IL201" s="27"/>
      <c r="IM201" s="27"/>
      <c r="IN201" s="27"/>
      <c r="IO201" s="27"/>
      <c r="IP201" s="27"/>
      <c r="IQ201" s="27"/>
      <c r="IR201" s="27"/>
      <c r="IS201" s="27"/>
      <c r="IT201" s="27"/>
      <c r="IU201" s="27"/>
      <c r="IV201" s="27"/>
      <c r="IW201" s="27"/>
      <c r="IX201" s="27"/>
      <c r="IY201" s="27"/>
      <c r="IZ201" s="27"/>
      <c r="JA201" s="27"/>
      <c r="JB201" s="27"/>
      <c r="JC201" s="27"/>
      <c r="JD201" s="27"/>
      <c r="JE201" s="27"/>
      <c r="JF201" s="27"/>
      <c r="JG201" s="27"/>
      <c r="JH201" s="27"/>
      <c r="JI201" s="27"/>
      <c r="JJ201" s="27"/>
      <c r="JK201" s="27"/>
      <c r="JL201" s="27"/>
      <c r="JM201" s="27"/>
      <c r="JN201" s="27"/>
      <c r="JO201" s="27"/>
      <c r="JP201" s="27"/>
      <c r="JQ201" s="27"/>
      <c r="JR201" s="27"/>
      <c r="JS201" s="27"/>
      <c r="JT201" s="27"/>
      <c r="JU201" s="27"/>
      <c r="JV201" s="27"/>
      <c r="JW201" s="27"/>
      <c r="JX201" s="27"/>
      <c r="JY201" s="27"/>
      <c r="JZ201" s="27"/>
      <c r="KA201" s="27"/>
      <c r="KB201" s="27"/>
      <c r="KC201" s="27"/>
      <c r="KD201" s="27"/>
      <c r="KE201" s="27"/>
      <c r="KF201" s="27"/>
      <c r="KG201" s="27"/>
      <c r="KH201" s="27"/>
      <c r="KI201" s="27"/>
      <c r="KJ201" s="27"/>
      <c r="KK201" s="27"/>
      <c r="KL201" s="27"/>
      <c r="KM201" s="27"/>
      <c r="KN201" s="27"/>
      <c r="KO201" s="27"/>
      <c r="KP201" s="27"/>
      <c r="KQ201" s="27"/>
      <c r="KR201" s="27"/>
      <c r="KS201" s="27"/>
      <c r="KT201" s="27"/>
      <c r="KU201" s="27"/>
      <c r="KV201" s="27"/>
      <c r="KW201" s="27"/>
      <c r="KX201" s="27"/>
      <c r="KY201" s="27"/>
      <c r="KZ201" s="27"/>
      <c r="LA201" s="27"/>
      <c r="LB201" s="27"/>
      <c r="LC201" s="27"/>
      <c r="LD201" s="27"/>
      <c r="LE201" s="27"/>
      <c r="LF201" s="27"/>
      <c r="LG201" s="27"/>
      <c r="LH201" s="27"/>
      <c r="LI201" s="27"/>
      <c r="LJ201" s="27"/>
      <c r="LK201" s="27"/>
      <c r="LL201" s="27"/>
      <c r="LM201" s="27"/>
      <c r="LN201" s="27"/>
      <c r="LO201" s="27"/>
      <c r="LP201" s="27"/>
      <c r="LQ201" s="27"/>
      <c r="LR201" s="27"/>
      <c r="LS201" s="27"/>
      <c r="LT201" s="27"/>
      <c r="LU201" s="27"/>
      <c r="LV201" s="27"/>
      <c r="LW201" s="27"/>
      <c r="LX201" s="27"/>
      <c r="LY201" s="27"/>
      <c r="LZ201" s="27"/>
      <c r="MA201" s="27"/>
      <c r="MB201" s="27"/>
      <c r="MC201" s="27"/>
      <c r="MD201" s="27"/>
      <c r="ME201" s="27"/>
      <c r="MF201" s="27"/>
      <c r="MG201" s="27"/>
      <c r="MH201" s="27"/>
      <c r="MI201" s="27"/>
      <c r="MJ201" s="27"/>
      <c r="MK201" s="27"/>
      <c r="ML201" s="27"/>
      <c r="MM201" s="27"/>
      <c r="MN201" s="27"/>
      <c r="MO201" s="27"/>
      <c r="MP201" s="27"/>
      <c r="MQ201" s="27"/>
      <c r="MR201" s="27"/>
      <c r="MS201" s="27"/>
      <c r="MT201" s="27"/>
      <c r="MU201" s="27"/>
      <c r="MV201" s="27"/>
      <c r="MW201" s="27"/>
      <c r="MX201" s="27"/>
      <c r="MY201" s="27"/>
      <c r="MZ201" s="27"/>
      <c r="NA201" s="27"/>
      <c r="NB201" s="27"/>
      <c r="NC201" s="27"/>
      <c r="ND201" s="27"/>
      <c r="NE201" s="27"/>
      <c r="NF201" s="27"/>
      <c r="NG201" s="27"/>
      <c r="NH201" s="27"/>
      <c r="NI201" s="27"/>
      <c r="NJ201" s="27"/>
      <c r="NK201" s="27"/>
      <c r="NL201" s="27"/>
      <c r="NM201" s="27"/>
      <c r="NN201" s="27"/>
      <c r="NO201" s="27"/>
      <c r="NP201" s="27"/>
      <c r="NQ201" s="27"/>
      <c r="NR201" s="27"/>
      <c r="NS201" s="27"/>
      <c r="NT201" s="27"/>
      <c r="NU201" s="27"/>
      <c r="NV201" s="27"/>
      <c r="NW201" s="27"/>
      <c r="NX201" s="27"/>
      <c r="NY201" s="27"/>
      <c r="NZ201" s="27"/>
      <c r="OA201" s="27"/>
      <c r="OB201" s="27"/>
      <c r="OC201" s="27"/>
      <c r="OD201" s="27"/>
      <c r="OE201" s="27"/>
      <c r="OF201" s="27"/>
      <c r="OG201" s="27"/>
      <c r="OH201" s="27"/>
      <c r="OI201" s="27"/>
      <c r="OJ201" s="27"/>
      <c r="OK201" s="27"/>
      <c r="OL201" s="27"/>
      <c r="OM201" s="27"/>
      <c r="ON201" s="27"/>
      <c r="OO201" s="27"/>
      <c r="OP201" s="27"/>
      <c r="OQ201" s="27"/>
      <c r="OR201" s="27"/>
      <c r="OS201" s="27"/>
      <c r="OT201" s="27"/>
      <c r="OU201" s="27"/>
      <c r="OV201" s="27"/>
      <c r="OW201" s="27"/>
      <c r="OX201" s="27"/>
      <c r="OY201" s="27"/>
      <c r="OZ201" s="27"/>
      <c r="PA201" s="27"/>
      <c r="PB201" s="27"/>
      <c r="PC201" s="27"/>
      <c r="PD201" s="27"/>
      <c r="PE201" s="27"/>
      <c r="PF201" s="27"/>
      <c r="PG201" s="27"/>
      <c r="PH201" s="27"/>
      <c r="PI201" s="27"/>
      <c r="PJ201" s="27"/>
      <c r="PK201" s="27"/>
      <c r="PL201" s="27"/>
      <c r="PM201" s="27"/>
      <c r="PN201" s="27"/>
      <c r="PO201" s="27"/>
      <c r="PP201" s="27"/>
      <c r="PQ201" s="27"/>
      <c r="PR201" s="27"/>
      <c r="PS201" s="27"/>
      <c r="PT201" s="27"/>
      <c r="PU201" s="27"/>
      <c r="PV201" s="27"/>
      <c r="PW201" s="27"/>
      <c r="PX201" s="27"/>
      <c r="PY201" s="27"/>
      <c r="PZ201" s="27"/>
      <c r="QA201" s="27"/>
      <c r="QB201" s="27"/>
      <c r="QC201" s="27"/>
      <c r="QD201" s="27"/>
      <c r="QE201" s="27"/>
      <c r="QF201" s="27"/>
      <c r="QG201" s="27"/>
      <c r="QH201" s="27"/>
      <c r="QI201" s="27"/>
      <c r="QJ201" s="27"/>
      <c r="QK201" s="27"/>
      <c r="QL201" s="27"/>
      <c r="QM201" s="27"/>
      <c r="QN201" s="27"/>
      <c r="QO201" s="27"/>
      <c r="QP201" s="27"/>
      <c r="QQ201" s="27"/>
      <c r="QR201" s="27"/>
      <c r="QS201" s="27"/>
      <c r="QT201" s="27"/>
      <c r="QU201" s="27"/>
      <c r="QV201" s="27"/>
      <c r="QW201" s="27"/>
      <c r="QX201" s="27"/>
      <c r="QY201" s="27"/>
      <c r="QZ201" s="27"/>
      <c r="RA201" s="27"/>
      <c r="RB201" s="27"/>
      <c r="RC201" s="27"/>
      <c r="RD201" s="27"/>
      <c r="RE201" s="27"/>
      <c r="RF201" s="27"/>
      <c r="RG201" s="27"/>
      <c r="RH201" s="27"/>
      <c r="RI201" s="27"/>
      <c r="RJ201" s="27"/>
      <c r="RK201" s="27"/>
      <c r="RL201" s="27"/>
      <c r="RM201" s="27"/>
      <c r="RN201" s="27"/>
      <c r="RO201" s="27"/>
      <c r="RP201" s="27"/>
      <c r="RQ201" s="27"/>
      <c r="RR201" s="27"/>
      <c r="RS201" s="27"/>
      <c r="RT201" s="27"/>
      <c r="RU201" s="27"/>
      <c r="RV201" s="27"/>
      <c r="RW201" s="27"/>
      <c r="RX201" s="27"/>
      <c r="RY201" s="27"/>
      <c r="RZ201" s="27"/>
      <c r="SA201" s="27"/>
      <c r="SB201" s="27"/>
      <c r="SC201" s="27"/>
      <c r="SD201" s="27"/>
      <c r="SE201" s="27"/>
      <c r="SF201" s="27"/>
      <c r="SG201" s="27"/>
      <c r="SH201" s="27"/>
      <c r="SI201" s="27"/>
      <c r="SJ201" s="27"/>
      <c r="SK201" s="27"/>
      <c r="SL201" s="27"/>
      <c r="SM201" s="27"/>
      <c r="SN201" s="27"/>
      <c r="SO201" s="27"/>
      <c r="SP201" s="27"/>
      <c r="SQ201" s="27"/>
      <c r="SR201" s="27"/>
      <c r="SS201" s="27"/>
      <c r="ST201" s="27"/>
      <c r="SU201" s="27"/>
      <c r="SV201" s="27"/>
      <c r="SW201" s="27"/>
      <c r="SX201" s="27"/>
      <c r="SY201" s="27"/>
      <c r="SZ201" s="27"/>
      <c r="TA201" s="27"/>
      <c r="TB201" s="27"/>
      <c r="TC201" s="27"/>
      <c r="TD201" s="27"/>
      <c r="TE201" s="27"/>
      <c r="TF201" s="27"/>
      <c r="TG201" s="27"/>
      <c r="TH201" s="27"/>
      <c r="TI201" s="27"/>
      <c r="TJ201" s="27"/>
      <c r="TK201" s="27"/>
      <c r="TL201" s="27"/>
      <c r="TM201" s="27"/>
      <c r="TN201" s="27"/>
      <c r="TO201" s="27"/>
      <c r="TP201" s="27"/>
      <c r="TQ201" s="27"/>
      <c r="TR201" s="27"/>
      <c r="TS201" s="27"/>
      <c r="TT201" s="27"/>
      <c r="TU201" s="27"/>
      <c r="TV201" s="27"/>
      <c r="TW201" s="27"/>
      <c r="TX201" s="27"/>
      <c r="TY201" s="27"/>
      <c r="TZ201" s="27"/>
      <c r="UA201" s="27"/>
      <c r="UB201" s="27"/>
      <c r="UC201" s="27"/>
      <c r="UD201" s="27"/>
      <c r="UE201" s="27"/>
      <c r="UF201" s="27"/>
      <c r="UG201" s="27"/>
      <c r="UH201" s="27"/>
      <c r="UI201" s="27"/>
      <c r="UJ201" s="27"/>
      <c r="UK201" s="27"/>
      <c r="UL201" s="27"/>
      <c r="UM201" s="27"/>
      <c r="UN201" s="27"/>
      <c r="UO201" s="27"/>
      <c r="UP201" s="27"/>
      <c r="UQ201" s="27"/>
      <c r="UR201" s="27"/>
      <c r="US201" s="27"/>
      <c r="UT201" s="27"/>
      <c r="UU201" s="27"/>
      <c r="UV201" s="27"/>
      <c r="UW201" s="27"/>
      <c r="UX201" s="27"/>
      <c r="UY201" s="27"/>
      <c r="UZ201" s="27"/>
      <c r="VA201" s="27"/>
      <c r="VB201" s="27"/>
      <c r="VC201" s="27"/>
      <c r="VD201" s="27"/>
      <c r="VE201" s="27"/>
      <c r="VF201" s="27"/>
      <c r="VG201" s="27"/>
      <c r="VH201" s="27"/>
      <c r="VI201" s="27"/>
      <c r="VJ201" s="27"/>
      <c r="VK201" s="27"/>
      <c r="VL201" s="27"/>
      <c r="VM201" s="27"/>
      <c r="VN201" s="27"/>
      <c r="VO201" s="27"/>
      <c r="VP201" s="27"/>
      <c r="VQ201" s="27"/>
      <c r="VR201" s="27"/>
      <c r="VS201" s="27"/>
      <c r="VT201" s="27"/>
      <c r="VU201" s="27"/>
      <c r="VV201" s="27"/>
      <c r="VW201" s="27"/>
      <c r="VX201" s="27"/>
      <c r="VY201" s="27"/>
      <c r="VZ201" s="27"/>
      <c r="WA201" s="27"/>
      <c r="WB201" s="27"/>
      <c r="WC201" s="27"/>
      <c r="WD201" s="27"/>
      <c r="WE201" s="27"/>
      <c r="WF201" s="27"/>
      <c r="WG201" s="27"/>
      <c r="WH201" s="27"/>
      <c r="WI201" s="27"/>
      <c r="WJ201" s="27"/>
      <c r="WK201" s="27"/>
      <c r="WL201" s="27"/>
      <c r="WM201" s="27"/>
      <c r="WN201" s="27"/>
      <c r="WO201" s="27"/>
      <c r="WP201" s="27"/>
      <c r="WQ201" s="27"/>
      <c r="WR201" s="27"/>
      <c r="WS201" s="27"/>
      <c r="WT201" s="27"/>
      <c r="WU201" s="27"/>
      <c r="WV201" s="27"/>
      <c r="WW201" s="27"/>
      <c r="WX201" s="27"/>
      <c r="WY201" s="27"/>
      <c r="WZ201" s="27"/>
      <c r="XA201" s="27"/>
      <c r="XB201" s="27"/>
      <c r="XC201" s="27"/>
      <c r="XD201" s="27"/>
      <c r="XE201" s="27"/>
      <c r="XF201" s="27"/>
      <c r="XG201" s="27"/>
      <c r="XH201" s="27"/>
      <c r="XI201" s="27"/>
      <c r="XJ201" s="27"/>
      <c r="XK201" s="27"/>
      <c r="XL201" s="27"/>
      <c r="XM201" s="27"/>
      <c r="XN201" s="27"/>
      <c r="XO201" s="27"/>
      <c r="XP201" s="27"/>
      <c r="XQ201" s="27"/>
      <c r="XR201" s="27"/>
      <c r="XS201" s="27"/>
      <c r="XT201" s="27"/>
      <c r="XU201" s="27"/>
      <c r="XV201" s="27"/>
      <c r="XW201" s="27"/>
      <c r="XX201" s="27"/>
      <c r="XY201" s="27"/>
      <c r="XZ201" s="27"/>
      <c r="YA201" s="27"/>
      <c r="YB201" s="27"/>
      <c r="YC201" s="27"/>
      <c r="YD201" s="27"/>
      <c r="YE201" s="27"/>
      <c r="YF201" s="27"/>
      <c r="YG201" s="27"/>
      <c r="YH201" s="27"/>
      <c r="YI201" s="27"/>
      <c r="YJ201" s="27"/>
      <c r="YK201" s="27"/>
      <c r="YL201" s="27"/>
      <c r="YM201" s="27"/>
      <c r="YN201" s="27"/>
      <c r="YO201" s="27"/>
      <c r="YP201" s="27"/>
      <c r="YQ201" s="27"/>
      <c r="YR201" s="27"/>
      <c r="YS201" s="27"/>
      <c r="YT201" s="27"/>
      <c r="YU201" s="27"/>
      <c r="YV201" s="27"/>
      <c r="YW201" s="27"/>
      <c r="YX201" s="27"/>
      <c r="YY201" s="27"/>
      <c r="YZ201" s="27"/>
      <c r="ZA201" s="27"/>
      <c r="ZB201" s="27"/>
      <c r="ZC201" s="27"/>
      <c r="ZD201" s="27"/>
      <c r="ZE201" s="27"/>
      <c r="ZF201" s="27"/>
      <c r="ZG201" s="27"/>
      <c r="ZH201" s="27"/>
      <c r="ZI201" s="27"/>
      <c r="ZJ201" s="27"/>
      <c r="ZK201" s="27"/>
      <c r="ZL201" s="27"/>
      <c r="ZM201" s="27"/>
      <c r="ZN201" s="27"/>
      <c r="ZO201" s="27"/>
      <c r="ZP201" s="27"/>
      <c r="ZQ201" s="27"/>
      <c r="ZR201" s="27"/>
      <c r="ZS201" s="27"/>
      <c r="ZT201" s="27"/>
      <c r="ZU201" s="27"/>
      <c r="ZV201" s="27"/>
      <c r="ZW201" s="27"/>
      <c r="ZX201" s="27"/>
      <c r="ZY201" s="27"/>
      <c r="ZZ201" s="27"/>
      <c r="AAA201" s="27"/>
      <c r="AAB201" s="27"/>
      <c r="AAC201" s="27"/>
      <c r="AAD201" s="27"/>
      <c r="AAE201" s="27"/>
      <c r="AAF201" s="27"/>
      <c r="AAG201" s="27"/>
      <c r="AAH201" s="27"/>
      <c r="AAI201" s="27"/>
      <c r="AAJ201" s="27"/>
      <c r="AAK201" s="27"/>
      <c r="AAL201" s="27"/>
      <c r="AAM201" s="27"/>
      <c r="AAN201" s="27"/>
      <c r="AAO201" s="27"/>
      <c r="AAP201" s="27"/>
      <c r="AAQ201" s="27"/>
      <c r="AAR201" s="27"/>
      <c r="AAS201" s="27"/>
      <c r="AAT201" s="27"/>
      <c r="AAU201" s="27"/>
      <c r="AAV201" s="27"/>
      <c r="AAW201" s="27"/>
      <c r="AAX201" s="27"/>
      <c r="AAY201" s="27"/>
      <c r="AAZ201" s="27"/>
      <c r="ABA201" s="27"/>
      <c r="ABB201" s="27"/>
      <c r="ABC201" s="27"/>
      <c r="ABD201" s="27"/>
      <c r="ABE201" s="27"/>
      <c r="ABF201" s="27"/>
      <c r="ABG201" s="27"/>
      <c r="ABH201" s="27"/>
      <c r="ABI201" s="27"/>
      <c r="ABJ201" s="27"/>
      <c r="ABK201" s="27"/>
      <c r="ABL201" s="27"/>
      <c r="ABM201" s="27"/>
      <c r="ABN201" s="27"/>
      <c r="ABO201" s="27"/>
      <c r="ABP201" s="27"/>
      <c r="ABQ201" s="27"/>
      <c r="ABR201" s="27"/>
      <c r="ABS201" s="27"/>
      <c r="ABT201" s="27"/>
      <c r="ABU201" s="27"/>
      <c r="ABV201" s="27"/>
      <c r="ABW201" s="27"/>
      <c r="ABX201" s="27"/>
      <c r="ABY201" s="27"/>
      <c r="ABZ201" s="27"/>
      <c r="ACA201" s="27"/>
      <c r="ACB201" s="27"/>
      <c r="ACC201" s="27"/>
      <c r="ACD201" s="27"/>
      <c r="ACE201" s="27"/>
      <c r="ACF201" s="27"/>
      <c r="ACG201" s="27"/>
      <c r="ACH201" s="27"/>
      <c r="ACI201" s="27"/>
      <c r="ACJ201" s="27"/>
      <c r="ACK201" s="27"/>
      <c r="ACL201" s="27"/>
      <c r="ACM201" s="27"/>
      <c r="ACN201" s="27"/>
      <c r="ACO201" s="27"/>
      <c r="ACP201" s="27"/>
      <c r="ACQ201" s="27"/>
      <c r="ACR201" s="27"/>
      <c r="ACS201" s="27"/>
      <c r="ACT201" s="27"/>
      <c r="ACU201" s="27"/>
      <c r="ACV201" s="27"/>
      <c r="ACW201" s="27"/>
      <c r="ACX201" s="27"/>
      <c r="ACY201" s="27"/>
      <c r="ACZ201" s="27"/>
      <c r="ADA201" s="27"/>
      <c r="ADB201" s="27"/>
      <c r="ADC201" s="27"/>
      <c r="ADD201" s="27"/>
      <c r="ADE201" s="27"/>
      <c r="ADF201" s="27"/>
      <c r="ADG201" s="27"/>
      <c r="ADH201" s="27"/>
      <c r="ADI201" s="27"/>
      <c r="ADJ201" s="27"/>
      <c r="ADK201" s="27"/>
      <c r="ADL201" s="27"/>
      <c r="ADM201" s="27"/>
      <c r="ADN201" s="27"/>
      <c r="ADO201" s="27"/>
      <c r="ADP201" s="27"/>
      <c r="ADQ201" s="27"/>
      <c r="ADR201" s="27"/>
      <c r="ADS201" s="27"/>
      <c r="ADT201" s="27"/>
      <c r="ADU201" s="27"/>
      <c r="ADV201" s="27"/>
      <c r="ADW201" s="27"/>
      <c r="ADX201" s="27"/>
      <c r="ADY201" s="27"/>
      <c r="ADZ201" s="27"/>
      <c r="AEA201" s="27"/>
      <c r="AEB201" s="27"/>
      <c r="AEC201" s="27"/>
      <c r="AED201" s="27"/>
      <c r="AEE201" s="27"/>
      <c r="AEF201" s="27"/>
      <c r="AEG201" s="27"/>
      <c r="AEH201" s="27"/>
      <c r="AEI201" s="27"/>
      <c r="AEJ201" s="27"/>
      <c r="AEK201" s="27"/>
      <c r="AEL201" s="27"/>
      <c r="AEM201" s="27"/>
      <c r="AEN201" s="27"/>
      <c r="AEO201" s="27"/>
      <c r="AEP201" s="27"/>
      <c r="AEQ201" s="27"/>
      <c r="AER201" s="27"/>
      <c r="AES201" s="27"/>
      <c r="AET201" s="27"/>
      <c r="AEU201" s="27"/>
      <c r="AEV201" s="27"/>
      <c r="AEW201" s="27"/>
      <c r="AEX201" s="27"/>
      <c r="AEY201" s="27"/>
      <c r="AEZ201" s="27"/>
      <c r="AFA201" s="27"/>
      <c r="AFB201" s="27"/>
      <c r="AFC201" s="27"/>
      <c r="AFD201" s="27"/>
      <c r="AFE201" s="27"/>
      <c r="AFF201" s="27"/>
      <c r="AFG201" s="27"/>
      <c r="AFH201" s="27"/>
      <c r="AFI201" s="27"/>
      <c r="AFJ201" s="27"/>
      <c r="AFK201" s="27"/>
      <c r="AFL201" s="27"/>
      <c r="AFM201" s="27"/>
      <c r="AFN201" s="27"/>
      <c r="AFO201" s="27"/>
      <c r="AFP201" s="27"/>
      <c r="AFQ201" s="27"/>
      <c r="AFR201" s="27"/>
      <c r="AFS201" s="27"/>
      <c r="AFT201" s="27"/>
      <c r="AFU201" s="27"/>
      <c r="AFV201" s="27"/>
      <c r="AFW201" s="27"/>
      <c r="AFX201" s="27"/>
      <c r="AFY201" s="27"/>
      <c r="AFZ201" s="27"/>
      <c r="AGA201" s="27"/>
      <c r="AGB201" s="27"/>
      <c r="AGC201" s="27"/>
      <c r="AGD201" s="27"/>
      <c r="AGE201" s="27"/>
      <c r="AGF201" s="27"/>
      <c r="AGG201" s="27"/>
      <c r="AGH201" s="27"/>
      <c r="AGI201" s="27"/>
      <c r="AGJ201" s="27"/>
      <c r="AGK201" s="27"/>
      <c r="AGL201" s="27"/>
      <c r="AGM201" s="27"/>
      <c r="AGN201" s="27"/>
      <c r="AGO201" s="27"/>
      <c r="AGP201" s="27"/>
      <c r="AGQ201" s="27"/>
      <c r="AGR201" s="27"/>
      <c r="AGS201" s="27"/>
      <c r="AGT201" s="27"/>
      <c r="AGU201" s="27"/>
      <c r="AGV201" s="27"/>
      <c r="AGW201" s="27"/>
      <c r="AGX201" s="27"/>
      <c r="AGY201" s="27"/>
      <c r="AGZ201" s="27"/>
      <c r="AHA201" s="27"/>
      <c r="AHB201" s="27"/>
      <c r="AHC201" s="27"/>
      <c r="AHD201" s="27"/>
      <c r="AHE201" s="27"/>
      <c r="AHF201" s="27"/>
      <c r="AHG201" s="27"/>
      <c r="AHH201" s="27"/>
      <c r="AHI201" s="27"/>
      <c r="AHJ201" s="27"/>
      <c r="AHK201" s="27"/>
      <c r="AHL201" s="27"/>
      <c r="AHM201" s="27"/>
      <c r="AHN201" s="27"/>
      <c r="AHO201" s="27"/>
      <c r="AHP201" s="27"/>
      <c r="AHQ201" s="27"/>
      <c r="AHR201" s="27"/>
      <c r="AHS201" s="27"/>
      <c r="AHT201" s="27"/>
      <c r="AHU201" s="27"/>
      <c r="AHV201" s="27"/>
      <c r="AHW201" s="27"/>
      <c r="AHX201" s="27"/>
      <c r="AHY201" s="27"/>
      <c r="AHZ201" s="27"/>
      <c r="AIA201" s="27"/>
      <c r="AIB201" s="27"/>
      <c r="AIC201" s="27"/>
      <c r="AID201" s="27"/>
      <c r="AIE201" s="27"/>
      <c r="AIF201" s="27"/>
      <c r="AIG201" s="27"/>
      <c r="AIH201" s="27"/>
      <c r="AII201" s="27"/>
      <c r="AIJ201" s="27"/>
      <c r="AIK201" s="27"/>
      <c r="AIL201" s="27"/>
      <c r="AIM201" s="27"/>
      <c r="AIN201" s="27"/>
      <c r="AIO201" s="27"/>
      <c r="AIP201" s="27"/>
      <c r="AIQ201" s="27"/>
      <c r="AIR201" s="27"/>
      <c r="AIS201" s="27"/>
      <c r="AIT201" s="27"/>
      <c r="AIU201" s="27"/>
      <c r="AIV201" s="27"/>
      <c r="AIW201" s="27"/>
      <c r="AIX201" s="27"/>
      <c r="AIY201" s="27"/>
      <c r="AIZ201" s="27"/>
      <c r="AJA201" s="27"/>
      <c r="AJB201" s="27"/>
      <c r="AJC201" s="27"/>
      <c r="AJD201" s="27"/>
      <c r="AJE201" s="27"/>
      <c r="AJF201" s="27"/>
      <c r="AJG201" s="27"/>
      <c r="AJH201" s="27"/>
      <c r="AJI201" s="27"/>
      <c r="AJJ201" s="27"/>
      <c r="AJK201" s="27"/>
      <c r="AJL201" s="27"/>
      <c r="AJM201" s="27"/>
      <c r="AJN201" s="27"/>
      <c r="AJO201" s="27"/>
      <c r="AJP201" s="27"/>
      <c r="AJQ201" s="27"/>
      <c r="AJR201" s="27"/>
      <c r="AJS201" s="27"/>
      <c r="AJT201" s="27"/>
      <c r="AJU201" s="27"/>
      <c r="AJV201" s="27"/>
      <c r="AJW201" s="27"/>
      <c r="AJX201" s="27"/>
      <c r="AJY201" s="27"/>
      <c r="AJZ201" s="27"/>
      <c r="AKA201" s="27"/>
      <c r="AKB201" s="27"/>
      <c r="AKC201" s="27"/>
      <c r="AKD201" s="27"/>
      <c r="AKE201" s="27"/>
      <c r="AKF201" s="27"/>
      <c r="AKG201" s="27"/>
      <c r="AKH201" s="27"/>
      <c r="AKI201" s="27"/>
      <c r="AKJ201" s="27"/>
      <c r="AKK201" s="27"/>
      <c r="AKL201" s="27"/>
      <c r="AKM201" s="27"/>
      <c r="AKN201" s="27"/>
      <c r="AKO201" s="27"/>
      <c r="AKP201" s="27"/>
      <c r="AKQ201" s="27"/>
      <c r="AKR201" s="27"/>
      <c r="AKS201" s="27"/>
      <c r="AKT201" s="27"/>
      <c r="AKU201" s="27"/>
      <c r="AKV201" s="27"/>
      <c r="AKW201" s="27"/>
      <c r="AKX201" s="27"/>
      <c r="AKY201" s="27"/>
      <c r="AKZ201" s="27"/>
      <c r="ALA201" s="27"/>
      <c r="ALB201" s="27"/>
      <c r="ALC201" s="27"/>
      <c r="ALD201" s="27"/>
      <c r="ALE201" s="27"/>
      <c r="ALF201" s="27"/>
      <c r="ALG201" s="27"/>
      <c r="ALH201" s="27"/>
      <c r="ALI201" s="27"/>
      <c r="ALJ201" s="27"/>
      <c r="ALK201" s="27"/>
      <c r="ALL201" s="27"/>
      <c r="ALM201" s="27"/>
      <c r="ALN201" s="27"/>
      <c r="ALO201" s="27"/>
      <c r="ALP201" s="27"/>
      <c r="ALQ201" s="27"/>
      <c r="ALR201" s="27"/>
      <c r="ALS201" s="27"/>
    </row>
    <row r="202" spans="1:1007" ht="18" customHeight="1" thickBot="1" x14ac:dyDescent="0.25">
      <c r="A202" s="578" t="s">
        <v>14</v>
      </c>
      <c r="B202" s="580" t="s">
        <v>15</v>
      </c>
      <c r="C202" s="582" t="s">
        <v>15</v>
      </c>
      <c r="D202" s="584" t="s">
        <v>531</v>
      </c>
      <c r="E202" s="586" t="s">
        <v>534</v>
      </c>
      <c r="F202" s="569" t="s">
        <v>184</v>
      </c>
      <c r="G202" s="571" t="s">
        <v>76</v>
      </c>
      <c r="H202" s="573" t="s">
        <v>18</v>
      </c>
      <c r="I202" s="573" t="s">
        <v>19</v>
      </c>
      <c r="J202" s="575" t="s">
        <v>535</v>
      </c>
      <c r="K202" s="444" t="s">
        <v>22</v>
      </c>
      <c r="L202" s="455">
        <f>+M202+O202</f>
        <v>257.39999999999998</v>
      </c>
      <c r="M202" s="374">
        <v>0</v>
      </c>
      <c r="N202" s="374">
        <v>0</v>
      </c>
      <c r="O202" s="448">
        <v>257.39999999999998</v>
      </c>
      <c r="P202" s="445">
        <f>+Q202+S202</f>
        <v>0</v>
      </c>
      <c r="Q202" s="446">
        <v>0</v>
      </c>
      <c r="R202" s="446">
        <v>0</v>
      </c>
      <c r="S202" s="459">
        <v>0</v>
      </c>
      <c r="T202" s="445">
        <f>+U202+W202</f>
        <v>0</v>
      </c>
      <c r="U202" s="446">
        <v>0</v>
      </c>
      <c r="V202" s="446">
        <v>0</v>
      </c>
      <c r="W202" s="459">
        <v>0</v>
      </c>
      <c r="X202" s="27"/>
      <c r="Y202" s="27"/>
      <c r="Z202" s="27"/>
      <c r="AA202" s="27"/>
      <c r="AB202" s="27"/>
      <c r="AC202" s="27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40"/>
      <c r="AV202" s="39"/>
      <c r="AW202" s="39"/>
      <c r="AX202" s="39"/>
      <c r="AY202" s="39"/>
      <c r="AZ202" s="39"/>
      <c r="BA202" s="39"/>
      <c r="BB202" s="39"/>
      <c r="BC202" s="39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27"/>
      <c r="CE202" s="27"/>
      <c r="CF202" s="27"/>
      <c r="CG202" s="27"/>
      <c r="CH202" s="27"/>
      <c r="CI202" s="27"/>
      <c r="CJ202" s="27"/>
      <c r="CK202" s="27"/>
      <c r="CL202" s="27"/>
      <c r="CM202" s="27"/>
      <c r="CN202" s="27"/>
      <c r="CO202" s="27"/>
      <c r="CP202" s="27"/>
      <c r="CQ202" s="27"/>
      <c r="CR202" s="27"/>
      <c r="CS202" s="27"/>
      <c r="CT202" s="27"/>
      <c r="CU202" s="27"/>
      <c r="CV202" s="27"/>
      <c r="CW202" s="27"/>
      <c r="CX202" s="27"/>
      <c r="CY202" s="27"/>
      <c r="CZ202" s="27"/>
      <c r="DA202" s="27"/>
      <c r="DB202" s="27"/>
      <c r="DC202" s="27"/>
      <c r="DD202" s="27"/>
      <c r="DE202" s="27"/>
      <c r="DF202" s="27"/>
      <c r="DG202" s="27"/>
      <c r="DH202" s="27"/>
      <c r="DI202" s="27"/>
      <c r="DJ202" s="27"/>
      <c r="DK202" s="27"/>
      <c r="DL202" s="27"/>
      <c r="DM202" s="27"/>
      <c r="DN202" s="27"/>
      <c r="DO202" s="27"/>
      <c r="DP202" s="27"/>
      <c r="DQ202" s="27"/>
      <c r="DR202" s="27"/>
      <c r="DS202" s="27"/>
      <c r="DT202" s="27"/>
      <c r="DU202" s="27"/>
      <c r="DV202" s="27"/>
      <c r="DW202" s="27"/>
      <c r="DX202" s="27"/>
      <c r="DY202" s="27"/>
      <c r="DZ202" s="27"/>
      <c r="EA202" s="27"/>
      <c r="EB202" s="27"/>
      <c r="EC202" s="27"/>
      <c r="ED202" s="27"/>
      <c r="EE202" s="27"/>
      <c r="EF202" s="27"/>
      <c r="EG202" s="27"/>
      <c r="EH202" s="27"/>
      <c r="EI202" s="27"/>
      <c r="EJ202" s="27"/>
      <c r="EK202" s="27"/>
      <c r="EL202" s="27"/>
      <c r="EM202" s="27"/>
      <c r="EN202" s="27"/>
      <c r="EO202" s="27"/>
      <c r="EP202" s="27"/>
      <c r="EQ202" s="27"/>
      <c r="ER202" s="27"/>
      <c r="ES202" s="27"/>
      <c r="ET202" s="27"/>
      <c r="EU202" s="27"/>
      <c r="EV202" s="27"/>
      <c r="EW202" s="27"/>
      <c r="EX202" s="27"/>
      <c r="EY202" s="27"/>
      <c r="EZ202" s="27"/>
      <c r="FA202" s="27"/>
      <c r="FB202" s="27"/>
      <c r="FC202" s="27"/>
      <c r="FD202" s="27"/>
      <c r="FE202" s="27"/>
      <c r="FF202" s="27"/>
      <c r="FG202" s="27"/>
      <c r="FH202" s="27"/>
      <c r="FI202" s="27"/>
      <c r="FJ202" s="27"/>
      <c r="FK202" s="27"/>
      <c r="FL202" s="27"/>
      <c r="FM202" s="27"/>
      <c r="FN202" s="27"/>
      <c r="FO202" s="27"/>
      <c r="FP202" s="27"/>
      <c r="FQ202" s="27"/>
      <c r="FR202" s="27"/>
      <c r="FS202" s="27"/>
      <c r="FT202" s="27"/>
      <c r="FU202" s="27"/>
      <c r="FV202" s="27"/>
      <c r="FW202" s="27"/>
      <c r="FX202" s="27"/>
      <c r="FY202" s="27"/>
      <c r="FZ202" s="27"/>
      <c r="GA202" s="27"/>
      <c r="GB202" s="27"/>
      <c r="GC202" s="27"/>
      <c r="GD202" s="27"/>
      <c r="GE202" s="27"/>
      <c r="GF202" s="27"/>
      <c r="GG202" s="27"/>
      <c r="GH202" s="27"/>
      <c r="GI202" s="27"/>
      <c r="GJ202" s="27"/>
      <c r="GK202" s="27"/>
      <c r="GL202" s="27"/>
      <c r="GM202" s="27"/>
      <c r="GN202" s="27"/>
      <c r="GO202" s="27"/>
      <c r="GP202" s="27"/>
      <c r="GQ202" s="27"/>
      <c r="GR202" s="27"/>
      <c r="GS202" s="27"/>
      <c r="GT202" s="27"/>
      <c r="GU202" s="27"/>
      <c r="GV202" s="27"/>
      <c r="GW202" s="27"/>
      <c r="GX202" s="27"/>
      <c r="GY202" s="27"/>
      <c r="GZ202" s="27"/>
      <c r="HA202" s="27"/>
      <c r="HB202" s="27"/>
      <c r="HC202" s="27"/>
      <c r="HD202" s="27"/>
      <c r="HE202" s="27"/>
      <c r="HF202" s="27"/>
      <c r="HG202" s="27"/>
      <c r="HH202" s="27"/>
      <c r="HI202" s="27"/>
      <c r="HJ202" s="27"/>
      <c r="HK202" s="27"/>
      <c r="HL202" s="27"/>
      <c r="HM202" s="27"/>
      <c r="HN202" s="27"/>
      <c r="HO202" s="27"/>
      <c r="HP202" s="27"/>
      <c r="HQ202" s="27"/>
      <c r="HR202" s="27"/>
      <c r="HS202" s="27"/>
      <c r="HT202" s="27"/>
      <c r="HU202" s="27"/>
      <c r="HV202" s="27"/>
      <c r="HW202" s="27"/>
      <c r="HX202" s="27"/>
      <c r="HY202" s="27"/>
      <c r="HZ202" s="27"/>
      <c r="IA202" s="27"/>
      <c r="IB202" s="27"/>
      <c r="IC202" s="27"/>
      <c r="ID202" s="27"/>
      <c r="IE202" s="27"/>
      <c r="IF202" s="27"/>
      <c r="IG202" s="27"/>
      <c r="IH202" s="27"/>
      <c r="II202" s="27"/>
      <c r="IJ202" s="27"/>
      <c r="IK202" s="27"/>
      <c r="IL202" s="27"/>
      <c r="IM202" s="27"/>
      <c r="IN202" s="27"/>
      <c r="IO202" s="27"/>
      <c r="IP202" s="27"/>
      <c r="IQ202" s="27"/>
      <c r="IR202" s="27"/>
      <c r="IS202" s="27"/>
      <c r="IT202" s="27"/>
      <c r="IU202" s="27"/>
      <c r="IV202" s="27"/>
      <c r="IW202" s="27"/>
      <c r="IX202" s="27"/>
      <c r="IY202" s="27"/>
      <c r="IZ202" s="27"/>
      <c r="JA202" s="27"/>
      <c r="JB202" s="27"/>
      <c r="JC202" s="27"/>
      <c r="JD202" s="27"/>
      <c r="JE202" s="27"/>
      <c r="JF202" s="27"/>
      <c r="JG202" s="27"/>
      <c r="JH202" s="27"/>
      <c r="JI202" s="27"/>
      <c r="JJ202" s="27"/>
      <c r="JK202" s="27"/>
      <c r="JL202" s="27"/>
      <c r="JM202" s="27"/>
      <c r="JN202" s="27"/>
      <c r="JO202" s="27"/>
      <c r="JP202" s="27"/>
      <c r="JQ202" s="27"/>
      <c r="JR202" s="27"/>
      <c r="JS202" s="27"/>
      <c r="JT202" s="27"/>
      <c r="JU202" s="27"/>
      <c r="JV202" s="27"/>
      <c r="JW202" s="27"/>
      <c r="JX202" s="27"/>
      <c r="JY202" s="27"/>
      <c r="JZ202" s="27"/>
      <c r="KA202" s="27"/>
      <c r="KB202" s="27"/>
      <c r="KC202" s="27"/>
      <c r="KD202" s="27"/>
      <c r="KE202" s="27"/>
      <c r="KF202" s="27"/>
      <c r="KG202" s="27"/>
      <c r="KH202" s="27"/>
      <c r="KI202" s="27"/>
      <c r="KJ202" s="27"/>
      <c r="KK202" s="27"/>
      <c r="KL202" s="27"/>
      <c r="KM202" s="27"/>
      <c r="KN202" s="27"/>
      <c r="KO202" s="27"/>
      <c r="KP202" s="27"/>
      <c r="KQ202" s="27"/>
      <c r="KR202" s="27"/>
      <c r="KS202" s="27"/>
      <c r="KT202" s="27"/>
      <c r="KU202" s="27"/>
      <c r="KV202" s="27"/>
      <c r="KW202" s="27"/>
      <c r="KX202" s="27"/>
      <c r="KY202" s="27"/>
      <c r="KZ202" s="27"/>
      <c r="LA202" s="27"/>
      <c r="LB202" s="27"/>
      <c r="LC202" s="27"/>
      <c r="LD202" s="27"/>
      <c r="LE202" s="27"/>
      <c r="LF202" s="27"/>
      <c r="LG202" s="27"/>
      <c r="LH202" s="27"/>
      <c r="LI202" s="27"/>
      <c r="LJ202" s="27"/>
      <c r="LK202" s="27"/>
      <c r="LL202" s="27"/>
      <c r="LM202" s="27"/>
      <c r="LN202" s="27"/>
      <c r="LO202" s="27"/>
      <c r="LP202" s="27"/>
      <c r="LQ202" s="27"/>
      <c r="LR202" s="27"/>
      <c r="LS202" s="27"/>
      <c r="LT202" s="27"/>
      <c r="LU202" s="27"/>
      <c r="LV202" s="27"/>
      <c r="LW202" s="27"/>
      <c r="LX202" s="27"/>
      <c r="LY202" s="27"/>
      <c r="LZ202" s="27"/>
      <c r="MA202" s="27"/>
      <c r="MB202" s="27"/>
      <c r="MC202" s="27"/>
      <c r="MD202" s="27"/>
      <c r="ME202" s="27"/>
      <c r="MF202" s="27"/>
      <c r="MG202" s="27"/>
      <c r="MH202" s="27"/>
      <c r="MI202" s="27"/>
      <c r="MJ202" s="27"/>
      <c r="MK202" s="27"/>
      <c r="ML202" s="27"/>
      <c r="MM202" s="27"/>
      <c r="MN202" s="27"/>
      <c r="MO202" s="27"/>
      <c r="MP202" s="27"/>
      <c r="MQ202" s="27"/>
      <c r="MR202" s="27"/>
      <c r="MS202" s="27"/>
      <c r="MT202" s="27"/>
      <c r="MU202" s="27"/>
      <c r="MV202" s="27"/>
      <c r="MW202" s="27"/>
      <c r="MX202" s="27"/>
      <c r="MY202" s="27"/>
      <c r="MZ202" s="27"/>
      <c r="NA202" s="27"/>
      <c r="NB202" s="27"/>
      <c r="NC202" s="27"/>
      <c r="ND202" s="27"/>
      <c r="NE202" s="27"/>
      <c r="NF202" s="27"/>
      <c r="NG202" s="27"/>
      <c r="NH202" s="27"/>
      <c r="NI202" s="27"/>
      <c r="NJ202" s="27"/>
      <c r="NK202" s="27"/>
      <c r="NL202" s="27"/>
      <c r="NM202" s="27"/>
      <c r="NN202" s="27"/>
      <c r="NO202" s="27"/>
      <c r="NP202" s="27"/>
      <c r="NQ202" s="27"/>
      <c r="NR202" s="27"/>
      <c r="NS202" s="27"/>
      <c r="NT202" s="27"/>
      <c r="NU202" s="27"/>
      <c r="NV202" s="27"/>
      <c r="NW202" s="27"/>
      <c r="NX202" s="27"/>
      <c r="NY202" s="27"/>
      <c r="NZ202" s="27"/>
      <c r="OA202" s="27"/>
      <c r="OB202" s="27"/>
      <c r="OC202" s="27"/>
      <c r="OD202" s="27"/>
      <c r="OE202" s="27"/>
      <c r="OF202" s="27"/>
      <c r="OG202" s="27"/>
      <c r="OH202" s="27"/>
      <c r="OI202" s="27"/>
      <c r="OJ202" s="27"/>
      <c r="OK202" s="27"/>
      <c r="OL202" s="27"/>
      <c r="OM202" s="27"/>
      <c r="ON202" s="27"/>
      <c r="OO202" s="27"/>
      <c r="OP202" s="27"/>
      <c r="OQ202" s="27"/>
      <c r="OR202" s="27"/>
      <c r="OS202" s="27"/>
      <c r="OT202" s="27"/>
      <c r="OU202" s="27"/>
      <c r="OV202" s="27"/>
      <c r="OW202" s="27"/>
      <c r="OX202" s="27"/>
      <c r="OY202" s="27"/>
      <c r="OZ202" s="27"/>
      <c r="PA202" s="27"/>
      <c r="PB202" s="27"/>
      <c r="PC202" s="27"/>
      <c r="PD202" s="27"/>
      <c r="PE202" s="27"/>
      <c r="PF202" s="27"/>
      <c r="PG202" s="27"/>
      <c r="PH202" s="27"/>
      <c r="PI202" s="27"/>
      <c r="PJ202" s="27"/>
      <c r="PK202" s="27"/>
      <c r="PL202" s="27"/>
      <c r="PM202" s="27"/>
      <c r="PN202" s="27"/>
      <c r="PO202" s="27"/>
      <c r="PP202" s="27"/>
      <c r="PQ202" s="27"/>
      <c r="PR202" s="27"/>
      <c r="PS202" s="27"/>
      <c r="PT202" s="27"/>
      <c r="PU202" s="27"/>
      <c r="PV202" s="27"/>
      <c r="PW202" s="27"/>
      <c r="PX202" s="27"/>
      <c r="PY202" s="27"/>
      <c r="PZ202" s="27"/>
      <c r="QA202" s="27"/>
      <c r="QB202" s="27"/>
      <c r="QC202" s="27"/>
      <c r="QD202" s="27"/>
      <c r="QE202" s="27"/>
      <c r="QF202" s="27"/>
      <c r="QG202" s="27"/>
      <c r="QH202" s="27"/>
      <c r="QI202" s="27"/>
      <c r="QJ202" s="27"/>
      <c r="QK202" s="27"/>
      <c r="QL202" s="27"/>
      <c r="QM202" s="27"/>
      <c r="QN202" s="27"/>
      <c r="QO202" s="27"/>
      <c r="QP202" s="27"/>
      <c r="QQ202" s="27"/>
      <c r="QR202" s="27"/>
      <c r="QS202" s="27"/>
      <c r="QT202" s="27"/>
      <c r="QU202" s="27"/>
      <c r="QV202" s="27"/>
      <c r="QW202" s="27"/>
      <c r="QX202" s="27"/>
      <c r="QY202" s="27"/>
      <c r="QZ202" s="27"/>
      <c r="RA202" s="27"/>
      <c r="RB202" s="27"/>
      <c r="RC202" s="27"/>
      <c r="RD202" s="27"/>
      <c r="RE202" s="27"/>
      <c r="RF202" s="27"/>
      <c r="RG202" s="27"/>
      <c r="RH202" s="27"/>
      <c r="RI202" s="27"/>
      <c r="RJ202" s="27"/>
      <c r="RK202" s="27"/>
      <c r="RL202" s="27"/>
      <c r="RM202" s="27"/>
      <c r="RN202" s="27"/>
      <c r="RO202" s="27"/>
      <c r="RP202" s="27"/>
      <c r="RQ202" s="27"/>
      <c r="RR202" s="27"/>
      <c r="RS202" s="27"/>
      <c r="RT202" s="27"/>
      <c r="RU202" s="27"/>
      <c r="RV202" s="27"/>
      <c r="RW202" s="27"/>
      <c r="RX202" s="27"/>
      <c r="RY202" s="27"/>
      <c r="RZ202" s="27"/>
      <c r="SA202" s="27"/>
      <c r="SB202" s="27"/>
      <c r="SC202" s="27"/>
      <c r="SD202" s="27"/>
      <c r="SE202" s="27"/>
      <c r="SF202" s="27"/>
      <c r="SG202" s="27"/>
      <c r="SH202" s="27"/>
      <c r="SI202" s="27"/>
      <c r="SJ202" s="27"/>
      <c r="SK202" s="27"/>
      <c r="SL202" s="27"/>
      <c r="SM202" s="27"/>
      <c r="SN202" s="27"/>
      <c r="SO202" s="27"/>
      <c r="SP202" s="27"/>
      <c r="SQ202" s="27"/>
      <c r="SR202" s="27"/>
      <c r="SS202" s="27"/>
      <c r="ST202" s="27"/>
      <c r="SU202" s="27"/>
      <c r="SV202" s="27"/>
      <c r="SW202" s="27"/>
      <c r="SX202" s="27"/>
      <c r="SY202" s="27"/>
      <c r="SZ202" s="27"/>
      <c r="TA202" s="27"/>
      <c r="TB202" s="27"/>
      <c r="TC202" s="27"/>
      <c r="TD202" s="27"/>
      <c r="TE202" s="27"/>
      <c r="TF202" s="27"/>
      <c r="TG202" s="27"/>
      <c r="TH202" s="27"/>
      <c r="TI202" s="27"/>
      <c r="TJ202" s="27"/>
      <c r="TK202" s="27"/>
      <c r="TL202" s="27"/>
      <c r="TM202" s="27"/>
      <c r="TN202" s="27"/>
      <c r="TO202" s="27"/>
      <c r="TP202" s="27"/>
      <c r="TQ202" s="27"/>
      <c r="TR202" s="27"/>
      <c r="TS202" s="27"/>
      <c r="TT202" s="27"/>
      <c r="TU202" s="27"/>
      <c r="TV202" s="27"/>
      <c r="TW202" s="27"/>
      <c r="TX202" s="27"/>
      <c r="TY202" s="27"/>
      <c r="TZ202" s="27"/>
      <c r="UA202" s="27"/>
      <c r="UB202" s="27"/>
      <c r="UC202" s="27"/>
      <c r="UD202" s="27"/>
      <c r="UE202" s="27"/>
      <c r="UF202" s="27"/>
      <c r="UG202" s="27"/>
      <c r="UH202" s="27"/>
      <c r="UI202" s="27"/>
      <c r="UJ202" s="27"/>
      <c r="UK202" s="27"/>
      <c r="UL202" s="27"/>
      <c r="UM202" s="27"/>
      <c r="UN202" s="27"/>
      <c r="UO202" s="27"/>
      <c r="UP202" s="27"/>
      <c r="UQ202" s="27"/>
      <c r="UR202" s="27"/>
      <c r="US202" s="27"/>
      <c r="UT202" s="27"/>
      <c r="UU202" s="27"/>
      <c r="UV202" s="27"/>
      <c r="UW202" s="27"/>
      <c r="UX202" s="27"/>
      <c r="UY202" s="27"/>
      <c r="UZ202" s="27"/>
      <c r="VA202" s="27"/>
      <c r="VB202" s="27"/>
      <c r="VC202" s="27"/>
      <c r="VD202" s="27"/>
      <c r="VE202" s="27"/>
      <c r="VF202" s="27"/>
      <c r="VG202" s="27"/>
      <c r="VH202" s="27"/>
      <c r="VI202" s="27"/>
      <c r="VJ202" s="27"/>
      <c r="VK202" s="27"/>
      <c r="VL202" s="27"/>
      <c r="VM202" s="27"/>
      <c r="VN202" s="27"/>
      <c r="VO202" s="27"/>
      <c r="VP202" s="27"/>
      <c r="VQ202" s="27"/>
      <c r="VR202" s="27"/>
      <c r="VS202" s="27"/>
      <c r="VT202" s="27"/>
      <c r="VU202" s="27"/>
      <c r="VV202" s="27"/>
      <c r="VW202" s="27"/>
      <c r="VX202" s="27"/>
      <c r="VY202" s="27"/>
      <c r="VZ202" s="27"/>
      <c r="WA202" s="27"/>
      <c r="WB202" s="27"/>
      <c r="WC202" s="27"/>
      <c r="WD202" s="27"/>
      <c r="WE202" s="27"/>
      <c r="WF202" s="27"/>
      <c r="WG202" s="27"/>
      <c r="WH202" s="27"/>
      <c r="WI202" s="27"/>
      <c r="WJ202" s="27"/>
      <c r="WK202" s="27"/>
      <c r="WL202" s="27"/>
      <c r="WM202" s="27"/>
      <c r="WN202" s="27"/>
      <c r="WO202" s="27"/>
      <c r="WP202" s="27"/>
      <c r="WQ202" s="27"/>
      <c r="WR202" s="27"/>
      <c r="WS202" s="27"/>
      <c r="WT202" s="27"/>
      <c r="WU202" s="27"/>
      <c r="WV202" s="27"/>
      <c r="WW202" s="27"/>
      <c r="WX202" s="27"/>
      <c r="WY202" s="27"/>
      <c r="WZ202" s="27"/>
      <c r="XA202" s="27"/>
      <c r="XB202" s="27"/>
      <c r="XC202" s="27"/>
      <c r="XD202" s="27"/>
      <c r="XE202" s="27"/>
      <c r="XF202" s="27"/>
      <c r="XG202" s="27"/>
      <c r="XH202" s="27"/>
      <c r="XI202" s="27"/>
      <c r="XJ202" s="27"/>
      <c r="XK202" s="27"/>
      <c r="XL202" s="27"/>
      <c r="XM202" s="27"/>
      <c r="XN202" s="27"/>
      <c r="XO202" s="27"/>
      <c r="XP202" s="27"/>
      <c r="XQ202" s="27"/>
      <c r="XR202" s="27"/>
      <c r="XS202" s="27"/>
      <c r="XT202" s="27"/>
      <c r="XU202" s="27"/>
      <c r="XV202" s="27"/>
      <c r="XW202" s="27"/>
      <c r="XX202" s="27"/>
      <c r="XY202" s="27"/>
      <c r="XZ202" s="27"/>
      <c r="YA202" s="27"/>
      <c r="YB202" s="27"/>
      <c r="YC202" s="27"/>
      <c r="YD202" s="27"/>
      <c r="YE202" s="27"/>
      <c r="YF202" s="27"/>
      <c r="YG202" s="27"/>
      <c r="YH202" s="27"/>
      <c r="YI202" s="27"/>
      <c r="YJ202" s="27"/>
      <c r="YK202" s="27"/>
      <c r="YL202" s="27"/>
      <c r="YM202" s="27"/>
      <c r="YN202" s="27"/>
      <c r="YO202" s="27"/>
      <c r="YP202" s="27"/>
      <c r="YQ202" s="27"/>
      <c r="YR202" s="27"/>
      <c r="YS202" s="27"/>
      <c r="YT202" s="27"/>
      <c r="YU202" s="27"/>
      <c r="YV202" s="27"/>
      <c r="YW202" s="27"/>
      <c r="YX202" s="27"/>
      <c r="YY202" s="27"/>
      <c r="YZ202" s="27"/>
      <c r="ZA202" s="27"/>
      <c r="ZB202" s="27"/>
      <c r="ZC202" s="27"/>
      <c r="ZD202" s="27"/>
      <c r="ZE202" s="27"/>
      <c r="ZF202" s="27"/>
      <c r="ZG202" s="27"/>
      <c r="ZH202" s="27"/>
      <c r="ZI202" s="27"/>
      <c r="ZJ202" s="27"/>
      <c r="ZK202" s="27"/>
      <c r="ZL202" s="27"/>
      <c r="ZM202" s="27"/>
      <c r="ZN202" s="27"/>
      <c r="ZO202" s="27"/>
      <c r="ZP202" s="27"/>
      <c r="ZQ202" s="27"/>
      <c r="ZR202" s="27"/>
      <c r="ZS202" s="27"/>
      <c r="ZT202" s="27"/>
      <c r="ZU202" s="27"/>
      <c r="ZV202" s="27"/>
      <c r="ZW202" s="27"/>
      <c r="ZX202" s="27"/>
      <c r="ZY202" s="27"/>
      <c r="ZZ202" s="27"/>
      <c r="AAA202" s="27"/>
      <c r="AAB202" s="27"/>
      <c r="AAC202" s="27"/>
      <c r="AAD202" s="27"/>
      <c r="AAE202" s="27"/>
      <c r="AAF202" s="27"/>
      <c r="AAG202" s="27"/>
      <c r="AAH202" s="27"/>
      <c r="AAI202" s="27"/>
      <c r="AAJ202" s="27"/>
      <c r="AAK202" s="27"/>
      <c r="AAL202" s="27"/>
      <c r="AAM202" s="27"/>
      <c r="AAN202" s="27"/>
      <c r="AAO202" s="27"/>
      <c r="AAP202" s="27"/>
      <c r="AAQ202" s="27"/>
      <c r="AAR202" s="27"/>
      <c r="AAS202" s="27"/>
      <c r="AAT202" s="27"/>
      <c r="AAU202" s="27"/>
      <c r="AAV202" s="27"/>
      <c r="AAW202" s="27"/>
      <c r="AAX202" s="27"/>
      <c r="AAY202" s="27"/>
      <c r="AAZ202" s="27"/>
      <c r="ABA202" s="27"/>
      <c r="ABB202" s="27"/>
      <c r="ABC202" s="27"/>
      <c r="ABD202" s="27"/>
      <c r="ABE202" s="27"/>
      <c r="ABF202" s="27"/>
      <c r="ABG202" s="27"/>
      <c r="ABH202" s="27"/>
      <c r="ABI202" s="27"/>
      <c r="ABJ202" s="27"/>
      <c r="ABK202" s="27"/>
      <c r="ABL202" s="27"/>
      <c r="ABM202" s="27"/>
      <c r="ABN202" s="27"/>
      <c r="ABO202" s="27"/>
      <c r="ABP202" s="27"/>
      <c r="ABQ202" s="27"/>
      <c r="ABR202" s="27"/>
      <c r="ABS202" s="27"/>
      <c r="ABT202" s="27"/>
      <c r="ABU202" s="27"/>
      <c r="ABV202" s="27"/>
      <c r="ABW202" s="27"/>
      <c r="ABX202" s="27"/>
      <c r="ABY202" s="27"/>
      <c r="ABZ202" s="27"/>
      <c r="ACA202" s="27"/>
      <c r="ACB202" s="27"/>
      <c r="ACC202" s="27"/>
      <c r="ACD202" s="27"/>
      <c r="ACE202" s="27"/>
      <c r="ACF202" s="27"/>
      <c r="ACG202" s="27"/>
      <c r="ACH202" s="27"/>
      <c r="ACI202" s="27"/>
      <c r="ACJ202" s="27"/>
      <c r="ACK202" s="27"/>
      <c r="ACL202" s="27"/>
      <c r="ACM202" s="27"/>
      <c r="ACN202" s="27"/>
      <c r="ACO202" s="27"/>
      <c r="ACP202" s="27"/>
      <c r="ACQ202" s="27"/>
      <c r="ACR202" s="27"/>
      <c r="ACS202" s="27"/>
      <c r="ACT202" s="27"/>
      <c r="ACU202" s="27"/>
      <c r="ACV202" s="27"/>
      <c r="ACW202" s="27"/>
      <c r="ACX202" s="27"/>
      <c r="ACY202" s="27"/>
      <c r="ACZ202" s="27"/>
      <c r="ADA202" s="27"/>
      <c r="ADB202" s="27"/>
      <c r="ADC202" s="27"/>
      <c r="ADD202" s="27"/>
      <c r="ADE202" s="27"/>
      <c r="ADF202" s="27"/>
      <c r="ADG202" s="27"/>
      <c r="ADH202" s="27"/>
      <c r="ADI202" s="27"/>
      <c r="ADJ202" s="27"/>
      <c r="ADK202" s="27"/>
      <c r="ADL202" s="27"/>
      <c r="ADM202" s="27"/>
      <c r="ADN202" s="27"/>
      <c r="ADO202" s="27"/>
      <c r="ADP202" s="27"/>
      <c r="ADQ202" s="27"/>
      <c r="ADR202" s="27"/>
      <c r="ADS202" s="27"/>
      <c r="ADT202" s="27"/>
      <c r="ADU202" s="27"/>
      <c r="ADV202" s="27"/>
      <c r="ADW202" s="27"/>
      <c r="ADX202" s="27"/>
      <c r="ADY202" s="27"/>
      <c r="ADZ202" s="27"/>
      <c r="AEA202" s="27"/>
      <c r="AEB202" s="27"/>
      <c r="AEC202" s="27"/>
      <c r="AED202" s="27"/>
      <c r="AEE202" s="27"/>
      <c r="AEF202" s="27"/>
      <c r="AEG202" s="27"/>
      <c r="AEH202" s="27"/>
      <c r="AEI202" s="27"/>
      <c r="AEJ202" s="27"/>
      <c r="AEK202" s="27"/>
      <c r="AEL202" s="27"/>
      <c r="AEM202" s="27"/>
      <c r="AEN202" s="27"/>
      <c r="AEO202" s="27"/>
      <c r="AEP202" s="27"/>
      <c r="AEQ202" s="27"/>
      <c r="AER202" s="27"/>
      <c r="AES202" s="27"/>
      <c r="AET202" s="27"/>
      <c r="AEU202" s="27"/>
      <c r="AEV202" s="27"/>
      <c r="AEW202" s="27"/>
      <c r="AEX202" s="27"/>
      <c r="AEY202" s="27"/>
      <c r="AEZ202" s="27"/>
      <c r="AFA202" s="27"/>
      <c r="AFB202" s="27"/>
      <c r="AFC202" s="27"/>
      <c r="AFD202" s="27"/>
      <c r="AFE202" s="27"/>
      <c r="AFF202" s="27"/>
      <c r="AFG202" s="27"/>
      <c r="AFH202" s="27"/>
      <c r="AFI202" s="27"/>
      <c r="AFJ202" s="27"/>
      <c r="AFK202" s="27"/>
      <c r="AFL202" s="27"/>
      <c r="AFM202" s="27"/>
      <c r="AFN202" s="27"/>
      <c r="AFO202" s="27"/>
      <c r="AFP202" s="27"/>
      <c r="AFQ202" s="27"/>
      <c r="AFR202" s="27"/>
      <c r="AFS202" s="27"/>
      <c r="AFT202" s="27"/>
      <c r="AFU202" s="27"/>
      <c r="AFV202" s="27"/>
      <c r="AFW202" s="27"/>
      <c r="AFX202" s="27"/>
      <c r="AFY202" s="27"/>
      <c r="AFZ202" s="27"/>
      <c r="AGA202" s="27"/>
      <c r="AGB202" s="27"/>
      <c r="AGC202" s="27"/>
      <c r="AGD202" s="27"/>
      <c r="AGE202" s="27"/>
      <c r="AGF202" s="27"/>
      <c r="AGG202" s="27"/>
      <c r="AGH202" s="27"/>
      <c r="AGI202" s="27"/>
      <c r="AGJ202" s="27"/>
      <c r="AGK202" s="27"/>
      <c r="AGL202" s="27"/>
      <c r="AGM202" s="27"/>
      <c r="AGN202" s="27"/>
      <c r="AGO202" s="27"/>
      <c r="AGP202" s="27"/>
      <c r="AGQ202" s="27"/>
      <c r="AGR202" s="27"/>
      <c r="AGS202" s="27"/>
      <c r="AGT202" s="27"/>
      <c r="AGU202" s="27"/>
      <c r="AGV202" s="27"/>
      <c r="AGW202" s="27"/>
      <c r="AGX202" s="27"/>
      <c r="AGY202" s="27"/>
      <c r="AGZ202" s="27"/>
      <c r="AHA202" s="27"/>
      <c r="AHB202" s="27"/>
      <c r="AHC202" s="27"/>
      <c r="AHD202" s="27"/>
      <c r="AHE202" s="27"/>
      <c r="AHF202" s="27"/>
      <c r="AHG202" s="27"/>
      <c r="AHH202" s="27"/>
      <c r="AHI202" s="27"/>
      <c r="AHJ202" s="27"/>
      <c r="AHK202" s="27"/>
      <c r="AHL202" s="27"/>
      <c r="AHM202" s="27"/>
      <c r="AHN202" s="27"/>
      <c r="AHO202" s="27"/>
      <c r="AHP202" s="27"/>
      <c r="AHQ202" s="27"/>
      <c r="AHR202" s="27"/>
      <c r="AHS202" s="27"/>
      <c r="AHT202" s="27"/>
      <c r="AHU202" s="27"/>
      <c r="AHV202" s="27"/>
      <c r="AHW202" s="27"/>
      <c r="AHX202" s="27"/>
      <c r="AHY202" s="27"/>
      <c r="AHZ202" s="27"/>
      <c r="AIA202" s="27"/>
      <c r="AIB202" s="27"/>
      <c r="AIC202" s="27"/>
      <c r="AID202" s="27"/>
      <c r="AIE202" s="27"/>
      <c r="AIF202" s="27"/>
      <c r="AIG202" s="27"/>
      <c r="AIH202" s="27"/>
      <c r="AII202" s="27"/>
      <c r="AIJ202" s="27"/>
      <c r="AIK202" s="27"/>
      <c r="AIL202" s="27"/>
      <c r="AIM202" s="27"/>
      <c r="AIN202" s="27"/>
      <c r="AIO202" s="27"/>
      <c r="AIP202" s="27"/>
      <c r="AIQ202" s="27"/>
      <c r="AIR202" s="27"/>
      <c r="AIS202" s="27"/>
      <c r="AIT202" s="27"/>
      <c r="AIU202" s="27"/>
      <c r="AIV202" s="27"/>
      <c r="AIW202" s="27"/>
      <c r="AIX202" s="27"/>
      <c r="AIY202" s="27"/>
      <c r="AIZ202" s="27"/>
      <c r="AJA202" s="27"/>
      <c r="AJB202" s="27"/>
      <c r="AJC202" s="27"/>
      <c r="AJD202" s="27"/>
      <c r="AJE202" s="27"/>
      <c r="AJF202" s="27"/>
      <c r="AJG202" s="27"/>
      <c r="AJH202" s="27"/>
      <c r="AJI202" s="27"/>
      <c r="AJJ202" s="27"/>
      <c r="AJK202" s="27"/>
      <c r="AJL202" s="27"/>
      <c r="AJM202" s="27"/>
      <c r="AJN202" s="27"/>
      <c r="AJO202" s="27"/>
      <c r="AJP202" s="27"/>
      <c r="AJQ202" s="27"/>
      <c r="AJR202" s="27"/>
      <c r="AJS202" s="27"/>
      <c r="AJT202" s="27"/>
      <c r="AJU202" s="27"/>
      <c r="AJV202" s="27"/>
      <c r="AJW202" s="27"/>
      <c r="AJX202" s="27"/>
      <c r="AJY202" s="27"/>
      <c r="AJZ202" s="27"/>
      <c r="AKA202" s="27"/>
      <c r="AKB202" s="27"/>
      <c r="AKC202" s="27"/>
      <c r="AKD202" s="27"/>
      <c r="AKE202" s="27"/>
      <c r="AKF202" s="27"/>
      <c r="AKG202" s="27"/>
      <c r="AKH202" s="27"/>
      <c r="AKI202" s="27"/>
      <c r="AKJ202" s="27"/>
      <c r="AKK202" s="27"/>
      <c r="AKL202" s="27"/>
      <c r="AKM202" s="27"/>
      <c r="AKN202" s="27"/>
      <c r="AKO202" s="27"/>
      <c r="AKP202" s="27"/>
      <c r="AKQ202" s="27"/>
      <c r="AKR202" s="27"/>
      <c r="AKS202" s="27"/>
      <c r="AKT202" s="27"/>
      <c r="AKU202" s="27"/>
      <c r="AKV202" s="27"/>
      <c r="AKW202" s="27"/>
      <c r="AKX202" s="27"/>
      <c r="AKY202" s="27"/>
      <c r="AKZ202" s="27"/>
      <c r="ALA202" s="27"/>
      <c r="ALB202" s="27"/>
      <c r="ALC202" s="27"/>
      <c r="ALD202" s="27"/>
      <c r="ALE202" s="27"/>
      <c r="ALF202" s="27"/>
      <c r="ALG202" s="27"/>
      <c r="ALH202" s="27"/>
      <c r="ALI202" s="27"/>
      <c r="ALJ202" s="27"/>
      <c r="ALK202" s="27"/>
      <c r="ALL202" s="27"/>
      <c r="ALM202" s="27"/>
      <c r="ALN202" s="27"/>
      <c r="ALO202" s="27"/>
      <c r="ALP202" s="27"/>
      <c r="ALQ202" s="27"/>
      <c r="ALR202" s="27"/>
      <c r="ALS202" s="27"/>
    </row>
    <row r="203" spans="1:1007" ht="16.5" customHeight="1" thickBot="1" x14ac:dyDescent="0.25">
      <c r="A203" s="646"/>
      <c r="B203" s="658"/>
      <c r="C203" s="670"/>
      <c r="D203" s="742"/>
      <c r="E203" s="745"/>
      <c r="F203" s="746"/>
      <c r="G203" s="821"/>
      <c r="H203" s="628"/>
      <c r="I203" s="628"/>
      <c r="J203" s="576"/>
      <c r="K203" s="457" t="s">
        <v>20</v>
      </c>
      <c r="L203" s="456">
        <f>M203+O203</f>
        <v>54.1</v>
      </c>
      <c r="M203" s="454">
        <v>0</v>
      </c>
      <c r="N203" s="454">
        <v>0</v>
      </c>
      <c r="O203" s="458">
        <v>54.1</v>
      </c>
      <c r="P203" s="460">
        <f>Q203+S203</f>
        <v>0</v>
      </c>
      <c r="Q203" s="454">
        <v>0</v>
      </c>
      <c r="R203" s="454">
        <v>0</v>
      </c>
      <c r="S203" s="461">
        <v>0</v>
      </c>
      <c r="T203" s="460">
        <f>U203+W203</f>
        <v>0</v>
      </c>
      <c r="U203" s="454">
        <v>0</v>
      </c>
      <c r="V203" s="454">
        <v>0</v>
      </c>
      <c r="W203" s="461">
        <v>0</v>
      </c>
      <c r="X203" s="27"/>
      <c r="Y203" s="27"/>
      <c r="Z203" s="27"/>
      <c r="AA203" s="27"/>
      <c r="AB203" s="27"/>
      <c r="AC203" s="27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40"/>
      <c r="AV203" s="39"/>
      <c r="AW203" s="39"/>
      <c r="AX203" s="39"/>
      <c r="AY203" s="39"/>
      <c r="AZ203" s="39"/>
      <c r="BA203" s="39"/>
      <c r="BB203" s="39"/>
      <c r="BC203" s="39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  <c r="DF203" s="27"/>
      <c r="DG203" s="27"/>
      <c r="DH203" s="27"/>
      <c r="DI203" s="27"/>
      <c r="DJ203" s="27"/>
      <c r="DK203" s="27"/>
      <c r="DL203" s="27"/>
      <c r="DM203" s="27"/>
      <c r="DN203" s="27"/>
      <c r="DO203" s="27"/>
      <c r="DP203" s="27"/>
      <c r="DQ203" s="27"/>
      <c r="DR203" s="27"/>
      <c r="DS203" s="27"/>
      <c r="DT203" s="27"/>
      <c r="DU203" s="27"/>
      <c r="DV203" s="27"/>
      <c r="DW203" s="27"/>
      <c r="DX203" s="27"/>
      <c r="DY203" s="27"/>
      <c r="DZ203" s="27"/>
      <c r="EA203" s="27"/>
      <c r="EB203" s="27"/>
      <c r="EC203" s="27"/>
      <c r="ED203" s="27"/>
      <c r="EE203" s="27"/>
      <c r="EF203" s="27"/>
      <c r="EG203" s="27"/>
      <c r="EH203" s="27"/>
      <c r="EI203" s="27"/>
      <c r="EJ203" s="27"/>
      <c r="EK203" s="27"/>
      <c r="EL203" s="27"/>
      <c r="EM203" s="27"/>
      <c r="EN203" s="27"/>
      <c r="EO203" s="27"/>
      <c r="EP203" s="27"/>
      <c r="EQ203" s="27"/>
      <c r="ER203" s="27"/>
      <c r="ES203" s="27"/>
      <c r="ET203" s="27"/>
      <c r="EU203" s="27"/>
      <c r="EV203" s="27"/>
      <c r="EW203" s="27"/>
      <c r="EX203" s="27"/>
      <c r="EY203" s="27"/>
      <c r="EZ203" s="27"/>
      <c r="FA203" s="27"/>
      <c r="FB203" s="27"/>
      <c r="FC203" s="27"/>
      <c r="FD203" s="27"/>
      <c r="FE203" s="27"/>
      <c r="FF203" s="27"/>
      <c r="FG203" s="27"/>
      <c r="FH203" s="27"/>
      <c r="FI203" s="27"/>
      <c r="FJ203" s="27"/>
      <c r="FK203" s="27"/>
      <c r="FL203" s="27"/>
      <c r="FM203" s="27"/>
      <c r="FN203" s="27"/>
      <c r="FO203" s="27"/>
      <c r="FP203" s="27"/>
      <c r="FQ203" s="27"/>
      <c r="FR203" s="27"/>
      <c r="FS203" s="27"/>
      <c r="FT203" s="27"/>
      <c r="FU203" s="27"/>
      <c r="FV203" s="27"/>
      <c r="FW203" s="27"/>
      <c r="FX203" s="27"/>
      <c r="FY203" s="27"/>
      <c r="FZ203" s="27"/>
      <c r="GA203" s="27"/>
      <c r="GB203" s="27"/>
      <c r="GC203" s="27"/>
      <c r="GD203" s="27"/>
      <c r="GE203" s="27"/>
      <c r="GF203" s="27"/>
      <c r="GG203" s="27"/>
      <c r="GH203" s="27"/>
      <c r="GI203" s="27"/>
      <c r="GJ203" s="27"/>
      <c r="GK203" s="27"/>
      <c r="GL203" s="27"/>
      <c r="GM203" s="27"/>
      <c r="GN203" s="27"/>
      <c r="GO203" s="27"/>
      <c r="GP203" s="27"/>
      <c r="GQ203" s="27"/>
      <c r="GR203" s="27"/>
      <c r="GS203" s="27"/>
      <c r="GT203" s="27"/>
      <c r="GU203" s="27"/>
      <c r="GV203" s="27"/>
      <c r="GW203" s="27"/>
      <c r="GX203" s="27"/>
      <c r="GY203" s="27"/>
      <c r="GZ203" s="27"/>
      <c r="HA203" s="27"/>
      <c r="HB203" s="27"/>
      <c r="HC203" s="27"/>
      <c r="HD203" s="27"/>
      <c r="HE203" s="27"/>
      <c r="HF203" s="27"/>
      <c r="HG203" s="27"/>
      <c r="HH203" s="27"/>
      <c r="HI203" s="27"/>
      <c r="HJ203" s="27"/>
      <c r="HK203" s="27"/>
      <c r="HL203" s="27"/>
      <c r="HM203" s="27"/>
      <c r="HN203" s="27"/>
      <c r="HO203" s="27"/>
      <c r="HP203" s="27"/>
      <c r="HQ203" s="27"/>
      <c r="HR203" s="27"/>
      <c r="HS203" s="27"/>
      <c r="HT203" s="27"/>
      <c r="HU203" s="27"/>
      <c r="HV203" s="27"/>
      <c r="HW203" s="27"/>
      <c r="HX203" s="27"/>
      <c r="HY203" s="27"/>
      <c r="HZ203" s="27"/>
      <c r="IA203" s="27"/>
      <c r="IB203" s="27"/>
      <c r="IC203" s="27"/>
      <c r="ID203" s="27"/>
      <c r="IE203" s="27"/>
      <c r="IF203" s="27"/>
      <c r="IG203" s="27"/>
      <c r="IH203" s="27"/>
      <c r="II203" s="27"/>
      <c r="IJ203" s="27"/>
      <c r="IK203" s="27"/>
      <c r="IL203" s="27"/>
      <c r="IM203" s="27"/>
      <c r="IN203" s="27"/>
      <c r="IO203" s="27"/>
      <c r="IP203" s="27"/>
      <c r="IQ203" s="27"/>
      <c r="IR203" s="27"/>
      <c r="IS203" s="27"/>
      <c r="IT203" s="27"/>
      <c r="IU203" s="27"/>
      <c r="IV203" s="27"/>
      <c r="IW203" s="27"/>
      <c r="IX203" s="27"/>
      <c r="IY203" s="27"/>
      <c r="IZ203" s="27"/>
      <c r="JA203" s="27"/>
      <c r="JB203" s="27"/>
      <c r="JC203" s="27"/>
      <c r="JD203" s="27"/>
      <c r="JE203" s="27"/>
      <c r="JF203" s="27"/>
      <c r="JG203" s="27"/>
      <c r="JH203" s="27"/>
      <c r="JI203" s="27"/>
      <c r="JJ203" s="27"/>
      <c r="JK203" s="27"/>
      <c r="JL203" s="27"/>
      <c r="JM203" s="27"/>
      <c r="JN203" s="27"/>
      <c r="JO203" s="27"/>
      <c r="JP203" s="27"/>
      <c r="JQ203" s="27"/>
      <c r="JR203" s="27"/>
      <c r="JS203" s="27"/>
      <c r="JT203" s="27"/>
      <c r="JU203" s="27"/>
      <c r="JV203" s="27"/>
      <c r="JW203" s="27"/>
      <c r="JX203" s="27"/>
      <c r="JY203" s="27"/>
      <c r="JZ203" s="27"/>
      <c r="KA203" s="27"/>
      <c r="KB203" s="27"/>
      <c r="KC203" s="27"/>
      <c r="KD203" s="27"/>
      <c r="KE203" s="27"/>
      <c r="KF203" s="27"/>
      <c r="KG203" s="27"/>
      <c r="KH203" s="27"/>
      <c r="KI203" s="27"/>
      <c r="KJ203" s="27"/>
      <c r="KK203" s="27"/>
      <c r="KL203" s="27"/>
      <c r="KM203" s="27"/>
      <c r="KN203" s="27"/>
      <c r="KO203" s="27"/>
      <c r="KP203" s="27"/>
      <c r="KQ203" s="27"/>
      <c r="KR203" s="27"/>
      <c r="KS203" s="27"/>
      <c r="KT203" s="27"/>
      <c r="KU203" s="27"/>
      <c r="KV203" s="27"/>
      <c r="KW203" s="27"/>
      <c r="KX203" s="27"/>
      <c r="KY203" s="27"/>
      <c r="KZ203" s="27"/>
      <c r="LA203" s="27"/>
      <c r="LB203" s="27"/>
      <c r="LC203" s="27"/>
      <c r="LD203" s="27"/>
      <c r="LE203" s="27"/>
      <c r="LF203" s="27"/>
      <c r="LG203" s="27"/>
      <c r="LH203" s="27"/>
      <c r="LI203" s="27"/>
      <c r="LJ203" s="27"/>
      <c r="LK203" s="27"/>
      <c r="LL203" s="27"/>
      <c r="LM203" s="27"/>
      <c r="LN203" s="27"/>
      <c r="LO203" s="27"/>
      <c r="LP203" s="27"/>
      <c r="LQ203" s="27"/>
      <c r="LR203" s="27"/>
      <c r="LS203" s="27"/>
      <c r="LT203" s="27"/>
      <c r="LU203" s="27"/>
      <c r="LV203" s="27"/>
      <c r="LW203" s="27"/>
      <c r="LX203" s="27"/>
      <c r="LY203" s="27"/>
      <c r="LZ203" s="27"/>
      <c r="MA203" s="27"/>
      <c r="MB203" s="27"/>
      <c r="MC203" s="27"/>
      <c r="MD203" s="27"/>
      <c r="ME203" s="27"/>
      <c r="MF203" s="27"/>
      <c r="MG203" s="27"/>
      <c r="MH203" s="27"/>
      <c r="MI203" s="27"/>
      <c r="MJ203" s="27"/>
      <c r="MK203" s="27"/>
      <c r="ML203" s="27"/>
      <c r="MM203" s="27"/>
      <c r="MN203" s="27"/>
      <c r="MO203" s="27"/>
      <c r="MP203" s="27"/>
      <c r="MQ203" s="27"/>
      <c r="MR203" s="27"/>
      <c r="MS203" s="27"/>
      <c r="MT203" s="27"/>
      <c r="MU203" s="27"/>
      <c r="MV203" s="27"/>
      <c r="MW203" s="27"/>
      <c r="MX203" s="27"/>
      <c r="MY203" s="27"/>
      <c r="MZ203" s="27"/>
      <c r="NA203" s="27"/>
      <c r="NB203" s="27"/>
      <c r="NC203" s="27"/>
      <c r="ND203" s="27"/>
      <c r="NE203" s="27"/>
      <c r="NF203" s="27"/>
      <c r="NG203" s="27"/>
      <c r="NH203" s="27"/>
      <c r="NI203" s="27"/>
      <c r="NJ203" s="27"/>
      <c r="NK203" s="27"/>
      <c r="NL203" s="27"/>
      <c r="NM203" s="27"/>
      <c r="NN203" s="27"/>
      <c r="NO203" s="27"/>
      <c r="NP203" s="27"/>
      <c r="NQ203" s="27"/>
      <c r="NR203" s="27"/>
      <c r="NS203" s="27"/>
      <c r="NT203" s="27"/>
      <c r="NU203" s="27"/>
      <c r="NV203" s="27"/>
      <c r="NW203" s="27"/>
      <c r="NX203" s="27"/>
      <c r="NY203" s="27"/>
      <c r="NZ203" s="27"/>
      <c r="OA203" s="27"/>
      <c r="OB203" s="27"/>
      <c r="OC203" s="27"/>
      <c r="OD203" s="27"/>
      <c r="OE203" s="27"/>
      <c r="OF203" s="27"/>
      <c r="OG203" s="27"/>
      <c r="OH203" s="27"/>
      <c r="OI203" s="27"/>
      <c r="OJ203" s="27"/>
      <c r="OK203" s="27"/>
      <c r="OL203" s="27"/>
      <c r="OM203" s="27"/>
      <c r="ON203" s="27"/>
      <c r="OO203" s="27"/>
      <c r="OP203" s="27"/>
      <c r="OQ203" s="27"/>
      <c r="OR203" s="27"/>
      <c r="OS203" s="27"/>
      <c r="OT203" s="27"/>
      <c r="OU203" s="27"/>
      <c r="OV203" s="27"/>
      <c r="OW203" s="27"/>
      <c r="OX203" s="27"/>
      <c r="OY203" s="27"/>
      <c r="OZ203" s="27"/>
      <c r="PA203" s="27"/>
      <c r="PB203" s="27"/>
      <c r="PC203" s="27"/>
      <c r="PD203" s="27"/>
      <c r="PE203" s="27"/>
      <c r="PF203" s="27"/>
      <c r="PG203" s="27"/>
      <c r="PH203" s="27"/>
      <c r="PI203" s="27"/>
      <c r="PJ203" s="27"/>
      <c r="PK203" s="27"/>
      <c r="PL203" s="27"/>
      <c r="PM203" s="27"/>
      <c r="PN203" s="27"/>
      <c r="PO203" s="27"/>
      <c r="PP203" s="27"/>
      <c r="PQ203" s="27"/>
      <c r="PR203" s="27"/>
      <c r="PS203" s="27"/>
      <c r="PT203" s="27"/>
      <c r="PU203" s="27"/>
      <c r="PV203" s="27"/>
      <c r="PW203" s="27"/>
      <c r="PX203" s="27"/>
      <c r="PY203" s="27"/>
      <c r="PZ203" s="27"/>
      <c r="QA203" s="27"/>
      <c r="QB203" s="27"/>
      <c r="QC203" s="27"/>
      <c r="QD203" s="27"/>
      <c r="QE203" s="27"/>
      <c r="QF203" s="27"/>
      <c r="QG203" s="27"/>
      <c r="QH203" s="27"/>
      <c r="QI203" s="27"/>
      <c r="QJ203" s="27"/>
      <c r="QK203" s="27"/>
      <c r="QL203" s="27"/>
      <c r="QM203" s="27"/>
      <c r="QN203" s="27"/>
      <c r="QO203" s="27"/>
      <c r="QP203" s="27"/>
      <c r="QQ203" s="27"/>
      <c r="QR203" s="27"/>
      <c r="QS203" s="27"/>
      <c r="QT203" s="27"/>
      <c r="QU203" s="27"/>
      <c r="QV203" s="27"/>
      <c r="QW203" s="27"/>
      <c r="QX203" s="27"/>
      <c r="QY203" s="27"/>
      <c r="QZ203" s="27"/>
      <c r="RA203" s="27"/>
      <c r="RB203" s="27"/>
      <c r="RC203" s="27"/>
      <c r="RD203" s="27"/>
      <c r="RE203" s="27"/>
      <c r="RF203" s="27"/>
      <c r="RG203" s="27"/>
      <c r="RH203" s="27"/>
      <c r="RI203" s="27"/>
      <c r="RJ203" s="27"/>
      <c r="RK203" s="27"/>
      <c r="RL203" s="27"/>
      <c r="RM203" s="27"/>
      <c r="RN203" s="27"/>
      <c r="RO203" s="27"/>
      <c r="RP203" s="27"/>
      <c r="RQ203" s="27"/>
      <c r="RR203" s="27"/>
      <c r="RS203" s="27"/>
      <c r="RT203" s="27"/>
      <c r="RU203" s="27"/>
      <c r="RV203" s="27"/>
      <c r="RW203" s="27"/>
      <c r="RX203" s="27"/>
      <c r="RY203" s="27"/>
      <c r="RZ203" s="27"/>
      <c r="SA203" s="27"/>
      <c r="SB203" s="27"/>
      <c r="SC203" s="27"/>
      <c r="SD203" s="27"/>
      <c r="SE203" s="27"/>
      <c r="SF203" s="27"/>
      <c r="SG203" s="27"/>
      <c r="SH203" s="27"/>
      <c r="SI203" s="27"/>
      <c r="SJ203" s="27"/>
      <c r="SK203" s="27"/>
      <c r="SL203" s="27"/>
      <c r="SM203" s="27"/>
      <c r="SN203" s="27"/>
      <c r="SO203" s="27"/>
      <c r="SP203" s="27"/>
      <c r="SQ203" s="27"/>
      <c r="SR203" s="27"/>
      <c r="SS203" s="27"/>
      <c r="ST203" s="27"/>
      <c r="SU203" s="27"/>
      <c r="SV203" s="27"/>
      <c r="SW203" s="27"/>
      <c r="SX203" s="27"/>
      <c r="SY203" s="27"/>
      <c r="SZ203" s="27"/>
      <c r="TA203" s="27"/>
      <c r="TB203" s="27"/>
      <c r="TC203" s="27"/>
      <c r="TD203" s="27"/>
      <c r="TE203" s="27"/>
      <c r="TF203" s="27"/>
      <c r="TG203" s="27"/>
      <c r="TH203" s="27"/>
      <c r="TI203" s="27"/>
      <c r="TJ203" s="27"/>
      <c r="TK203" s="27"/>
      <c r="TL203" s="27"/>
      <c r="TM203" s="27"/>
      <c r="TN203" s="27"/>
      <c r="TO203" s="27"/>
      <c r="TP203" s="27"/>
      <c r="TQ203" s="27"/>
      <c r="TR203" s="27"/>
      <c r="TS203" s="27"/>
      <c r="TT203" s="27"/>
      <c r="TU203" s="27"/>
      <c r="TV203" s="27"/>
      <c r="TW203" s="27"/>
      <c r="TX203" s="27"/>
      <c r="TY203" s="27"/>
      <c r="TZ203" s="27"/>
      <c r="UA203" s="27"/>
      <c r="UB203" s="27"/>
      <c r="UC203" s="27"/>
      <c r="UD203" s="27"/>
      <c r="UE203" s="27"/>
      <c r="UF203" s="27"/>
      <c r="UG203" s="27"/>
      <c r="UH203" s="27"/>
      <c r="UI203" s="27"/>
      <c r="UJ203" s="27"/>
      <c r="UK203" s="27"/>
      <c r="UL203" s="27"/>
      <c r="UM203" s="27"/>
      <c r="UN203" s="27"/>
      <c r="UO203" s="27"/>
      <c r="UP203" s="27"/>
      <c r="UQ203" s="27"/>
      <c r="UR203" s="27"/>
      <c r="US203" s="27"/>
      <c r="UT203" s="27"/>
      <c r="UU203" s="27"/>
      <c r="UV203" s="27"/>
      <c r="UW203" s="27"/>
      <c r="UX203" s="27"/>
      <c r="UY203" s="27"/>
      <c r="UZ203" s="27"/>
      <c r="VA203" s="27"/>
      <c r="VB203" s="27"/>
      <c r="VC203" s="27"/>
      <c r="VD203" s="27"/>
      <c r="VE203" s="27"/>
      <c r="VF203" s="27"/>
      <c r="VG203" s="27"/>
      <c r="VH203" s="27"/>
      <c r="VI203" s="27"/>
      <c r="VJ203" s="27"/>
      <c r="VK203" s="27"/>
      <c r="VL203" s="27"/>
      <c r="VM203" s="27"/>
      <c r="VN203" s="27"/>
      <c r="VO203" s="27"/>
      <c r="VP203" s="27"/>
      <c r="VQ203" s="27"/>
      <c r="VR203" s="27"/>
      <c r="VS203" s="27"/>
      <c r="VT203" s="27"/>
      <c r="VU203" s="27"/>
      <c r="VV203" s="27"/>
      <c r="VW203" s="27"/>
      <c r="VX203" s="27"/>
      <c r="VY203" s="27"/>
      <c r="VZ203" s="27"/>
      <c r="WA203" s="27"/>
      <c r="WB203" s="27"/>
      <c r="WC203" s="27"/>
      <c r="WD203" s="27"/>
      <c r="WE203" s="27"/>
      <c r="WF203" s="27"/>
      <c r="WG203" s="27"/>
      <c r="WH203" s="27"/>
      <c r="WI203" s="27"/>
      <c r="WJ203" s="27"/>
      <c r="WK203" s="27"/>
      <c r="WL203" s="27"/>
      <c r="WM203" s="27"/>
      <c r="WN203" s="27"/>
      <c r="WO203" s="27"/>
      <c r="WP203" s="27"/>
      <c r="WQ203" s="27"/>
      <c r="WR203" s="27"/>
      <c r="WS203" s="27"/>
      <c r="WT203" s="27"/>
      <c r="WU203" s="27"/>
      <c r="WV203" s="27"/>
      <c r="WW203" s="27"/>
      <c r="WX203" s="27"/>
      <c r="WY203" s="27"/>
      <c r="WZ203" s="27"/>
      <c r="XA203" s="27"/>
      <c r="XB203" s="27"/>
      <c r="XC203" s="27"/>
      <c r="XD203" s="27"/>
      <c r="XE203" s="27"/>
      <c r="XF203" s="27"/>
      <c r="XG203" s="27"/>
      <c r="XH203" s="27"/>
      <c r="XI203" s="27"/>
      <c r="XJ203" s="27"/>
      <c r="XK203" s="27"/>
      <c r="XL203" s="27"/>
      <c r="XM203" s="27"/>
      <c r="XN203" s="27"/>
      <c r="XO203" s="27"/>
      <c r="XP203" s="27"/>
      <c r="XQ203" s="27"/>
      <c r="XR203" s="27"/>
      <c r="XS203" s="27"/>
      <c r="XT203" s="27"/>
      <c r="XU203" s="27"/>
      <c r="XV203" s="27"/>
      <c r="XW203" s="27"/>
      <c r="XX203" s="27"/>
      <c r="XY203" s="27"/>
      <c r="XZ203" s="27"/>
      <c r="YA203" s="27"/>
      <c r="YB203" s="27"/>
      <c r="YC203" s="27"/>
      <c r="YD203" s="27"/>
      <c r="YE203" s="27"/>
      <c r="YF203" s="27"/>
      <c r="YG203" s="27"/>
      <c r="YH203" s="27"/>
      <c r="YI203" s="27"/>
      <c r="YJ203" s="27"/>
      <c r="YK203" s="27"/>
      <c r="YL203" s="27"/>
      <c r="YM203" s="27"/>
      <c r="YN203" s="27"/>
      <c r="YO203" s="27"/>
      <c r="YP203" s="27"/>
      <c r="YQ203" s="27"/>
      <c r="YR203" s="27"/>
      <c r="YS203" s="27"/>
      <c r="YT203" s="27"/>
      <c r="YU203" s="27"/>
      <c r="YV203" s="27"/>
      <c r="YW203" s="27"/>
      <c r="YX203" s="27"/>
      <c r="YY203" s="27"/>
      <c r="YZ203" s="27"/>
      <c r="ZA203" s="27"/>
      <c r="ZB203" s="27"/>
      <c r="ZC203" s="27"/>
      <c r="ZD203" s="27"/>
      <c r="ZE203" s="27"/>
      <c r="ZF203" s="27"/>
      <c r="ZG203" s="27"/>
      <c r="ZH203" s="27"/>
      <c r="ZI203" s="27"/>
      <c r="ZJ203" s="27"/>
      <c r="ZK203" s="27"/>
      <c r="ZL203" s="27"/>
      <c r="ZM203" s="27"/>
      <c r="ZN203" s="27"/>
      <c r="ZO203" s="27"/>
      <c r="ZP203" s="27"/>
      <c r="ZQ203" s="27"/>
      <c r="ZR203" s="27"/>
      <c r="ZS203" s="27"/>
      <c r="ZT203" s="27"/>
      <c r="ZU203" s="27"/>
      <c r="ZV203" s="27"/>
      <c r="ZW203" s="27"/>
      <c r="ZX203" s="27"/>
      <c r="ZY203" s="27"/>
      <c r="ZZ203" s="27"/>
      <c r="AAA203" s="27"/>
      <c r="AAB203" s="27"/>
      <c r="AAC203" s="27"/>
      <c r="AAD203" s="27"/>
      <c r="AAE203" s="27"/>
      <c r="AAF203" s="27"/>
      <c r="AAG203" s="27"/>
      <c r="AAH203" s="27"/>
      <c r="AAI203" s="27"/>
      <c r="AAJ203" s="27"/>
      <c r="AAK203" s="27"/>
      <c r="AAL203" s="27"/>
      <c r="AAM203" s="27"/>
      <c r="AAN203" s="27"/>
      <c r="AAO203" s="27"/>
      <c r="AAP203" s="27"/>
      <c r="AAQ203" s="27"/>
      <c r="AAR203" s="27"/>
      <c r="AAS203" s="27"/>
      <c r="AAT203" s="27"/>
      <c r="AAU203" s="27"/>
      <c r="AAV203" s="27"/>
      <c r="AAW203" s="27"/>
      <c r="AAX203" s="27"/>
      <c r="AAY203" s="27"/>
      <c r="AAZ203" s="27"/>
      <c r="ABA203" s="27"/>
      <c r="ABB203" s="27"/>
      <c r="ABC203" s="27"/>
      <c r="ABD203" s="27"/>
      <c r="ABE203" s="27"/>
      <c r="ABF203" s="27"/>
      <c r="ABG203" s="27"/>
      <c r="ABH203" s="27"/>
      <c r="ABI203" s="27"/>
      <c r="ABJ203" s="27"/>
      <c r="ABK203" s="27"/>
      <c r="ABL203" s="27"/>
      <c r="ABM203" s="27"/>
      <c r="ABN203" s="27"/>
      <c r="ABO203" s="27"/>
      <c r="ABP203" s="27"/>
      <c r="ABQ203" s="27"/>
      <c r="ABR203" s="27"/>
      <c r="ABS203" s="27"/>
      <c r="ABT203" s="27"/>
      <c r="ABU203" s="27"/>
      <c r="ABV203" s="27"/>
      <c r="ABW203" s="27"/>
      <c r="ABX203" s="27"/>
      <c r="ABY203" s="27"/>
      <c r="ABZ203" s="27"/>
      <c r="ACA203" s="27"/>
      <c r="ACB203" s="27"/>
      <c r="ACC203" s="27"/>
      <c r="ACD203" s="27"/>
      <c r="ACE203" s="27"/>
      <c r="ACF203" s="27"/>
      <c r="ACG203" s="27"/>
      <c r="ACH203" s="27"/>
      <c r="ACI203" s="27"/>
      <c r="ACJ203" s="27"/>
      <c r="ACK203" s="27"/>
      <c r="ACL203" s="27"/>
      <c r="ACM203" s="27"/>
      <c r="ACN203" s="27"/>
      <c r="ACO203" s="27"/>
      <c r="ACP203" s="27"/>
      <c r="ACQ203" s="27"/>
      <c r="ACR203" s="27"/>
      <c r="ACS203" s="27"/>
      <c r="ACT203" s="27"/>
      <c r="ACU203" s="27"/>
      <c r="ACV203" s="27"/>
      <c r="ACW203" s="27"/>
      <c r="ACX203" s="27"/>
      <c r="ACY203" s="27"/>
      <c r="ACZ203" s="27"/>
      <c r="ADA203" s="27"/>
      <c r="ADB203" s="27"/>
      <c r="ADC203" s="27"/>
      <c r="ADD203" s="27"/>
      <c r="ADE203" s="27"/>
      <c r="ADF203" s="27"/>
      <c r="ADG203" s="27"/>
      <c r="ADH203" s="27"/>
      <c r="ADI203" s="27"/>
      <c r="ADJ203" s="27"/>
      <c r="ADK203" s="27"/>
      <c r="ADL203" s="27"/>
      <c r="ADM203" s="27"/>
      <c r="ADN203" s="27"/>
      <c r="ADO203" s="27"/>
      <c r="ADP203" s="27"/>
      <c r="ADQ203" s="27"/>
      <c r="ADR203" s="27"/>
      <c r="ADS203" s="27"/>
      <c r="ADT203" s="27"/>
      <c r="ADU203" s="27"/>
      <c r="ADV203" s="27"/>
      <c r="ADW203" s="27"/>
      <c r="ADX203" s="27"/>
      <c r="ADY203" s="27"/>
      <c r="ADZ203" s="27"/>
      <c r="AEA203" s="27"/>
      <c r="AEB203" s="27"/>
      <c r="AEC203" s="27"/>
      <c r="AED203" s="27"/>
      <c r="AEE203" s="27"/>
      <c r="AEF203" s="27"/>
      <c r="AEG203" s="27"/>
      <c r="AEH203" s="27"/>
      <c r="AEI203" s="27"/>
      <c r="AEJ203" s="27"/>
      <c r="AEK203" s="27"/>
      <c r="AEL203" s="27"/>
      <c r="AEM203" s="27"/>
      <c r="AEN203" s="27"/>
      <c r="AEO203" s="27"/>
      <c r="AEP203" s="27"/>
      <c r="AEQ203" s="27"/>
      <c r="AER203" s="27"/>
      <c r="AES203" s="27"/>
      <c r="AET203" s="27"/>
      <c r="AEU203" s="27"/>
      <c r="AEV203" s="27"/>
      <c r="AEW203" s="27"/>
      <c r="AEX203" s="27"/>
      <c r="AEY203" s="27"/>
      <c r="AEZ203" s="27"/>
      <c r="AFA203" s="27"/>
      <c r="AFB203" s="27"/>
      <c r="AFC203" s="27"/>
      <c r="AFD203" s="27"/>
      <c r="AFE203" s="27"/>
      <c r="AFF203" s="27"/>
      <c r="AFG203" s="27"/>
      <c r="AFH203" s="27"/>
      <c r="AFI203" s="27"/>
      <c r="AFJ203" s="27"/>
      <c r="AFK203" s="27"/>
      <c r="AFL203" s="27"/>
      <c r="AFM203" s="27"/>
      <c r="AFN203" s="27"/>
      <c r="AFO203" s="27"/>
      <c r="AFP203" s="27"/>
      <c r="AFQ203" s="27"/>
      <c r="AFR203" s="27"/>
      <c r="AFS203" s="27"/>
      <c r="AFT203" s="27"/>
      <c r="AFU203" s="27"/>
      <c r="AFV203" s="27"/>
      <c r="AFW203" s="27"/>
      <c r="AFX203" s="27"/>
      <c r="AFY203" s="27"/>
      <c r="AFZ203" s="27"/>
      <c r="AGA203" s="27"/>
      <c r="AGB203" s="27"/>
      <c r="AGC203" s="27"/>
      <c r="AGD203" s="27"/>
      <c r="AGE203" s="27"/>
      <c r="AGF203" s="27"/>
      <c r="AGG203" s="27"/>
      <c r="AGH203" s="27"/>
      <c r="AGI203" s="27"/>
      <c r="AGJ203" s="27"/>
      <c r="AGK203" s="27"/>
      <c r="AGL203" s="27"/>
      <c r="AGM203" s="27"/>
      <c r="AGN203" s="27"/>
      <c r="AGO203" s="27"/>
      <c r="AGP203" s="27"/>
      <c r="AGQ203" s="27"/>
      <c r="AGR203" s="27"/>
      <c r="AGS203" s="27"/>
      <c r="AGT203" s="27"/>
      <c r="AGU203" s="27"/>
      <c r="AGV203" s="27"/>
      <c r="AGW203" s="27"/>
      <c r="AGX203" s="27"/>
      <c r="AGY203" s="27"/>
      <c r="AGZ203" s="27"/>
      <c r="AHA203" s="27"/>
      <c r="AHB203" s="27"/>
      <c r="AHC203" s="27"/>
      <c r="AHD203" s="27"/>
      <c r="AHE203" s="27"/>
      <c r="AHF203" s="27"/>
      <c r="AHG203" s="27"/>
      <c r="AHH203" s="27"/>
      <c r="AHI203" s="27"/>
      <c r="AHJ203" s="27"/>
      <c r="AHK203" s="27"/>
      <c r="AHL203" s="27"/>
      <c r="AHM203" s="27"/>
      <c r="AHN203" s="27"/>
      <c r="AHO203" s="27"/>
      <c r="AHP203" s="27"/>
      <c r="AHQ203" s="27"/>
      <c r="AHR203" s="27"/>
      <c r="AHS203" s="27"/>
      <c r="AHT203" s="27"/>
      <c r="AHU203" s="27"/>
      <c r="AHV203" s="27"/>
      <c r="AHW203" s="27"/>
      <c r="AHX203" s="27"/>
      <c r="AHY203" s="27"/>
      <c r="AHZ203" s="27"/>
      <c r="AIA203" s="27"/>
      <c r="AIB203" s="27"/>
      <c r="AIC203" s="27"/>
      <c r="AID203" s="27"/>
      <c r="AIE203" s="27"/>
      <c r="AIF203" s="27"/>
      <c r="AIG203" s="27"/>
      <c r="AIH203" s="27"/>
      <c r="AII203" s="27"/>
      <c r="AIJ203" s="27"/>
      <c r="AIK203" s="27"/>
      <c r="AIL203" s="27"/>
      <c r="AIM203" s="27"/>
      <c r="AIN203" s="27"/>
      <c r="AIO203" s="27"/>
      <c r="AIP203" s="27"/>
      <c r="AIQ203" s="27"/>
      <c r="AIR203" s="27"/>
      <c r="AIS203" s="27"/>
      <c r="AIT203" s="27"/>
      <c r="AIU203" s="27"/>
      <c r="AIV203" s="27"/>
      <c r="AIW203" s="27"/>
      <c r="AIX203" s="27"/>
      <c r="AIY203" s="27"/>
      <c r="AIZ203" s="27"/>
      <c r="AJA203" s="27"/>
      <c r="AJB203" s="27"/>
      <c r="AJC203" s="27"/>
      <c r="AJD203" s="27"/>
      <c r="AJE203" s="27"/>
      <c r="AJF203" s="27"/>
      <c r="AJG203" s="27"/>
      <c r="AJH203" s="27"/>
      <c r="AJI203" s="27"/>
      <c r="AJJ203" s="27"/>
      <c r="AJK203" s="27"/>
      <c r="AJL203" s="27"/>
      <c r="AJM203" s="27"/>
      <c r="AJN203" s="27"/>
      <c r="AJO203" s="27"/>
      <c r="AJP203" s="27"/>
      <c r="AJQ203" s="27"/>
      <c r="AJR203" s="27"/>
      <c r="AJS203" s="27"/>
      <c r="AJT203" s="27"/>
      <c r="AJU203" s="27"/>
      <c r="AJV203" s="27"/>
      <c r="AJW203" s="27"/>
      <c r="AJX203" s="27"/>
      <c r="AJY203" s="27"/>
      <c r="AJZ203" s="27"/>
      <c r="AKA203" s="27"/>
      <c r="AKB203" s="27"/>
      <c r="AKC203" s="27"/>
      <c r="AKD203" s="27"/>
      <c r="AKE203" s="27"/>
      <c r="AKF203" s="27"/>
      <c r="AKG203" s="27"/>
      <c r="AKH203" s="27"/>
      <c r="AKI203" s="27"/>
      <c r="AKJ203" s="27"/>
      <c r="AKK203" s="27"/>
      <c r="AKL203" s="27"/>
      <c r="AKM203" s="27"/>
      <c r="AKN203" s="27"/>
      <c r="AKO203" s="27"/>
      <c r="AKP203" s="27"/>
      <c r="AKQ203" s="27"/>
      <c r="AKR203" s="27"/>
      <c r="AKS203" s="27"/>
      <c r="AKT203" s="27"/>
      <c r="AKU203" s="27"/>
      <c r="AKV203" s="27"/>
      <c r="AKW203" s="27"/>
      <c r="AKX203" s="27"/>
      <c r="AKY203" s="27"/>
      <c r="AKZ203" s="27"/>
      <c r="ALA203" s="27"/>
      <c r="ALB203" s="27"/>
      <c r="ALC203" s="27"/>
      <c r="ALD203" s="27"/>
      <c r="ALE203" s="27"/>
      <c r="ALF203" s="27"/>
      <c r="ALG203" s="27"/>
      <c r="ALH203" s="27"/>
      <c r="ALI203" s="27"/>
      <c r="ALJ203" s="27"/>
      <c r="ALK203" s="27"/>
      <c r="ALL203" s="27"/>
      <c r="ALM203" s="27"/>
      <c r="ALN203" s="27"/>
      <c r="ALO203" s="27"/>
      <c r="ALP203" s="27"/>
      <c r="ALQ203" s="27"/>
      <c r="ALR203" s="27"/>
      <c r="ALS203" s="27"/>
    </row>
    <row r="204" spans="1:1007" ht="16.5" customHeight="1" thickBot="1" x14ac:dyDescent="0.25">
      <c r="A204" s="579"/>
      <c r="B204" s="581"/>
      <c r="C204" s="583"/>
      <c r="D204" s="585"/>
      <c r="E204" s="587"/>
      <c r="F204" s="570"/>
      <c r="G204" s="572"/>
      <c r="H204" s="574"/>
      <c r="I204" s="574"/>
      <c r="J204" s="576"/>
      <c r="K204" s="292" t="s">
        <v>25</v>
      </c>
      <c r="L204" s="501">
        <f>M204+O204</f>
        <v>138.80000000000001</v>
      </c>
      <c r="M204" s="401">
        <v>0</v>
      </c>
      <c r="N204" s="401">
        <v>0</v>
      </c>
      <c r="O204" s="441">
        <v>138.80000000000001</v>
      </c>
      <c r="P204" s="397">
        <f>Q204+S204</f>
        <v>0</v>
      </c>
      <c r="Q204" s="398">
        <v>0</v>
      </c>
      <c r="R204" s="398">
        <v>0</v>
      </c>
      <c r="S204" s="389">
        <v>0</v>
      </c>
      <c r="T204" s="397">
        <f>U204+W204</f>
        <v>0</v>
      </c>
      <c r="U204" s="398">
        <v>0</v>
      </c>
      <c r="V204" s="398">
        <v>0</v>
      </c>
      <c r="W204" s="389">
        <v>0</v>
      </c>
      <c r="X204" s="27"/>
      <c r="Y204" s="27"/>
      <c r="Z204" s="27"/>
      <c r="AA204" s="27"/>
      <c r="AB204" s="27"/>
      <c r="AC204" s="27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40"/>
      <c r="AV204" s="39"/>
      <c r="AW204" s="39"/>
      <c r="AX204" s="39"/>
      <c r="AY204" s="39"/>
      <c r="AZ204" s="39"/>
      <c r="BA204" s="39"/>
      <c r="BB204" s="39"/>
      <c r="BC204" s="39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27"/>
      <c r="BZ204" s="27"/>
      <c r="CA204" s="27"/>
      <c r="CB204" s="27"/>
      <c r="CC204" s="27"/>
      <c r="CD204" s="27"/>
      <c r="CE204" s="27"/>
      <c r="CF204" s="27"/>
      <c r="CG204" s="27"/>
      <c r="CH204" s="27"/>
      <c r="CI204" s="27"/>
      <c r="CJ204" s="27"/>
      <c r="CK204" s="27"/>
      <c r="CL204" s="27"/>
      <c r="CM204" s="27"/>
      <c r="CN204" s="27"/>
      <c r="CO204" s="27"/>
      <c r="CP204" s="27"/>
      <c r="CQ204" s="27"/>
      <c r="CR204" s="27"/>
      <c r="CS204" s="27"/>
      <c r="CT204" s="27"/>
      <c r="CU204" s="27"/>
      <c r="CV204" s="27"/>
      <c r="CW204" s="27"/>
      <c r="CX204" s="27"/>
      <c r="CY204" s="27"/>
      <c r="CZ204" s="27"/>
      <c r="DA204" s="27"/>
      <c r="DB204" s="27"/>
      <c r="DC204" s="27"/>
      <c r="DD204" s="27"/>
      <c r="DE204" s="27"/>
      <c r="DF204" s="27"/>
      <c r="DG204" s="27"/>
      <c r="DH204" s="27"/>
      <c r="DI204" s="27"/>
      <c r="DJ204" s="27"/>
      <c r="DK204" s="27"/>
      <c r="DL204" s="27"/>
      <c r="DM204" s="27"/>
      <c r="DN204" s="27"/>
      <c r="DO204" s="27"/>
      <c r="DP204" s="27"/>
      <c r="DQ204" s="27"/>
      <c r="DR204" s="27"/>
      <c r="DS204" s="27"/>
      <c r="DT204" s="27"/>
      <c r="DU204" s="27"/>
      <c r="DV204" s="27"/>
      <c r="DW204" s="27"/>
      <c r="DX204" s="27"/>
      <c r="DY204" s="27"/>
      <c r="DZ204" s="27"/>
      <c r="EA204" s="27"/>
      <c r="EB204" s="27"/>
      <c r="EC204" s="27"/>
      <c r="ED204" s="27"/>
      <c r="EE204" s="27"/>
      <c r="EF204" s="27"/>
      <c r="EG204" s="27"/>
      <c r="EH204" s="27"/>
      <c r="EI204" s="27"/>
      <c r="EJ204" s="27"/>
      <c r="EK204" s="27"/>
      <c r="EL204" s="27"/>
      <c r="EM204" s="27"/>
      <c r="EN204" s="27"/>
      <c r="EO204" s="27"/>
      <c r="EP204" s="27"/>
      <c r="EQ204" s="27"/>
      <c r="ER204" s="27"/>
      <c r="ES204" s="27"/>
      <c r="ET204" s="27"/>
      <c r="EU204" s="27"/>
      <c r="EV204" s="27"/>
      <c r="EW204" s="27"/>
      <c r="EX204" s="27"/>
      <c r="EY204" s="27"/>
      <c r="EZ204" s="27"/>
      <c r="FA204" s="27"/>
      <c r="FB204" s="27"/>
      <c r="FC204" s="27"/>
      <c r="FD204" s="27"/>
      <c r="FE204" s="27"/>
      <c r="FF204" s="27"/>
      <c r="FG204" s="27"/>
      <c r="FH204" s="27"/>
      <c r="FI204" s="27"/>
      <c r="FJ204" s="27"/>
      <c r="FK204" s="27"/>
      <c r="FL204" s="27"/>
      <c r="FM204" s="27"/>
      <c r="FN204" s="27"/>
      <c r="FO204" s="27"/>
      <c r="FP204" s="27"/>
      <c r="FQ204" s="27"/>
      <c r="FR204" s="27"/>
      <c r="FS204" s="27"/>
      <c r="FT204" s="27"/>
      <c r="FU204" s="27"/>
      <c r="FV204" s="27"/>
      <c r="FW204" s="27"/>
      <c r="FX204" s="27"/>
      <c r="FY204" s="27"/>
      <c r="FZ204" s="27"/>
      <c r="GA204" s="27"/>
      <c r="GB204" s="27"/>
      <c r="GC204" s="27"/>
      <c r="GD204" s="27"/>
      <c r="GE204" s="27"/>
      <c r="GF204" s="27"/>
      <c r="GG204" s="27"/>
      <c r="GH204" s="27"/>
      <c r="GI204" s="27"/>
      <c r="GJ204" s="27"/>
      <c r="GK204" s="27"/>
      <c r="GL204" s="27"/>
      <c r="GM204" s="27"/>
      <c r="GN204" s="27"/>
      <c r="GO204" s="27"/>
      <c r="GP204" s="27"/>
      <c r="GQ204" s="27"/>
      <c r="GR204" s="27"/>
      <c r="GS204" s="27"/>
      <c r="GT204" s="27"/>
      <c r="GU204" s="27"/>
      <c r="GV204" s="27"/>
      <c r="GW204" s="27"/>
      <c r="GX204" s="27"/>
      <c r="GY204" s="27"/>
      <c r="GZ204" s="27"/>
      <c r="HA204" s="27"/>
      <c r="HB204" s="27"/>
      <c r="HC204" s="27"/>
      <c r="HD204" s="27"/>
      <c r="HE204" s="27"/>
      <c r="HF204" s="27"/>
      <c r="HG204" s="27"/>
      <c r="HH204" s="27"/>
      <c r="HI204" s="27"/>
      <c r="HJ204" s="27"/>
      <c r="HK204" s="27"/>
      <c r="HL204" s="27"/>
      <c r="HM204" s="27"/>
      <c r="HN204" s="27"/>
      <c r="HO204" s="27"/>
      <c r="HP204" s="27"/>
      <c r="HQ204" s="27"/>
      <c r="HR204" s="27"/>
      <c r="HS204" s="27"/>
      <c r="HT204" s="27"/>
      <c r="HU204" s="27"/>
      <c r="HV204" s="27"/>
      <c r="HW204" s="27"/>
      <c r="HX204" s="27"/>
      <c r="HY204" s="27"/>
      <c r="HZ204" s="27"/>
      <c r="IA204" s="27"/>
      <c r="IB204" s="27"/>
      <c r="IC204" s="27"/>
      <c r="ID204" s="27"/>
      <c r="IE204" s="27"/>
      <c r="IF204" s="27"/>
      <c r="IG204" s="27"/>
      <c r="IH204" s="27"/>
      <c r="II204" s="27"/>
      <c r="IJ204" s="27"/>
      <c r="IK204" s="27"/>
      <c r="IL204" s="27"/>
      <c r="IM204" s="27"/>
      <c r="IN204" s="27"/>
      <c r="IO204" s="27"/>
      <c r="IP204" s="27"/>
      <c r="IQ204" s="27"/>
      <c r="IR204" s="27"/>
      <c r="IS204" s="27"/>
      <c r="IT204" s="27"/>
      <c r="IU204" s="27"/>
      <c r="IV204" s="27"/>
      <c r="IW204" s="27"/>
      <c r="IX204" s="27"/>
      <c r="IY204" s="27"/>
      <c r="IZ204" s="27"/>
      <c r="JA204" s="27"/>
      <c r="JB204" s="27"/>
      <c r="JC204" s="27"/>
      <c r="JD204" s="27"/>
      <c r="JE204" s="27"/>
      <c r="JF204" s="27"/>
      <c r="JG204" s="27"/>
      <c r="JH204" s="27"/>
      <c r="JI204" s="27"/>
      <c r="JJ204" s="27"/>
      <c r="JK204" s="27"/>
      <c r="JL204" s="27"/>
      <c r="JM204" s="27"/>
      <c r="JN204" s="27"/>
      <c r="JO204" s="27"/>
      <c r="JP204" s="27"/>
      <c r="JQ204" s="27"/>
      <c r="JR204" s="27"/>
      <c r="JS204" s="27"/>
      <c r="JT204" s="27"/>
      <c r="JU204" s="27"/>
      <c r="JV204" s="27"/>
      <c r="JW204" s="27"/>
      <c r="JX204" s="27"/>
      <c r="JY204" s="27"/>
      <c r="JZ204" s="27"/>
      <c r="KA204" s="27"/>
      <c r="KB204" s="27"/>
      <c r="KC204" s="27"/>
      <c r="KD204" s="27"/>
      <c r="KE204" s="27"/>
      <c r="KF204" s="27"/>
      <c r="KG204" s="27"/>
      <c r="KH204" s="27"/>
      <c r="KI204" s="27"/>
      <c r="KJ204" s="27"/>
      <c r="KK204" s="27"/>
      <c r="KL204" s="27"/>
      <c r="KM204" s="27"/>
      <c r="KN204" s="27"/>
      <c r="KO204" s="27"/>
      <c r="KP204" s="27"/>
      <c r="KQ204" s="27"/>
      <c r="KR204" s="27"/>
      <c r="KS204" s="27"/>
      <c r="KT204" s="27"/>
      <c r="KU204" s="27"/>
      <c r="KV204" s="27"/>
      <c r="KW204" s="27"/>
      <c r="KX204" s="27"/>
      <c r="KY204" s="27"/>
      <c r="KZ204" s="27"/>
      <c r="LA204" s="27"/>
      <c r="LB204" s="27"/>
      <c r="LC204" s="27"/>
      <c r="LD204" s="27"/>
      <c r="LE204" s="27"/>
      <c r="LF204" s="27"/>
      <c r="LG204" s="27"/>
      <c r="LH204" s="27"/>
      <c r="LI204" s="27"/>
      <c r="LJ204" s="27"/>
      <c r="LK204" s="27"/>
      <c r="LL204" s="27"/>
      <c r="LM204" s="27"/>
      <c r="LN204" s="27"/>
      <c r="LO204" s="27"/>
      <c r="LP204" s="27"/>
      <c r="LQ204" s="27"/>
      <c r="LR204" s="27"/>
      <c r="LS204" s="27"/>
      <c r="LT204" s="27"/>
      <c r="LU204" s="27"/>
      <c r="LV204" s="27"/>
      <c r="LW204" s="27"/>
      <c r="LX204" s="27"/>
      <c r="LY204" s="27"/>
      <c r="LZ204" s="27"/>
      <c r="MA204" s="27"/>
      <c r="MB204" s="27"/>
      <c r="MC204" s="27"/>
      <c r="MD204" s="27"/>
      <c r="ME204" s="27"/>
      <c r="MF204" s="27"/>
      <c r="MG204" s="27"/>
      <c r="MH204" s="27"/>
      <c r="MI204" s="27"/>
      <c r="MJ204" s="27"/>
      <c r="MK204" s="27"/>
      <c r="ML204" s="27"/>
      <c r="MM204" s="27"/>
      <c r="MN204" s="27"/>
      <c r="MO204" s="27"/>
      <c r="MP204" s="27"/>
      <c r="MQ204" s="27"/>
      <c r="MR204" s="27"/>
      <c r="MS204" s="27"/>
      <c r="MT204" s="27"/>
      <c r="MU204" s="27"/>
      <c r="MV204" s="27"/>
      <c r="MW204" s="27"/>
      <c r="MX204" s="27"/>
      <c r="MY204" s="27"/>
      <c r="MZ204" s="27"/>
      <c r="NA204" s="27"/>
      <c r="NB204" s="27"/>
      <c r="NC204" s="27"/>
      <c r="ND204" s="27"/>
      <c r="NE204" s="27"/>
      <c r="NF204" s="27"/>
      <c r="NG204" s="27"/>
      <c r="NH204" s="27"/>
      <c r="NI204" s="27"/>
      <c r="NJ204" s="27"/>
      <c r="NK204" s="27"/>
      <c r="NL204" s="27"/>
      <c r="NM204" s="27"/>
      <c r="NN204" s="27"/>
      <c r="NO204" s="27"/>
      <c r="NP204" s="27"/>
      <c r="NQ204" s="27"/>
      <c r="NR204" s="27"/>
      <c r="NS204" s="27"/>
      <c r="NT204" s="27"/>
      <c r="NU204" s="27"/>
      <c r="NV204" s="27"/>
      <c r="NW204" s="27"/>
      <c r="NX204" s="27"/>
      <c r="NY204" s="27"/>
      <c r="NZ204" s="27"/>
      <c r="OA204" s="27"/>
      <c r="OB204" s="27"/>
      <c r="OC204" s="27"/>
      <c r="OD204" s="27"/>
      <c r="OE204" s="27"/>
      <c r="OF204" s="27"/>
      <c r="OG204" s="27"/>
      <c r="OH204" s="27"/>
      <c r="OI204" s="27"/>
      <c r="OJ204" s="27"/>
      <c r="OK204" s="27"/>
      <c r="OL204" s="27"/>
      <c r="OM204" s="27"/>
      <c r="ON204" s="27"/>
      <c r="OO204" s="27"/>
      <c r="OP204" s="27"/>
      <c r="OQ204" s="27"/>
      <c r="OR204" s="27"/>
      <c r="OS204" s="27"/>
      <c r="OT204" s="27"/>
      <c r="OU204" s="27"/>
      <c r="OV204" s="27"/>
      <c r="OW204" s="27"/>
      <c r="OX204" s="27"/>
      <c r="OY204" s="27"/>
      <c r="OZ204" s="27"/>
      <c r="PA204" s="27"/>
      <c r="PB204" s="27"/>
      <c r="PC204" s="27"/>
      <c r="PD204" s="27"/>
      <c r="PE204" s="27"/>
      <c r="PF204" s="27"/>
      <c r="PG204" s="27"/>
      <c r="PH204" s="27"/>
      <c r="PI204" s="27"/>
      <c r="PJ204" s="27"/>
      <c r="PK204" s="27"/>
      <c r="PL204" s="27"/>
      <c r="PM204" s="27"/>
      <c r="PN204" s="27"/>
      <c r="PO204" s="27"/>
      <c r="PP204" s="27"/>
      <c r="PQ204" s="27"/>
      <c r="PR204" s="27"/>
      <c r="PS204" s="27"/>
      <c r="PT204" s="27"/>
      <c r="PU204" s="27"/>
      <c r="PV204" s="27"/>
      <c r="PW204" s="27"/>
      <c r="PX204" s="27"/>
      <c r="PY204" s="27"/>
      <c r="PZ204" s="27"/>
      <c r="QA204" s="27"/>
      <c r="QB204" s="27"/>
      <c r="QC204" s="27"/>
      <c r="QD204" s="27"/>
      <c r="QE204" s="27"/>
      <c r="QF204" s="27"/>
      <c r="QG204" s="27"/>
      <c r="QH204" s="27"/>
      <c r="QI204" s="27"/>
      <c r="QJ204" s="27"/>
      <c r="QK204" s="27"/>
      <c r="QL204" s="27"/>
      <c r="QM204" s="27"/>
      <c r="QN204" s="27"/>
      <c r="QO204" s="27"/>
      <c r="QP204" s="27"/>
      <c r="QQ204" s="27"/>
      <c r="QR204" s="27"/>
      <c r="QS204" s="27"/>
      <c r="QT204" s="27"/>
      <c r="QU204" s="27"/>
      <c r="QV204" s="27"/>
      <c r="QW204" s="27"/>
      <c r="QX204" s="27"/>
      <c r="QY204" s="27"/>
      <c r="QZ204" s="27"/>
      <c r="RA204" s="27"/>
      <c r="RB204" s="27"/>
      <c r="RC204" s="27"/>
      <c r="RD204" s="27"/>
      <c r="RE204" s="27"/>
      <c r="RF204" s="27"/>
      <c r="RG204" s="27"/>
      <c r="RH204" s="27"/>
      <c r="RI204" s="27"/>
      <c r="RJ204" s="27"/>
      <c r="RK204" s="27"/>
      <c r="RL204" s="27"/>
      <c r="RM204" s="27"/>
      <c r="RN204" s="27"/>
      <c r="RO204" s="27"/>
      <c r="RP204" s="27"/>
      <c r="RQ204" s="27"/>
      <c r="RR204" s="27"/>
      <c r="RS204" s="27"/>
      <c r="RT204" s="27"/>
      <c r="RU204" s="27"/>
      <c r="RV204" s="27"/>
      <c r="RW204" s="27"/>
      <c r="RX204" s="27"/>
      <c r="RY204" s="27"/>
      <c r="RZ204" s="27"/>
      <c r="SA204" s="27"/>
      <c r="SB204" s="27"/>
      <c r="SC204" s="27"/>
      <c r="SD204" s="27"/>
      <c r="SE204" s="27"/>
      <c r="SF204" s="27"/>
      <c r="SG204" s="27"/>
      <c r="SH204" s="27"/>
      <c r="SI204" s="27"/>
      <c r="SJ204" s="27"/>
      <c r="SK204" s="27"/>
      <c r="SL204" s="27"/>
      <c r="SM204" s="27"/>
      <c r="SN204" s="27"/>
      <c r="SO204" s="27"/>
      <c r="SP204" s="27"/>
      <c r="SQ204" s="27"/>
      <c r="SR204" s="27"/>
      <c r="SS204" s="27"/>
      <c r="ST204" s="27"/>
      <c r="SU204" s="27"/>
      <c r="SV204" s="27"/>
      <c r="SW204" s="27"/>
      <c r="SX204" s="27"/>
      <c r="SY204" s="27"/>
      <c r="SZ204" s="27"/>
      <c r="TA204" s="27"/>
      <c r="TB204" s="27"/>
      <c r="TC204" s="27"/>
      <c r="TD204" s="27"/>
      <c r="TE204" s="27"/>
      <c r="TF204" s="27"/>
      <c r="TG204" s="27"/>
      <c r="TH204" s="27"/>
      <c r="TI204" s="27"/>
      <c r="TJ204" s="27"/>
      <c r="TK204" s="27"/>
      <c r="TL204" s="27"/>
      <c r="TM204" s="27"/>
      <c r="TN204" s="27"/>
      <c r="TO204" s="27"/>
      <c r="TP204" s="27"/>
      <c r="TQ204" s="27"/>
      <c r="TR204" s="27"/>
      <c r="TS204" s="27"/>
      <c r="TT204" s="27"/>
      <c r="TU204" s="27"/>
      <c r="TV204" s="27"/>
      <c r="TW204" s="27"/>
      <c r="TX204" s="27"/>
      <c r="TY204" s="27"/>
      <c r="TZ204" s="27"/>
      <c r="UA204" s="27"/>
      <c r="UB204" s="27"/>
      <c r="UC204" s="27"/>
      <c r="UD204" s="27"/>
      <c r="UE204" s="27"/>
      <c r="UF204" s="27"/>
      <c r="UG204" s="27"/>
      <c r="UH204" s="27"/>
      <c r="UI204" s="27"/>
      <c r="UJ204" s="27"/>
      <c r="UK204" s="27"/>
      <c r="UL204" s="27"/>
      <c r="UM204" s="27"/>
      <c r="UN204" s="27"/>
      <c r="UO204" s="27"/>
      <c r="UP204" s="27"/>
      <c r="UQ204" s="27"/>
      <c r="UR204" s="27"/>
      <c r="US204" s="27"/>
      <c r="UT204" s="27"/>
      <c r="UU204" s="27"/>
      <c r="UV204" s="27"/>
      <c r="UW204" s="27"/>
      <c r="UX204" s="27"/>
      <c r="UY204" s="27"/>
      <c r="UZ204" s="27"/>
      <c r="VA204" s="27"/>
      <c r="VB204" s="27"/>
      <c r="VC204" s="27"/>
      <c r="VD204" s="27"/>
      <c r="VE204" s="27"/>
      <c r="VF204" s="27"/>
      <c r="VG204" s="27"/>
      <c r="VH204" s="27"/>
      <c r="VI204" s="27"/>
      <c r="VJ204" s="27"/>
      <c r="VK204" s="27"/>
      <c r="VL204" s="27"/>
      <c r="VM204" s="27"/>
      <c r="VN204" s="27"/>
      <c r="VO204" s="27"/>
      <c r="VP204" s="27"/>
      <c r="VQ204" s="27"/>
      <c r="VR204" s="27"/>
      <c r="VS204" s="27"/>
      <c r="VT204" s="27"/>
      <c r="VU204" s="27"/>
      <c r="VV204" s="27"/>
      <c r="VW204" s="27"/>
      <c r="VX204" s="27"/>
      <c r="VY204" s="27"/>
      <c r="VZ204" s="27"/>
      <c r="WA204" s="27"/>
      <c r="WB204" s="27"/>
      <c r="WC204" s="27"/>
      <c r="WD204" s="27"/>
      <c r="WE204" s="27"/>
      <c r="WF204" s="27"/>
      <c r="WG204" s="27"/>
      <c r="WH204" s="27"/>
      <c r="WI204" s="27"/>
      <c r="WJ204" s="27"/>
      <c r="WK204" s="27"/>
      <c r="WL204" s="27"/>
      <c r="WM204" s="27"/>
      <c r="WN204" s="27"/>
      <c r="WO204" s="27"/>
      <c r="WP204" s="27"/>
      <c r="WQ204" s="27"/>
      <c r="WR204" s="27"/>
      <c r="WS204" s="27"/>
      <c r="WT204" s="27"/>
      <c r="WU204" s="27"/>
      <c r="WV204" s="27"/>
      <c r="WW204" s="27"/>
      <c r="WX204" s="27"/>
      <c r="WY204" s="27"/>
      <c r="WZ204" s="27"/>
      <c r="XA204" s="27"/>
      <c r="XB204" s="27"/>
      <c r="XC204" s="27"/>
      <c r="XD204" s="27"/>
      <c r="XE204" s="27"/>
      <c r="XF204" s="27"/>
      <c r="XG204" s="27"/>
      <c r="XH204" s="27"/>
      <c r="XI204" s="27"/>
      <c r="XJ204" s="27"/>
      <c r="XK204" s="27"/>
      <c r="XL204" s="27"/>
      <c r="XM204" s="27"/>
      <c r="XN204" s="27"/>
      <c r="XO204" s="27"/>
      <c r="XP204" s="27"/>
      <c r="XQ204" s="27"/>
      <c r="XR204" s="27"/>
      <c r="XS204" s="27"/>
      <c r="XT204" s="27"/>
      <c r="XU204" s="27"/>
      <c r="XV204" s="27"/>
      <c r="XW204" s="27"/>
      <c r="XX204" s="27"/>
      <c r="XY204" s="27"/>
      <c r="XZ204" s="27"/>
      <c r="YA204" s="27"/>
      <c r="YB204" s="27"/>
      <c r="YC204" s="27"/>
      <c r="YD204" s="27"/>
      <c r="YE204" s="27"/>
      <c r="YF204" s="27"/>
      <c r="YG204" s="27"/>
      <c r="YH204" s="27"/>
      <c r="YI204" s="27"/>
      <c r="YJ204" s="27"/>
      <c r="YK204" s="27"/>
      <c r="YL204" s="27"/>
      <c r="YM204" s="27"/>
      <c r="YN204" s="27"/>
      <c r="YO204" s="27"/>
      <c r="YP204" s="27"/>
      <c r="YQ204" s="27"/>
      <c r="YR204" s="27"/>
      <c r="YS204" s="27"/>
      <c r="YT204" s="27"/>
      <c r="YU204" s="27"/>
      <c r="YV204" s="27"/>
      <c r="YW204" s="27"/>
      <c r="YX204" s="27"/>
      <c r="YY204" s="27"/>
      <c r="YZ204" s="27"/>
      <c r="ZA204" s="27"/>
      <c r="ZB204" s="27"/>
      <c r="ZC204" s="27"/>
      <c r="ZD204" s="27"/>
      <c r="ZE204" s="27"/>
      <c r="ZF204" s="27"/>
      <c r="ZG204" s="27"/>
      <c r="ZH204" s="27"/>
      <c r="ZI204" s="27"/>
      <c r="ZJ204" s="27"/>
      <c r="ZK204" s="27"/>
      <c r="ZL204" s="27"/>
      <c r="ZM204" s="27"/>
      <c r="ZN204" s="27"/>
      <c r="ZO204" s="27"/>
      <c r="ZP204" s="27"/>
      <c r="ZQ204" s="27"/>
      <c r="ZR204" s="27"/>
      <c r="ZS204" s="27"/>
      <c r="ZT204" s="27"/>
      <c r="ZU204" s="27"/>
      <c r="ZV204" s="27"/>
      <c r="ZW204" s="27"/>
      <c r="ZX204" s="27"/>
      <c r="ZY204" s="27"/>
      <c r="ZZ204" s="27"/>
      <c r="AAA204" s="27"/>
      <c r="AAB204" s="27"/>
      <c r="AAC204" s="27"/>
      <c r="AAD204" s="27"/>
      <c r="AAE204" s="27"/>
      <c r="AAF204" s="27"/>
      <c r="AAG204" s="27"/>
      <c r="AAH204" s="27"/>
      <c r="AAI204" s="27"/>
      <c r="AAJ204" s="27"/>
      <c r="AAK204" s="27"/>
      <c r="AAL204" s="27"/>
      <c r="AAM204" s="27"/>
      <c r="AAN204" s="27"/>
      <c r="AAO204" s="27"/>
      <c r="AAP204" s="27"/>
      <c r="AAQ204" s="27"/>
      <c r="AAR204" s="27"/>
      <c r="AAS204" s="27"/>
      <c r="AAT204" s="27"/>
      <c r="AAU204" s="27"/>
      <c r="AAV204" s="27"/>
      <c r="AAW204" s="27"/>
      <c r="AAX204" s="27"/>
      <c r="AAY204" s="27"/>
      <c r="AAZ204" s="27"/>
      <c r="ABA204" s="27"/>
      <c r="ABB204" s="27"/>
      <c r="ABC204" s="27"/>
      <c r="ABD204" s="27"/>
      <c r="ABE204" s="27"/>
      <c r="ABF204" s="27"/>
      <c r="ABG204" s="27"/>
      <c r="ABH204" s="27"/>
      <c r="ABI204" s="27"/>
      <c r="ABJ204" s="27"/>
      <c r="ABK204" s="27"/>
      <c r="ABL204" s="27"/>
      <c r="ABM204" s="27"/>
      <c r="ABN204" s="27"/>
      <c r="ABO204" s="27"/>
      <c r="ABP204" s="27"/>
      <c r="ABQ204" s="27"/>
      <c r="ABR204" s="27"/>
      <c r="ABS204" s="27"/>
      <c r="ABT204" s="27"/>
      <c r="ABU204" s="27"/>
      <c r="ABV204" s="27"/>
      <c r="ABW204" s="27"/>
      <c r="ABX204" s="27"/>
      <c r="ABY204" s="27"/>
      <c r="ABZ204" s="27"/>
      <c r="ACA204" s="27"/>
      <c r="ACB204" s="27"/>
      <c r="ACC204" s="27"/>
      <c r="ACD204" s="27"/>
      <c r="ACE204" s="27"/>
      <c r="ACF204" s="27"/>
      <c r="ACG204" s="27"/>
      <c r="ACH204" s="27"/>
      <c r="ACI204" s="27"/>
      <c r="ACJ204" s="27"/>
      <c r="ACK204" s="27"/>
      <c r="ACL204" s="27"/>
      <c r="ACM204" s="27"/>
      <c r="ACN204" s="27"/>
      <c r="ACO204" s="27"/>
      <c r="ACP204" s="27"/>
      <c r="ACQ204" s="27"/>
      <c r="ACR204" s="27"/>
      <c r="ACS204" s="27"/>
      <c r="ACT204" s="27"/>
      <c r="ACU204" s="27"/>
      <c r="ACV204" s="27"/>
      <c r="ACW204" s="27"/>
      <c r="ACX204" s="27"/>
      <c r="ACY204" s="27"/>
      <c r="ACZ204" s="27"/>
      <c r="ADA204" s="27"/>
      <c r="ADB204" s="27"/>
      <c r="ADC204" s="27"/>
      <c r="ADD204" s="27"/>
      <c r="ADE204" s="27"/>
      <c r="ADF204" s="27"/>
      <c r="ADG204" s="27"/>
      <c r="ADH204" s="27"/>
      <c r="ADI204" s="27"/>
      <c r="ADJ204" s="27"/>
      <c r="ADK204" s="27"/>
      <c r="ADL204" s="27"/>
      <c r="ADM204" s="27"/>
      <c r="ADN204" s="27"/>
      <c r="ADO204" s="27"/>
      <c r="ADP204" s="27"/>
      <c r="ADQ204" s="27"/>
      <c r="ADR204" s="27"/>
      <c r="ADS204" s="27"/>
      <c r="ADT204" s="27"/>
      <c r="ADU204" s="27"/>
      <c r="ADV204" s="27"/>
      <c r="ADW204" s="27"/>
      <c r="ADX204" s="27"/>
      <c r="ADY204" s="27"/>
      <c r="ADZ204" s="27"/>
      <c r="AEA204" s="27"/>
      <c r="AEB204" s="27"/>
      <c r="AEC204" s="27"/>
      <c r="AED204" s="27"/>
      <c r="AEE204" s="27"/>
      <c r="AEF204" s="27"/>
      <c r="AEG204" s="27"/>
      <c r="AEH204" s="27"/>
      <c r="AEI204" s="27"/>
      <c r="AEJ204" s="27"/>
      <c r="AEK204" s="27"/>
      <c r="AEL204" s="27"/>
      <c r="AEM204" s="27"/>
      <c r="AEN204" s="27"/>
      <c r="AEO204" s="27"/>
      <c r="AEP204" s="27"/>
      <c r="AEQ204" s="27"/>
      <c r="AER204" s="27"/>
      <c r="AES204" s="27"/>
      <c r="AET204" s="27"/>
      <c r="AEU204" s="27"/>
      <c r="AEV204" s="27"/>
      <c r="AEW204" s="27"/>
      <c r="AEX204" s="27"/>
      <c r="AEY204" s="27"/>
      <c r="AEZ204" s="27"/>
      <c r="AFA204" s="27"/>
      <c r="AFB204" s="27"/>
      <c r="AFC204" s="27"/>
      <c r="AFD204" s="27"/>
      <c r="AFE204" s="27"/>
      <c r="AFF204" s="27"/>
      <c r="AFG204" s="27"/>
      <c r="AFH204" s="27"/>
      <c r="AFI204" s="27"/>
      <c r="AFJ204" s="27"/>
      <c r="AFK204" s="27"/>
      <c r="AFL204" s="27"/>
      <c r="AFM204" s="27"/>
      <c r="AFN204" s="27"/>
      <c r="AFO204" s="27"/>
      <c r="AFP204" s="27"/>
      <c r="AFQ204" s="27"/>
      <c r="AFR204" s="27"/>
      <c r="AFS204" s="27"/>
      <c r="AFT204" s="27"/>
      <c r="AFU204" s="27"/>
      <c r="AFV204" s="27"/>
      <c r="AFW204" s="27"/>
      <c r="AFX204" s="27"/>
      <c r="AFY204" s="27"/>
      <c r="AFZ204" s="27"/>
      <c r="AGA204" s="27"/>
      <c r="AGB204" s="27"/>
      <c r="AGC204" s="27"/>
      <c r="AGD204" s="27"/>
      <c r="AGE204" s="27"/>
      <c r="AGF204" s="27"/>
      <c r="AGG204" s="27"/>
      <c r="AGH204" s="27"/>
      <c r="AGI204" s="27"/>
      <c r="AGJ204" s="27"/>
      <c r="AGK204" s="27"/>
      <c r="AGL204" s="27"/>
      <c r="AGM204" s="27"/>
      <c r="AGN204" s="27"/>
      <c r="AGO204" s="27"/>
      <c r="AGP204" s="27"/>
      <c r="AGQ204" s="27"/>
      <c r="AGR204" s="27"/>
      <c r="AGS204" s="27"/>
      <c r="AGT204" s="27"/>
      <c r="AGU204" s="27"/>
      <c r="AGV204" s="27"/>
      <c r="AGW204" s="27"/>
      <c r="AGX204" s="27"/>
      <c r="AGY204" s="27"/>
      <c r="AGZ204" s="27"/>
      <c r="AHA204" s="27"/>
      <c r="AHB204" s="27"/>
      <c r="AHC204" s="27"/>
      <c r="AHD204" s="27"/>
      <c r="AHE204" s="27"/>
      <c r="AHF204" s="27"/>
      <c r="AHG204" s="27"/>
      <c r="AHH204" s="27"/>
      <c r="AHI204" s="27"/>
      <c r="AHJ204" s="27"/>
      <c r="AHK204" s="27"/>
      <c r="AHL204" s="27"/>
      <c r="AHM204" s="27"/>
      <c r="AHN204" s="27"/>
      <c r="AHO204" s="27"/>
      <c r="AHP204" s="27"/>
      <c r="AHQ204" s="27"/>
      <c r="AHR204" s="27"/>
      <c r="AHS204" s="27"/>
      <c r="AHT204" s="27"/>
      <c r="AHU204" s="27"/>
      <c r="AHV204" s="27"/>
      <c r="AHW204" s="27"/>
      <c r="AHX204" s="27"/>
      <c r="AHY204" s="27"/>
      <c r="AHZ204" s="27"/>
      <c r="AIA204" s="27"/>
      <c r="AIB204" s="27"/>
      <c r="AIC204" s="27"/>
      <c r="AID204" s="27"/>
      <c r="AIE204" s="27"/>
      <c r="AIF204" s="27"/>
      <c r="AIG204" s="27"/>
      <c r="AIH204" s="27"/>
      <c r="AII204" s="27"/>
      <c r="AIJ204" s="27"/>
      <c r="AIK204" s="27"/>
      <c r="AIL204" s="27"/>
      <c r="AIM204" s="27"/>
      <c r="AIN204" s="27"/>
      <c r="AIO204" s="27"/>
      <c r="AIP204" s="27"/>
      <c r="AIQ204" s="27"/>
      <c r="AIR204" s="27"/>
      <c r="AIS204" s="27"/>
      <c r="AIT204" s="27"/>
      <c r="AIU204" s="27"/>
      <c r="AIV204" s="27"/>
      <c r="AIW204" s="27"/>
      <c r="AIX204" s="27"/>
      <c r="AIY204" s="27"/>
      <c r="AIZ204" s="27"/>
      <c r="AJA204" s="27"/>
      <c r="AJB204" s="27"/>
      <c r="AJC204" s="27"/>
      <c r="AJD204" s="27"/>
      <c r="AJE204" s="27"/>
      <c r="AJF204" s="27"/>
      <c r="AJG204" s="27"/>
      <c r="AJH204" s="27"/>
      <c r="AJI204" s="27"/>
      <c r="AJJ204" s="27"/>
      <c r="AJK204" s="27"/>
      <c r="AJL204" s="27"/>
      <c r="AJM204" s="27"/>
      <c r="AJN204" s="27"/>
      <c r="AJO204" s="27"/>
      <c r="AJP204" s="27"/>
      <c r="AJQ204" s="27"/>
      <c r="AJR204" s="27"/>
      <c r="AJS204" s="27"/>
      <c r="AJT204" s="27"/>
      <c r="AJU204" s="27"/>
      <c r="AJV204" s="27"/>
      <c r="AJW204" s="27"/>
      <c r="AJX204" s="27"/>
      <c r="AJY204" s="27"/>
      <c r="AJZ204" s="27"/>
      <c r="AKA204" s="27"/>
      <c r="AKB204" s="27"/>
      <c r="AKC204" s="27"/>
      <c r="AKD204" s="27"/>
      <c r="AKE204" s="27"/>
      <c r="AKF204" s="27"/>
      <c r="AKG204" s="27"/>
      <c r="AKH204" s="27"/>
      <c r="AKI204" s="27"/>
      <c r="AKJ204" s="27"/>
      <c r="AKK204" s="27"/>
      <c r="AKL204" s="27"/>
      <c r="AKM204" s="27"/>
      <c r="AKN204" s="27"/>
      <c r="AKO204" s="27"/>
      <c r="AKP204" s="27"/>
      <c r="AKQ204" s="27"/>
      <c r="AKR204" s="27"/>
      <c r="AKS204" s="27"/>
      <c r="AKT204" s="27"/>
      <c r="AKU204" s="27"/>
      <c r="AKV204" s="27"/>
      <c r="AKW204" s="27"/>
      <c r="AKX204" s="27"/>
      <c r="AKY204" s="27"/>
      <c r="AKZ204" s="27"/>
      <c r="ALA204" s="27"/>
      <c r="ALB204" s="27"/>
      <c r="ALC204" s="27"/>
      <c r="ALD204" s="27"/>
      <c r="ALE204" s="27"/>
      <c r="ALF204" s="27"/>
      <c r="ALG204" s="27"/>
      <c r="ALH204" s="27"/>
      <c r="ALI204" s="27"/>
      <c r="ALJ204" s="27"/>
      <c r="ALK204" s="27"/>
      <c r="ALL204" s="27"/>
      <c r="ALM204" s="27"/>
      <c r="ALN204" s="27"/>
      <c r="ALO204" s="27"/>
      <c r="ALP204" s="27"/>
      <c r="ALQ204" s="27"/>
      <c r="ALR204" s="27"/>
      <c r="ALS204" s="27"/>
    </row>
    <row r="205" spans="1:1007" ht="21" customHeight="1" thickBot="1" x14ac:dyDescent="0.25">
      <c r="A205" s="579"/>
      <c r="B205" s="581"/>
      <c r="C205" s="583"/>
      <c r="D205" s="585"/>
      <c r="E205" s="587"/>
      <c r="F205" s="570"/>
      <c r="G205" s="572"/>
      <c r="H205" s="574"/>
      <c r="I205" s="574"/>
      <c r="J205" s="577"/>
      <c r="K205" s="347" t="s">
        <v>11</v>
      </c>
      <c r="L205" s="15">
        <f t="shared" ref="L205:W205" si="49">SUM(L202:L204)</f>
        <v>450.3</v>
      </c>
      <c r="M205" s="345">
        <f t="shared" si="49"/>
        <v>0</v>
      </c>
      <c r="N205" s="345">
        <f t="shared" si="49"/>
        <v>0</v>
      </c>
      <c r="O205" s="16">
        <f t="shared" si="49"/>
        <v>450.3</v>
      </c>
      <c r="P205" s="15">
        <f t="shared" si="49"/>
        <v>0</v>
      </c>
      <c r="Q205" s="345">
        <f t="shared" si="49"/>
        <v>0</v>
      </c>
      <c r="R205" s="345">
        <f t="shared" si="49"/>
        <v>0</v>
      </c>
      <c r="S205" s="16">
        <f t="shared" si="49"/>
        <v>0</v>
      </c>
      <c r="T205" s="15">
        <f t="shared" si="49"/>
        <v>0</v>
      </c>
      <c r="U205" s="345">
        <f t="shared" si="49"/>
        <v>0</v>
      </c>
      <c r="V205" s="345">
        <f t="shared" si="49"/>
        <v>0</v>
      </c>
      <c r="W205" s="16">
        <f t="shared" si="49"/>
        <v>0</v>
      </c>
      <c r="X205" s="27"/>
      <c r="Y205" s="27"/>
      <c r="Z205" s="27"/>
      <c r="AA205" s="27"/>
      <c r="AB205" s="27"/>
      <c r="AC205" s="27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40"/>
      <c r="AV205" s="39"/>
      <c r="AW205" s="39"/>
      <c r="AX205" s="39"/>
      <c r="AY205" s="39"/>
      <c r="AZ205" s="39"/>
      <c r="BA205" s="39"/>
      <c r="BB205" s="39"/>
      <c r="BC205" s="39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  <c r="BZ205" s="27"/>
      <c r="CA205" s="27"/>
      <c r="CB205" s="27"/>
      <c r="CC205" s="27"/>
      <c r="CD205" s="27"/>
      <c r="CE205" s="27"/>
      <c r="CF205" s="27"/>
      <c r="CG205" s="27"/>
      <c r="CH205" s="27"/>
      <c r="CI205" s="27"/>
      <c r="CJ205" s="27"/>
      <c r="CK205" s="27"/>
      <c r="CL205" s="27"/>
      <c r="CM205" s="27"/>
      <c r="CN205" s="27"/>
      <c r="CO205" s="27"/>
      <c r="CP205" s="27"/>
      <c r="CQ205" s="27"/>
      <c r="CR205" s="27"/>
      <c r="CS205" s="27"/>
      <c r="CT205" s="27"/>
      <c r="CU205" s="27"/>
      <c r="CV205" s="27"/>
      <c r="CW205" s="27"/>
      <c r="CX205" s="27"/>
      <c r="CY205" s="27"/>
      <c r="CZ205" s="27"/>
      <c r="DA205" s="27"/>
      <c r="DB205" s="27"/>
      <c r="DC205" s="27"/>
      <c r="DD205" s="27"/>
      <c r="DE205" s="27"/>
      <c r="DF205" s="27"/>
      <c r="DG205" s="27"/>
      <c r="DH205" s="27"/>
      <c r="DI205" s="27"/>
      <c r="DJ205" s="27"/>
      <c r="DK205" s="27"/>
      <c r="DL205" s="27"/>
      <c r="DM205" s="27"/>
      <c r="DN205" s="27"/>
      <c r="DO205" s="27"/>
      <c r="DP205" s="27"/>
      <c r="DQ205" s="27"/>
      <c r="DR205" s="27"/>
      <c r="DS205" s="27"/>
      <c r="DT205" s="27"/>
      <c r="DU205" s="27"/>
      <c r="DV205" s="27"/>
      <c r="DW205" s="27"/>
      <c r="DX205" s="27"/>
      <c r="DY205" s="27"/>
      <c r="DZ205" s="27"/>
      <c r="EA205" s="27"/>
      <c r="EB205" s="27"/>
      <c r="EC205" s="27"/>
      <c r="ED205" s="27"/>
      <c r="EE205" s="27"/>
      <c r="EF205" s="27"/>
      <c r="EG205" s="27"/>
      <c r="EH205" s="27"/>
      <c r="EI205" s="27"/>
      <c r="EJ205" s="27"/>
      <c r="EK205" s="27"/>
      <c r="EL205" s="27"/>
      <c r="EM205" s="27"/>
      <c r="EN205" s="27"/>
      <c r="EO205" s="27"/>
      <c r="EP205" s="27"/>
      <c r="EQ205" s="27"/>
      <c r="ER205" s="27"/>
      <c r="ES205" s="27"/>
      <c r="ET205" s="27"/>
      <c r="EU205" s="27"/>
      <c r="EV205" s="27"/>
      <c r="EW205" s="27"/>
      <c r="EX205" s="27"/>
      <c r="EY205" s="27"/>
      <c r="EZ205" s="27"/>
      <c r="FA205" s="27"/>
      <c r="FB205" s="27"/>
      <c r="FC205" s="27"/>
      <c r="FD205" s="27"/>
      <c r="FE205" s="27"/>
      <c r="FF205" s="27"/>
      <c r="FG205" s="27"/>
      <c r="FH205" s="27"/>
      <c r="FI205" s="27"/>
      <c r="FJ205" s="27"/>
      <c r="FK205" s="27"/>
      <c r="FL205" s="27"/>
      <c r="FM205" s="27"/>
      <c r="FN205" s="27"/>
      <c r="FO205" s="27"/>
      <c r="FP205" s="27"/>
      <c r="FQ205" s="27"/>
      <c r="FR205" s="27"/>
      <c r="FS205" s="27"/>
      <c r="FT205" s="27"/>
      <c r="FU205" s="27"/>
      <c r="FV205" s="27"/>
      <c r="FW205" s="27"/>
      <c r="FX205" s="27"/>
      <c r="FY205" s="27"/>
      <c r="FZ205" s="27"/>
      <c r="GA205" s="27"/>
      <c r="GB205" s="27"/>
      <c r="GC205" s="27"/>
      <c r="GD205" s="27"/>
      <c r="GE205" s="27"/>
      <c r="GF205" s="27"/>
      <c r="GG205" s="27"/>
      <c r="GH205" s="27"/>
      <c r="GI205" s="27"/>
      <c r="GJ205" s="27"/>
      <c r="GK205" s="27"/>
      <c r="GL205" s="27"/>
      <c r="GM205" s="27"/>
      <c r="GN205" s="27"/>
      <c r="GO205" s="27"/>
      <c r="GP205" s="27"/>
      <c r="GQ205" s="27"/>
      <c r="GR205" s="27"/>
      <c r="GS205" s="27"/>
      <c r="GT205" s="27"/>
      <c r="GU205" s="27"/>
      <c r="GV205" s="27"/>
      <c r="GW205" s="27"/>
      <c r="GX205" s="27"/>
      <c r="GY205" s="27"/>
      <c r="GZ205" s="27"/>
      <c r="HA205" s="27"/>
      <c r="HB205" s="27"/>
      <c r="HC205" s="27"/>
      <c r="HD205" s="27"/>
      <c r="HE205" s="27"/>
      <c r="HF205" s="27"/>
      <c r="HG205" s="27"/>
      <c r="HH205" s="27"/>
      <c r="HI205" s="27"/>
      <c r="HJ205" s="27"/>
      <c r="HK205" s="27"/>
      <c r="HL205" s="27"/>
      <c r="HM205" s="27"/>
      <c r="HN205" s="27"/>
      <c r="HO205" s="27"/>
      <c r="HP205" s="27"/>
      <c r="HQ205" s="27"/>
      <c r="HR205" s="27"/>
      <c r="HS205" s="27"/>
      <c r="HT205" s="27"/>
      <c r="HU205" s="27"/>
      <c r="HV205" s="27"/>
      <c r="HW205" s="27"/>
      <c r="HX205" s="27"/>
      <c r="HY205" s="27"/>
      <c r="HZ205" s="27"/>
      <c r="IA205" s="27"/>
      <c r="IB205" s="27"/>
      <c r="IC205" s="27"/>
      <c r="ID205" s="27"/>
      <c r="IE205" s="27"/>
      <c r="IF205" s="27"/>
      <c r="IG205" s="27"/>
      <c r="IH205" s="27"/>
      <c r="II205" s="27"/>
      <c r="IJ205" s="27"/>
      <c r="IK205" s="27"/>
      <c r="IL205" s="27"/>
      <c r="IM205" s="27"/>
      <c r="IN205" s="27"/>
      <c r="IO205" s="27"/>
      <c r="IP205" s="27"/>
      <c r="IQ205" s="27"/>
      <c r="IR205" s="27"/>
      <c r="IS205" s="27"/>
      <c r="IT205" s="27"/>
      <c r="IU205" s="27"/>
      <c r="IV205" s="27"/>
      <c r="IW205" s="27"/>
      <c r="IX205" s="27"/>
      <c r="IY205" s="27"/>
      <c r="IZ205" s="27"/>
      <c r="JA205" s="27"/>
      <c r="JB205" s="27"/>
      <c r="JC205" s="27"/>
      <c r="JD205" s="27"/>
      <c r="JE205" s="27"/>
      <c r="JF205" s="27"/>
      <c r="JG205" s="27"/>
      <c r="JH205" s="27"/>
      <c r="JI205" s="27"/>
      <c r="JJ205" s="27"/>
      <c r="JK205" s="27"/>
      <c r="JL205" s="27"/>
      <c r="JM205" s="27"/>
      <c r="JN205" s="27"/>
      <c r="JO205" s="27"/>
      <c r="JP205" s="27"/>
      <c r="JQ205" s="27"/>
      <c r="JR205" s="27"/>
      <c r="JS205" s="27"/>
      <c r="JT205" s="27"/>
      <c r="JU205" s="27"/>
      <c r="JV205" s="27"/>
      <c r="JW205" s="27"/>
      <c r="JX205" s="27"/>
      <c r="JY205" s="27"/>
      <c r="JZ205" s="27"/>
      <c r="KA205" s="27"/>
      <c r="KB205" s="27"/>
      <c r="KC205" s="27"/>
      <c r="KD205" s="27"/>
      <c r="KE205" s="27"/>
      <c r="KF205" s="27"/>
      <c r="KG205" s="27"/>
      <c r="KH205" s="27"/>
      <c r="KI205" s="27"/>
      <c r="KJ205" s="27"/>
      <c r="KK205" s="27"/>
      <c r="KL205" s="27"/>
      <c r="KM205" s="27"/>
      <c r="KN205" s="27"/>
      <c r="KO205" s="27"/>
      <c r="KP205" s="27"/>
      <c r="KQ205" s="27"/>
      <c r="KR205" s="27"/>
      <c r="KS205" s="27"/>
      <c r="KT205" s="27"/>
      <c r="KU205" s="27"/>
      <c r="KV205" s="27"/>
      <c r="KW205" s="27"/>
      <c r="KX205" s="27"/>
      <c r="KY205" s="27"/>
      <c r="KZ205" s="27"/>
      <c r="LA205" s="27"/>
      <c r="LB205" s="27"/>
      <c r="LC205" s="27"/>
      <c r="LD205" s="27"/>
      <c r="LE205" s="27"/>
      <c r="LF205" s="27"/>
      <c r="LG205" s="27"/>
      <c r="LH205" s="27"/>
      <c r="LI205" s="27"/>
      <c r="LJ205" s="27"/>
      <c r="LK205" s="27"/>
      <c r="LL205" s="27"/>
      <c r="LM205" s="27"/>
      <c r="LN205" s="27"/>
      <c r="LO205" s="27"/>
      <c r="LP205" s="27"/>
      <c r="LQ205" s="27"/>
      <c r="LR205" s="27"/>
      <c r="LS205" s="27"/>
      <c r="LT205" s="27"/>
      <c r="LU205" s="27"/>
      <c r="LV205" s="27"/>
      <c r="LW205" s="27"/>
      <c r="LX205" s="27"/>
      <c r="LY205" s="27"/>
      <c r="LZ205" s="27"/>
      <c r="MA205" s="27"/>
      <c r="MB205" s="27"/>
      <c r="MC205" s="27"/>
      <c r="MD205" s="27"/>
      <c r="ME205" s="27"/>
      <c r="MF205" s="27"/>
      <c r="MG205" s="27"/>
      <c r="MH205" s="27"/>
      <c r="MI205" s="27"/>
      <c r="MJ205" s="27"/>
      <c r="MK205" s="27"/>
      <c r="ML205" s="27"/>
      <c r="MM205" s="27"/>
      <c r="MN205" s="27"/>
      <c r="MO205" s="27"/>
      <c r="MP205" s="27"/>
      <c r="MQ205" s="27"/>
      <c r="MR205" s="27"/>
      <c r="MS205" s="27"/>
      <c r="MT205" s="27"/>
      <c r="MU205" s="27"/>
      <c r="MV205" s="27"/>
      <c r="MW205" s="27"/>
      <c r="MX205" s="27"/>
      <c r="MY205" s="27"/>
      <c r="MZ205" s="27"/>
      <c r="NA205" s="27"/>
      <c r="NB205" s="27"/>
      <c r="NC205" s="27"/>
      <c r="ND205" s="27"/>
      <c r="NE205" s="27"/>
      <c r="NF205" s="27"/>
      <c r="NG205" s="27"/>
      <c r="NH205" s="27"/>
      <c r="NI205" s="27"/>
      <c r="NJ205" s="27"/>
      <c r="NK205" s="27"/>
      <c r="NL205" s="27"/>
      <c r="NM205" s="27"/>
      <c r="NN205" s="27"/>
      <c r="NO205" s="27"/>
      <c r="NP205" s="27"/>
      <c r="NQ205" s="27"/>
      <c r="NR205" s="27"/>
      <c r="NS205" s="27"/>
      <c r="NT205" s="27"/>
      <c r="NU205" s="27"/>
      <c r="NV205" s="27"/>
      <c r="NW205" s="27"/>
      <c r="NX205" s="27"/>
      <c r="NY205" s="27"/>
      <c r="NZ205" s="27"/>
      <c r="OA205" s="27"/>
      <c r="OB205" s="27"/>
      <c r="OC205" s="27"/>
      <c r="OD205" s="27"/>
      <c r="OE205" s="27"/>
      <c r="OF205" s="27"/>
      <c r="OG205" s="27"/>
      <c r="OH205" s="27"/>
      <c r="OI205" s="27"/>
      <c r="OJ205" s="27"/>
      <c r="OK205" s="27"/>
      <c r="OL205" s="27"/>
      <c r="OM205" s="27"/>
      <c r="ON205" s="27"/>
      <c r="OO205" s="27"/>
      <c r="OP205" s="27"/>
      <c r="OQ205" s="27"/>
      <c r="OR205" s="27"/>
      <c r="OS205" s="27"/>
      <c r="OT205" s="27"/>
      <c r="OU205" s="27"/>
      <c r="OV205" s="27"/>
      <c r="OW205" s="27"/>
      <c r="OX205" s="27"/>
      <c r="OY205" s="27"/>
      <c r="OZ205" s="27"/>
      <c r="PA205" s="27"/>
      <c r="PB205" s="27"/>
      <c r="PC205" s="27"/>
      <c r="PD205" s="27"/>
      <c r="PE205" s="27"/>
      <c r="PF205" s="27"/>
      <c r="PG205" s="27"/>
      <c r="PH205" s="27"/>
      <c r="PI205" s="27"/>
      <c r="PJ205" s="27"/>
      <c r="PK205" s="27"/>
      <c r="PL205" s="27"/>
      <c r="PM205" s="27"/>
      <c r="PN205" s="27"/>
      <c r="PO205" s="27"/>
      <c r="PP205" s="27"/>
      <c r="PQ205" s="27"/>
      <c r="PR205" s="27"/>
      <c r="PS205" s="27"/>
      <c r="PT205" s="27"/>
      <c r="PU205" s="27"/>
      <c r="PV205" s="27"/>
      <c r="PW205" s="27"/>
      <c r="PX205" s="27"/>
      <c r="PY205" s="27"/>
      <c r="PZ205" s="27"/>
      <c r="QA205" s="27"/>
      <c r="QB205" s="27"/>
      <c r="QC205" s="27"/>
      <c r="QD205" s="27"/>
      <c r="QE205" s="27"/>
      <c r="QF205" s="27"/>
      <c r="QG205" s="27"/>
      <c r="QH205" s="27"/>
      <c r="QI205" s="27"/>
      <c r="QJ205" s="27"/>
      <c r="QK205" s="27"/>
      <c r="QL205" s="27"/>
      <c r="QM205" s="27"/>
      <c r="QN205" s="27"/>
      <c r="QO205" s="27"/>
      <c r="QP205" s="27"/>
      <c r="QQ205" s="27"/>
      <c r="QR205" s="27"/>
      <c r="QS205" s="27"/>
      <c r="QT205" s="27"/>
      <c r="QU205" s="27"/>
      <c r="QV205" s="27"/>
      <c r="QW205" s="27"/>
      <c r="QX205" s="27"/>
      <c r="QY205" s="27"/>
      <c r="QZ205" s="27"/>
      <c r="RA205" s="27"/>
      <c r="RB205" s="27"/>
      <c r="RC205" s="27"/>
      <c r="RD205" s="27"/>
      <c r="RE205" s="27"/>
      <c r="RF205" s="27"/>
      <c r="RG205" s="27"/>
      <c r="RH205" s="27"/>
      <c r="RI205" s="27"/>
      <c r="RJ205" s="27"/>
      <c r="RK205" s="27"/>
      <c r="RL205" s="27"/>
      <c r="RM205" s="27"/>
      <c r="RN205" s="27"/>
      <c r="RO205" s="27"/>
      <c r="RP205" s="27"/>
      <c r="RQ205" s="27"/>
      <c r="RR205" s="27"/>
      <c r="RS205" s="27"/>
      <c r="RT205" s="27"/>
      <c r="RU205" s="27"/>
      <c r="RV205" s="27"/>
      <c r="RW205" s="27"/>
      <c r="RX205" s="27"/>
      <c r="RY205" s="27"/>
      <c r="RZ205" s="27"/>
      <c r="SA205" s="27"/>
      <c r="SB205" s="27"/>
      <c r="SC205" s="27"/>
      <c r="SD205" s="27"/>
      <c r="SE205" s="27"/>
      <c r="SF205" s="27"/>
      <c r="SG205" s="27"/>
      <c r="SH205" s="27"/>
      <c r="SI205" s="27"/>
      <c r="SJ205" s="27"/>
      <c r="SK205" s="27"/>
      <c r="SL205" s="27"/>
      <c r="SM205" s="27"/>
      <c r="SN205" s="27"/>
      <c r="SO205" s="27"/>
      <c r="SP205" s="27"/>
      <c r="SQ205" s="27"/>
      <c r="SR205" s="27"/>
      <c r="SS205" s="27"/>
      <c r="ST205" s="27"/>
      <c r="SU205" s="27"/>
      <c r="SV205" s="27"/>
      <c r="SW205" s="27"/>
      <c r="SX205" s="27"/>
      <c r="SY205" s="27"/>
      <c r="SZ205" s="27"/>
      <c r="TA205" s="27"/>
      <c r="TB205" s="27"/>
      <c r="TC205" s="27"/>
      <c r="TD205" s="27"/>
      <c r="TE205" s="27"/>
      <c r="TF205" s="27"/>
      <c r="TG205" s="27"/>
      <c r="TH205" s="27"/>
      <c r="TI205" s="27"/>
      <c r="TJ205" s="27"/>
      <c r="TK205" s="27"/>
      <c r="TL205" s="27"/>
      <c r="TM205" s="27"/>
      <c r="TN205" s="27"/>
      <c r="TO205" s="27"/>
      <c r="TP205" s="27"/>
      <c r="TQ205" s="27"/>
      <c r="TR205" s="27"/>
      <c r="TS205" s="27"/>
      <c r="TT205" s="27"/>
      <c r="TU205" s="27"/>
      <c r="TV205" s="27"/>
      <c r="TW205" s="27"/>
      <c r="TX205" s="27"/>
      <c r="TY205" s="27"/>
      <c r="TZ205" s="27"/>
      <c r="UA205" s="27"/>
      <c r="UB205" s="27"/>
      <c r="UC205" s="27"/>
      <c r="UD205" s="27"/>
      <c r="UE205" s="27"/>
      <c r="UF205" s="27"/>
      <c r="UG205" s="27"/>
      <c r="UH205" s="27"/>
      <c r="UI205" s="27"/>
      <c r="UJ205" s="27"/>
      <c r="UK205" s="27"/>
      <c r="UL205" s="27"/>
      <c r="UM205" s="27"/>
      <c r="UN205" s="27"/>
      <c r="UO205" s="27"/>
      <c r="UP205" s="27"/>
      <c r="UQ205" s="27"/>
      <c r="UR205" s="27"/>
      <c r="US205" s="27"/>
      <c r="UT205" s="27"/>
      <c r="UU205" s="27"/>
      <c r="UV205" s="27"/>
      <c r="UW205" s="27"/>
      <c r="UX205" s="27"/>
      <c r="UY205" s="27"/>
      <c r="UZ205" s="27"/>
      <c r="VA205" s="27"/>
      <c r="VB205" s="27"/>
      <c r="VC205" s="27"/>
      <c r="VD205" s="27"/>
      <c r="VE205" s="27"/>
      <c r="VF205" s="27"/>
      <c r="VG205" s="27"/>
      <c r="VH205" s="27"/>
      <c r="VI205" s="27"/>
      <c r="VJ205" s="27"/>
      <c r="VK205" s="27"/>
      <c r="VL205" s="27"/>
      <c r="VM205" s="27"/>
      <c r="VN205" s="27"/>
      <c r="VO205" s="27"/>
      <c r="VP205" s="27"/>
      <c r="VQ205" s="27"/>
      <c r="VR205" s="27"/>
      <c r="VS205" s="27"/>
      <c r="VT205" s="27"/>
      <c r="VU205" s="27"/>
      <c r="VV205" s="27"/>
      <c r="VW205" s="27"/>
      <c r="VX205" s="27"/>
      <c r="VY205" s="27"/>
      <c r="VZ205" s="27"/>
      <c r="WA205" s="27"/>
      <c r="WB205" s="27"/>
      <c r="WC205" s="27"/>
      <c r="WD205" s="27"/>
      <c r="WE205" s="27"/>
      <c r="WF205" s="27"/>
      <c r="WG205" s="27"/>
      <c r="WH205" s="27"/>
      <c r="WI205" s="27"/>
      <c r="WJ205" s="27"/>
      <c r="WK205" s="27"/>
      <c r="WL205" s="27"/>
      <c r="WM205" s="27"/>
      <c r="WN205" s="27"/>
      <c r="WO205" s="27"/>
      <c r="WP205" s="27"/>
      <c r="WQ205" s="27"/>
      <c r="WR205" s="27"/>
      <c r="WS205" s="27"/>
      <c r="WT205" s="27"/>
      <c r="WU205" s="27"/>
      <c r="WV205" s="27"/>
      <c r="WW205" s="27"/>
      <c r="WX205" s="27"/>
      <c r="WY205" s="27"/>
      <c r="WZ205" s="27"/>
      <c r="XA205" s="27"/>
      <c r="XB205" s="27"/>
      <c r="XC205" s="27"/>
      <c r="XD205" s="27"/>
      <c r="XE205" s="27"/>
      <c r="XF205" s="27"/>
      <c r="XG205" s="27"/>
      <c r="XH205" s="27"/>
      <c r="XI205" s="27"/>
      <c r="XJ205" s="27"/>
      <c r="XK205" s="27"/>
      <c r="XL205" s="27"/>
      <c r="XM205" s="27"/>
      <c r="XN205" s="27"/>
      <c r="XO205" s="27"/>
      <c r="XP205" s="27"/>
      <c r="XQ205" s="27"/>
      <c r="XR205" s="27"/>
      <c r="XS205" s="27"/>
      <c r="XT205" s="27"/>
      <c r="XU205" s="27"/>
      <c r="XV205" s="27"/>
      <c r="XW205" s="27"/>
      <c r="XX205" s="27"/>
      <c r="XY205" s="27"/>
      <c r="XZ205" s="27"/>
      <c r="YA205" s="27"/>
      <c r="YB205" s="27"/>
      <c r="YC205" s="27"/>
      <c r="YD205" s="27"/>
      <c r="YE205" s="27"/>
      <c r="YF205" s="27"/>
      <c r="YG205" s="27"/>
      <c r="YH205" s="27"/>
      <c r="YI205" s="27"/>
      <c r="YJ205" s="27"/>
      <c r="YK205" s="27"/>
      <c r="YL205" s="27"/>
      <c r="YM205" s="27"/>
      <c r="YN205" s="27"/>
      <c r="YO205" s="27"/>
      <c r="YP205" s="27"/>
      <c r="YQ205" s="27"/>
      <c r="YR205" s="27"/>
      <c r="YS205" s="27"/>
      <c r="YT205" s="27"/>
      <c r="YU205" s="27"/>
      <c r="YV205" s="27"/>
      <c r="YW205" s="27"/>
      <c r="YX205" s="27"/>
      <c r="YY205" s="27"/>
      <c r="YZ205" s="27"/>
      <c r="ZA205" s="27"/>
      <c r="ZB205" s="27"/>
      <c r="ZC205" s="27"/>
      <c r="ZD205" s="27"/>
      <c r="ZE205" s="27"/>
      <c r="ZF205" s="27"/>
      <c r="ZG205" s="27"/>
      <c r="ZH205" s="27"/>
      <c r="ZI205" s="27"/>
      <c r="ZJ205" s="27"/>
      <c r="ZK205" s="27"/>
      <c r="ZL205" s="27"/>
      <c r="ZM205" s="27"/>
      <c r="ZN205" s="27"/>
      <c r="ZO205" s="27"/>
      <c r="ZP205" s="27"/>
      <c r="ZQ205" s="27"/>
      <c r="ZR205" s="27"/>
      <c r="ZS205" s="27"/>
      <c r="ZT205" s="27"/>
      <c r="ZU205" s="27"/>
      <c r="ZV205" s="27"/>
      <c r="ZW205" s="27"/>
      <c r="ZX205" s="27"/>
      <c r="ZY205" s="27"/>
      <c r="ZZ205" s="27"/>
      <c r="AAA205" s="27"/>
      <c r="AAB205" s="27"/>
      <c r="AAC205" s="27"/>
      <c r="AAD205" s="27"/>
      <c r="AAE205" s="27"/>
      <c r="AAF205" s="27"/>
      <c r="AAG205" s="27"/>
      <c r="AAH205" s="27"/>
      <c r="AAI205" s="27"/>
      <c r="AAJ205" s="27"/>
      <c r="AAK205" s="27"/>
      <c r="AAL205" s="27"/>
      <c r="AAM205" s="27"/>
      <c r="AAN205" s="27"/>
      <c r="AAO205" s="27"/>
      <c r="AAP205" s="27"/>
      <c r="AAQ205" s="27"/>
      <c r="AAR205" s="27"/>
      <c r="AAS205" s="27"/>
      <c r="AAT205" s="27"/>
      <c r="AAU205" s="27"/>
      <c r="AAV205" s="27"/>
      <c r="AAW205" s="27"/>
      <c r="AAX205" s="27"/>
      <c r="AAY205" s="27"/>
      <c r="AAZ205" s="27"/>
      <c r="ABA205" s="27"/>
      <c r="ABB205" s="27"/>
      <c r="ABC205" s="27"/>
      <c r="ABD205" s="27"/>
      <c r="ABE205" s="27"/>
      <c r="ABF205" s="27"/>
      <c r="ABG205" s="27"/>
      <c r="ABH205" s="27"/>
      <c r="ABI205" s="27"/>
      <c r="ABJ205" s="27"/>
      <c r="ABK205" s="27"/>
      <c r="ABL205" s="27"/>
      <c r="ABM205" s="27"/>
      <c r="ABN205" s="27"/>
      <c r="ABO205" s="27"/>
      <c r="ABP205" s="27"/>
      <c r="ABQ205" s="27"/>
      <c r="ABR205" s="27"/>
      <c r="ABS205" s="27"/>
      <c r="ABT205" s="27"/>
      <c r="ABU205" s="27"/>
      <c r="ABV205" s="27"/>
      <c r="ABW205" s="27"/>
      <c r="ABX205" s="27"/>
      <c r="ABY205" s="27"/>
      <c r="ABZ205" s="27"/>
      <c r="ACA205" s="27"/>
      <c r="ACB205" s="27"/>
      <c r="ACC205" s="27"/>
      <c r="ACD205" s="27"/>
      <c r="ACE205" s="27"/>
      <c r="ACF205" s="27"/>
      <c r="ACG205" s="27"/>
      <c r="ACH205" s="27"/>
      <c r="ACI205" s="27"/>
      <c r="ACJ205" s="27"/>
      <c r="ACK205" s="27"/>
      <c r="ACL205" s="27"/>
      <c r="ACM205" s="27"/>
      <c r="ACN205" s="27"/>
      <c r="ACO205" s="27"/>
      <c r="ACP205" s="27"/>
      <c r="ACQ205" s="27"/>
      <c r="ACR205" s="27"/>
      <c r="ACS205" s="27"/>
      <c r="ACT205" s="27"/>
      <c r="ACU205" s="27"/>
      <c r="ACV205" s="27"/>
      <c r="ACW205" s="27"/>
      <c r="ACX205" s="27"/>
      <c r="ACY205" s="27"/>
      <c r="ACZ205" s="27"/>
      <c r="ADA205" s="27"/>
      <c r="ADB205" s="27"/>
      <c r="ADC205" s="27"/>
      <c r="ADD205" s="27"/>
      <c r="ADE205" s="27"/>
      <c r="ADF205" s="27"/>
      <c r="ADG205" s="27"/>
      <c r="ADH205" s="27"/>
      <c r="ADI205" s="27"/>
      <c r="ADJ205" s="27"/>
      <c r="ADK205" s="27"/>
      <c r="ADL205" s="27"/>
      <c r="ADM205" s="27"/>
      <c r="ADN205" s="27"/>
      <c r="ADO205" s="27"/>
      <c r="ADP205" s="27"/>
      <c r="ADQ205" s="27"/>
      <c r="ADR205" s="27"/>
      <c r="ADS205" s="27"/>
      <c r="ADT205" s="27"/>
      <c r="ADU205" s="27"/>
      <c r="ADV205" s="27"/>
      <c r="ADW205" s="27"/>
      <c r="ADX205" s="27"/>
      <c r="ADY205" s="27"/>
      <c r="ADZ205" s="27"/>
      <c r="AEA205" s="27"/>
      <c r="AEB205" s="27"/>
      <c r="AEC205" s="27"/>
      <c r="AED205" s="27"/>
      <c r="AEE205" s="27"/>
      <c r="AEF205" s="27"/>
      <c r="AEG205" s="27"/>
      <c r="AEH205" s="27"/>
      <c r="AEI205" s="27"/>
      <c r="AEJ205" s="27"/>
      <c r="AEK205" s="27"/>
      <c r="AEL205" s="27"/>
      <c r="AEM205" s="27"/>
      <c r="AEN205" s="27"/>
      <c r="AEO205" s="27"/>
      <c r="AEP205" s="27"/>
      <c r="AEQ205" s="27"/>
      <c r="AER205" s="27"/>
      <c r="AES205" s="27"/>
      <c r="AET205" s="27"/>
      <c r="AEU205" s="27"/>
      <c r="AEV205" s="27"/>
      <c r="AEW205" s="27"/>
      <c r="AEX205" s="27"/>
      <c r="AEY205" s="27"/>
      <c r="AEZ205" s="27"/>
      <c r="AFA205" s="27"/>
      <c r="AFB205" s="27"/>
      <c r="AFC205" s="27"/>
      <c r="AFD205" s="27"/>
      <c r="AFE205" s="27"/>
      <c r="AFF205" s="27"/>
      <c r="AFG205" s="27"/>
      <c r="AFH205" s="27"/>
      <c r="AFI205" s="27"/>
      <c r="AFJ205" s="27"/>
      <c r="AFK205" s="27"/>
      <c r="AFL205" s="27"/>
      <c r="AFM205" s="27"/>
      <c r="AFN205" s="27"/>
      <c r="AFO205" s="27"/>
      <c r="AFP205" s="27"/>
      <c r="AFQ205" s="27"/>
      <c r="AFR205" s="27"/>
      <c r="AFS205" s="27"/>
      <c r="AFT205" s="27"/>
      <c r="AFU205" s="27"/>
      <c r="AFV205" s="27"/>
      <c r="AFW205" s="27"/>
      <c r="AFX205" s="27"/>
      <c r="AFY205" s="27"/>
      <c r="AFZ205" s="27"/>
      <c r="AGA205" s="27"/>
      <c r="AGB205" s="27"/>
      <c r="AGC205" s="27"/>
      <c r="AGD205" s="27"/>
      <c r="AGE205" s="27"/>
      <c r="AGF205" s="27"/>
      <c r="AGG205" s="27"/>
      <c r="AGH205" s="27"/>
      <c r="AGI205" s="27"/>
      <c r="AGJ205" s="27"/>
      <c r="AGK205" s="27"/>
      <c r="AGL205" s="27"/>
      <c r="AGM205" s="27"/>
      <c r="AGN205" s="27"/>
      <c r="AGO205" s="27"/>
      <c r="AGP205" s="27"/>
      <c r="AGQ205" s="27"/>
      <c r="AGR205" s="27"/>
      <c r="AGS205" s="27"/>
      <c r="AGT205" s="27"/>
      <c r="AGU205" s="27"/>
      <c r="AGV205" s="27"/>
      <c r="AGW205" s="27"/>
      <c r="AGX205" s="27"/>
      <c r="AGY205" s="27"/>
      <c r="AGZ205" s="27"/>
      <c r="AHA205" s="27"/>
      <c r="AHB205" s="27"/>
      <c r="AHC205" s="27"/>
      <c r="AHD205" s="27"/>
      <c r="AHE205" s="27"/>
      <c r="AHF205" s="27"/>
      <c r="AHG205" s="27"/>
      <c r="AHH205" s="27"/>
      <c r="AHI205" s="27"/>
      <c r="AHJ205" s="27"/>
      <c r="AHK205" s="27"/>
      <c r="AHL205" s="27"/>
      <c r="AHM205" s="27"/>
      <c r="AHN205" s="27"/>
      <c r="AHO205" s="27"/>
      <c r="AHP205" s="27"/>
      <c r="AHQ205" s="27"/>
      <c r="AHR205" s="27"/>
      <c r="AHS205" s="27"/>
      <c r="AHT205" s="27"/>
      <c r="AHU205" s="27"/>
      <c r="AHV205" s="27"/>
      <c r="AHW205" s="27"/>
      <c r="AHX205" s="27"/>
      <c r="AHY205" s="27"/>
      <c r="AHZ205" s="27"/>
      <c r="AIA205" s="27"/>
      <c r="AIB205" s="27"/>
      <c r="AIC205" s="27"/>
      <c r="AID205" s="27"/>
      <c r="AIE205" s="27"/>
      <c r="AIF205" s="27"/>
      <c r="AIG205" s="27"/>
      <c r="AIH205" s="27"/>
      <c r="AII205" s="27"/>
      <c r="AIJ205" s="27"/>
      <c r="AIK205" s="27"/>
      <c r="AIL205" s="27"/>
      <c r="AIM205" s="27"/>
      <c r="AIN205" s="27"/>
      <c r="AIO205" s="27"/>
      <c r="AIP205" s="27"/>
      <c r="AIQ205" s="27"/>
      <c r="AIR205" s="27"/>
      <c r="AIS205" s="27"/>
      <c r="AIT205" s="27"/>
      <c r="AIU205" s="27"/>
      <c r="AIV205" s="27"/>
      <c r="AIW205" s="27"/>
      <c r="AIX205" s="27"/>
      <c r="AIY205" s="27"/>
      <c r="AIZ205" s="27"/>
      <c r="AJA205" s="27"/>
      <c r="AJB205" s="27"/>
      <c r="AJC205" s="27"/>
      <c r="AJD205" s="27"/>
      <c r="AJE205" s="27"/>
      <c r="AJF205" s="27"/>
      <c r="AJG205" s="27"/>
      <c r="AJH205" s="27"/>
      <c r="AJI205" s="27"/>
      <c r="AJJ205" s="27"/>
      <c r="AJK205" s="27"/>
      <c r="AJL205" s="27"/>
      <c r="AJM205" s="27"/>
      <c r="AJN205" s="27"/>
      <c r="AJO205" s="27"/>
      <c r="AJP205" s="27"/>
      <c r="AJQ205" s="27"/>
      <c r="AJR205" s="27"/>
      <c r="AJS205" s="27"/>
      <c r="AJT205" s="27"/>
      <c r="AJU205" s="27"/>
      <c r="AJV205" s="27"/>
      <c r="AJW205" s="27"/>
      <c r="AJX205" s="27"/>
      <c r="AJY205" s="27"/>
      <c r="AJZ205" s="27"/>
      <c r="AKA205" s="27"/>
      <c r="AKB205" s="27"/>
      <c r="AKC205" s="27"/>
      <c r="AKD205" s="27"/>
      <c r="AKE205" s="27"/>
      <c r="AKF205" s="27"/>
      <c r="AKG205" s="27"/>
      <c r="AKH205" s="27"/>
      <c r="AKI205" s="27"/>
      <c r="AKJ205" s="27"/>
      <c r="AKK205" s="27"/>
      <c r="AKL205" s="27"/>
      <c r="AKM205" s="27"/>
      <c r="AKN205" s="27"/>
      <c r="AKO205" s="27"/>
      <c r="AKP205" s="27"/>
      <c r="AKQ205" s="27"/>
      <c r="AKR205" s="27"/>
      <c r="AKS205" s="27"/>
      <c r="AKT205" s="27"/>
      <c r="AKU205" s="27"/>
      <c r="AKV205" s="27"/>
      <c r="AKW205" s="27"/>
      <c r="AKX205" s="27"/>
      <c r="AKY205" s="27"/>
      <c r="AKZ205" s="27"/>
      <c r="ALA205" s="27"/>
      <c r="ALB205" s="27"/>
      <c r="ALC205" s="27"/>
      <c r="ALD205" s="27"/>
      <c r="ALE205" s="27"/>
      <c r="ALF205" s="27"/>
      <c r="ALG205" s="27"/>
      <c r="ALH205" s="27"/>
      <c r="ALI205" s="27"/>
      <c r="ALJ205" s="27"/>
      <c r="ALK205" s="27"/>
      <c r="ALL205" s="27"/>
      <c r="ALM205" s="27"/>
      <c r="ALN205" s="27"/>
      <c r="ALO205" s="27"/>
      <c r="ALP205" s="27"/>
      <c r="ALQ205" s="27"/>
      <c r="ALR205" s="27"/>
      <c r="ALS205" s="27"/>
    </row>
    <row r="206" spans="1:1007" ht="21" customHeight="1" thickBot="1" x14ac:dyDescent="0.25">
      <c r="A206" s="578" t="s">
        <v>14</v>
      </c>
      <c r="B206" s="580" t="s">
        <v>15</v>
      </c>
      <c r="C206" s="582" t="s">
        <v>15</v>
      </c>
      <c r="D206" s="584" t="s">
        <v>543</v>
      </c>
      <c r="E206" s="586" t="s">
        <v>544</v>
      </c>
      <c r="F206" s="569" t="s">
        <v>184</v>
      </c>
      <c r="G206" s="571" t="s">
        <v>83</v>
      </c>
      <c r="H206" s="573" t="s">
        <v>18</v>
      </c>
      <c r="I206" s="573" t="s">
        <v>19</v>
      </c>
      <c r="J206" s="575" t="s">
        <v>545</v>
      </c>
      <c r="K206" s="465" t="s">
        <v>22</v>
      </c>
      <c r="L206" s="466">
        <f>+M206+O206</f>
        <v>0</v>
      </c>
      <c r="M206" s="467">
        <v>0</v>
      </c>
      <c r="N206" s="467">
        <v>0</v>
      </c>
      <c r="O206" s="448">
        <v>0</v>
      </c>
      <c r="P206" s="468">
        <f>+Q206+S206</f>
        <v>128</v>
      </c>
      <c r="Q206" s="467">
        <v>0</v>
      </c>
      <c r="R206" s="467">
        <v>0</v>
      </c>
      <c r="S206" s="469">
        <v>128</v>
      </c>
      <c r="T206" s="468">
        <f>+U206+W206</f>
        <v>0</v>
      </c>
      <c r="U206" s="467">
        <v>0</v>
      </c>
      <c r="V206" s="467">
        <v>0</v>
      </c>
      <c r="W206" s="469">
        <v>0</v>
      </c>
      <c r="X206" s="27"/>
      <c r="Y206" s="27"/>
      <c r="Z206" s="27"/>
      <c r="AA206" s="27"/>
      <c r="AB206" s="27"/>
      <c r="AC206" s="27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40"/>
      <c r="AV206" s="39"/>
      <c r="AW206" s="39"/>
      <c r="AX206" s="39"/>
      <c r="AY206" s="39"/>
      <c r="AZ206" s="39"/>
      <c r="BA206" s="39"/>
      <c r="BB206" s="39"/>
      <c r="BC206" s="39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27"/>
      <c r="BZ206" s="27"/>
      <c r="CA206" s="27"/>
      <c r="CB206" s="27"/>
      <c r="CC206" s="27"/>
      <c r="CD206" s="27"/>
      <c r="CE206" s="27"/>
      <c r="CF206" s="27"/>
      <c r="CG206" s="27"/>
      <c r="CH206" s="27"/>
      <c r="CI206" s="27"/>
      <c r="CJ206" s="27"/>
      <c r="CK206" s="27"/>
      <c r="CL206" s="27"/>
      <c r="CM206" s="27"/>
      <c r="CN206" s="27"/>
      <c r="CO206" s="27"/>
      <c r="CP206" s="27"/>
      <c r="CQ206" s="27"/>
      <c r="CR206" s="27"/>
      <c r="CS206" s="27"/>
      <c r="CT206" s="27"/>
      <c r="CU206" s="27"/>
      <c r="CV206" s="27"/>
      <c r="CW206" s="27"/>
      <c r="CX206" s="27"/>
      <c r="CY206" s="27"/>
      <c r="CZ206" s="27"/>
      <c r="DA206" s="27"/>
      <c r="DB206" s="27"/>
      <c r="DC206" s="27"/>
      <c r="DD206" s="27"/>
      <c r="DE206" s="27"/>
      <c r="DF206" s="27"/>
      <c r="DG206" s="27"/>
      <c r="DH206" s="27"/>
      <c r="DI206" s="27"/>
      <c r="DJ206" s="27"/>
      <c r="DK206" s="27"/>
      <c r="DL206" s="27"/>
      <c r="DM206" s="27"/>
      <c r="DN206" s="27"/>
      <c r="DO206" s="27"/>
      <c r="DP206" s="27"/>
      <c r="DQ206" s="27"/>
      <c r="DR206" s="27"/>
      <c r="DS206" s="27"/>
      <c r="DT206" s="27"/>
      <c r="DU206" s="27"/>
      <c r="DV206" s="27"/>
      <c r="DW206" s="27"/>
      <c r="DX206" s="27"/>
      <c r="DY206" s="27"/>
      <c r="DZ206" s="27"/>
      <c r="EA206" s="27"/>
      <c r="EB206" s="27"/>
      <c r="EC206" s="27"/>
      <c r="ED206" s="27"/>
      <c r="EE206" s="27"/>
      <c r="EF206" s="27"/>
      <c r="EG206" s="27"/>
      <c r="EH206" s="27"/>
      <c r="EI206" s="27"/>
      <c r="EJ206" s="27"/>
      <c r="EK206" s="27"/>
      <c r="EL206" s="27"/>
      <c r="EM206" s="27"/>
      <c r="EN206" s="27"/>
      <c r="EO206" s="27"/>
      <c r="EP206" s="27"/>
      <c r="EQ206" s="27"/>
      <c r="ER206" s="27"/>
      <c r="ES206" s="27"/>
      <c r="ET206" s="27"/>
      <c r="EU206" s="27"/>
      <c r="EV206" s="27"/>
      <c r="EW206" s="27"/>
      <c r="EX206" s="27"/>
      <c r="EY206" s="27"/>
      <c r="EZ206" s="27"/>
      <c r="FA206" s="27"/>
      <c r="FB206" s="27"/>
      <c r="FC206" s="27"/>
      <c r="FD206" s="27"/>
      <c r="FE206" s="27"/>
      <c r="FF206" s="27"/>
      <c r="FG206" s="27"/>
      <c r="FH206" s="27"/>
      <c r="FI206" s="27"/>
      <c r="FJ206" s="27"/>
      <c r="FK206" s="27"/>
      <c r="FL206" s="27"/>
      <c r="FM206" s="27"/>
      <c r="FN206" s="27"/>
      <c r="FO206" s="27"/>
      <c r="FP206" s="27"/>
      <c r="FQ206" s="27"/>
      <c r="FR206" s="27"/>
      <c r="FS206" s="27"/>
      <c r="FT206" s="27"/>
      <c r="FU206" s="27"/>
      <c r="FV206" s="27"/>
      <c r="FW206" s="27"/>
      <c r="FX206" s="27"/>
      <c r="FY206" s="27"/>
      <c r="FZ206" s="27"/>
      <c r="GA206" s="27"/>
      <c r="GB206" s="27"/>
      <c r="GC206" s="27"/>
      <c r="GD206" s="27"/>
      <c r="GE206" s="27"/>
      <c r="GF206" s="27"/>
      <c r="GG206" s="27"/>
      <c r="GH206" s="27"/>
      <c r="GI206" s="27"/>
      <c r="GJ206" s="27"/>
      <c r="GK206" s="27"/>
      <c r="GL206" s="27"/>
      <c r="GM206" s="27"/>
      <c r="GN206" s="27"/>
      <c r="GO206" s="27"/>
      <c r="GP206" s="27"/>
      <c r="GQ206" s="27"/>
      <c r="GR206" s="27"/>
      <c r="GS206" s="27"/>
      <c r="GT206" s="27"/>
      <c r="GU206" s="27"/>
      <c r="GV206" s="27"/>
      <c r="GW206" s="27"/>
      <c r="GX206" s="27"/>
      <c r="GY206" s="27"/>
      <c r="GZ206" s="27"/>
      <c r="HA206" s="27"/>
      <c r="HB206" s="27"/>
      <c r="HC206" s="27"/>
      <c r="HD206" s="27"/>
      <c r="HE206" s="27"/>
      <c r="HF206" s="27"/>
      <c r="HG206" s="27"/>
      <c r="HH206" s="27"/>
      <c r="HI206" s="27"/>
      <c r="HJ206" s="27"/>
      <c r="HK206" s="27"/>
      <c r="HL206" s="27"/>
      <c r="HM206" s="27"/>
      <c r="HN206" s="27"/>
      <c r="HO206" s="27"/>
      <c r="HP206" s="27"/>
      <c r="HQ206" s="27"/>
      <c r="HR206" s="27"/>
      <c r="HS206" s="27"/>
      <c r="HT206" s="27"/>
      <c r="HU206" s="27"/>
      <c r="HV206" s="27"/>
      <c r="HW206" s="27"/>
      <c r="HX206" s="27"/>
      <c r="HY206" s="27"/>
      <c r="HZ206" s="27"/>
      <c r="IA206" s="27"/>
      <c r="IB206" s="27"/>
      <c r="IC206" s="27"/>
      <c r="ID206" s="27"/>
      <c r="IE206" s="27"/>
      <c r="IF206" s="27"/>
      <c r="IG206" s="27"/>
      <c r="IH206" s="27"/>
      <c r="II206" s="27"/>
      <c r="IJ206" s="27"/>
      <c r="IK206" s="27"/>
      <c r="IL206" s="27"/>
      <c r="IM206" s="27"/>
      <c r="IN206" s="27"/>
      <c r="IO206" s="27"/>
      <c r="IP206" s="27"/>
      <c r="IQ206" s="27"/>
      <c r="IR206" s="27"/>
      <c r="IS206" s="27"/>
      <c r="IT206" s="27"/>
      <c r="IU206" s="27"/>
      <c r="IV206" s="27"/>
      <c r="IW206" s="27"/>
      <c r="IX206" s="27"/>
      <c r="IY206" s="27"/>
      <c r="IZ206" s="27"/>
      <c r="JA206" s="27"/>
      <c r="JB206" s="27"/>
      <c r="JC206" s="27"/>
      <c r="JD206" s="27"/>
      <c r="JE206" s="27"/>
      <c r="JF206" s="27"/>
      <c r="JG206" s="27"/>
      <c r="JH206" s="27"/>
      <c r="JI206" s="27"/>
      <c r="JJ206" s="27"/>
      <c r="JK206" s="27"/>
      <c r="JL206" s="27"/>
      <c r="JM206" s="27"/>
      <c r="JN206" s="27"/>
      <c r="JO206" s="27"/>
      <c r="JP206" s="27"/>
      <c r="JQ206" s="27"/>
      <c r="JR206" s="27"/>
      <c r="JS206" s="27"/>
      <c r="JT206" s="27"/>
      <c r="JU206" s="27"/>
      <c r="JV206" s="27"/>
      <c r="JW206" s="27"/>
      <c r="JX206" s="27"/>
      <c r="JY206" s="27"/>
      <c r="JZ206" s="27"/>
      <c r="KA206" s="27"/>
      <c r="KB206" s="27"/>
      <c r="KC206" s="27"/>
      <c r="KD206" s="27"/>
      <c r="KE206" s="27"/>
      <c r="KF206" s="27"/>
      <c r="KG206" s="27"/>
      <c r="KH206" s="27"/>
      <c r="KI206" s="27"/>
      <c r="KJ206" s="27"/>
      <c r="KK206" s="27"/>
      <c r="KL206" s="27"/>
      <c r="KM206" s="27"/>
      <c r="KN206" s="27"/>
      <c r="KO206" s="27"/>
      <c r="KP206" s="27"/>
      <c r="KQ206" s="27"/>
      <c r="KR206" s="27"/>
      <c r="KS206" s="27"/>
      <c r="KT206" s="27"/>
      <c r="KU206" s="27"/>
      <c r="KV206" s="27"/>
      <c r="KW206" s="27"/>
      <c r="KX206" s="27"/>
      <c r="KY206" s="27"/>
      <c r="KZ206" s="27"/>
      <c r="LA206" s="27"/>
      <c r="LB206" s="27"/>
      <c r="LC206" s="27"/>
      <c r="LD206" s="27"/>
      <c r="LE206" s="27"/>
      <c r="LF206" s="27"/>
      <c r="LG206" s="27"/>
      <c r="LH206" s="27"/>
      <c r="LI206" s="27"/>
      <c r="LJ206" s="27"/>
      <c r="LK206" s="27"/>
      <c r="LL206" s="27"/>
      <c r="LM206" s="27"/>
      <c r="LN206" s="27"/>
      <c r="LO206" s="27"/>
      <c r="LP206" s="27"/>
      <c r="LQ206" s="27"/>
      <c r="LR206" s="27"/>
      <c r="LS206" s="27"/>
      <c r="LT206" s="27"/>
      <c r="LU206" s="27"/>
      <c r="LV206" s="27"/>
      <c r="LW206" s="27"/>
      <c r="LX206" s="27"/>
      <c r="LY206" s="27"/>
      <c r="LZ206" s="27"/>
      <c r="MA206" s="27"/>
      <c r="MB206" s="27"/>
      <c r="MC206" s="27"/>
      <c r="MD206" s="27"/>
      <c r="ME206" s="27"/>
      <c r="MF206" s="27"/>
      <c r="MG206" s="27"/>
      <c r="MH206" s="27"/>
      <c r="MI206" s="27"/>
      <c r="MJ206" s="27"/>
      <c r="MK206" s="27"/>
      <c r="ML206" s="27"/>
      <c r="MM206" s="27"/>
      <c r="MN206" s="27"/>
      <c r="MO206" s="27"/>
      <c r="MP206" s="27"/>
      <c r="MQ206" s="27"/>
      <c r="MR206" s="27"/>
      <c r="MS206" s="27"/>
      <c r="MT206" s="27"/>
      <c r="MU206" s="27"/>
      <c r="MV206" s="27"/>
      <c r="MW206" s="27"/>
      <c r="MX206" s="27"/>
      <c r="MY206" s="27"/>
      <c r="MZ206" s="27"/>
      <c r="NA206" s="27"/>
      <c r="NB206" s="27"/>
      <c r="NC206" s="27"/>
      <c r="ND206" s="27"/>
      <c r="NE206" s="27"/>
      <c r="NF206" s="27"/>
      <c r="NG206" s="27"/>
      <c r="NH206" s="27"/>
      <c r="NI206" s="27"/>
      <c r="NJ206" s="27"/>
      <c r="NK206" s="27"/>
      <c r="NL206" s="27"/>
      <c r="NM206" s="27"/>
      <c r="NN206" s="27"/>
      <c r="NO206" s="27"/>
      <c r="NP206" s="27"/>
      <c r="NQ206" s="27"/>
      <c r="NR206" s="27"/>
      <c r="NS206" s="27"/>
      <c r="NT206" s="27"/>
      <c r="NU206" s="27"/>
      <c r="NV206" s="27"/>
      <c r="NW206" s="27"/>
      <c r="NX206" s="27"/>
      <c r="NY206" s="27"/>
      <c r="NZ206" s="27"/>
      <c r="OA206" s="27"/>
      <c r="OB206" s="27"/>
      <c r="OC206" s="27"/>
      <c r="OD206" s="27"/>
      <c r="OE206" s="27"/>
      <c r="OF206" s="27"/>
      <c r="OG206" s="27"/>
      <c r="OH206" s="27"/>
      <c r="OI206" s="27"/>
      <c r="OJ206" s="27"/>
      <c r="OK206" s="27"/>
      <c r="OL206" s="27"/>
      <c r="OM206" s="27"/>
      <c r="ON206" s="27"/>
      <c r="OO206" s="27"/>
      <c r="OP206" s="27"/>
      <c r="OQ206" s="27"/>
      <c r="OR206" s="27"/>
      <c r="OS206" s="27"/>
      <c r="OT206" s="27"/>
      <c r="OU206" s="27"/>
      <c r="OV206" s="27"/>
      <c r="OW206" s="27"/>
      <c r="OX206" s="27"/>
      <c r="OY206" s="27"/>
      <c r="OZ206" s="27"/>
      <c r="PA206" s="27"/>
      <c r="PB206" s="27"/>
      <c r="PC206" s="27"/>
      <c r="PD206" s="27"/>
      <c r="PE206" s="27"/>
      <c r="PF206" s="27"/>
      <c r="PG206" s="27"/>
      <c r="PH206" s="27"/>
      <c r="PI206" s="27"/>
      <c r="PJ206" s="27"/>
      <c r="PK206" s="27"/>
      <c r="PL206" s="27"/>
      <c r="PM206" s="27"/>
      <c r="PN206" s="27"/>
      <c r="PO206" s="27"/>
      <c r="PP206" s="27"/>
      <c r="PQ206" s="27"/>
      <c r="PR206" s="27"/>
      <c r="PS206" s="27"/>
      <c r="PT206" s="27"/>
      <c r="PU206" s="27"/>
      <c r="PV206" s="27"/>
      <c r="PW206" s="27"/>
      <c r="PX206" s="27"/>
      <c r="PY206" s="27"/>
      <c r="PZ206" s="27"/>
      <c r="QA206" s="27"/>
      <c r="QB206" s="27"/>
      <c r="QC206" s="27"/>
      <c r="QD206" s="27"/>
      <c r="QE206" s="27"/>
      <c r="QF206" s="27"/>
      <c r="QG206" s="27"/>
      <c r="QH206" s="27"/>
      <c r="QI206" s="27"/>
      <c r="QJ206" s="27"/>
      <c r="QK206" s="27"/>
      <c r="QL206" s="27"/>
      <c r="QM206" s="27"/>
      <c r="QN206" s="27"/>
      <c r="QO206" s="27"/>
      <c r="QP206" s="27"/>
      <c r="QQ206" s="27"/>
      <c r="QR206" s="27"/>
      <c r="QS206" s="27"/>
      <c r="QT206" s="27"/>
      <c r="QU206" s="27"/>
      <c r="QV206" s="27"/>
      <c r="QW206" s="27"/>
      <c r="QX206" s="27"/>
      <c r="QY206" s="27"/>
      <c r="QZ206" s="27"/>
      <c r="RA206" s="27"/>
      <c r="RB206" s="27"/>
      <c r="RC206" s="27"/>
      <c r="RD206" s="27"/>
      <c r="RE206" s="27"/>
      <c r="RF206" s="27"/>
      <c r="RG206" s="27"/>
      <c r="RH206" s="27"/>
      <c r="RI206" s="27"/>
      <c r="RJ206" s="27"/>
      <c r="RK206" s="27"/>
      <c r="RL206" s="27"/>
      <c r="RM206" s="27"/>
      <c r="RN206" s="27"/>
      <c r="RO206" s="27"/>
      <c r="RP206" s="27"/>
      <c r="RQ206" s="27"/>
      <c r="RR206" s="27"/>
      <c r="RS206" s="27"/>
      <c r="RT206" s="27"/>
      <c r="RU206" s="27"/>
      <c r="RV206" s="27"/>
      <c r="RW206" s="27"/>
      <c r="RX206" s="27"/>
      <c r="RY206" s="27"/>
      <c r="RZ206" s="27"/>
      <c r="SA206" s="27"/>
      <c r="SB206" s="27"/>
      <c r="SC206" s="27"/>
      <c r="SD206" s="27"/>
      <c r="SE206" s="27"/>
      <c r="SF206" s="27"/>
      <c r="SG206" s="27"/>
      <c r="SH206" s="27"/>
      <c r="SI206" s="27"/>
      <c r="SJ206" s="27"/>
      <c r="SK206" s="27"/>
      <c r="SL206" s="27"/>
      <c r="SM206" s="27"/>
      <c r="SN206" s="27"/>
      <c r="SO206" s="27"/>
      <c r="SP206" s="27"/>
      <c r="SQ206" s="27"/>
      <c r="SR206" s="27"/>
      <c r="SS206" s="27"/>
      <c r="ST206" s="27"/>
      <c r="SU206" s="27"/>
      <c r="SV206" s="27"/>
      <c r="SW206" s="27"/>
      <c r="SX206" s="27"/>
      <c r="SY206" s="27"/>
      <c r="SZ206" s="27"/>
      <c r="TA206" s="27"/>
      <c r="TB206" s="27"/>
      <c r="TC206" s="27"/>
      <c r="TD206" s="27"/>
      <c r="TE206" s="27"/>
      <c r="TF206" s="27"/>
      <c r="TG206" s="27"/>
      <c r="TH206" s="27"/>
      <c r="TI206" s="27"/>
      <c r="TJ206" s="27"/>
      <c r="TK206" s="27"/>
      <c r="TL206" s="27"/>
      <c r="TM206" s="27"/>
      <c r="TN206" s="27"/>
      <c r="TO206" s="27"/>
      <c r="TP206" s="27"/>
      <c r="TQ206" s="27"/>
      <c r="TR206" s="27"/>
      <c r="TS206" s="27"/>
      <c r="TT206" s="27"/>
      <c r="TU206" s="27"/>
      <c r="TV206" s="27"/>
      <c r="TW206" s="27"/>
      <c r="TX206" s="27"/>
      <c r="TY206" s="27"/>
      <c r="TZ206" s="27"/>
      <c r="UA206" s="27"/>
      <c r="UB206" s="27"/>
      <c r="UC206" s="27"/>
      <c r="UD206" s="27"/>
      <c r="UE206" s="27"/>
      <c r="UF206" s="27"/>
      <c r="UG206" s="27"/>
      <c r="UH206" s="27"/>
      <c r="UI206" s="27"/>
      <c r="UJ206" s="27"/>
      <c r="UK206" s="27"/>
      <c r="UL206" s="27"/>
      <c r="UM206" s="27"/>
      <c r="UN206" s="27"/>
      <c r="UO206" s="27"/>
      <c r="UP206" s="27"/>
      <c r="UQ206" s="27"/>
      <c r="UR206" s="27"/>
      <c r="US206" s="27"/>
      <c r="UT206" s="27"/>
      <c r="UU206" s="27"/>
      <c r="UV206" s="27"/>
      <c r="UW206" s="27"/>
      <c r="UX206" s="27"/>
      <c r="UY206" s="27"/>
      <c r="UZ206" s="27"/>
      <c r="VA206" s="27"/>
      <c r="VB206" s="27"/>
      <c r="VC206" s="27"/>
      <c r="VD206" s="27"/>
      <c r="VE206" s="27"/>
      <c r="VF206" s="27"/>
      <c r="VG206" s="27"/>
      <c r="VH206" s="27"/>
      <c r="VI206" s="27"/>
      <c r="VJ206" s="27"/>
      <c r="VK206" s="27"/>
      <c r="VL206" s="27"/>
      <c r="VM206" s="27"/>
      <c r="VN206" s="27"/>
      <c r="VO206" s="27"/>
      <c r="VP206" s="27"/>
      <c r="VQ206" s="27"/>
      <c r="VR206" s="27"/>
      <c r="VS206" s="27"/>
      <c r="VT206" s="27"/>
      <c r="VU206" s="27"/>
      <c r="VV206" s="27"/>
      <c r="VW206" s="27"/>
      <c r="VX206" s="27"/>
      <c r="VY206" s="27"/>
      <c r="VZ206" s="27"/>
      <c r="WA206" s="27"/>
      <c r="WB206" s="27"/>
      <c r="WC206" s="27"/>
      <c r="WD206" s="27"/>
      <c r="WE206" s="27"/>
      <c r="WF206" s="27"/>
      <c r="WG206" s="27"/>
      <c r="WH206" s="27"/>
      <c r="WI206" s="27"/>
      <c r="WJ206" s="27"/>
      <c r="WK206" s="27"/>
      <c r="WL206" s="27"/>
      <c r="WM206" s="27"/>
      <c r="WN206" s="27"/>
      <c r="WO206" s="27"/>
      <c r="WP206" s="27"/>
      <c r="WQ206" s="27"/>
      <c r="WR206" s="27"/>
      <c r="WS206" s="27"/>
      <c r="WT206" s="27"/>
      <c r="WU206" s="27"/>
      <c r="WV206" s="27"/>
      <c r="WW206" s="27"/>
      <c r="WX206" s="27"/>
      <c r="WY206" s="27"/>
      <c r="WZ206" s="27"/>
      <c r="XA206" s="27"/>
      <c r="XB206" s="27"/>
      <c r="XC206" s="27"/>
      <c r="XD206" s="27"/>
      <c r="XE206" s="27"/>
      <c r="XF206" s="27"/>
      <c r="XG206" s="27"/>
      <c r="XH206" s="27"/>
      <c r="XI206" s="27"/>
      <c r="XJ206" s="27"/>
      <c r="XK206" s="27"/>
      <c r="XL206" s="27"/>
      <c r="XM206" s="27"/>
      <c r="XN206" s="27"/>
      <c r="XO206" s="27"/>
      <c r="XP206" s="27"/>
      <c r="XQ206" s="27"/>
      <c r="XR206" s="27"/>
      <c r="XS206" s="27"/>
      <c r="XT206" s="27"/>
      <c r="XU206" s="27"/>
      <c r="XV206" s="27"/>
      <c r="XW206" s="27"/>
      <c r="XX206" s="27"/>
      <c r="XY206" s="27"/>
      <c r="XZ206" s="27"/>
      <c r="YA206" s="27"/>
      <c r="YB206" s="27"/>
      <c r="YC206" s="27"/>
      <c r="YD206" s="27"/>
      <c r="YE206" s="27"/>
      <c r="YF206" s="27"/>
      <c r="YG206" s="27"/>
      <c r="YH206" s="27"/>
      <c r="YI206" s="27"/>
      <c r="YJ206" s="27"/>
      <c r="YK206" s="27"/>
      <c r="YL206" s="27"/>
      <c r="YM206" s="27"/>
      <c r="YN206" s="27"/>
      <c r="YO206" s="27"/>
      <c r="YP206" s="27"/>
      <c r="YQ206" s="27"/>
      <c r="YR206" s="27"/>
      <c r="YS206" s="27"/>
      <c r="YT206" s="27"/>
      <c r="YU206" s="27"/>
      <c r="YV206" s="27"/>
      <c r="YW206" s="27"/>
      <c r="YX206" s="27"/>
      <c r="YY206" s="27"/>
      <c r="YZ206" s="27"/>
      <c r="ZA206" s="27"/>
      <c r="ZB206" s="27"/>
      <c r="ZC206" s="27"/>
      <c r="ZD206" s="27"/>
      <c r="ZE206" s="27"/>
      <c r="ZF206" s="27"/>
      <c r="ZG206" s="27"/>
      <c r="ZH206" s="27"/>
      <c r="ZI206" s="27"/>
      <c r="ZJ206" s="27"/>
      <c r="ZK206" s="27"/>
      <c r="ZL206" s="27"/>
      <c r="ZM206" s="27"/>
      <c r="ZN206" s="27"/>
      <c r="ZO206" s="27"/>
      <c r="ZP206" s="27"/>
      <c r="ZQ206" s="27"/>
      <c r="ZR206" s="27"/>
      <c r="ZS206" s="27"/>
      <c r="ZT206" s="27"/>
      <c r="ZU206" s="27"/>
      <c r="ZV206" s="27"/>
      <c r="ZW206" s="27"/>
      <c r="ZX206" s="27"/>
      <c r="ZY206" s="27"/>
      <c r="ZZ206" s="27"/>
      <c r="AAA206" s="27"/>
      <c r="AAB206" s="27"/>
      <c r="AAC206" s="27"/>
      <c r="AAD206" s="27"/>
      <c r="AAE206" s="27"/>
      <c r="AAF206" s="27"/>
      <c r="AAG206" s="27"/>
      <c r="AAH206" s="27"/>
      <c r="AAI206" s="27"/>
      <c r="AAJ206" s="27"/>
      <c r="AAK206" s="27"/>
      <c r="AAL206" s="27"/>
      <c r="AAM206" s="27"/>
      <c r="AAN206" s="27"/>
      <c r="AAO206" s="27"/>
      <c r="AAP206" s="27"/>
      <c r="AAQ206" s="27"/>
      <c r="AAR206" s="27"/>
      <c r="AAS206" s="27"/>
      <c r="AAT206" s="27"/>
      <c r="AAU206" s="27"/>
      <c r="AAV206" s="27"/>
      <c r="AAW206" s="27"/>
      <c r="AAX206" s="27"/>
      <c r="AAY206" s="27"/>
      <c r="AAZ206" s="27"/>
      <c r="ABA206" s="27"/>
      <c r="ABB206" s="27"/>
      <c r="ABC206" s="27"/>
      <c r="ABD206" s="27"/>
      <c r="ABE206" s="27"/>
      <c r="ABF206" s="27"/>
      <c r="ABG206" s="27"/>
      <c r="ABH206" s="27"/>
      <c r="ABI206" s="27"/>
      <c r="ABJ206" s="27"/>
      <c r="ABK206" s="27"/>
      <c r="ABL206" s="27"/>
      <c r="ABM206" s="27"/>
      <c r="ABN206" s="27"/>
      <c r="ABO206" s="27"/>
      <c r="ABP206" s="27"/>
      <c r="ABQ206" s="27"/>
      <c r="ABR206" s="27"/>
      <c r="ABS206" s="27"/>
      <c r="ABT206" s="27"/>
      <c r="ABU206" s="27"/>
      <c r="ABV206" s="27"/>
      <c r="ABW206" s="27"/>
      <c r="ABX206" s="27"/>
      <c r="ABY206" s="27"/>
      <c r="ABZ206" s="27"/>
      <c r="ACA206" s="27"/>
      <c r="ACB206" s="27"/>
      <c r="ACC206" s="27"/>
      <c r="ACD206" s="27"/>
      <c r="ACE206" s="27"/>
      <c r="ACF206" s="27"/>
      <c r="ACG206" s="27"/>
      <c r="ACH206" s="27"/>
      <c r="ACI206" s="27"/>
      <c r="ACJ206" s="27"/>
      <c r="ACK206" s="27"/>
      <c r="ACL206" s="27"/>
      <c r="ACM206" s="27"/>
      <c r="ACN206" s="27"/>
      <c r="ACO206" s="27"/>
      <c r="ACP206" s="27"/>
      <c r="ACQ206" s="27"/>
      <c r="ACR206" s="27"/>
      <c r="ACS206" s="27"/>
      <c r="ACT206" s="27"/>
      <c r="ACU206" s="27"/>
      <c r="ACV206" s="27"/>
      <c r="ACW206" s="27"/>
      <c r="ACX206" s="27"/>
      <c r="ACY206" s="27"/>
      <c r="ACZ206" s="27"/>
      <c r="ADA206" s="27"/>
      <c r="ADB206" s="27"/>
      <c r="ADC206" s="27"/>
      <c r="ADD206" s="27"/>
      <c r="ADE206" s="27"/>
      <c r="ADF206" s="27"/>
      <c r="ADG206" s="27"/>
      <c r="ADH206" s="27"/>
      <c r="ADI206" s="27"/>
      <c r="ADJ206" s="27"/>
      <c r="ADK206" s="27"/>
      <c r="ADL206" s="27"/>
      <c r="ADM206" s="27"/>
      <c r="ADN206" s="27"/>
      <c r="ADO206" s="27"/>
      <c r="ADP206" s="27"/>
      <c r="ADQ206" s="27"/>
      <c r="ADR206" s="27"/>
      <c r="ADS206" s="27"/>
      <c r="ADT206" s="27"/>
      <c r="ADU206" s="27"/>
      <c r="ADV206" s="27"/>
      <c r="ADW206" s="27"/>
      <c r="ADX206" s="27"/>
      <c r="ADY206" s="27"/>
      <c r="ADZ206" s="27"/>
      <c r="AEA206" s="27"/>
      <c r="AEB206" s="27"/>
      <c r="AEC206" s="27"/>
      <c r="AED206" s="27"/>
      <c r="AEE206" s="27"/>
      <c r="AEF206" s="27"/>
      <c r="AEG206" s="27"/>
      <c r="AEH206" s="27"/>
      <c r="AEI206" s="27"/>
      <c r="AEJ206" s="27"/>
      <c r="AEK206" s="27"/>
      <c r="AEL206" s="27"/>
      <c r="AEM206" s="27"/>
      <c r="AEN206" s="27"/>
      <c r="AEO206" s="27"/>
      <c r="AEP206" s="27"/>
      <c r="AEQ206" s="27"/>
      <c r="AER206" s="27"/>
      <c r="AES206" s="27"/>
      <c r="AET206" s="27"/>
      <c r="AEU206" s="27"/>
      <c r="AEV206" s="27"/>
      <c r="AEW206" s="27"/>
      <c r="AEX206" s="27"/>
      <c r="AEY206" s="27"/>
      <c r="AEZ206" s="27"/>
      <c r="AFA206" s="27"/>
      <c r="AFB206" s="27"/>
      <c r="AFC206" s="27"/>
      <c r="AFD206" s="27"/>
      <c r="AFE206" s="27"/>
      <c r="AFF206" s="27"/>
      <c r="AFG206" s="27"/>
      <c r="AFH206" s="27"/>
      <c r="AFI206" s="27"/>
      <c r="AFJ206" s="27"/>
      <c r="AFK206" s="27"/>
      <c r="AFL206" s="27"/>
      <c r="AFM206" s="27"/>
      <c r="AFN206" s="27"/>
      <c r="AFO206" s="27"/>
      <c r="AFP206" s="27"/>
      <c r="AFQ206" s="27"/>
      <c r="AFR206" s="27"/>
      <c r="AFS206" s="27"/>
      <c r="AFT206" s="27"/>
      <c r="AFU206" s="27"/>
      <c r="AFV206" s="27"/>
      <c r="AFW206" s="27"/>
      <c r="AFX206" s="27"/>
      <c r="AFY206" s="27"/>
      <c r="AFZ206" s="27"/>
      <c r="AGA206" s="27"/>
      <c r="AGB206" s="27"/>
      <c r="AGC206" s="27"/>
      <c r="AGD206" s="27"/>
      <c r="AGE206" s="27"/>
      <c r="AGF206" s="27"/>
      <c r="AGG206" s="27"/>
      <c r="AGH206" s="27"/>
      <c r="AGI206" s="27"/>
      <c r="AGJ206" s="27"/>
      <c r="AGK206" s="27"/>
      <c r="AGL206" s="27"/>
      <c r="AGM206" s="27"/>
      <c r="AGN206" s="27"/>
      <c r="AGO206" s="27"/>
      <c r="AGP206" s="27"/>
      <c r="AGQ206" s="27"/>
      <c r="AGR206" s="27"/>
      <c r="AGS206" s="27"/>
      <c r="AGT206" s="27"/>
      <c r="AGU206" s="27"/>
      <c r="AGV206" s="27"/>
      <c r="AGW206" s="27"/>
      <c r="AGX206" s="27"/>
      <c r="AGY206" s="27"/>
      <c r="AGZ206" s="27"/>
      <c r="AHA206" s="27"/>
      <c r="AHB206" s="27"/>
      <c r="AHC206" s="27"/>
      <c r="AHD206" s="27"/>
      <c r="AHE206" s="27"/>
      <c r="AHF206" s="27"/>
      <c r="AHG206" s="27"/>
      <c r="AHH206" s="27"/>
      <c r="AHI206" s="27"/>
      <c r="AHJ206" s="27"/>
      <c r="AHK206" s="27"/>
      <c r="AHL206" s="27"/>
      <c r="AHM206" s="27"/>
      <c r="AHN206" s="27"/>
      <c r="AHO206" s="27"/>
      <c r="AHP206" s="27"/>
      <c r="AHQ206" s="27"/>
      <c r="AHR206" s="27"/>
      <c r="AHS206" s="27"/>
      <c r="AHT206" s="27"/>
      <c r="AHU206" s="27"/>
      <c r="AHV206" s="27"/>
      <c r="AHW206" s="27"/>
      <c r="AHX206" s="27"/>
      <c r="AHY206" s="27"/>
      <c r="AHZ206" s="27"/>
      <c r="AIA206" s="27"/>
      <c r="AIB206" s="27"/>
      <c r="AIC206" s="27"/>
      <c r="AID206" s="27"/>
      <c r="AIE206" s="27"/>
      <c r="AIF206" s="27"/>
      <c r="AIG206" s="27"/>
      <c r="AIH206" s="27"/>
      <c r="AII206" s="27"/>
      <c r="AIJ206" s="27"/>
      <c r="AIK206" s="27"/>
      <c r="AIL206" s="27"/>
      <c r="AIM206" s="27"/>
      <c r="AIN206" s="27"/>
      <c r="AIO206" s="27"/>
      <c r="AIP206" s="27"/>
      <c r="AIQ206" s="27"/>
      <c r="AIR206" s="27"/>
      <c r="AIS206" s="27"/>
      <c r="AIT206" s="27"/>
      <c r="AIU206" s="27"/>
      <c r="AIV206" s="27"/>
      <c r="AIW206" s="27"/>
      <c r="AIX206" s="27"/>
      <c r="AIY206" s="27"/>
      <c r="AIZ206" s="27"/>
      <c r="AJA206" s="27"/>
      <c r="AJB206" s="27"/>
      <c r="AJC206" s="27"/>
      <c r="AJD206" s="27"/>
      <c r="AJE206" s="27"/>
      <c r="AJF206" s="27"/>
      <c r="AJG206" s="27"/>
      <c r="AJH206" s="27"/>
      <c r="AJI206" s="27"/>
      <c r="AJJ206" s="27"/>
      <c r="AJK206" s="27"/>
      <c r="AJL206" s="27"/>
      <c r="AJM206" s="27"/>
      <c r="AJN206" s="27"/>
      <c r="AJO206" s="27"/>
      <c r="AJP206" s="27"/>
      <c r="AJQ206" s="27"/>
      <c r="AJR206" s="27"/>
      <c r="AJS206" s="27"/>
      <c r="AJT206" s="27"/>
      <c r="AJU206" s="27"/>
      <c r="AJV206" s="27"/>
      <c r="AJW206" s="27"/>
      <c r="AJX206" s="27"/>
      <c r="AJY206" s="27"/>
      <c r="AJZ206" s="27"/>
      <c r="AKA206" s="27"/>
      <c r="AKB206" s="27"/>
      <c r="AKC206" s="27"/>
      <c r="AKD206" s="27"/>
      <c r="AKE206" s="27"/>
      <c r="AKF206" s="27"/>
      <c r="AKG206" s="27"/>
      <c r="AKH206" s="27"/>
      <c r="AKI206" s="27"/>
      <c r="AKJ206" s="27"/>
      <c r="AKK206" s="27"/>
      <c r="AKL206" s="27"/>
      <c r="AKM206" s="27"/>
      <c r="AKN206" s="27"/>
      <c r="AKO206" s="27"/>
      <c r="AKP206" s="27"/>
      <c r="AKQ206" s="27"/>
      <c r="AKR206" s="27"/>
      <c r="AKS206" s="27"/>
      <c r="AKT206" s="27"/>
      <c r="AKU206" s="27"/>
      <c r="AKV206" s="27"/>
      <c r="AKW206" s="27"/>
      <c r="AKX206" s="27"/>
      <c r="AKY206" s="27"/>
      <c r="AKZ206" s="27"/>
      <c r="ALA206" s="27"/>
      <c r="ALB206" s="27"/>
      <c r="ALC206" s="27"/>
      <c r="ALD206" s="27"/>
      <c r="ALE206" s="27"/>
      <c r="ALF206" s="27"/>
      <c r="ALG206" s="27"/>
      <c r="ALH206" s="27"/>
      <c r="ALI206" s="27"/>
      <c r="ALJ206" s="27"/>
      <c r="ALK206" s="27"/>
      <c r="ALL206" s="27"/>
      <c r="ALM206" s="27"/>
      <c r="ALN206" s="27"/>
      <c r="ALO206" s="27"/>
      <c r="ALP206" s="27"/>
      <c r="ALQ206" s="27"/>
      <c r="ALR206" s="27"/>
      <c r="ALS206" s="27"/>
    </row>
    <row r="207" spans="1:1007" ht="21" customHeight="1" thickBot="1" x14ac:dyDescent="0.25">
      <c r="A207" s="579"/>
      <c r="B207" s="581"/>
      <c r="C207" s="583"/>
      <c r="D207" s="585"/>
      <c r="E207" s="587"/>
      <c r="F207" s="570"/>
      <c r="G207" s="572"/>
      <c r="H207" s="574"/>
      <c r="I207" s="574"/>
      <c r="J207" s="576"/>
      <c r="K207" s="292" t="s">
        <v>25</v>
      </c>
      <c r="L207" s="501">
        <f>M207+O207</f>
        <v>0</v>
      </c>
      <c r="M207" s="401">
        <v>0</v>
      </c>
      <c r="N207" s="401">
        <v>0</v>
      </c>
      <c r="O207" s="441">
        <v>0</v>
      </c>
      <c r="P207" s="397">
        <f>Q207+S207</f>
        <v>191.9</v>
      </c>
      <c r="Q207" s="398">
        <v>0</v>
      </c>
      <c r="R207" s="398">
        <v>0</v>
      </c>
      <c r="S207" s="389">
        <v>191.9</v>
      </c>
      <c r="T207" s="397">
        <f>U207+W207</f>
        <v>0</v>
      </c>
      <c r="U207" s="398">
        <v>0</v>
      </c>
      <c r="V207" s="398">
        <v>0</v>
      </c>
      <c r="W207" s="389">
        <v>0</v>
      </c>
      <c r="X207" s="27"/>
      <c r="Y207" s="27"/>
      <c r="Z207" s="27"/>
      <c r="AA207" s="27"/>
      <c r="AB207" s="27"/>
      <c r="AC207" s="27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40"/>
      <c r="AV207" s="39"/>
      <c r="AW207" s="39"/>
      <c r="AX207" s="39"/>
      <c r="AY207" s="39"/>
      <c r="AZ207" s="39"/>
      <c r="BA207" s="39"/>
      <c r="BB207" s="39"/>
      <c r="BC207" s="39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  <c r="BZ207" s="27"/>
      <c r="CA207" s="27"/>
      <c r="CB207" s="27"/>
      <c r="CC207" s="27"/>
      <c r="CD207" s="27"/>
      <c r="CE207" s="27"/>
      <c r="CF207" s="27"/>
      <c r="CG207" s="27"/>
      <c r="CH207" s="27"/>
      <c r="CI207" s="27"/>
      <c r="CJ207" s="27"/>
      <c r="CK207" s="27"/>
      <c r="CL207" s="27"/>
      <c r="CM207" s="27"/>
      <c r="CN207" s="27"/>
      <c r="CO207" s="27"/>
      <c r="CP207" s="27"/>
      <c r="CQ207" s="27"/>
      <c r="CR207" s="27"/>
      <c r="CS207" s="27"/>
      <c r="CT207" s="27"/>
      <c r="CU207" s="27"/>
      <c r="CV207" s="27"/>
      <c r="CW207" s="27"/>
      <c r="CX207" s="27"/>
      <c r="CY207" s="27"/>
      <c r="CZ207" s="27"/>
      <c r="DA207" s="27"/>
      <c r="DB207" s="27"/>
      <c r="DC207" s="27"/>
      <c r="DD207" s="27"/>
      <c r="DE207" s="27"/>
      <c r="DF207" s="27"/>
      <c r="DG207" s="27"/>
      <c r="DH207" s="27"/>
      <c r="DI207" s="27"/>
      <c r="DJ207" s="27"/>
      <c r="DK207" s="27"/>
      <c r="DL207" s="27"/>
      <c r="DM207" s="27"/>
      <c r="DN207" s="27"/>
      <c r="DO207" s="27"/>
      <c r="DP207" s="27"/>
      <c r="DQ207" s="27"/>
      <c r="DR207" s="27"/>
      <c r="DS207" s="27"/>
      <c r="DT207" s="27"/>
      <c r="DU207" s="27"/>
      <c r="DV207" s="27"/>
      <c r="DW207" s="27"/>
      <c r="DX207" s="27"/>
      <c r="DY207" s="27"/>
      <c r="DZ207" s="27"/>
      <c r="EA207" s="27"/>
      <c r="EB207" s="27"/>
      <c r="EC207" s="27"/>
      <c r="ED207" s="27"/>
      <c r="EE207" s="27"/>
      <c r="EF207" s="27"/>
      <c r="EG207" s="27"/>
      <c r="EH207" s="27"/>
      <c r="EI207" s="27"/>
      <c r="EJ207" s="27"/>
      <c r="EK207" s="27"/>
      <c r="EL207" s="27"/>
      <c r="EM207" s="27"/>
      <c r="EN207" s="27"/>
      <c r="EO207" s="27"/>
      <c r="EP207" s="27"/>
      <c r="EQ207" s="27"/>
      <c r="ER207" s="27"/>
      <c r="ES207" s="27"/>
      <c r="ET207" s="27"/>
      <c r="EU207" s="27"/>
      <c r="EV207" s="27"/>
      <c r="EW207" s="27"/>
      <c r="EX207" s="27"/>
      <c r="EY207" s="27"/>
      <c r="EZ207" s="27"/>
      <c r="FA207" s="27"/>
      <c r="FB207" s="27"/>
      <c r="FC207" s="27"/>
      <c r="FD207" s="27"/>
      <c r="FE207" s="27"/>
      <c r="FF207" s="27"/>
      <c r="FG207" s="27"/>
      <c r="FH207" s="27"/>
      <c r="FI207" s="27"/>
      <c r="FJ207" s="27"/>
      <c r="FK207" s="27"/>
      <c r="FL207" s="27"/>
      <c r="FM207" s="27"/>
      <c r="FN207" s="27"/>
      <c r="FO207" s="27"/>
      <c r="FP207" s="27"/>
      <c r="FQ207" s="27"/>
      <c r="FR207" s="27"/>
      <c r="FS207" s="27"/>
      <c r="FT207" s="27"/>
      <c r="FU207" s="27"/>
      <c r="FV207" s="27"/>
      <c r="FW207" s="27"/>
      <c r="FX207" s="27"/>
      <c r="FY207" s="27"/>
      <c r="FZ207" s="27"/>
      <c r="GA207" s="27"/>
      <c r="GB207" s="27"/>
      <c r="GC207" s="27"/>
      <c r="GD207" s="27"/>
      <c r="GE207" s="27"/>
      <c r="GF207" s="27"/>
      <c r="GG207" s="27"/>
      <c r="GH207" s="27"/>
      <c r="GI207" s="27"/>
      <c r="GJ207" s="27"/>
      <c r="GK207" s="27"/>
      <c r="GL207" s="27"/>
      <c r="GM207" s="27"/>
      <c r="GN207" s="27"/>
      <c r="GO207" s="27"/>
      <c r="GP207" s="27"/>
      <c r="GQ207" s="27"/>
      <c r="GR207" s="27"/>
      <c r="GS207" s="27"/>
      <c r="GT207" s="27"/>
      <c r="GU207" s="27"/>
      <c r="GV207" s="27"/>
      <c r="GW207" s="27"/>
      <c r="GX207" s="27"/>
      <c r="GY207" s="27"/>
      <c r="GZ207" s="27"/>
      <c r="HA207" s="27"/>
      <c r="HB207" s="27"/>
      <c r="HC207" s="27"/>
      <c r="HD207" s="27"/>
      <c r="HE207" s="27"/>
      <c r="HF207" s="27"/>
      <c r="HG207" s="27"/>
      <c r="HH207" s="27"/>
      <c r="HI207" s="27"/>
      <c r="HJ207" s="27"/>
      <c r="HK207" s="27"/>
      <c r="HL207" s="27"/>
      <c r="HM207" s="27"/>
      <c r="HN207" s="27"/>
      <c r="HO207" s="27"/>
      <c r="HP207" s="27"/>
      <c r="HQ207" s="27"/>
      <c r="HR207" s="27"/>
      <c r="HS207" s="27"/>
      <c r="HT207" s="27"/>
      <c r="HU207" s="27"/>
      <c r="HV207" s="27"/>
      <c r="HW207" s="27"/>
      <c r="HX207" s="27"/>
      <c r="HY207" s="27"/>
      <c r="HZ207" s="27"/>
      <c r="IA207" s="27"/>
      <c r="IB207" s="27"/>
      <c r="IC207" s="27"/>
      <c r="ID207" s="27"/>
      <c r="IE207" s="27"/>
      <c r="IF207" s="27"/>
      <c r="IG207" s="27"/>
      <c r="IH207" s="27"/>
      <c r="II207" s="27"/>
      <c r="IJ207" s="27"/>
      <c r="IK207" s="27"/>
      <c r="IL207" s="27"/>
      <c r="IM207" s="27"/>
      <c r="IN207" s="27"/>
      <c r="IO207" s="27"/>
      <c r="IP207" s="27"/>
      <c r="IQ207" s="27"/>
      <c r="IR207" s="27"/>
      <c r="IS207" s="27"/>
      <c r="IT207" s="27"/>
      <c r="IU207" s="27"/>
      <c r="IV207" s="27"/>
      <c r="IW207" s="27"/>
      <c r="IX207" s="27"/>
      <c r="IY207" s="27"/>
      <c r="IZ207" s="27"/>
      <c r="JA207" s="27"/>
      <c r="JB207" s="27"/>
      <c r="JC207" s="27"/>
      <c r="JD207" s="27"/>
      <c r="JE207" s="27"/>
      <c r="JF207" s="27"/>
      <c r="JG207" s="27"/>
      <c r="JH207" s="27"/>
      <c r="JI207" s="27"/>
      <c r="JJ207" s="27"/>
      <c r="JK207" s="27"/>
      <c r="JL207" s="27"/>
      <c r="JM207" s="27"/>
      <c r="JN207" s="27"/>
      <c r="JO207" s="27"/>
      <c r="JP207" s="27"/>
      <c r="JQ207" s="27"/>
      <c r="JR207" s="27"/>
      <c r="JS207" s="27"/>
      <c r="JT207" s="27"/>
      <c r="JU207" s="27"/>
      <c r="JV207" s="27"/>
      <c r="JW207" s="27"/>
      <c r="JX207" s="27"/>
      <c r="JY207" s="27"/>
      <c r="JZ207" s="27"/>
      <c r="KA207" s="27"/>
      <c r="KB207" s="27"/>
      <c r="KC207" s="27"/>
      <c r="KD207" s="27"/>
      <c r="KE207" s="27"/>
      <c r="KF207" s="27"/>
      <c r="KG207" s="27"/>
      <c r="KH207" s="27"/>
      <c r="KI207" s="27"/>
      <c r="KJ207" s="27"/>
      <c r="KK207" s="27"/>
      <c r="KL207" s="27"/>
      <c r="KM207" s="27"/>
      <c r="KN207" s="27"/>
      <c r="KO207" s="27"/>
      <c r="KP207" s="27"/>
      <c r="KQ207" s="27"/>
      <c r="KR207" s="27"/>
      <c r="KS207" s="27"/>
      <c r="KT207" s="27"/>
      <c r="KU207" s="27"/>
      <c r="KV207" s="27"/>
      <c r="KW207" s="27"/>
      <c r="KX207" s="27"/>
      <c r="KY207" s="27"/>
      <c r="KZ207" s="27"/>
      <c r="LA207" s="27"/>
      <c r="LB207" s="27"/>
      <c r="LC207" s="27"/>
      <c r="LD207" s="27"/>
      <c r="LE207" s="27"/>
      <c r="LF207" s="27"/>
      <c r="LG207" s="27"/>
      <c r="LH207" s="27"/>
      <c r="LI207" s="27"/>
      <c r="LJ207" s="27"/>
      <c r="LK207" s="27"/>
      <c r="LL207" s="27"/>
      <c r="LM207" s="27"/>
      <c r="LN207" s="27"/>
      <c r="LO207" s="27"/>
      <c r="LP207" s="27"/>
      <c r="LQ207" s="27"/>
      <c r="LR207" s="27"/>
      <c r="LS207" s="27"/>
      <c r="LT207" s="27"/>
      <c r="LU207" s="27"/>
      <c r="LV207" s="27"/>
      <c r="LW207" s="27"/>
      <c r="LX207" s="27"/>
      <c r="LY207" s="27"/>
      <c r="LZ207" s="27"/>
      <c r="MA207" s="27"/>
      <c r="MB207" s="27"/>
      <c r="MC207" s="27"/>
      <c r="MD207" s="27"/>
      <c r="ME207" s="27"/>
      <c r="MF207" s="27"/>
      <c r="MG207" s="27"/>
      <c r="MH207" s="27"/>
      <c r="MI207" s="27"/>
      <c r="MJ207" s="27"/>
      <c r="MK207" s="27"/>
      <c r="ML207" s="27"/>
      <c r="MM207" s="27"/>
      <c r="MN207" s="27"/>
      <c r="MO207" s="27"/>
      <c r="MP207" s="27"/>
      <c r="MQ207" s="27"/>
      <c r="MR207" s="27"/>
      <c r="MS207" s="27"/>
      <c r="MT207" s="27"/>
      <c r="MU207" s="27"/>
      <c r="MV207" s="27"/>
      <c r="MW207" s="27"/>
      <c r="MX207" s="27"/>
      <c r="MY207" s="27"/>
      <c r="MZ207" s="27"/>
      <c r="NA207" s="27"/>
      <c r="NB207" s="27"/>
      <c r="NC207" s="27"/>
      <c r="ND207" s="27"/>
      <c r="NE207" s="27"/>
      <c r="NF207" s="27"/>
      <c r="NG207" s="27"/>
      <c r="NH207" s="27"/>
      <c r="NI207" s="27"/>
      <c r="NJ207" s="27"/>
      <c r="NK207" s="27"/>
      <c r="NL207" s="27"/>
      <c r="NM207" s="27"/>
      <c r="NN207" s="27"/>
      <c r="NO207" s="27"/>
      <c r="NP207" s="27"/>
      <c r="NQ207" s="27"/>
      <c r="NR207" s="27"/>
      <c r="NS207" s="27"/>
      <c r="NT207" s="27"/>
      <c r="NU207" s="27"/>
      <c r="NV207" s="27"/>
      <c r="NW207" s="27"/>
      <c r="NX207" s="27"/>
      <c r="NY207" s="27"/>
      <c r="NZ207" s="27"/>
      <c r="OA207" s="27"/>
      <c r="OB207" s="27"/>
      <c r="OC207" s="27"/>
      <c r="OD207" s="27"/>
      <c r="OE207" s="27"/>
      <c r="OF207" s="27"/>
      <c r="OG207" s="27"/>
      <c r="OH207" s="27"/>
      <c r="OI207" s="27"/>
      <c r="OJ207" s="27"/>
      <c r="OK207" s="27"/>
      <c r="OL207" s="27"/>
      <c r="OM207" s="27"/>
      <c r="ON207" s="27"/>
      <c r="OO207" s="27"/>
      <c r="OP207" s="27"/>
      <c r="OQ207" s="27"/>
      <c r="OR207" s="27"/>
      <c r="OS207" s="27"/>
      <c r="OT207" s="27"/>
      <c r="OU207" s="27"/>
      <c r="OV207" s="27"/>
      <c r="OW207" s="27"/>
      <c r="OX207" s="27"/>
      <c r="OY207" s="27"/>
      <c r="OZ207" s="27"/>
      <c r="PA207" s="27"/>
      <c r="PB207" s="27"/>
      <c r="PC207" s="27"/>
      <c r="PD207" s="27"/>
      <c r="PE207" s="27"/>
      <c r="PF207" s="27"/>
      <c r="PG207" s="27"/>
      <c r="PH207" s="27"/>
      <c r="PI207" s="27"/>
      <c r="PJ207" s="27"/>
      <c r="PK207" s="27"/>
      <c r="PL207" s="27"/>
      <c r="PM207" s="27"/>
      <c r="PN207" s="27"/>
      <c r="PO207" s="27"/>
      <c r="PP207" s="27"/>
      <c r="PQ207" s="27"/>
      <c r="PR207" s="27"/>
      <c r="PS207" s="27"/>
      <c r="PT207" s="27"/>
      <c r="PU207" s="27"/>
      <c r="PV207" s="27"/>
      <c r="PW207" s="27"/>
      <c r="PX207" s="27"/>
      <c r="PY207" s="27"/>
      <c r="PZ207" s="27"/>
      <c r="QA207" s="27"/>
      <c r="QB207" s="27"/>
      <c r="QC207" s="27"/>
      <c r="QD207" s="27"/>
      <c r="QE207" s="27"/>
      <c r="QF207" s="27"/>
      <c r="QG207" s="27"/>
      <c r="QH207" s="27"/>
      <c r="QI207" s="27"/>
      <c r="QJ207" s="27"/>
      <c r="QK207" s="27"/>
      <c r="QL207" s="27"/>
      <c r="QM207" s="27"/>
      <c r="QN207" s="27"/>
      <c r="QO207" s="27"/>
      <c r="QP207" s="27"/>
      <c r="QQ207" s="27"/>
      <c r="QR207" s="27"/>
      <c r="QS207" s="27"/>
      <c r="QT207" s="27"/>
      <c r="QU207" s="27"/>
      <c r="QV207" s="27"/>
      <c r="QW207" s="27"/>
      <c r="QX207" s="27"/>
      <c r="QY207" s="27"/>
      <c r="QZ207" s="27"/>
      <c r="RA207" s="27"/>
      <c r="RB207" s="27"/>
      <c r="RC207" s="27"/>
      <c r="RD207" s="27"/>
      <c r="RE207" s="27"/>
      <c r="RF207" s="27"/>
      <c r="RG207" s="27"/>
      <c r="RH207" s="27"/>
      <c r="RI207" s="27"/>
      <c r="RJ207" s="27"/>
      <c r="RK207" s="27"/>
      <c r="RL207" s="27"/>
      <c r="RM207" s="27"/>
      <c r="RN207" s="27"/>
      <c r="RO207" s="27"/>
      <c r="RP207" s="27"/>
      <c r="RQ207" s="27"/>
      <c r="RR207" s="27"/>
      <c r="RS207" s="27"/>
      <c r="RT207" s="27"/>
      <c r="RU207" s="27"/>
      <c r="RV207" s="27"/>
      <c r="RW207" s="27"/>
      <c r="RX207" s="27"/>
      <c r="RY207" s="27"/>
      <c r="RZ207" s="27"/>
      <c r="SA207" s="27"/>
      <c r="SB207" s="27"/>
      <c r="SC207" s="27"/>
      <c r="SD207" s="27"/>
      <c r="SE207" s="27"/>
      <c r="SF207" s="27"/>
      <c r="SG207" s="27"/>
      <c r="SH207" s="27"/>
      <c r="SI207" s="27"/>
      <c r="SJ207" s="27"/>
      <c r="SK207" s="27"/>
      <c r="SL207" s="27"/>
      <c r="SM207" s="27"/>
      <c r="SN207" s="27"/>
      <c r="SO207" s="27"/>
      <c r="SP207" s="27"/>
      <c r="SQ207" s="27"/>
      <c r="SR207" s="27"/>
      <c r="SS207" s="27"/>
      <c r="ST207" s="27"/>
      <c r="SU207" s="27"/>
      <c r="SV207" s="27"/>
      <c r="SW207" s="27"/>
      <c r="SX207" s="27"/>
      <c r="SY207" s="27"/>
      <c r="SZ207" s="27"/>
      <c r="TA207" s="27"/>
      <c r="TB207" s="27"/>
      <c r="TC207" s="27"/>
      <c r="TD207" s="27"/>
      <c r="TE207" s="27"/>
      <c r="TF207" s="27"/>
      <c r="TG207" s="27"/>
      <c r="TH207" s="27"/>
      <c r="TI207" s="27"/>
      <c r="TJ207" s="27"/>
      <c r="TK207" s="27"/>
      <c r="TL207" s="27"/>
      <c r="TM207" s="27"/>
      <c r="TN207" s="27"/>
      <c r="TO207" s="27"/>
      <c r="TP207" s="27"/>
      <c r="TQ207" s="27"/>
      <c r="TR207" s="27"/>
      <c r="TS207" s="27"/>
      <c r="TT207" s="27"/>
      <c r="TU207" s="27"/>
      <c r="TV207" s="27"/>
      <c r="TW207" s="27"/>
      <c r="TX207" s="27"/>
      <c r="TY207" s="27"/>
      <c r="TZ207" s="27"/>
      <c r="UA207" s="27"/>
      <c r="UB207" s="27"/>
      <c r="UC207" s="27"/>
      <c r="UD207" s="27"/>
      <c r="UE207" s="27"/>
      <c r="UF207" s="27"/>
      <c r="UG207" s="27"/>
      <c r="UH207" s="27"/>
      <c r="UI207" s="27"/>
      <c r="UJ207" s="27"/>
      <c r="UK207" s="27"/>
      <c r="UL207" s="27"/>
      <c r="UM207" s="27"/>
      <c r="UN207" s="27"/>
      <c r="UO207" s="27"/>
      <c r="UP207" s="27"/>
      <c r="UQ207" s="27"/>
      <c r="UR207" s="27"/>
      <c r="US207" s="27"/>
      <c r="UT207" s="27"/>
      <c r="UU207" s="27"/>
      <c r="UV207" s="27"/>
      <c r="UW207" s="27"/>
      <c r="UX207" s="27"/>
      <c r="UY207" s="27"/>
      <c r="UZ207" s="27"/>
      <c r="VA207" s="27"/>
      <c r="VB207" s="27"/>
      <c r="VC207" s="27"/>
      <c r="VD207" s="27"/>
      <c r="VE207" s="27"/>
      <c r="VF207" s="27"/>
      <c r="VG207" s="27"/>
      <c r="VH207" s="27"/>
      <c r="VI207" s="27"/>
      <c r="VJ207" s="27"/>
      <c r="VK207" s="27"/>
      <c r="VL207" s="27"/>
      <c r="VM207" s="27"/>
      <c r="VN207" s="27"/>
      <c r="VO207" s="27"/>
      <c r="VP207" s="27"/>
      <c r="VQ207" s="27"/>
      <c r="VR207" s="27"/>
      <c r="VS207" s="27"/>
      <c r="VT207" s="27"/>
      <c r="VU207" s="27"/>
      <c r="VV207" s="27"/>
      <c r="VW207" s="27"/>
      <c r="VX207" s="27"/>
      <c r="VY207" s="27"/>
      <c r="VZ207" s="27"/>
      <c r="WA207" s="27"/>
      <c r="WB207" s="27"/>
      <c r="WC207" s="27"/>
      <c r="WD207" s="27"/>
      <c r="WE207" s="27"/>
      <c r="WF207" s="27"/>
      <c r="WG207" s="27"/>
      <c r="WH207" s="27"/>
      <c r="WI207" s="27"/>
      <c r="WJ207" s="27"/>
      <c r="WK207" s="27"/>
      <c r="WL207" s="27"/>
      <c r="WM207" s="27"/>
      <c r="WN207" s="27"/>
      <c r="WO207" s="27"/>
      <c r="WP207" s="27"/>
      <c r="WQ207" s="27"/>
      <c r="WR207" s="27"/>
      <c r="WS207" s="27"/>
      <c r="WT207" s="27"/>
      <c r="WU207" s="27"/>
      <c r="WV207" s="27"/>
      <c r="WW207" s="27"/>
      <c r="WX207" s="27"/>
      <c r="WY207" s="27"/>
      <c r="WZ207" s="27"/>
      <c r="XA207" s="27"/>
      <c r="XB207" s="27"/>
      <c r="XC207" s="27"/>
      <c r="XD207" s="27"/>
      <c r="XE207" s="27"/>
      <c r="XF207" s="27"/>
      <c r="XG207" s="27"/>
      <c r="XH207" s="27"/>
      <c r="XI207" s="27"/>
      <c r="XJ207" s="27"/>
      <c r="XK207" s="27"/>
      <c r="XL207" s="27"/>
      <c r="XM207" s="27"/>
      <c r="XN207" s="27"/>
      <c r="XO207" s="27"/>
      <c r="XP207" s="27"/>
      <c r="XQ207" s="27"/>
      <c r="XR207" s="27"/>
      <c r="XS207" s="27"/>
      <c r="XT207" s="27"/>
      <c r="XU207" s="27"/>
      <c r="XV207" s="27"/>
      <c r="XW207" s="27"/>
      <c r="XX207" s="27"/>
      <c r="XY207" s="27"/>
      <c r="XZ207" s="27"/>
      <c r="YA207" s="27"/>
      <c r="YB207" s="27"/>
      <c r="YC207" s="27"/>
      <c r="YD207" s="27"/>
      <c r="YE207" s="27"/>
      <c r="YF207" s="27"/>
      <c r="YG207" s="27"/>
      <c r="YH207" s="27"/>
      <c r="YI207" s="27"/>
      <c r="YJ207" s="27"/>
      <c r="YK207" s="27"/>
      <c r="YL207" s="27"/>
      <c r="YM207" s="27"/>
      <c r="YN207" s="27"/>
      <c r="YO207" s="27"/>
      <c r="YP207" s="27"/>
      <c r="YQ207" s="27"/>
      <c r="YR207" s="27"/>
      <c r="YS207" s="27"/>
      <c r="YT207" s="27"/>
      <c r="YU207" s="27"/>
      <c r="YV207" s="27"/>
      <c r="YW207" s="27"/>
      <c r="YX207" s="27"/>
      <c r="YY207" s="27"/>
      <c r="YZ207" s="27"/>
      <c r="ZA207" s="27"/>
      <c r="ZB207" s="27"/>
      <c r="ZC207" s="27"/>
      <c r="ZD207" s="27"/>
      <c r="ZE207" s="27"/>
      <c r="ZF207" s="27"/>
      <c r="ZG207" s="27"/>
      <c r="ZH207" s="27"/>
      <c r="ZI207" s="27"/>
      <c r="ZJ207" s="27"/>
      <c r="ZK207" s="27"/>
      <c r="ZL207" s="27"/>
      <c r="ZM207" s="27"/>
      <c r="ZN207" s="27"/>
      <c r="ZO207" s="27"/>
      <c r="ZP207" s="27"/>
      <c r="ZQ207" s="27"/>
      <c r="ZR207" s="27"/>
      <c r="ZS207" s="27"/>
      <c r="ZT207" s="27"/>
      <c r="ZU207" s="27"/>
      <c r="ZV207" s="27"/>
      <c r="ZW207" s="27"/>
      <c r="ZX207" s="27"/>
      <c r="ZY207" s="27"/>
      <c r="ZZ207" s="27"/>
      <c r="AAA207" s="27"/>
      <c r="AAB207" s="27"/>
      <c r="AAC207" s="27"/>
      <c r="AAD207" s="27"/>
      <c r="AAE207" s="27"/>
      <c r="AAF207" s="27"/>
      <c r="AAG207" s="27"/>
      <c r="AAH207" s="27"/>
      <c r="AAI207" s="27"/>
      <c r="AAJ207" s="27"/>
      <c r="AAK207" s="27"/>
      <c r="AAL207" s="27"/>
      <c r="AAM207" s="27"/>
      <c r="AAN207" s="27"/>
      <c r="AAO207" s="27"/>
      <c r="AAP207" s="27"/>
      <c r="AAQ207" s="27"/>
      <c r="AAR207" s="27"/>
      <c r="AAS207" s="27"/>
      <c r="AAT207" s="27"/>
      <c r="AAU207" s="27"/>
      <c r="AAV207" s="27"/>
      <c r="AAW207" s="27"/>
      <c r="AAX207" s="27"/>
      <c r="AAY207" s="27"/>
      <c r="AAZ207" s="27"/>
      <c r="ABA207" s="27"/>
      <c r="ABB207" s="27"/>
      <c r="ABC207" s="27"/>
      <c r="ABD207" s="27"/>
      <c r="ABE207" s="27"/>
      <c r="ABF207" s="27"/>
      <c r="ABG207" s="27"/>
      <c r="ABH207" s="27"/>
      <c r="ABI207" s="27"/>
      <c r="ABJ207" s="27"/>
      <c r="ABK207" s="27"/>
      <c r="ABL207" s="27"/>
      <c r="ABM207" s="27"/>
      <c r="ABN207" s="27"/>
      <c r="ABO207" s="27"/>
      <c r="ABP207" s="27"/>
      <c r="ABQ207" s="27"/>
      <c r="ABR207" s="27"/>
      <c r="ABS207" s="27"/>
      <c r="ABT207" s="27"/>
      <c r="ABU207" s="27"/>
      <c r="ABV207" s="27"/>
      <c r="ABW207" s="27"/>
      <c r="ABX207" s="27"/>
      <c r="ABY207" s="27"/>
      <c r="ABZ207" s="27"/>
      <c r="ACA207" s="27"/>
      <c r="ACB207" s="27"/>
      <c r="ACC207" s="27"/>
      <c r="ACD207" s="27"/>
      <c r="ACE207" s="27"/>
      <c r="ACF207" s="27"/>
      <c r="ACG207" s="27"/>
      <c r="ACH207" s="27"/>
      <c r="ACI207" s="27"/>
      <c r="ACJ207" s="27"/>
      <c r="ACK207" s="27"/>
      <c r="ACL207" s="27"/>
      <c r="ACM207" s="27"/>
      <c r="ACN207" s="27"/>
      <c r="ACO207" s="27"/>
      <c r="ACP207" s="27"/>
      <c r="ACQ207" s="27"/>
      <c r="ACR207" s="27"/>
      <c r="ACS207" s="27"/>
      <c r="ACT207" s="27"/>
      <c r="ACU207" s="27"/>
      <c r="ACV207" s="27"/>
      <c r="ACW207" s="27"/>
      <c r="ACX207" s="27"/>
      <c r="ACY207" s="27"/>
      <c r="ACZ207" s="27"/>
      <c r="ADA207" s="27"/>
      <c r="ADB207" s="27"/>
      <c r="ADC207" s="27"/>
      <c r="ADD207" s="27"/>
      <c r="ADE207" s="27"/>
      <c r="ADF207" s="27"/>
      <c r="ADG207" s="27"/>
      <c r="ADH207" s="27"/>
      <c r="ADI207" s="27"/>
      <c r="ADJ207" s="27"/>
      <c r="ADK207" s="27"/>
      <c r="ADL207" s="27"/>
      <c r="ADM207" s="27"/>
      <c r="ADN207" s="27"/>
      <c r="ADO207" s="27"/>
      <c r="ADP207" s="27"/>
      <c r="ADQ207" s="27"/>
      <c r="ADR207" s="27"/>
      <c r="ADS207" s="27"/>
      <c r="ADT207" s="27"/>
      <c r="ADU207" s="27"/>
      <c r="ADV207" s="27"/>
      <c r="ADW207" s="27"/>
      <c r="ADX207" s="27"/>
      <c r="ADY207" s="27"/>
      <c r="ADZ207" s="27"/>
      <c r="AEA207" s="27"/>
      <c r="AEB207" s="27"/>
      <c r="AEC207" s="27"/>
      <c r="AED207" s="27"/>
      <c r="AEE207" s="27"/>
      <c r="AEF207" s="27"/>
      <c r="AEG207" s="27"/>
      <c r="AEH207" s="27"/>
      <c r="AEI207" s="27"/>
      <c r="AEJ207" s="27"/>
      <c r="AEK207" s="27"/>
      <c r="AEL207" s="27"/>
      <c r="AEM207" s="27"/>
      <c r="AEN207" s="27"/>
      <c r="AEO207" s="27"/>
      <c r="AEP207" s="27"/>
      <c r="AEQ207" s="27"/>
      <c r="AER207" s="27"/>
      <c r="AES207" s="27"/>
      <c r="AET207" s="27"/>
      <c r="AEU207" s="27"/>
      <c r="AEV207" s="27"/>
      <c r="AEW207" s="27"/>
      <c r="AEX207" s="27"/>
      <c r="AEY207" s="27"/>
      <c r="AEZ207" s="27"/>
      <c r="AFA207" s="27"/>
      <c r="AFB207" s="27"/>
      <c r="AFC207" s="27"/>
      <c r="AFD207" s="27"/>
      <c r="AFE207" s="27"/>
      <c r="AFF207" s="27"/>
      <c r="AFG207" s="27"/>
      <c r="AFH207" s="27"/>
      <c r="AFI207" s="27"/>
      <c r="AFJ207" s="27"/>
      <c r="AFK207" s="27"/>
      <c r="AFL207" s="27"/>
      <c r="AFM207" s="27"/>
      <c r="AFN207" s="27"/>
      <c r="AFO207" s="27"/>
      <c r="AFP207" s="27"/>
      <c r="AFQ207" s="27"/>
      <c r="AFR207" s="27"/>
      <c r="AFS207" s="27"/>
      <c r="AFT207" s="27"/>
      <c r="AFU207" s="27"/>
      <c r="AFV207" s="27"/>
      <c r="AFW207" s="27"/>
      <c r="AFX207" s="27"/>
      <c r="AFY207" s="27"/>
      <c r="AFZ207" s="27"/>
      <c r="AGA207" s="27"/>
      <c r="AGB207" s="27"/>
      <c r="AGC207" s="27"/>
      <c r="AGD207" s="27"/>
      <c r="AGE207" s="27"/>
      <c r="AGF207" s="27"/>
      <c r="AGG207" s="27"/>
      <c r="AGH207" s="27"/>
      <c r="AGI207" s="27"/>
      <c r="AGJ207" s="27"/>
      <c r="AGK207" s="27"/>
      <c r="AGL207" s="27"/>
      <c r="AGM207" s="27"/>
      <c r="AGN207" s="27"/>
      <c r="AGO207" s="27"/>
      <c r="AGP207" s="27"/>
      <c r="AGQ207" s="27"/>
      <c r="AGR207" s="27"/>
      <c r="AGS207" s="27"/>
      <c r="AGT207" s="27"/>
      <c r="AGU207" s="27"/>
      <c r="AGV207" s="27"/>
      <c r="AGW207" s="27"/>
      <c r="AGX207" s="27"/>
      <c r="AGY207" s="27"/>
      <c r="AGZ207" s="27"/>
      <c r="AHA207" s="27"/>
      <c r="AHB207" s="27"/>
      <c r="AHC207" s="27"/>
      <c r="AHD207" s="27"/>
      <c r="AHE207" s="27"/>
      <c r="AHF207" s="27"/>
      <c r="AHG207" s="27"/>
      <c r="AHH207" s="27"/>
      <c r="AHI207" s="27"/>
      <c r="AHJ207" s="27"/>
      <c r="AHK207" s="27"/>
      <c r="AHL207" s="27"/>
      <c r="AHM207" s="27"/>
      <c r="AHN207" s="27"/>
      <c r="AHO207" s="27"/>
      <c r="AHP207" s="27"/>
      <c r="AHQ207" s="27"/>
      <c r="AHR207" s="27"/>
      <c r="AHS207" s="27"/>
      <c r="AHT207" s="27"/>
      <c r="AHU207" s="27"/>
      <c r="AHV207" s="27"/>
      <c r="AHW207" s="27"/>
      <c r="AHX207" s="27"/>
      <c r="AHY207" s="27"/>
      <c r="AHZ207" s="27"/>
      <c r="AIA207" s="27"/>
      <c r="AIB207" s="27"/>
      <c r="AIC207" s="27"/>
      <c r="AID207" s="27"/>
      <c r="AIE207" s="27"/>
      <c r="AIF207" s="27"/>
      <c r="AIG207" s="27"/>
      <c r="AIH207" s="27"/>
      <c r="AII207" s="27"/>
      <c r="AIJ207" s="27"/>
      <c r="AIK207" s="27"/>
      <c r="AIL207" s="27"/>
      <c r="AIM207" s="27"/>
      <c r="AIN207" s="27"/>
      <c r="AIO207" s="27"/>
      <c r="AIP207" s="27"/>
      <c r="AIQ207" s="27"/>
      <c r="AIR207" s="27"/>
      <c r="AIS207" s="27"/>
      <c r="AIT207" s="27"/>
      <c r="AIU207" s="27"/>
      <c r="AIV207" s="27"/>
      <c r="AIW207" s="27"/>
      <c r="AIX207" s="27"/>
      <c r="AIY207" s="27"/>
      <c r="AIZ207" s="27"/>
      <c r="AJA207" s="27"/>
      <c r="AJB207" s="27"/>
      <c r="AJC207" s="27"/>
      <c r="AJD207" s="27"/>
      <c r="AJE207" s="27"/>
      <c r="AJF207" s="27"/>
      <c r="AJG207" s="27"/>
      <c r="AJH207" s="27"/>
      <c r="AJI207" s="27"/>
      <c r="AJJ207" s="27"/>
      <c r="AJK207" s="27"/>
      <c r="AJL207" s="27"/>
      <c r="AJM207" s="27"/>
      <c r="AJN207" s="27"/>
      <c r="AJO207" s="27"/>
      <c r="AJP207" s="27"/>
      <c r="AJQ207" s="27"/>
      <c r="AJR207" s="27"/>
      <c r="AJS207" s="27"/>
      <c r="AJT207" s="27"/>
      <c r="AJU207" s="27"/>
      <c r="AJV207" s="27"/>
      <c r="AJW207" s="27"/>
      <c r="AJX207" s="27"/>
      <c r="AJY207" s="27"/>
      <c r="AJZ207" s="27"/>
      <c r="AKA207" s="27"/>
      <c r="AKB207" s="27"/>
      <c r="AKC207" s="27"/>
      <c r="AKD207" s="27"/>
      <c r="AKE207" s="27"/>
      <c r="AKF207" s="27"/>
      <c r="AKG207" s="27"/>
      <c r="AKH207" s="27"/>
      <c r="AKI207" s="27"/>
      <c r="AKJ207" s="27"/>
      <c r="AKK207" s="27"/>
      <c r="AKL207" s="27"/>
      <c r="AKM207" s="27"/>
      <c r="AKN207" s="27"/>
      <c r="AKO207" s="27"/>
      <c r="AKP207" s="27"/>
      <c r="AKQ207" s="27"/>
      <c r="AKR207" s="27"/>
      <c r="AKS207" s="27"/>
      <c r="AKT207" s="27"/>
      <c r="AKU207" s="27"/>
      <c r="AKV207" s="27"/>
      <c r="AKW207" s="27"/>
      <c r="AKX207" s="27"/>
      <c r="AKY207" s="27"/>
      <c r="AKZ207" s="27"/>
      <c r="ALA207" s="27"/>
      <c r="ALB207" s="27"/>
      <c r="ALC207" s="27"/>
      <c r="ALD207" s="27"/>
      <c r="ALE207" s="27"/>
      <c r="ALF207" s="27"/>
      <c r="ALG207" s="27"/>
      <c r="ALH207" s="27"/>
      <c r="ALI207" s="27"/>
      <c r="ALJ207" s="27"/>
      <c r="ALK207" s="27"/>
      <c r="ALL207" s="27"/>
      <c r="ALM207" s="27"/>
      <c r="ALN207" s="27"/>
      <c r="ALO207" s="27"/>
      <c r="ALP207" s="27"/>
      <c r="ALQ207" s="27"/>
      <c r="ALR207" s="27"/>
      <c r="ALS207" s="27"/>
    </row>
    <row r="208" spans="1:1007" ht="21" customHeight="1" thickBot="1" x14ac:dyDescent="0.25">
      <c r="A208" s="579"/>
      <c r="B208" s="581"/>
      <c r="C208" s="583"/>
      <c r="D208" s="585"/>
      <c r="E208" s="587"/>
      <c r="F208" s="570"/>
      <c r="G208" s="572"/>
      <c r="H208" s="574"/>
      <c r="I208" s="574"/>
      <c r="J208" s="577"/>
      <c r="K208" s="347" t="s">
        <v>11</v>
      </c>
      <c r="L208" s="15">
        <f t="shared" ref="L208:W208" si="50">SUM(L206:L207)</f>
        <v>0</v>
      </c>
      <c r="M208" s="345">
        <f t="shared" si="50"/>
        <v>0</v>
      </c>
      <c r="N208" s="345">
        <f t="shared" si="50"/>
        <v>0</v>
      </c>
      <c r="O208" s="16">
        <f t="shared" si="50"/>
        <v>0</v>
      </c>
      <c r="P208" s="15">
        <f t="shared" si="50"/>
        <v>319.89999999999998</v>
      </c>
      <c r="Q208" s="345">
        <f t="shared" si="50"/>
        <v>0</v>
      </c>
      <c r="R208" s="345">
        <f t="shared" si="50"/>
        <v>0</v>
      </c>
      <c r="S208" s="16">
        <f t="shared" si="50"/>
        <v>319.89999999999998</v>
      </c>
      <c r="T208" s="15">
        <f t="shared" si="50"/>
        <v>0</v>
      </c>
      <c r="U208" s="345">
        <f t="shared" si="50"/>
        <v>0</v>
      </c>
      <c r="V208" s="345">
        <f t="shared" si="50"/>
        <v>0</v>
      </c>
      <c r="W208" s="16">
        <f t="shared" si="50"/>
        <v>0</v>
      </c>
      <c r="X208" s="27"/>
      <c r="Y208" s="27"/>
      <c r="Z208" s="27"/>
      <c r="AA208" s="27"/>
      <c r="AB208" s="27"/>
      <c r="AC208" s="27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40"/>
      <c r="AV208" s="39"/>
      <c r="AW208" s="39"/>
      <c r="AX208" s="39"/>
      <c r="AY208" s="39"/>
      <c r="AZ208" s="39"/>
      <c r="BA208" s="39"/>
      <c r="BB208" s="39"/>
      <c r="BC208" s="39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7"/>
      <c r="CK208" s="27"/>
      <c r="CL208" s="27"/>
      <c r="CM208" s="27"/>
      <c r="CN208" s="27"/>
      <c r="CO208" s="27"/>
      <c r="CP208" s="27"/>
      <c r="CQ208" s="27"/>
      <c r="CR208" s="27"/>
      <c r="CS208" s="27"/>
      <c r="CT208" s="27"/>
      <c r="CU208" s="27"/>
      <c r="CV208" s="27"/>
      <c r="CW208" s="27"/>
      <c r="CX208" s="27"/>
      <c r="CY208" s="27"/>
      <c r="CZ208" s="27"/>
      <c r="DA208" s="27"/>
      <c r="DB208" s="27"/>
      <c r="DC208" s="27"/>
      <c r="DD208" s="27"/>
      <c r="DE208" s="27"/>
      <c r="DF208" s="27"/>
      <c r="DG208" s="27"/>
      <c r="DH208" s="27"/>
      <c r="DI208" s="27"/>
      <c r="DJ208" s="27"/>
      <c r="DK208" s="27"/>
      <c r="DL208" s="27"/>
      <c r="DM208" s="27"/>
      <c r="DN208" s="27"/>
      <c r="DO208" s="27"/>
      <c r="DP208" s="27"/>
      <c r="DQ208" s="27"/>
      <c r="DR208" s="27"/>
      <c r="DS208" s="27"/>
      <c r="DT208" s="27"/>
      <c r="DU208" s="27"/>
      <c r="DV208" s="27"/>
      <c r="DW208" s="27"/>
      <c r="DX208" s="27"/>
      <c r="DY208" s="27"/>
      <c r="DZ208" s="27"/>
      <c r="EA208" s="27"/>
      <c r="EB208" s="27"/>
      <c r="EC208" s="27"/>
      <c r="ED208" s="27"/>
      <c r="EE208" s="27"/>
      <c r="EF208" s="27"/>
      <c r="EG208" s="27"/>
      <c r="EH208" s="27"/>
      <c r="EI208" s="27"/>
      <c r="EJ208" s="27"/>
      <c r="EK208" s="27"/>
      <c r="EL208" s="27"/>
      <c r="EM208" s="27"/>
      <c r="EN208" s="27"/>
      <c r="EO208" s="27"/>
      <c r="EP208" s="27"/>
      <c r="EQ208" s="27"/>
      <c r="ER208" s="27"/>
      <c r="ES208" s="27"/>
      <c r="ET208" s="27"/>
      <c r="EU208" s="27"/>
      <c r="EV208" s="27"/>
      <c r="EW208" s="27"/>
      <c r="EX208" s="27"/>
      <c r="EY208" s="27"/>
      <c r="EZ208" s="27"/>
      <c r="FA208" s="27"/>
      <c r="FB208" s="27"/>
      <c r="FC208" s="27"/>
      <c r="FD208" s="27"/>
      <c r="FE208" s="27"/>
      <c r="FF208" s="27"/>
      <c r="FG208" s="27"/>
      <c r="FH208" s="27"/>
      <c r="FI208" s="27"/>
      <c r="FJ208" s="27"/>
      <c r="FK208" s="27"/>
      <c r="FL208" s="27"/>
      <c r="FM208" s="27"/>
      <c r="FN208" s="27"/>
      <c r="FO208" s="27"/>
      <c r="FP208" s="27"/>
      <c r="FQ208" s="27"/>
      <c r="FR208" s="27"/>
      <c r="FS208" s="27"/>
      <c r="FT208" s="27"/>
      <c r="FU208" s="27"/>
      <c r="FV208" s="27"/>
      <c r="FW208" s="27"/>
      <c r="FX208" s="27"/>
      <c r="FY208" s="27"/>
      <c r="FZ208" s="27"/>
      <c r="GA208" s="27"/>
      <c r="GB208" s="27"/>
      <c r="GC208" s="27"/>
      <c r="GD208" s="27"/>
      <c r="GE208" s="27"/>
      <c r="GF208" s="27"/>
      <c r="GG208" s="27"/>
      <c r="GH208" s="27"/>
      <c r="GI208" s="27"/>
      <c r="GJ208" s="27"/>
      <c r="GK208" s="27"/>
      <c r="GL208" s="27"/>
      <c r="GM208" s="27"/>
      <c r="GN208" s="27"/>
      <c r="GO208" s="27"/>
      <c r="GP208" s="27"/>
      <c r="GQ208" s="27"/>
      <c r="GR208" s="27"/>
      <c r="GS208" s="27"/>
      <c r="GT208" s="27"/>
      <c r="GU208" s="27"/>
      <c r="GV208" s="27"/>
      <c r="GW208" s="27"/>
      <c r="GX208" s="27"/>
      <c r="GY208" s="27"/>
      <c r="GZ208" s="27"/>
      <c r="HA208" s="27"/>
      <c r="HB208" s="27"/>
      <c r="HC208" s="27"/>
      <c r="HD208" s="27"/>
      <c r="HE208" s="27"/>
      <c r="HF208" s="27"/>
      <c r="HG208" s="27"/>
      <c r="HH208" s="27"/>
      <c r="HI208" s="27"/>
      <c r="HJ208" s="27"/>
      <c r="HK208" s="27"/>
      <c r="HL208" s="27"/>
      <c r="HM208" s="27"/>
      <c r="HN208" s="27"/>
      <c r="HO208" s="27"/>
      <c r="HP208" s="27"/>
      <c r="HQ208" s="27"/>
      <c r="HR208" s="27"/>
      <c r="HS208" s="27"/>
      <c r="HT208" s="27"/>
      <c r="HU208" s="27"/>
      <c r="HV208" s="27"/>
      <c r="HW208" s="27"/>
      <c r="HX208" s="27"/>
      <c r="HY208" s="27"/>
      <c r="HZ208" s="27"/>
      <c r="IA208" s="27"/>
      <c r="IB208" s="27"/>
      <c r="IC208" s="27"/>
      <c r="ID208" s="27"/>
      <c r="IE208" s="27"/>
      <c r="IF208" s="27"/>
      <c r="IG208" s="27"/>
      <c r="IH208" s="27"/>
      <c r="II208" s="27"/>
      <c r="IJ208" s="27"/>
      <c r="IK208" s="27"/>
      <c r="IL208" s="27"/>
      <c r="IM208" s="27"/>
      <c r="IN208" s="27"/>
      <c r="IO208" s="27"/>
      <c r="IP208" s="27"/>
      <c r="IQ208" s="27"/>
      <c r="IR208" s="27"/>
      <c r="IS208" s="27"/>
      <c r="IT208" s="27"/>
      <c r="IU208" s="27"/>
      <c r="IV208" s="27"/>
      <c r="IW208" s="27"/>
      <c r="IX208" s="27"/>
      <c r="IY208" s="27"/>
      <c r="IZ208" s="27"/>
      <c r="JA208" s="27"/>
      <c r="JB208" s="27"/>
      <c r="JC208" s="27"/>
      <c r="JD208" s="27"/>
      <c r="JE208" s="27"/>
      <c r="JF208" s="27"/>
      <c r="JG208" s="27"/>
      <c r="JH208" s="27"/>
      <c r="JI208" s="27"/>
      <c r="JJ208" s="27"/>
      <c r="JK208" s="27"/>
      <c r="JL208" s="27"/>
      <c r="JM208" s="27"/>
      <c r="JN208" s="27"/>
      <c r="JO208" s="27"/>
      <c r="JP208" s="27"/>
      <c r="JQ208" s="27"/>
      <c r="JR208" s="27"/>
      <c r="JS208" s="27"/>
      <c r="JT208" s="27"/>
      <c r="JU208" s="27"/>
      <c r="JV208" s="27"/>
      <c r="JW208" s="27"/>
      <c r="JX208" s="27"/>
      <c r="JY208" s="27"/>
      <c r="JZ208" s="27"/>
      <c r="KA208" s="27"/>
      <c r="KB208" s="27"/>
      <c r="KC208" s="27"/>
      <c r="KD208" s="27"/>
      <c r="KE208" s="27"/>
      <c r="KF208" s="27"/>
      <c r="KG208" s="27"/>
      <c r="KH208" s="27"/>
      <c r="KI208" s="27"/>
      <c r="KJ208" s="27"/>
      <c r="KK208" s="27"/>
      <c r="KL208" s="27"/>
      <c r="KM208" s="27"/>
      <c r="KN208" s="27"/>
      <c r="KO208" s="27"/>
      <c r="KP208" s="27"/>
      <c r="KQ208" s="27"/>
      <c r="KR208" s="27"/>
      <c r="KS208" s="27"/>
      <c r="KT208" s="27"/>
      <c r="KU208" s="27"/>
      <c r="KV208" s="27"/>
      <c r="KW208" s="27"/>
      <c r="KX208" s="27"/>
      <c r="KY208" s="27"/>
      <c r="KZ208" s="27"/>
      <c r="LA208" s="27"/>
      <c r="LB208" s="27"/>
      <c r="LC208" s="27"/>
      <c r="LD208" s="27"/>
      <c r="LE208" s="27"/>
      <c r="LF208" s="27"/>
      <c r="LG208" s="27"/>
      <c r="LH208" s="27"/>
      <c r="LI208" s="27"/>
      <c r="LJ208" s="27"/>
      <c r="LK208" s="27"/>
      <c r="LL208" s="27"/>
      <c r="LM208" s="27"/>
      <c r="LN208" s="27"/>
      <c r="LO208" s="27"/>
      <c r="LP208" s="27"/>
      <c r="LQ208" s="27"/>
      <c r="LR208" s="27"/>
      <c r="LS208" s="27"/>
      <c r="LT208" s="27"/>
      <c r="LU208" s="27"/>
      <c r="LV208" s="27"/>
      <c r="LW208" s="27"/>
      <c r="LX208" s="27"/>
      <c r="LY208" s="27"/>
      <c r="LZ208" s="27"/>
      <c r="MA208" s="27"/>
      <c r="MB208" s="27"/>
      <c r="MC208" s="27"/>
      <c r="MD208" s="27"/>
      <c r="ME208" s="27"/>
      <c r="MF208" s="27"/>
      <c r="MG208" s="27"/>
      <c r="MH208" s="27"/>
      <c r="MI208" s="27"/>
      <c r="MJ208" s="27"/>
      <c r="MK208" s="27"/>
      <c r="ML208" s="27"/>
      <c r="MM208" s="27"/>
      <c r="MN208" s="27"/>
      <c r="MO208" s="27"/>
      <c r="MP208" s="27"/>
      <c r="MQ208" s="27"/>
      <c r="MR208" s="27"/>
      <c r="MS208" s="27"/>
      <c r="MT208" s="27"/>
      <c r="MU208" s="27"/>
      <c r="MV208" s="27"/>
      <c r="MW208" s="27"/>
      <c r="MX208" s="27"/>
      <c r="MY208" s="27"/>
      <c r="MZ208" s="27"/>
      <c r="NA208" s="27"/>
      <c r="NB208" s="27"/>
      <c r="NC208" s="27"/>
      <c r="ND208" s="27"/>
      <c r="NE208" s="27"/>
      <c r="NF208" s="27"/>
      <c r="NG208" s="27"/>
      <c r="NH208" s="27"/>
      <c r="NI208" s="27"/>
      <c r="NJ208" s="27"/>
      <c r="NK208" s="27"/>
      <c r="NL208" s="27"/>
      <c r="NM208" s="27"/>
      <c r="NN208" s="27"/>
      <c r="NO208" s="27"/>
      <c r="NP208" s="27"/>
      <c r="NQ208" s="27"/>
      <c r="NR208" s="27"/>
      <c r="NS208" s="27"/>
      <c r="NT208" s="27"/>
      <c r="NU208" s="27"/>
      <c r="NV208" s="27"/>
      <c r="NW208" s="27"/>
      <c r="NX208" s="27"/>
      <c r="NY208" s="27"/>
      <c r="NZ208" s="27"/>
      <c r="OA208" s="27"/>
      <c r="OB208" s="27"/>
      <c r="OC208" s="27"/>
      <c r="OD208" s="27"/>
      <c r="OE208" s="27"/>
      <c r="OF208" s="27"/>
      <c r="OG208" s="27"/>
      <c r="OH208" s="27"/>
      <c r="OI208" s="27"/>
      <c r="OJ208" s="27"/>
      <c r="OK208" s="27"/>
      <c r="OL208" s="27"/>
      <c r="OM208" s="27"/>
      <c r="ON208" s="27"/>
      <c r="OO208" s="27"/>
      <c r="OP208" s="27"/>
      <c r="OQ208" s="27"/>
      <c r="OR208" s="27"/>
      <c r="OS208" s="27"/>
      <c r="OT208" s="27"/>
      <c r="OU208" s="27"/>
      <c r="OV208" s="27"/>
      <c r="OW208" s="27"/>
      <c r="OX208" s="27"/>
      <c r="OY208" s="27"/>
      <c r="OZ208" s="27"/>
      <c r="PA208" s="27"/>
      <c r="PB208" s="27"/>
      <c r="PC208" s="27"/>
      <c r="PD208" s="27"/>
      <c r="PE208" s="27"/>
      <c r="PF208" s="27"/>
      <c r="PG208" s="27"/>
      <c r="PH208" s="27"/>
      <c r="PI208" s="27"/>
      <c r="PJ208" s="27"/>
      <c r="PK208" s="27"/>
      <c r="PL208" s="27"/>
      <c r="PM208" s="27"/>
      <c r="PN208" s="27"/>
      <c r="PO208" s="27"/>
      <c r="PP208" s="27"/>
      <c r="PQ208" s="27"/>
      <c r="PR208" s="27"/>
      <c r="PS208" s="27"/>
      <c r="PT208" s="27"/>
      <c r="PU208" s="27"/>
      <c r="PV208" s="27"/>
      <c r="PW208" s="27"/>
      <c r="PX208" s="27"/>
      <c r="PY208" s="27"/>
      <c r="PZ208" s="27"/>
      <c r="QA208" s="27"/>
      <c r="QB208" s="27"/>
      <c r="QC208" s="27"/>
      <c r="QD208" s="27"/>
      <c r="QE208" s="27"/>
      <c r="QF208" s="27"/>
      <c r="QG208" s="27"/>
      <c r="QH208" s="27"/>
      <c r="QI208" s="27"/>
      <c r="QJ208" s="27"/>
      <c r="QK208" s="27"/>
      <c r="QL208" s="27"/>
      <c r="QM208" s="27"/>
      <c r="QN208" s="27"/>
      <c r="QO208" s="27"/>
      <c r="QP208" s="27"/>
      <c r="QQ208" s="27"/>
      <c r="QR208" s="27"/>
      <c r="QS208" s="27"/>
      <c r="QT208" s="27"/>
      <c r="QU208" s="27"/>
      <c r="QV208" s="27"/>
      <c r="QW208" s="27"/>
      <c r="QX208" s="27"/>
      <c r="QY208" s="27"/>
      <c r="QZ208" s="27"/>
      <c r="RA208" s="27"/>
      <c r="RB208" s="27"/>
      <c r="RC208" s="27"/>
      <c r="RD208" s="27"/>
      <c r="RE208" s="27"/>
      <c r="RF208" s="27"/>
      <c r="RG208" s="27"/>
      <c r="RH208" s="27"/>
      <c r="RI208" s="27"/>
      <c r="RJ208" s="27"/>
      <c r="RK208" s="27"/>
      <c r="RL208" s="27"/>
      <c r="RM208" s="27"/>
      <c r="RN208" s="27"/>
      <c r="RO208" s="27"/>
      <c r="RP208" s="27"/>
      <c r="RQ208" s="27"/>
      <c r="RR208" s="27"/>
      <c r="RS208" s="27"/>
      <c r="RT208" s="27"/>
      <c r="RU208" s="27"/>
      <c r="RV208" s="27"/>
      <c r="RW208" s="27"/>
      <c r="RX208" s="27"/>
      <c r="RY208" s="27"/>
      <c r="RZ208" s="27"/>
      <c r="SA208" s="27"/>
      <c r="SB208" s="27"/>
      <c r="SC208" s="27"/>
      <c r="SD208" s="27"/>
      <c r="SE208" s="27"/>
      <c r="SF208" s="27"/>
      <c r="SG208" s="27"/>
      <c r="SH208" s="27"/>
      <c r="SI208" s="27"/>
      <c r="SJ208" s="27"/>
      <c r="SK208" s="27"/>
      <c r="SL208" s="27"/>
      <c r="SM208" s="27"/>
      <c r="SN208" s="27"/>
      <c r="SO208" s="27"/>
      <c r="SP208" s="27"/>
      <c r="SQ208" s="27"/>
      <c r="SR208" s="27"/>
      <c r="SS208" s="27"/>
      <c r="ST208" s="27"/>
      <c r="SU208" s="27"/>
      <c r="SV208" s="27"/>
      <c r="SW208" s="27"/>
      <c r="SX208" s="27"/>
      <c r="SY208" s="27"/>
      <c r="SZ208" s="27"/>
      <c r="TA208" s="27"/>
      <c r="TB208" s="27"/>
      <c r="TC208" s="27"/>
      <c r="TD208" s="27"/>
      <c r="TE208" s="27"/>
      <c r="TF208" s="27"/>
      <c r="TG208" s="27"/>
      <c r="TH208" s="27"/>
      <c r="TI208" s="27"/>
      <c r="TJ208" s="27"/>
      <c r="TK208" s="27"/>
      <c r="TL208" s="27"/>
      <c r="TM208" s="27"/>
      <c r="TN208" s="27"/>
      <c r="TO208" s="27"/>
      <c r="TP208" s="27"/>
      <c r="TQ208" s="27"/>
      <c r="TR208" s="27"/>
      <c r="TS208" s="27"/>
      <c r="TT208" s="27"/>
      <c r="TU208" s="27"/>
      <c r="TV208" s="27"/>
      <c r="TW208" s="27"/>
      <c r="TX208" s="27"/>
      <c r="TY208" s="27"/>
      <c r="TZ208" s="27"/>
      <c r="UA208" s="27"/>
      <c r="UB208" s="27"/>
      <c r="UC208" s="27"/>
      <c r="UD208" s="27"/>
      <c r="UE208" s="27"/>
      <c r="UF208" s="27"/>
      <c r="UG208" s="27"/>
      <c r="UH208" s="27"/>
      <c r="UI208" s="27"/>
      <c r="UJ208" s="27"/>
      <c r="UK208" s="27"/>
      <c r="UL208" s="27"/>
      <c r="UM208" s="27"/>
      <c r="UN208" s="27"/>
      <c r="UO208" s="27"/>
      <c r="UP208" s="27"/>
      <c r="UQ208" s="27"/>
      <c r="UR208" s="27"/>
      <c r="US208" s="27"/>
      <c r="UT208" s="27"/>
      <c r="UU208" s="27"/>
      <c r="UV208" s="27"/>
      <c r="UW208" s="27"/>
      <c r="UX208" s="27"/>
      <c r="UY208" s="27"/>
      <c r="UZ208" s="27"/>
      <c r="VA208" s="27"/>
      <c r="VB208" s="27"/>
      <c r="VC208" s="27"/>
      <c r="VD208" s="27"/>
      <c r="VE208" s="27"/>
      <c r="VF208" s="27"/>
      <c r="VG208" s="27"/>
      <c r="VH208" s="27"/>
      <c r="VI208" s="27"/>
      <c r="VJ208" s="27"/>
      <c r="VK208" s="27"/>
      <c r="VL208" s="27"/>
      <c r="VM208" s="27"/>
      <c r="VN208" s="27"/>
      <c r="VO208" s="27"/>
      <c r="VP208" s="27"/>
      <c r="VQ208" s="27"/>
      <c r="VR208" s="27"/>
      <c r="VS208" s="27"/>
      <c r="VT208" s="27"/>
      <c r="VU208" s="27"/>
      <c r="VV208" s="27"/>
      <c r="VW208" s="27"/>
      <c r="VX208" s="27"/>
      <c r="VY208" s="27"/>
      <c r="VZ208" s="27"/>
      <c r="WA208" s="27"/>
      <c r="WB208" s="27"/>
      <c r="WC208" s="27"/>
      <c r="WD208" s="27"/>
      <c r="WE208" s="27"/>
      <c r="WF208" s="27"/>
      <c r="WG208" s="27"/>
      <c r="WH208" s="27"/>
      <c r="WI208" s="27"/>
      <c r="WJ208" s="27"/>
      <c r="WK208" s="27"/>
      <c r="WL208" s="27"/>
      <c r="WM208" s="27"/>
      <c r="WN208" s="27"/>
      <c r="WO208" s="27"/>
      <c r="WP208" s="27"/>
      <c r="WQ208" s="27"/>
      <c r="WR208" s="27"/>
      <c r="WS208" s="27"/>
      <c r="WT208" s="27"/>
      <c r="WU208" s="27"/>
      <c r="WV208" s="27"/>
      <c r="WW208" s="27"/>
      <c r="WX208" s="27"/>
      <c r="WY208" s="27"/>
      <c r="WZ208" s="27"/>
      <c r="XA208" s="27"/>
      <c r="XB208" s="27"/>
      <c r="XC208" s="27"/>
      <c r="XD208" s="27"/>
      <c r="XE208" s="27"/>
      <c r="XF208" s="27"/>
      <c r="XG208" s="27"/>
      <c r="XH208" s="27"/>
      <c r="XI208" s="27"/>
      <c r="XJ208" s="27"/>
      <c r="XK208" s="27"/>
      <c r="XL208" s="27"/>
      <c r="XM208" s="27"/>
      <c r="XN208" s="27"/>
      <c r="XO208" s="27"/>
      <c r="XP208" s="27"/>
      <c r="XQ208" s="27"/>
      <c r="XR208" s="27"/>
      <c r="XS208" s="27"/>
      <c r="XT208" s="27"/>
      <c r="XU208" s="27"/>
      <c r="XV208" s="27"/>
      <c r="XW208" s="27"/>
      <c r="XX208" s="27"/>
      <c r="XY208" s="27"/>
      <c r="XZ208" s="27"/>
      <c r="YA208" s="27"/>
      <c r="YB208" s="27"/>
      <c r="YC208" s="27"/>
      <c r="YD208" s="27"/>
      <c r="YE208" s="27"/>
      <c r="YF208" s="27"/>
      <c r="YG208" s="27"/>
      <c r="YH208" s="27"/>
      <c r="YI208" s="27"/>
      <c r="YJ208" s="27"/>
      <c r="YK208" s="27"/>
      <c r="YL208" s="27"/>
      <c r="YM208" s="27"/>
      <c r="YN208" s="27"/>
      <c r="YO208" s="27"/>
      <c r="YP208" s="27"/>
      <c r="YQ208" s="27"/>
      <c r="YR208" s="27"/>
      <c r="YS208" s="27"/>
      <c r="YT208" s="27"/>
      <c r="YU208" s="27"/>
      <c r="YV208" s="27"/>
      <c r="YW208" s="27"/>
      <c r="YX208" s="27"/>
      <c r="YY208" s="27"/>
      <c r="YZ208" s="27"/>
      <c r="ZA208" s="27"/>
      <c r="ZB208" s="27"/>
      <c r="ZC208" s="27"/>
      <c r="ZD208" s="27"/>
      <c r="ZE208" s="27"/>
      <c r="ZF208" s="27"/>
      <c r="ZG208" s="27"/>
      <c r="ZH208" s="27"/>
      <c r="ZI208" s="27"/>
      <c r="ZJ208" s="27"/>
      <c r="ZK208" s="27"/>
      <c r="ZL208" s="27"/>
      <c r="ZM208" s="27"/>
      <c r="ZN208" s="27"/>
      <c r="ZO208" s="27"/>
      <c r="ZP208" s="27"/>
      <c r="ZQ208" s="27"/>
      <c r="ZR208" s="27"/>
      <c r="ZS208" s="27"/>
      <c r="ZT208" s="27"/>
      <c r="ZU208" s="27"/>
      <c r="ZV208" s="27"/>
      <c r="ZW208" s="27"/>
      <c r="ZX208" s="27"/>
      <c r="ZY208" s="27"/>
      <c r="ZZ208" s="27"/>
      <c r="AAA208" s="27"/>
      <c r="AAB208" s="27"/>
      <c r="AAC208" s="27"/>
      <c r="AAD208" s="27"/>
      <c r="AAE208" s="27"/>
      <c r="AAF208" s="27"/>
      <c r="AAG208" s="27"/>
      <c r="AAH208" s="27"/>
      <c r="AAI208" s="27"/>
      <c r="AAJ208" s="27"/>
      <c r="AAK208" s="27"/>
      <c r="AAL208" s="27"/>
      <c r="AAM208" s="27"/>
      <c r="AAN208" s="27"/>
      <c r="AAO208" s="27"/>
      <c r="AAP208" s="27"/>
      <c r="AAQ208" s="27"/>
      <c r="AAR208" s="27"/>
      <c r="AAS208" s="27"/>
      <c r="AAT208" s="27"/>
      <c r="AAU208" s="27"/>
      <c r="AAV208" s="27"/>
      <c r="AAW208" s="27"/>
      <c r="AAX208" s="27"/>
      <c r="AAY208" s="27"/>
      <c r="AAZ208" s="27"/>
      <c r="ABA208" s="27"/>
      <c r="ABB208" s="27"/>
      <c r="ABC208" s="27"/>
      <c r="ABD208" s="27"/>
      <c r="ABE208" s="27"/>
      <c r="ABF208" s="27"/>
      <c r="ABG208" s="27"/>
      <c r="ABH208" s="27"/>
      <c r="ABI208" s="27"/>
      <c r="ABJ208" s="27"/>
      <c r="ABK208" s="27"/>
      <c r="ABL208" s="27"/>
      <c r="ABM208" s="27"/>
      <c r="ABN208" s="27"/>
      <c r="ABO208" s="27"/>
      <c r="ABP208" s="27"/>
      <c r="ABQ208" s="27"/>
      <c r="ABR208" s="27"/>
      <c r="ABS208" s="27"/>
      <c r="ABT208" s="27"/>
      <c r="ABU208" s="27"/>
      <c r="ABV208" s="27"/>
      <c r="ABW208" s="27"/>
      <c r="ABX208" s="27"/>
      <c r="ABY208" s="27"/>
      <c r="ABZ208" s="27"/>
      <c r="ACA208" s="27"/>
      <c r="ACB208" s="27"/>
      <c r="ACC208" s="27"/>
      <c r="ACD208" s="27"/>
      <c r="ACE208" s="27"/>
      <c r="ACF208" s="27"/>
      <c r="ACG208" s="27"/>
      <c r="ACH208" s="27"/>
      <c r="ACI208" s="27"/>
      <c r="ACJ208" s="27"/>
      <c r="ACK208" s="27"/>
      <c r="ACL208" s="27"/>
      <c r="ACM208" s="27"/>
      <c r="ACN208" s="27"/>
      <c r="ACO208" s="27"/>
      <c r="ACP208" s="27"/>
      <c r="ACQ208" s="27"/>
      <c r="ACR208" s="27"/>
      <c r="ACS208" s="27"/>
      <c r="ACT208" s="27"/>
      <c r="ACU208" s="27"/>
      <c r="ACV208" s="27"/>
      <c r="ACW208" s="27"/>
      <c r="ACX208" s="27"/>
      <c r="ACY208" s="27"/>
      <c r="ACZ208" s="27"/>
      <c r="ADA208" s="27"/>
      <c r="ADB208" s="27"/>
      <c r="ADC208" s="27"/>
      <c r="ADD208" s="27"/>
      <c r="ADE208" s="27"/>
      <c r="ADF208" s="27"/>
      <c r="ADG208" s="27"/>
      <c r="ADH208" s="27"/>
      <c r="ADI208" s="27"/>
      <c r="ADJ208" s="27"/>
      <c r="ADK208" s="27"/>
      <c r="ADL208" s="27"/>
      <c r="ADM208" s="27"/>
      <c r="ADN208" s="27"/>
      <c r="ADO208" s="27"/>
      <c r="ADP208" s="27"/>
      <c r="ADQ208" s="27"/>
      <c r="ADR208" s="27"/>
      <c r="ADS208" s="27"/>
      <c r="ADT208" s="27"/>
      <c r="ADU208" s="27"/>
      <c r="ADV208" s="27"/>
      <c r="ADW208" s="27"/>
      <c r="ADX208" s="27"/>
      <c r="ADY208" s="27"/>
      <c r="ADZ208" s="27"/>
      <c r="AEA208" s="27"/>
      <c r="AEB208" s="27"/>
      <c r="AEC208" s="27"/>
      <c r="AED208" s="27"/>
      <c r="AEE208" s="27"/>
      <c r="AEF208" s="27"/>
      <c r="AEG208" s="27"/>
      <c r="AEH208" s="27"/>
      <c r="AEI208" s="27"/>
      <c r="AEJ208" s="27"/>
      <c r="AEK208" s="27"/>
      <c r="AEL208" s="27"/>
      <c r="AEM208" s="27"/>
      <c r="AEN208" s="27"/>
      <c r="AEO208" s="27"/>
      <c r="AEP208" s="27"/>
      <c r="AEQ208" s="27"/>
      <c r="AER208" s="27"/>
      <c r="AES208" s="27"/>
      <c r="AET208" s="27"/>
      <c r="AEU208" s="27"/>
      <c r="AEV208" s="27"/>
      <c r="AEW208" s="27"/>
      <c r="AEX208" s="27"/>
      <c r="AEY208" s="27"/>
      <c r="AEZ208" s="27"/>
      <c r="AFA208" s="27"/>
      <c r="AFB208" s="27"/>
      <c r="AFC208" s="27"/>
      <c r="AFD208" s="27"/>
      <c r="AFE208" s="27"/>
      <c r="AFF208" s="27"/>
      <c r="AFG208" s="27"/>
      <c r="AFH208" s="27"/>
      <c r="AFI208" s="27"/>
      <c r="AFJ208" s="27"/>
      <c r="AFK208" s="27"/>
      <c r="AFL208" s="27"/>
      <c r="AFM208" s="27"/>
      <c r="AFN208" s="27"/>
      <c r="AFO208" s="27"/>
      <c r="AFP208" s="27"/>
      <c r="AFQ208" s="27"/>
      <c r="AFR208" s="27"/>
      <c r="AFS208" s="27"/>
      <c r="AFT208" s="27"/>
      <c r="AFU208" s="27"/>
      <c r="AFV208" s="27"/>
      <c r="AFW208" s="27"/>
      <c r="AFX208" s="27"/>
      <c r="AFY208" s="27"/>
      <c r="AFZ208" s="27"/>
      <c r="AGA208" s="27"/>
      <c r="AGB208" s="27"/>
      <c r="AGC208" s="27"/>
      <c r="AGD208" s="27"/>
      <c r="AGE208" s="27"/>
      <c r="AGF208" s="27"/>
      <c r="AGG208" s="27"/>
      <c r="AGH208" s="27"/>
      <c r="AGI208" s="27"/>
      <c r="AGJ208" s="27"/>
      <c r="AGK208" s="27"/>
      <c r="AGL208" s="27"/>
      <c r="AGM208" s="27"/>
      <c r="AGN208" s="27"/>
      <c r="AGO208" s="27"/>
      <c r="AGP208" s="27"/>
      <c r="AGQ208" s="27"/>
      <c r="AGR208" s="27"/>
      <c r="AGS208" s="27"/>
      <c r="AGT208" s="27"/>
      <c r="AGU208" s="27"/>
      <c r="AGV208" s="27"/>
      <c r="AGW208" s="27"/>
      <c r="AGX208" s="27"/>
      <c r="AGY208" s="27"/>
      <c r="AGZ208" s="27"/>
      <c r="AHA208" s="27"/>
      <c r="AHB208" s="27"/>
      <c r="AHC208" s="27"/>
      <c r="AHD208" s="27"/>
      <c r="AHE208" s="27"/>
      <c r="AHF208" s="27"/>
      <c r="AHG208" s="27"/>
      <c r="AHH208" s="27"/>
      <c r="AHI208" s="27"/>
      <c r="AHJ208" s="27"/>
      <c r="AHK208" s="27"/>
      <c r="AHL208" s="27"/>
      <c r="AHM208" s="27"/>
      <c r="AHN208" s="27"/>
      <c r="AHO208" s="27"/>
      <c r="AHP208" s="27"/>
      <c r="AHQ208" s="27"/>
      <c r="AHR208" s="27"/>
      <c r="AHS208" s="27"/>
      <c r="AHT208" s="27"/>
      <c r="AHU208" s="27"/>
      <c r="AHV208" s="27"/>
      <c r="AHW208" s="27"/>
      <c r="AHX208" s="27"/>
      <c r="AHY208" s="27"/>
      <c r="AHZ208" s="27"/>
      <c r="AIA208" s="27"/>
      <c r="AIB208" s="27"/>
      <c r="AIC208" s="27"/>
      <c r="AID208" s="27"/>
      <c r="AIE208" s="27"/>
      <c r="AIF208" s="27"/>
      <c r="AIG208" s="27"/>
      <c r="AIH208" s="27"/>
      <c r="AII208" s="27"/>
      <c r="AIJ208" s="27"/>
      <c r="AIK208" s="27"/>
      <c r="AIL208" s="27"/>
      <c r="AIM208" s="27"/>
      <c r="AIN208" s="27"/>
      <c r="AIO208" s="27"/>
      <c r="AIP208" s="27"/>
      <c r="AIQ208" s="27"/>
      <c r="AIR208" s="27"/>
      <c r="AIS208" s="27"/>
      <c r="AIT208" s="27"/>
      <c r="AIU208" s="27"/>
      <c r="AIV208" s="27"/>
      <c r="AIW208" s="27"/>
      <c r="AIX208" s="27"/>
      <c r="AIY208" s="27"/>
      <c r="AIZ208" s="27"/>
      <c r="AJA208" s="27"/>
      <c r="AJB208" s="27"/>
      <c r="AJC208" s="27"/>
      <c r="AJD208" s="27"/>
      <c r="AJE208" s="27"/>
      <c r="AJF208" s="27"/>
      <c r="AJG208" s="27"/>
      <c r="AJH208" s="27"/>
      <c r="AJI208" s="27"/>
      <c r="AJJ208" s="27"/>
      <c r="AJK208" s="27"/>
      <c r="AJL208" s="27"/>
      <c r="AJM208" s="27"/>
      <c r="AJN208" s="27"/>
      <c r="AJO208" s="27"/>
      <c r="AJP208" s="27"/>
      <c r="AJQ208" s="27"/>
      <c r="AJR208" s="27"/>
      <c r="AJS208" s="27"/>
      <c r="AJT208" s="27"/>
      <c r="AJU208" s="27"/>
      <c r="AJV208" s="27"/>
      <c r="AJW208" s="27"/>
      <c r="AJX208" s="27"/>
      <c r="AJY208" s="27"/>
      <c r="AJZ208" s="27"/>
      <c r="AKA208" s="27"/>
      <c r="AKB208" s="27"/>
      <c r="AKC208" s="27"/>
      <c r="AKD208" s="27"/>
      <c r="AKE208" s="27"/>
      <c r="AKF208" s="27"/>
      <c r="AKG208" s="27"/>
      <c r="AKH208" s="27"/>
      <c r="AKI208" s="27"/>
      <c r="AKJ208" s="27"/>
      <c r="AKK208" s="27"/>
      <c r="AKL208" s="27"/>
      <c r="AKM208" s="27"/>
      <c r="AKN208" s="27"/>
      <c r="AKO208" s="27"/>
      <c r="AKP208" s="27"/>
      <c r="AKQ208" s="27"/>
      <c r="AKR208" s="27"/>
      <c r="AKS208" s="27"/>
      <c r="AKT208" s="27"/>
      <c r="AKU208" s="27"/>
      <c r="AKV208" s="27"/>
      <c r="AKW208" s="27"/>
      <c r="AKX208" s="27"/>
      <c r="AKY208" s="27"/>
      <c r="AKZ208" s="27"/>
      <c r="ALA208" s="27"/>
      <c r="ALB208" s="27"/>
      <c r="ALC208" s="27"/>
      <c r="ALD208" s="27"/>
      <c r="ALE208" s="27"/>
      <c r="ALF208" s="27"/>
      <c r="ALG208" s="27"/>
      <c r="ALH208" s="27"/>
      <c r="ALI208" s="27"/>
      <c r="ALJ208" s="27"/>
      <c r="ALK208" s="27"/>
      <c r="ALL208" s="27"/>
      <c r="ALM208" s="27"/>
      <c r="ALN208" s="27"/>
      <c r="ALO208" s="27"/>
      <c r="ALP208" s="27"/>
      <c r="ALQ208" s="27"/>
      <c r="ALR208" s="27"/>
      <c r="ALS208" s="27"/>
    </row>
    <row r="209" spans="1:1007" ht="21" customHeight="1" thickBot="1" x14ac:dyDescent="0.25">
      <c r="A209" s="578" t="s">
        <v>14</v>
      </c>
      <c r="B209" s="580" t="s">
        <v>15</v>
      </c>
      <c r="C209" s="582" t="s">
        <v>15</v>
      </c>
      <c r="D209" s="974" t="s">
        <v>553</v>
      </c>
      <c r="E209" s="975" t="s">
        <v>566</v>
      </c>
      <c r="F209" s="976" t="s">
        <v>184</v>
      </c>
      <c r="G209" s="977" t="s">
        <v>533</v>
      </c>
      <c r="H209" s="978" t="s">
        <v>18</v>
      </c>
      <c r="I209" s="978" t="s">
        <v>19</v>
      </c>
      <c r="J209" s="979" t="s">
        <v>476</v>
      </c>
      <c r="K209" s="980" t="s">
        <v>20</v>
      </c>
      <c r="L209" s="981">
        <f>+M209+O209</f>
        <v>92.9</v>
      </c>
      <c r="M209" s="982">
        <v>0</v>
      </c>
      <c r="N209" s="982">
        <v>0</v>
      </c>
      <c r="O209" s="983">
        <v>92.9</v>
      </c>
      <c r="P209" s="984">
        <f>+Q209+S209</f>
        <v>97.3</v>
      </c>
      <c r="Q209" s="982">
        <v>0</v>
      </c>
      <c r="R209" s="982">
        <v>0</v>
      </c>
      <c r="S209" s="985">
        <v>97.3</v>
      </c>
      <c r="T209" s="984">
        <f>+U209+W209</f>
        <v>0</v>
      </c>
      <c r="U209" s="982">
        <v>0</v>
      </c>
      <c r="V209" s="982">
        <v>0</v>
      </c>
      <c r="W209" s="985">
        <v>0</v>
      </c>
      <c r="X209" s="27"/>
      <c r="Y209" s="27"/>
      <c r="Z209" s="27"/>
      <c r="AA209" s="27"/>
      <c r="AB209" s="27"/>
      <c r="AC209" s="27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40"/>
      <c r="AV209" s="39"/>
      <c r="AW209" s="39"/>
      <c r="AX209" s="39"/>
      <c r="AY209" s="39"/>
      <c r="AZ209" s="39"/>
      <c r="BA209" s="39"/>
      <c r="BB209" s="39"/>
      <c r="BC209" s="39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7"/>
      <c r="CK209" s="27"/>
      <c r="CL209" s="27"/>
      <c r="CM209" s="27"/>
      <c r="CN209" s="27"/>
      <c r="CO209" s="27"/>
      <c r="CP209" s="27"/>
      <c r="CQ209" s="27"/>
      <c r="CR209" s="27"/>
      <c r="CS209" s="27"/>
      <c r="CT209" s="27"/>
      <c r="CU209" s="27"/>
      <c r="CV209" s="27"/>
      <c r="CW209" s="27"/>
      <c r="CX209" s="27"/>
      <c r="CY209" s="27"/>
      <c r="CZ209" s="27"/>
      <c r="DA209" s="27"/>
      <c r="DB209" s="27"/>
      <c r="DC209" s="27"/>
      <c r="DD209" s="27"/>
      <c r="DE209" s="27"/>
      <c r="DF209" s="27"/>
      <c r="DG209" s="27"/>
      <c r="DH209" s="27"/>
      <c r="DI209" s="27"/>
      <c r="DJ209" s="27"/>
      <c r="DK209" s="27"/>
      <c r="DL209" s="27"/>
      <c r="DM209" s="27"/>
      <c r="DN209" s="27"/>
      <c r="DO209" s="27"/>
      <c r="DP209" s="27"/>
      <c r="DQ209" s="27"/>
      <c r="DR209" s="27"/>
      <c r="DS209" s="27"/>
      <c r="DT209" s="27"/>
      <c r="DU209" s="27"/>
      <c r="DV209" s="27"/>
      <c r="DW209" s="27"/>
      <c r="DX209" s="27"/>
      <c r="DY209" s="27"/>
      <c r="DZ209" s="27"/>
      <c r="EA209" s="27"/>
      <c r="EB209" s="27"/>
      <c r="EC209" s="27"/>
      <c r="ED209" s="27"/>
      <c r="EE209" s="27"/>
      <c r="EF209" s="27"/>
      <c r="EG209" s="27"/>
      <c r="EH209" s="27"/>
      <c r="EI209" s="27"/>
      <c r="EJ209" s="27"/>
      <c r="EK209" s="27"/>
      <c r="EL209" s="27"/>
      <c r="EM209" s="27"/>
      <c r="EN209" s="27"/>
      <c r="EO209" s="27"/>
      <c r="EP209" s="27"/>
      <c r="EQ209" s="27"/>
      <c r="ER209" s="27"/>
      <c r="ES209" s="27"/>
      <c r="ET209" s="27"/>
      <c r="EU209" s="27"/>
      <c r="EV209" s="27"/>
      <c r="EW209" s="27"/>
      <c r="EX209" s="27"/>
      <c r="EY209" s="27"/>
      <c r="EZ209" s="27"/>
      <c r="FA209" s="27"/>
      <c r="FB209" s="27"/>
      <c r="FC209" s="27"/>
      <c r="FD209" s="27"/>
      <c r="FE209" s="27"/>
      <c r="FF209" s="27"/>
      <c r="FG209" s="27"/>
      <c r="FH209" s="27"/>
      <c r="FI209" s="27"/>
      <c r="FJ209" s="27"/>
      <c r="FK209" s="27"/>
      <c r="FL209" s="27"/>
      <c r="FM209" s="27"/>
      <c r="FN209" s="27"/>
      <c r="FO209" s="27"/>
      <c r="FP209" s="27"/>
      <c r="FQ209" s="27"/>
      <c r="FR209" s="27"/>
      <c r="FS209" s="27"/>
      <c r="FT209" s="27"/>
      <c r="FU209" s="27"/>
      <c r="FV209" s="27"/>
      <c r="FW209" s="27"/>
      <c r="FX209" s="27"/>
      <c r="FY209" s="27"/>
      <c r="FZ209" s="27"/>
      <c r="GA209" s="27"/>
      <c r="GB209" s="27"/>
      <c r="GC209" s="27"/>
      <c r="GD209" s="27"/>
      <c r="GE209" s="27"/>
      <c r="GF209" s="27"/>
      <c r="GG209" s="27"/>
      <c r="GH209" s="27"/>
      <c r="GI209" s="27"/>
      <c r="GJ209" s="27"/>
      <c r="GK209" s="27"/>
      <c r="GL209" s="27"/>
      <c r="GM209" s="27"/>
      <c r="GN209" s="27"/>
      <c r="GO209" s="27"/>
      <c r="GP209" s="27"/>
      <c r="GQ209" s="27"/>
      <c r="GR209" s="27"/>
      <c r="GS209" s="27"/>
      <c r="GT209" s="27"/>
      <c r="GU209" s="27"/>
      <c r="GV209" s="27"/>
      <c r="GW209" s="27"/>
      <c r="GX209" s="27"/>
      <c r="GY209" s="27"/>
      <c r="GZ209" s="27"/>
      <c r="HA209" s="27"/>
      <c r="HB209" s="27"/>
      <c r="HC209" s="27"/>
      <c r="HD209" s="27"/>
      <c r="HE209" s="27"/>
      <c r="HF209" s="27"/>
      <c r="HG209" s="27"/>
      <c r="HH209" s="27"/>
      <c r="HI209" s="27"/>
      <c r="HJ209" s="27"/>
      <c r="HK209" s="27"/>
      <c r="HL209" s="27"/>
      <c r="HM209" s="27"/>
      <c r="HN209" s="27"/>
      <c r="HO209" s="27"/>
      <c r="HP209" s="27"/>
      <c r="HQ209" s="27"/>
      <c r="HR209" s="27"/>
      <c r="HS209" s="27"/>
      <c r="HT209" s="27"/>
      <c r="HU209" s="27"/>
      <c r="HV209" s="27"/>
      <c r="HW209" s="27"/>
      <c r="HX209" s="27"/>
      <c r="HY209" s="27"/>
      <c r="HZ209" s="27"/>
      <c r="IA209" s="27"/>
      <c r="IB209" s="27"/>
      <c r="IC209" s="27"/>
      <c r="ID209" s="27"/>
      <c r="IE209" s="27"/>
      <c r="IF209" s="27"/>
      <c r="IG209" s="27"/>
      <c r="IH209" s="27"/>
      <c r="II209" s="27"/>
      <c r="IJ209" s="27"/>
      <c r="IK209" s="27"/>
      <c r="IL209" s="27"/>
      <c r="IM209" s="27"/>
      <c r="IN209" s="27"/>
      <c r="IO209" s="27"/>
      <c r="IP209" s="27"/>
      <c r="IQ209" s="27"/>
      <c r="IR209" s="27"/>
      <c r="IS209" s="27"/>
      <c r="IT209" s="27"/>
      <c r="IU209" s="27"/>
      <c r="IV209" s="27"/>
      <c r="IW209" s="27"/>
      <c r="IX209" s="27"/>
      <c r="IY209" s="27"/>
      <c r="IZ209" s="27"/>
      <c r="JA209" s="27"/>
      <c r="JB209" s="27"/>
      <c r="JC209" s="27"/>
      <c r="JD209" s="27"/>
      <c r="JE209" s="27"/>
      <c r="JF209" s="27"/>
      <c r="JG209" s="27"/>
      <c r="JH209" s="27"/>
      <c r="JI209" s="27"/>
      <c r="JJ209" s="27"/>
      <c r="JK209" s="27"/>
      <c r="JL209" s="27"/>
      <c r="JM209" s="27"/>
      <c r="JN209" s="27"/>
      <c r="JO209" s="27"/>
      <c r="JP209" s="27"/>
      <c r="JQ209" s="27"/>
      <c r="JR209" s="27"/>
      <c r="JS209" s="27"/>
      <c r="JT209" s="27"/>
      <c r="JU209" s="27"/>
      <c r="JV209" s="27"/>
      <c r="JW209" s="27"/>
      <c r="JX209" s="27"/>
      <c r="JY209" s="27"/>
      <c r="JZ209" s="27"/>
      <c r="KA209" s="27"/>
      <c r="KB209" s="27"/>
      <c r="KC209" s="27"/>
      <c r="KD209" s="27"/>
      <c r="KE209" s="27"/>
      <c r="KF209" s="27"/>
      <c r="KG209" s="27"/>
      <c r="KH209" s="27"/>
      <c r="KI209" s="27"/>
      <c r="KJ209" s="27"/>
      <c r="KK209" s="27"/>
      <c r="KL209" s="27"/>
      <c r="KM209" s="27"/>
      <c r="KN209" s="27"/>
      <c r="KO209" s="27"/>
      <c r="KP209" s="27"/>
      <c r="KQ209" s="27"/>
      <c r="KR209" s="27"/>
      <c r="KS209" s="27"/>
      <c r="KT209" s="27"/>
      <c r="KU209" s="27"/>
      <c r="KV209" s="27"/>
      <c r="KW209" s="27"/>
      <c r="KX209" s="27"/>
      <c r="KY209" s="27"/>
      <c r="KZ209" s="27"/>
      <c r="LA209" s="27"/>
      <c r="LB209" s="27"/>
      <c r="LC209" s="27"/>
      <c r="LD209" s="27"/>
      <c r="LE209" s="27"/>
      <c r="LF209" s="27"/>
      <c r="LG209" s="27"/>
      <c r="LH209" s="27"/>
      <c r="LI209" s="27"/>
      <c r="LJ209" s="27"/>
      <c r="LK209" s="27"/>
      <c r="LL209" s="27"/>
      <c r="LM209" s="27"/>
      <c r="LN209" s="27"/>
      <c r="LO209" s="27"/>
      <c r="LP209" s="27"/>
      <c r="LQ209" s="27"/>
      <c r="LR209" s="27"/>
      <c r="LS209" s="27"/>
      <c r="LT209" s="27"/>
      <c r="LU209" s="27"/>
      <c r="LV209" s="27"/>
      <c r="LW209" s="27"/>
      <c r="LX209" s="27"/>
      <c r="LY209" s="27"/>
      <c r="LZ209" s="27"/>
      <c r="MA209" s="27"/>
      <c r="MB209" s="27"/>
      <c r="MC209" s="27"/>
      <c r="MD209" s="27"/>
      <c r="ME209" s="27"/>
      <c r="MF209" s="27"/>
      <c r="MG209" s="27"/>
      <c r="MH209" s="27"/>
      <c r="MI209" s="27"/>
      <c r="MJ209" s="27"/>
      <c r="MK209" s="27"/>
      <c r="ML209" s="27"/>
      <c r="MM209" s="27"/>
      <c r="MN209" s="27"/>
      <c r="MO209" s="27"/>
      <c r="MP209" s="27"/>
      <c r="MQ209" s="27"/>
      <c r="MR209" s="27"/>
      <c r="MS209" s="27"/>
      <c r="MT209" s="27"/>
      <c r="MU209" s="27"/>
      <c r="MV209" s="27"/>
      <c r="MW209" s="27"/>
      <c r="MX209" s="27"/>
      <c r="MY209" s="27"/>
      <c r="MZ209" s="27"/>
      <c r="NA209" s="27"/>
      <c r="NB209" s="27"/>
      <c r="NC209" s="27"/>
      <c r="ND209" s="27"/>
      <c r="NE209" s="27"/>
      <c r="NF209" s="27"/>
      <c r="NG209" s="27"/>
      <c r="NH209" s="27"/>
      <c r="NI209" s="27"/>
      <c r="NJ209" s="27"/>
      <c r="NK209" s="27"/>
      <c r="NL209" s="27"/>
      <c r="NM209" s="27"/>
      <c r="NN209" s="27"/>
      <c r="NO209" s="27"/>
      <c r="NP209" s="27"/>
      <c r="NQ209" s="27"/>
      <c r="NR209" s="27"/>
      <c r="NS209" s="27"/>
      <c r="NT209" s="27"/>
      <c r="NU209" s="27"/>
      <c r="NV209" s="27"/>
      <c r="NW209" s="27"/>
      <c r="NX209" s="27"/>
      <c r="NY209" s="27"/>
      <c r="NZ209" s="27"/>
      <c r="OA209" s="27"/>
      <c r="OB209" s="27"/>
      <c r="OC209" s="27"/>
      <c r="OD209" s="27"/>
      <c r="OE209" s="27"/>
      <c r="OF209" s="27"/>
      <c r="OG209" s="27"/>
      <c r="OH209" s="27"/>
      <c r="OI209" s="27"/>
      <c r="OJ209" s="27"/>
      <c r="OK209" s="27"/>
      <c r="OL209" s="27"/>
      <c r="OM209" s="27"/>
      <c r="ON209" s="27"/>
      <c r="OO209" s="27"/>
      <c r="OP209" s="27"/>
      <c r="OQ209" s="27"/>
      <c r="OR209" s="27"/>
      <c r="OS209" s="27"/>
      <c r="OT209" s="27"/>
      <c r="OU209" s="27"/>
      <c r="OV209" s="27"/>
      <c r="OW209" s="27"/>
      <c r="OX209" s="27"/>
      <c r="OY209" s="27"/>
      <c r="OZ209" s="27"/>
      <c r="PA209" s="27"/>
      <c r="PB209" s="27"/>
      <c r="PC209" s="27"/>
      <c r="PD209" s="27"/>
      <c r="PE209" s="27"/>
      <c r="PF209" s="27"/>
      <c r="PG209" s="27"/>
      <c r="PH209" s="27"/>
      <c r="PI209" s="27"/>
      <c r="PJ209" s="27"/>
      <c r="PK209" s="27"/>
      <c r="PL209" s="27"/>
      <c r="PM209" s="27"/>
      <c r="PN209" s="27"/>
      <c r="PO209" s="27"/>
      <c r="PP209" s="27"/>
      <c r="PQ209" s="27"/>
      <c r="PR209" s="27"/>
      <c r="PS209" s="27"/>
      <c r="PT209" s="27"/>
      <c r="PU209" s="27"/>
      <c r="PV209" s="27"/>
      <c r="PW209" s="27"/>
      <c r="PX209" s="27"/>
      <c r="PY209" s="27"/>
      <c r="PZ209" s="27"/>
      <c r="QA209" s="27"/>
      <c r="QB209" s="27"/>
      <c r="QC209" s="27"/>
      <c r="QD209" s="27"/>
      <c r="QE209" s="27"/>
      <c r="QF209" s="27"/>
      <c r="QG209" s="27"/>
      <c r="QH209" s="27"/>
      <c r="QI209" s="27"/>
      <c r="QJ209" s="27"/>
      <c r="QK209" s="27"/>
      <c r="QL209" s="27"/>
      <c r="QM209" s="27"/>
      <c r="QN209" s="27"/>
      <c r="QO209" s="27"/>
      <c r="QP209" s="27"/>
      <c r="QQ209" s="27"/>
      <c r="QR209" s="27"/>
      <c r="QS209" s="27"/>
      <c r="QT209" s="27"/>
      <c r="QU209" s="27"/>
      <c r="QV209" s="27"/>
      <c r="QW209" s="27"/>
      <c r="QX209" s="27"/>
      <c r="QY209" s="27"/>
      <c r="QZ209" s="27"/>
      <c r="RA209" s="27"/>
      <c r="RB209" s="27"/>
      <c r="RC209" s="27"/>
      <c r="RD209" s="27"/>
      <c r="RE209" s="27"/>
      <c r="RF209" s="27"/>
      <c r="RG209" s="27"/>
      <c r="RH209" s="27"/>
      <c r="RI209" s="27"/>
      <c r="RJ209" s="27"/>
      <c r="RK209" s="27"/>
      <c r="RL209" s="27"/>
      <c r="RM209" s="27"/>
      <c r="RN209" s="27"/>
      <c r="RO209" s="27"/>
      <c r="RP209" s="27"/>
      <c r="RQ209" s="27"/>
      <c r="RR209" s="27"/>
      <c r="RS209" s="27"/>
      <c r="RT209" s="27"/>
      <c r="RU209" s="27"/>
      <c r="RV209" s="27"/>
      <c r="RW209" s="27"/>
      <c r="RX209" s="27"/>
      <c r="RY209" s="27"/>
      <c r="RZ209" s="27"/>
      <c r="SA209" s="27"/>
      <c r="SB209" s="27"/>
      <c r="SC209" s="27"/>
      <c r="SD209" s="27"/>
      <c r="SE209" s="27"/>
      <c r="SF209" s="27"/>
      <c r="SG209" s="27"/>
      <c r="SH209" s="27"/>
      <c r="SI209" s="27"/>
      <c r="SJ209" s="27"/>
      <c r="SK209" s="27"/>
      <c r="SL209" s="27"/>
      <c r="SM209" s="27"/>
      <c r="SN209" s="27"/>
      <c r="SO209" s="27"/>
      <c r="SP209" s="27"/>
      <c r="SQ209" s="27"/>
      <c r="SR209" s="27"/>
      <c r="SS209" s="27"/>
      <c r="ST209" s="27"/>
      <c r="SU209" s="27"/>
      <c r="SV209" s="27"/>
      <c r="SW209" s="27"/>
      <c r="SX209" s="27"/>
      <c r="SY209" s="27"/>
      <c r="SZ209" s="27"/>
      <c r="TA209" s="27"/>
      <c r="TB209" s="27"/>
      <c r="TC209" s="27"/>
      <c r="TD209" s="27"/>
      <c r="TE209" s="27"/>
      <c r="TF209" s="27"/>
      <c r="TG209" s="27"/>
      <c r="TH209" s="27"/>
      <c r="TI209" s="27"/>
      <c r="TJ209" s="27"/>
      <c r="TK209" s="27"/>
      <c r="TL209" s="27"/>
      <c r="TM209" s="27"/>
      <c r="TN209" s="27"/>
      <c r="TO209" s="27"/>
      <c r="TP209" s="27"/>
      <c r="TQ209" s="27"/>
      <c r="TR209" s="27"/>
      <c r="TS209" s="27"/>
      <c r="TT209" s="27"/>
      <c r="TU209" s="27"/>
      <c r="TV209" s="27"/>
      <c r="TW209" s="27"/>
      <c r="TX209" s="27"/>
      <c r="TY209" s="27"/>
      <c r="TZ209" s="27"/>
      <c r="UA209" s="27"/>
      <c r="UB209" s="27"/>
      <c r="UC209" s="27"/>
      <c r="UD209" s="27"/>
      <c r="UE209" s="27"/>
      <c r="UF209" s="27"/>
      <c r="UG209" s="27"/>
      <c r="UH209" s="27"/>
      <c r="UI209" s="27"/>
      <c r="UJ209" s="27"/>
      <c r="UK209" s="27"/>
      <c r="UL209" s="27"/>
      <c r="UM209" s="27"/>
      <c r="UN209" s="27"/>
      <c r="UO209" s="27"/>
      <c r="UP209" s="27"/>
      <c r="UQ209" s="27"/>
      <c r="UR209" s="27"/>
      <c r="US209" s="27"/>
      <c r="UT209" s="27"/>
      <c r="UU209" s="27"/>
      <c r="UV209" s="27"/>
      <c r="UW209" s="27"/>
      <c r="UX209" s="27"/>
      <c r="UY209" s="27"/>
      <c r="UZ209" s="27"/>
      <c r="VA209" s="27"/>
      <c r="VB209" s="27"/>
      <c r="VC209" s="27"/>
      <c r="VD209" s="27"/>
      <c r="VE209" s="27"/>
      <c r="VF209" s="27"/>
      <c r="VG209" s="27"/>
      <c r="VH209" s="27"/>
      <c r="VI209" s="27"/>
      <c r="VJ209" s="27"/>
      <c r="VK209" s="27"/>
      <c r="VL209" s="27"/>
      <c r="VM209" s="27"/>
      <c r="VN209" s="27"/>
      <c r="VO209" s="27"/>
      <c r="VP209" s="27"/>
      <c r="VQ209" s="27"/>
      <c r="VR209" s="27"/>
      <c r="VS209" s="27"/>
      <c r="VT209" s="27"/>
      <c r="VU209" s="27"/>
      <c r="VV209" s="27"/>
      <c r="VW209" s="27"/>
      <c r="VX209" s="27"/>
      <c r="VY209" s="27"/>
      <c r="VZ209" s="27"/>
      <c r="WA209" s="27"/>
      <c r="WB209" s="27"/>
      <c r="WC209" s="27"/>
      <c r="WD209" s="27"/>
      <c r="WE209" s="27"/>
      <c r="WF209" s="27"/>
      <c r="WG209" s="27"/>
      <c r="WH209" s="27"/>
      <c r="WI209" s="27"/>
      <c r="WJ209" s="27"/>
      <c r="WK209" s="27"/>
      <c r="WL209" s="27"/>
      <c r="WM209" s="27"/>
      <c r="WN209" s="27"/>
      <c r="WO209" s="27"/>
      <c r="WP209" s="27"/>
      <c r="WQ209" s="27"/>
      <c r="WR209" s="27"/>
      <c r="WS209" s="27"/>
      <c r="WT209" s="27"/>
      <c r="WU209" s="27"/>
      <c r="WV209" s="27"/>
      <c r="WW209" s="27"/>
      <c r="WX209" s="27"/>
      <c r="WY209" s="27"/>
      <c r="WZ209" s="27"/>
      <c r="XA209" s="27"/>
      <c r="XB209" s="27"/>
      <c r="XC209" s="27"/>
      <c r="XD209" s="27"/>
      <c r="XE209" s="27"/>
      <c r="XF209" s="27"/>
      <c r="XG209" s="27"/>
      <c r="XH209" s="27"/>
      <c r="XI209" s="27"/>
      <c r="XJ209" s="27"/>
      <c r="XK209" s="27"/>
      <c r="XL209" s="27"/>
      <c r="XM209" s="27"/>
      <c r="XN209" s="27"/>
      <c r="XO209" s="27"/>
      <c r="XP209" s="27"/>
      <c r="XQ209" s="27"/>
      <c r="XR209" s="27"/>
      <c r="XS209" s="27"/>
      <c r="XT209" s="27"/>
      <c r="XU209" s="27"/>
      <c r="XV209" s="27"/>
      <c r="XW209" s="27"/>
      <c r="XX209" s="27"/>
      <c r="XY209" s="27"/>
      <c r="XZ209" s="27"/>
      <c r="YA209" s="27"/>
      <c r="YB209" s="27"/>
      <c r="YC209" s="27"/>
      <c r="YD209" s="27"/>
      <c r="YE209" s="27"/>
      <c r="YF209" s="27"/>
      <c r="YG209" s="27"/>
      <c r="YH209" s="27"/>
      <c r="YI209" s="27"/>
      <c r="YJ209" s="27"/>
      <c r="YK209" s="27"/>
      <c r="YL209" s="27"/>
      <c r="YM209" s="27"/>
      <c r="YN209" s="27"/>
      <c r="YO209" s="27"/>
      <c r="YP209" s="27"/>
      <c r="YQ209" s="27"/>
      <c r="YR209" s="27"/>
      <c r="YS209" s="27"/>
      <c r="YT209" s="27"/>
      <c r="YU209" s="27"/>
      <c r="YV209" s="27"/>
      <c r="YW209" s="27"/>
      <c r="YX209" s="27"/>
      <c r="YY209" s="27"/>
      <c r="YZ209" s="27"/>
      <c r="ZA209" s="27"/>
      <c r="ZB209" s="27"/>
      <c r="ZC209" s="27"/>
      <c r="ZD209" s="27"/>
      <c r="ZE209" s="27"/>
      <c r="ZF209" s="27"/>
      <c r="ZG209" s="27"/>
      <c r="ZH209" s="27"/>
      <c r="ZI209" s="27"/>
      <c r="ZJ209" s="27"/>
      <c r="ZK209" s="27"/>
      <c r="ZL209" s="27"/>
      <c r="ZM209" s="27"/>
      <c r="ZN209" s="27"/>
      <c r="ZO209" s="27"/>
      <c r="ZP209" s="27"/>
      <c r="ZQ209" s="27"/>
      <c r="ZR209" s="27"/>
      <c r="ZS209" s="27"/>
      <c r="ZT209" s="27"/>
      <c r="ZU209" s="27"/>
      <c r="ZV209" s="27"/>
      <c r="ZW209" s="27"/>
      <c r="ZX209" s="27"/>
      <c r="ZY209" s="27"/>
      <c r="ZZ209" s="27"/>
      <c r="AAA209" s="27"/>
      <c r="AAB209" s="27"/>
      <c r="AAC209" s="27"/>
      <c r="AAD209" s="27"/>
      <c r="AAE209" s="27"/>
      <c r="AAF209" s="27"/>
      <c r="AAG209" s="27"/>
      <c r="AAH209" s="27"/>
      <c r="AAI209" s="27"/>
      <c r="AAJ209" s="27"/>
      <c r="AAK209" s="27"/>
      <c r="AAL209" s="27"/>
      <c r="AAM209" s="27"/>
      <c r="AAN209" s="27"/>
      <c r="AAO209" s="27"/>
      <c r="AAP209" s="27"/>
      <c r="AAQ209" s="27"/>
      <c r="AAR209" s="27"/>
      <c r="AAS209" s="27"/>
      <c r="AAT209" s="27"/>
      <c r="AAU209" s="27"/>
      <c r="AAV209" s="27"/>
      <c r="AAW209" s="27"/>
      <c r="AAX209" s="27"/>
      <c r="AAY209" s="27"/>
      <c r="AAZ209" s="27"/>
      <c r="ABA209" s="27"/>
      <c r="ABB209" s="27"/>
      <c r="ABC209" s="27"/>
      <c r="ABD209" s="27"/>
      <c r="ABE209" s="27"/>
      <c r="ABF209" s="27"/>
      <c r="ABG209" s="27"/>
      <c r="ABH209" s="27"/>
      <c r="ABI209" s="27"/>
      <c r="ABJ209" s="27"/>
      <c r="ABK209" s="27"/>
      <c r="ABL209" s="27"/>
      <c r="ABM209" s="27"/>
      <c r="ABN209" s="27"/>
      <c r="ABO209" s="27"/>
      <c r="ABP209" s="27"/>
      <c r="ABQ209" s="27"/>
      <c r="ABR209" s="27"/>
      <c r="ABS209" s="27"/>
      <c r="ABT209" s="27"/>
      <c r="ABU209" s="27"/>
      <c r="ABV209" s="27"/>
      <c r="ABW209" s="27"/>
      <c r="ABX209" s="27"/>
      <c r="ABY209" s="27"/>
      <c r="ABZ209" s="27"/>
      <c r="ACA209" s="27"/>
      <c r="ACB209" s="27"/>
      <c r="ACC209" s="27"/>
      <c r="ACD209" s="27"/>
      <c r="ACE209" s="27"/>
      <c r="ACF209" s="27"/>
      <c r="ACG209" s="27"/>
      <c r="ACH209" s="27"/>
      <c r="ACI209" s="27"/>
      <c r="ACJ209" s="27"/>
      <c r="ACK209" s="27"/>
      <c r="ACL209" s="27"/>
      <c r="ACM209" s="27"/>
      <c r="ACN209" s="27"/>
      <c r="ACO209" s="27"/>
      <c r="ACP209" s="27"/>
      <c r="ACQ209" s="27"/>
      <c r="ACR209" s="27"/>
      <c r="ACS209" s="27"/>
      <c r="ACT209" s="27"/>
      <c r="ACU209" s="27"/>
      <c r="ACV209" s="27"/>
      <c r="ACW209" s="27"/>
      <c r="ACX209" s="27"/>
      <c r="ACY209" s="27"/>
      <c r="ACZ209" s="27"/>
      <c r="ADA209" s="27"/>
      <c r="ADB209" s="27"/>
      <c r="ADC209" s="27"/>
      <c r="ADD209" s="27"/>
      <c r="ADE209" s="27"/>
      <c r="ADF209" s="27"/>
      <c r="ADG209" s="27"/>
      <c r="ADH209" s="27"/>
      <c r="ADI209" s="27"/>
      <c r="ADJ209" s="27"/>
      <c r="ADK209" s="27"/>
      <c r="ADL209" s="27"/>
      <c r="ADM209" s="27"/>
      <c r="ADN209" s="27"/>
      <c r="ADO209" s="27"/>
      <c r="ADP209" s="27"/>
      <c r="ADQ209" s="27"/>
      <c r="ADR209" s="27"/>
      <c r="ADS209" s="27"/>
      <c r="ADT209" s="27"/>
      <c r="ADU209" s="27"/>
      <c r="ADV209" s="27"/>
      <c r="ADW209" s="27"/>
      <c r="ADX209" s="27"/>
      <c r="ADY209" s="27"/>
      <c r="ADZ209" s="27"/>
      <c r="AEA209" s="27"/>
      <c r="AEB209" s="27"/>
      <c r="AEC209" s="27"/>
      <c r="AED209" s="27"/>
      <c r="AEE209" s="27"/>
      <c r="AEF209" s="27"/>
      <c r="AEG209" s="27"/>
      <c r="AEH209" s="27"/>
      <c r="AEI209" s="27"/>
      <c r="AEJ209" s="27"/>
      <c r="AEK209" s="27"/>
      <c r="AEL209" s="27"/>
      <c r="AEM209" s="27"/>
      <c r="AEN209" s="27"/>
      <c r="AEO209" s="27"/>
      <c r="AEP209" s="27"/>
      <c r="AEQ209" s="27"/>
      <c r="AER209" s="27"/>
      <c r="AES209" s="27"/>
      <c r="AET209" s="27"/>
      <c r="AEU209" s="27"/>
      <c r="AEV209" s="27"/>
      <c r="AEW209" s="27"/>
      <c r="AEX209" s="27"/>
      <c r="AEY209" s="27"/>
      <c r="AEZ209" s="27"/>
      <c r="AFA209" s="27"/>
      <c r="AFB209" s="27"/>
      <c r="AFC209" s="27"/>
      <c r="AFD209" s="27"/>
      <c r="AFE209" s="27"/>
      <c r="AFF209" s="27"/>
      <c r="AFG209" s="27"/>
      <c r="AFH209" s="27"/>
      <c r="AFI209" s="27"/>
      <c r="AFJ209" s="27"/>
      <c r="AFK209" s="27"/>
      <c r="AFL209" s="27"/>
      <c r="AFM209" s="27"/>
      <c r="AFN209" s="27"/>
      <c r="AFO209" s="27"/>
      <c r="AFP209" s="27"/>
      <c r="AFQ209" s="27"/>
      <c r="AFR209" s="27"/>
      <c r="AFS209" s="27"/>
      <c r="AFT209" s="27"/>
      <c r="AFU209" s="27"/>
      <c r="AFV209" s="27"/>
      <c r="AFW209" s="27"/>
      <c r="AFX209" s="27"/>
      <c r="AFY209" s="27"/>
      <c r="AFZ209" s="27"/>
      <c r="AGA209" s="27"/>
      <c r="AGB209" s="27"/>
      <c r="AGC209" s="27"/>
      <c r="AGD209" s="27"/>
      <c r="AGE209" s="27"/>
      <c r="AGF209" s="27"/>
      <c r="AGG209" s="27"/>
      <c r="AGH209" s="27"/>
      <c r="AGI209" s="27"/>
      <c r="AGJ209" s="27"/>
      <c r="AGK209" s="27"/>
      <c r="AGL209" s="27"/>
      <c r="AGM209" s="27"/>
      <c r="AGN209" s="27"/>
      <c r="AGO209" s="27"/>
      <c r="AGP209" s="27"/>
      <c r="AGQ209" s="27"/>
      <c r="AGR209" s="27"/>
      <c r="AGS209" s="27"/>
      <c r="AGT209" s="27"/>
      <c r="AGU209" s="27"/>
      <c r="AGV209" s="27"/>
      <c r="AGW209" s="27"/>
      <c r="AGX209" s="27"/>
      <c r="AGY209" s="27"/>
      <c r="AGZ209" s="27"/>
      <c r="AHA209" s="27"/>
      <c r="AHB209" s="27"/>
      <c r="AHC209" s="27"/>
      <c r="AHD209" s="27"/>
      <c r="AHE209" s="27"/>
      <c r="AHF209" s="27"/>
      <c r="AHG209" s="27"/>
      <c r="AHH209" s="27"/>
      <c r="AHI209" s="27"/>
      <c r="AHJ209" s="27"/>
      <c r="AHK209" s="27"/>
      <c r="AHL209" s="27"/>
      <c r="AHM209" s="27"/>
      <c r="AHN209" s="27"/>
      <c r="AHO209" s="27"/>
      <c r="AHP209" s="27"/>
      <c r="AHQ209" s="27"/>
      <c r="AHR209" s="27"/>
      <c r="AHS209" s="27"/>
      <c r="AHT209" s="27"/>
      <c r="AHU209" s="27"/>
      <c r="AHV209" s="27"/>
      <c r="AHW209" s="27"/>
      <c r="AHX209" s="27"/>
      <c r="AHY209" s="27"/>
      <c r="AHZ209" s="27"/>
      <c r="AIA209" s="27"/>
      <c r="AIB209" s="27"/>
      <c r="AIC209" s="27"/>
      <c r="AID209" s="27"/>
      <c r="AIE209" s="27"/>
      <c r="AIF209" s="27"/>
      <c r="AIG209" s="27"/>
      <c r="AIH209" s="27"/>
      <c r="AII209" s="27"/>
      <c r="AIJ209" s="27"/>
      <c r="AIK209" s="27"/>
      <c r="AIL209" s="27"/>
      <c r="AIM209" s="27"/>
      <c r="AIN209" s="27"/>
      <c r="AIO209" s="27"/>
      <c r="AIP209" s="27"/>
      <c r="AIQ209" s="27"/>
      <c r="AIR209" s="27"/>
      <c r="AIS209" s="27"/>
      <c r="AIT209" s="27"/>
      <c r="AIU209" s="27"/>
      <c r="AIV209" s="27"/>
      <c r="AIW209" s="27"/>
      <c r="AIX209" s="27"/>
      <c r="AIY209" s="27"/>
      <c r="AIZ209" s="27"/>
      <c r="AJA209" s="27"/>
      <c r="AJB209" s="27"/>
      <c r="AJC209" s="27"/>
      <c r="AJD209" s="27"/>
      <c r="AJE209" s="27"/>
      <c r="AJF209" s="27"/>
      <c r="AJG209" s="27"/>
      <c r="AJH209" s="27"/>
      <c r="AJI209" s="27"/>
      <c r="AJJ209" s="27"/>
      <c r="AJK209" s="27"/>
      <c r="AJL209" s="27"/>
      <c r="AJM209" s="27"/>
      <c r="AJN209" s="27"/>
      <c r="AJO209" s="27"/>
      <c r="AJP209" s="27"/>
      <c r="AJQ209" s="27"/>
      <c r="AJR209" s="27"/>
      <c r="AJS209" s="27"/>
      <c r="AJT209" s="27"/>
      <c r="AJU209" s="27"/>
      <c r="AJV209" s="27"/>
      <c r="AJW209" s="27"/>
      <c r="AJX209" s="27"/>
      <c r="AJY209" s="27"/>
      <c r="AJZ209" s="27"/>
      <c r="AKA209" s="27"/>
      <c r="AKB209" s="27"/>
      <c r="AKC209" s="27"/>
      <c r="AKD209" s="27"/>
      <c r="AKE209" s="27"/>
      <c r="AKF209" s="27"/>
      <c r="AKG209" s="27"/>
      <c r="AKH209" s="27"/>
      <c r="AKI209" s="27"/>
      <c r="AKJ209" s="27"/>
      <c r="AKK209" s="27"/>
      <c r="AKL209" s="27"/>
      <c r="AKM209" s="27"/>
      <c r="AKN209" s="27"/>
      <c r="AKO209" s="27"/>
      <c r="AKP209" s="27"/>
      <c r="AKQ209" s="27"/>
      <c r="AKR209" s="27"/>
      <c r="AKS209" s="27"/>
      <c r="AKT209" s="27"/>
      <c r="AKU209" s="27"/>
      <c r="AKV209" s="27"/>
      <c r="AKW209" s="27"/>
      <c r="AKX209" s="27"/>
      <c r="AKY209" s="27"/>
      <c r="AKZ209" s="27"/>
      <c r="ALA209" s="27"/>
      <c r="ALB209" s="27"/>
      <c r="ALC209" s="27"/>
      <c r="ALD209" s="27"/>
      <c r="ALE209" s="27"/>
      <c r="ALF209" s="27"/>
      <c r="ALG209" s="27"/>
      <c r="ALH209" s="27"/>
      <c r="ALI209" s="27"/>
      <c r="ALJ209" s="27"/>
      <c r="ALK209" s="27"/>
      <c r="ALL209" s="27"/>
      <c r="ALM209" s="27"/>
      <c r="ALN209" s="27"/>
      <c r="ALO209" s="27"/>
      <c r="ALP209" s="27"/>
      <c r="ALQ209" s="27"/>
      <c r="ALR209" s="27"/>
      <c r="ALS209" s="27"/>
    </row>
    <row r="210" spans="1:1007" ht="21" customHeight="1" thickBot="1" x14ac:dyDescent="0.25">
      <c r="A210" s="579"/>
      <c r="B210" s="581"/>
      <c r="C210" s="583"/>
      <c r="D210" s="986"/>
      <c r="E210" s="987"/>
      <c r="F210" s="988"/>
      <c r="G210" s="989"/>
      <c r="H210" s="990"/>
      <c r="I210" s="990"/>
      <c r="J210" s="991"/>
      <c r="K210" s="992" t="s">
        <v>25</v>
      </c>
      <c r="L210" s="993">
        <f>M210+O210</f>
        <v>0</v>
      </c>
      <c r="M210" s="994">
        <v>0</v>
      </c>
      <c r="N210" s="994">
        <v>0</v>
      </c>
      <c r="O210" s="995">
        <v>0</v>
      </c>
      <c r="P210" s="996">
        <f>Q210+S210</f>
        <v>0</v>
      </c>
      <c r="Q210" s="997">
        <v>0</v>
      </c>
      <c r="R210" s="997">
        <v>0</v>
      </c>
      <c r="S210" s="998">
        <v>0</v>
      </c>
      <c r="T210" s="996">
        <f>U210+W210</f>
        <v>0</v>
      </c>
      <c r="U210" s="997">
        <v>0</v>
      </c>
      <c r="V210" s="997">
        <v>0</v>
      </c>
      <c r="W210" s="998">
        <v>0</v>
      </c>
      <c r="X210" s="27"/>
      <c r="Y210" s="27"/>
      <c r="Z210" s="27"/>
      <c r="AA210" s="27"/>
      <c r="AB210" s="27"/>
      <c r="AC210" s="27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40"/>
      <c r="AV210" s="39"/>
      <c r="AW210" s="39"/>
      <c r="AX210" s="39"/>
      <c r="AY210" s="39"/>
      <c r="AZ210" s="39"/>
      <c r="BA210" s="39"/>
      <c r="BB210" s="39"/>
      <c r="BC210" s="39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  <c r="CR210" s="27"/>
      <c r="CS210" s="27"/>
      <c r="CT210" s="27"/>
      <c r="CU210" s="27"/>
      <c r="CV210" s="27"/>
      <c r="CW210" s="27"/>
      <c r="CX210" s="27"/>
      <c r="CY210" s="27"/>
      <c r="CZ210" s="27"/>
      <c r="DA210" s="27"/>
      <c r="DB210" s="27"/>
      <c r="DC210" s="27"/>
      <c r="DD210" s="27"/>
      <c r="DE210" s="27"/>
      <c r="DF210" s="27"/>
      <c r="DG210" s="27"/>
      <c r="DH210" s="27"/>
      <c r="DI210" s="27"/>
      <c r="DJ210" s="27"/>
      <c r="DK210" s="27"/>
      <c r="DL210" s="27"/>
      <c r="DM210" s="27"/>
      <c r="DN210" s="27"/>
      <c r="DO210" s="27"/>
      <c r="DP210" s="27"/>
      <c r="DQ210" s="27"/>
      <c r="DR210" s="27"/>
      <c r="DS210" s="27"/>
      <c r="DT210" s="27"/>
      <c r="DU210" s="27"/>
      <c r="DV210" s="27"/>
      <c r="DW210" s="27"/>
      <c r="DX210" s="27"/>
      <c r="DY210" s="27"/>
      <c r="DZ210" s="27"/>
      <c r="EA210" s="27"/>
      <c r="EB210" s="27"/>
      <c r="EC210" s="27"/>
      <c r="ED210" s="27"/>
      <c r="EE210" s="27"/>
      <c r="EF210" s="27"/>
      <c r="EG210" s="27"/>
      <c r="EH210" s="27"/>
      <c r="EI210" s="27"/>
      <c r="EJ210" s="27"/>
      <c r="EK210" s="27"/>
      <c r="EL210" s="27"/>
      <c r="EM210" s="27"/>
      <c r="EN210" s="27"/>
      <c r="EO210" s="27"/>
      <c r="EP210" s="27"/>
      <c r="EQ210" s="27"/>
      <c r="ER210" s="27"/>
      <c r="ES210" s="27"/>
      <c r="ET210" s="27"/>
      <c r="EU210" s="27"/>
      <c r="EV210" s="27"/>
      <c r="EW210" s="27"/>
      <c r="EX210" s="27"/>
      <c r="EY210" s="27"/>
      <c r="EZ210" s="27"/>
      <c r="FA210" s="27"/>
      <c r="FB210" s="27"/>
      <c r="FC210" s="27"/>
      <c r="FD210" s="27"/>
      <c r="FE210" s="27"/>
      <c r="FF210" s="27"/>
      <c r="FG210" s="27"/>
      <c r="FH210" s="27"/>
      <c r="FI210" s="27"/>
      <c r="FJ210" s="27"/>
      <c r="FK210" s="27"/>
      <c r="FL210" s="27"/>
      <c r="FM210" s="27"/>
      <c r="FN210" s="27"/>
      <c r="FO210" s="27"/>
      <c r="FP210" s="27"/>
      <c r="FQ210" s="27"/>
      <c r="FR210" s="27"/>
      <c r="FS210" s="27"/>
      <c r="FT210" s="27"/>
      <c r="FU210" s="27"/>
      <c r="FV210" s="27"/>
      <c r="FW210" s="27"/>
      <c r="FX210" s="27"/>
      <c r="FY210" s="27"/>
      <c r="FZ210" s="27"/>
      <c r="GA210" s="27"/>
      <c r="GB210" s="27"/>
      <c r="GC210" s="27"/>
      <c r="GD210" s="27"/>
      <c r="GE210" s="27"/>
      <c r="GF210" s="27"/>
      <c r="GG210" s="27"/>
      <c r="GH210" s="27"/>
      <c r="GI210" s="27"/>
      <c r="GJ210" s="27"/>
      <c r="GK210" s="27"/>
      <c r="GL210" s="27"/>
      <c r="GM210" s="27"/>
      <c r="GN210" s="27"/>
      <c r="GO210" s="27"/>
      <c r="GP210" s="27"/>
      <c r="GQ210" s="27"/>
      <c r="GR210" s="27"/>
      <c r="GS210" s="27"/>
      <c r="GT210" s="27"/>
      <c r="GU210" s="27"/>
      <c r="GV210" s="27"/>
      <c r="GW210" s="27"/>
      <c r="GX210" s="27"/>
      <c r="GY210" s="27"/>
      <c r="GZ210" s="27"/>
      <c r="HA210" s="27"/>
      <c r="HB210" s="27"/>
      <c r="HC210" s="27"/>
      <c r="HD210" s="27"/>
      <c r="HE210" s="27"/>
      <c r="HF210" s="27"/>
      <c r="HG210" s="27"/>
      <c r="HH210" s="27"/>
      <c r="HI210" s="27"/>
      <c r="HJ210" s="27"/>
      <c r="HK210" s="27"/>
      <c r="HL210" s="27"/>
      <c r="HM210" s="27"/>
      <c r="HN210" s="27"/>
      <c r="HO210" s="27"/>
      <c r="HP210" s="27"/>
      <c r="HQ210" s="27"/>
      <c r="HR210" s="27"/>
      <c r="HS210" s="27"/>
      <c r="HT210" s="27"/>
      <c r="HU210" s="27"/>
      <c r="HV210" s="27"/>
      <c r="HW210" s="27"/>
      <c r="HX210" s="27"/>
      <c r="HY210" s="27"/>
      <c r="HZ210" s="27"/>
      <c r="IA210" s="27"/>
      <c r="IB210" s="27"/>
      <c r="IC210" s="27"/>
      <c r="ID210" s="27"/>
      <c r="IE210" s="27"/>
      <c r="IF210" s="27"/>
      <c r="IG210" s="27"/>
      <c r="IH210" s="27"/>
      <c r="II210" s="27"/>
      <c r="IJ210" s="27"/>
      <c r="IK210" s="27"/>
      <c r="IL210" s="27"/>
      <c r="IM210" s="27"/>
      <c r="IN210" s="27"/>
      <c r="IO210" s="27"/>
      <c r="IP210" s="27"/>
      <c r="IQ210" s="27"/>
      <c r="IR210" s="27"/>
      <c r="IS210" s="27"/>
      <c r="IT210" s="27"/>
      <c r="IU210" s="27"/>
      <c r="IV210" s="27"/>
      <c r="IW210" s="27"/>
      <c r="IX210" s="27"/>
      <c r="IY210" s="27"/>
      <c r="IZ210" s="27"/>
      <c r="JA210" s="27"/>
      <c r="JB210" s="27"/>
      <c r="JC210" s="27"/>
      <c r="JD210" s="27"/>
      <c r="JE210" s="27"/>
      <c r="JF210" s="27"/>
      <c r="JG210" s="27"/>
      <c r="JH210" s="27"/>
      <c r="JI210" s="27"/>
      <c r="JJ210" s="27"/>
      <c r="JK210" s="27"/>
      <c r="JL210" s="27"/>
      <c r="JM210" s="27"/>
      <c r="JN210" s="27"/>
      <c r="JO210" s="27"/>
      <c r="JP210" s="27"/>
      <c r="JQ210" s="27"/>
      <c r="JR210" s="27"/>
      <c r="JS210" s="27"/>
      <c r="JT210" s="27"/>
      <c r="JU210" s="27"/>
      <c r="JV210" s="27"/>
      <c r="JW210" s="27"/>
      <c r="JX210" s="27"/>
      <c r="JY210" s="27"/>
      <c r="JZ210" s="27"/>
      <c r="KA210" s="27"/>
      <c r="KB210" s="27"/>
      <c r="KC210" s="27"/>
      <c r="KD210" s="27"/>
      <c r="KE210" s="27"/>
      <c r="KF210" s="27"/>
      <c r="KG210" s="27"/>
      <c r="KH210" s="27"/>
      <c r="KI210" s="27"/>
      <c r="KJ210" s="27"/>
      <c r="KK210" s="27"/>
      <c r="KL210" s="27"/>
      <c r="KM210" s="27"/>
      <c r="KN210" s="27"/>
      <c r="KO210" s="27"/>
      <c r="KP210" s="27"/>
      <c r="KQ210" s="27"/>
      <c r="KR210" s="27"/>
      <c r="KS210" s="27"/>
      <c r="KT210" s="27"/>
      <c r="KU210" s="27"/>
      <c r="KV210" s="27"/>
      <c r="KW210" s="27"/>
      <c r="KX210" s="27"/>
      <c r="KY210" s="27"/>
      <c r="KZ210" s="27"/>
      <c r="LA210" s="27"/>
      <c r="LB210" s="27"/>
      <c r="LC210" s="27"/>
      <c r="LD210" s="27"/>
      <c r="LE210" s="27"/>
      <c r="LF210" s="27"/>
      <c r="LG210" s="27"/>
      <c r="LH210" s="27"/>
      <c r="LI210" s="27"/>
      <c r="LJ210" s="27"/>
      <c r="LK210" s="27"/>
      <c r="LL210" s="27"/>
      <c r="LM210" s="27"/>
      <c r="LN210" s="27"/>
      <c r="LO210" s="27"/>
      <c r="LP210" s="27"/>
      <c r="LQ210" s="27"/>
      <c r="LR210" s="27"/>
      <c r="LS210" s="27"/>
      <c r="LT210" s="27"/>
      <c r="LU210" s="27"/>
      <c r="LV210" s="27"/>
      <c r="LW210" s="27"/>
      <c r="LX210" s="27"/>
      <c r="LY210" s="27"/>
      <c r="LZ210" s="27"/>
      <c r="MA210" s="27"/>
      <c r="MB210" s="27"/>
      <c r="MC210" s="27"/>
      <c r="MD210" s="27"/>
      <c r="ME210" s="27"/>
      <c r="MF210" s="27"/>
      <c r="MG210" s="27"/>
      <c r="MH210" s="27"/>
      <c r="MI210" s="27"/>
      <c r="MJ210" s="27"/>
      <c r="MK210" s="27"/>
      <c r="ML210" s="27"/>
      <c r="MM210" s="27"/>
      <c r="MN210" s="27"/>
      <c r="MO210" s="27"/>
      <c r="MP210" s="27"/>
      <c r="MQ210" s="27"/>
      <c r="MR210" s="27"/>
      <c r="MS210" s="27"/>
      <c r="MT210" s="27"/>
      <c r="MU210" s="27"/>
      <c r="MV210" s="27"/>
      <c r="MW210" s="27"/>
      <c r="MX210" s="27"/>
      <c r="MY210" s="27"/>
      <c r="MZ210" s="27"/>
      <c r="NA210" s="27"/>
      <c r="NB210" s="27"/>
      <c r="NC210" s="27"/>
      <c r="ND210" s="27"/>
      <c r="NE210" s="27"/>
      <c r="NF210" s="27"/>
      <c r="NG210" s="27"/>
      <c r="NH210" s="27"/>
      <c r="NI210" s="27"/>
      <c r="NJ210" s="27"/>
      <c r="NK210" s="27"/>
      <c r="NL210" s="27"/>
      <c r="NM210" s="27"/>
      <c r="NN210" s="27"/>
      <c r="NO210" s="27"/>
      <c r="NP210" s="27"/>
      <c r="NQ210" s="27"/>
      <c r="NR210" s="27"/>
      <c r="NS210" s="27"/>
      <c r="NT210" s="27"/>
      <c r="NU210" s="27"/>
      <c r="NV210" s="27"/>
      <c r="NW210" s="27"/>
      <c r="NX210" s="27"/>
      <c r="NY210" s="27"/>
      <c r="NZ210" s="27"/>
      <c r="OA210" s="27"/>
      <c r="OB210" s="27"/>
      <c r="OC210" s="27"/>
      <c r="OD210" s="27"/>
      <c r="OE210" s="27"/>
      <c r="OF210" s="27"/>
      <c r="OG210" s="27"/>
      <c r="OH210" s="27"/>
      <c r="OI210" s="27"/>
      <c r="OJ210" s="27"/>
      <c r="OK210" s="27"/>
      <c r="OL210" s="27"/>
      <c r="OM210" s="27"/>
      <c r="ON210" s="27"/>
      <c r="OO210" s="27"/>
      <c r="OP210" s="27"/>
      <c r="OQ210" s="27"/>
      <c r="OR210" s="27"/>
      <c r="OS210" s="27"/>
      <c r="OT210" s="27"/>
      <c r="OU210" s="27"/>
      <c r="OV210" s="27"/>
      <c r="OW210" s="27"/>
      <c r="OX210" s="27"/>
      <c r="OY210" s="27"/>
      <c r="OZ210" s="27"/>
      <c r="PA210" s="27"/>
      <c r="PB210" s="27"/>
      <c r="PC210" s="27"/>
      <c r="PD210" s="27"/>
      <c r="PE210" s="27"/>
      <c r="PF210" s="27"/>
      <c r="PG210" s="27"/>
      <c r="PH210" s="27"/>
      <c r="PI210" s="27"/>
      <c r="PJ210" s="27"/>
      <c r="PK210" s="27"/>
      <c r="PL210" s="27"/>
      <c r="PM210" s="27"/>
      <c r="PN210" s="27"/>
      <c r="PO210" s="27"/>
      <c r="PP210" s="27"/>
      <c r="PQ210" s="27"/>
      <c r="PR210" s="27"/>
      <c r="PS210" s="27"/>
      <c r="PT210" s="27"/>
      <c r="PU210" s="27"/>
      <c r="PV210" s="27"/>
      <c r="PW210" s="27"/>
      <c r="PX210" s="27"/>
      <c r="PY210" s="27"/>
      <c r="PZ210" s="27"/>
      <c r="QA210" s="27"/>
      <c r="QB210" s="27"/>
      <c r="QC210" s="27"/>
      <c r="QD210" s="27"/>
      <c r="QE210" s="27"/>
      <c r="QF210" s="27"/>
      <c r="QG210" s="27"/>
      <c r="QH210" s="27"/>
      <c r="QI210" s="27"/>
      <c r="QJ210" s="27"/>
      <c r="QK210" s="27"/>
      <c r="QL210" s="27"/>
      <c r="QM210" s="27"/>
      <c r="QN210" s="27"/>
      <c r="QO210" s="27"/>
      <c r="QP210" s="27"/>
      <c r="QQ210" s="27"/>
      <c r="QR210" s="27"/>
      <c r="QS210" s="27"/>
      <c r="QT210" s="27"/>
      <c r="QU210" s="27"/>
      <c r="QV210" s="27"/>
      <c r="QW210" s="27"/>
      <c r="QX210" s="27"/>
      <c r="QY210" s="27"/>
      <c r="QZ210" s="27"/>
      <c r="RA210" s="27"/>
      <c r="RB210" s="27"/>
      <c r="RC210" s="27"/>
      <c r="RD210" s="27"/>
      <c r="RE210" s="27"/>
      <c r="RF210" s="27"/>
      <c r="RG210" s="27"/>
      <c r="RH210" s="27"/>
      <c r="RI210" s="27"/>
      <c r="RJ210" s="27"/>
      <c r="RK210" s="27"/>
      <c r="RL210" s="27"/>
      <c r="RM210" s="27"/>
      <c r="RN210" s="27"/>
      <c r="RO210" s="27"/>
      <c r="RP210" s="27"/>
      <c r="RQ210" s="27"/>
      <c r="RR210" s="27"/>
      <c r="RS210" s="27"/>
      <c r="RT210" s="27"/>
      <c r="RU210" s="27"/>
      <c r="RV210" s="27"/>
      <c r="RW210" s="27"/>
      <c r="RX210" s="27"/>
      <c r="RY210" s="27"/>
      <c r="RZ210" s="27"/>
      <c r="SA210" s="27"/>
      <c r="SB210" s="27"/>
      <c r="SC210" s="27"/>
      <c r="SD210" s="27"/>
      <c r="SE210" s="27"/>
      <c r="SF210" s="27"/>
      <c r="SG210" s="27"/>
      <c r="SH210" s="27"/>
      <c r="SI210" s="27"/>
      <c r="SJ210" s="27"/>
      <c r="SK210" s="27"/>
      <c r="SL210" s="27"/>
      <c r="SM210" s="27"/>
      <c r="SN210" s="27"/>
      <c r="SO210" s="27"/>
      <c r="SP210" s="27"/>
      <c r="SQ210" s="27"/>
      <c r="SR210" s="27"/>
      <c r="SS210" s="27"/>
      <c r="ST210" s="27"/>
      <c r="SU210" s="27"/>
      <c r="SV210" s="27"/>
      <c r="SW210" s="27"/>
      <c r="SX210" s="27"/>
      <c r="SY210" s="27"/>
      <c r="SZ210" s="27"/>
      <c r="TA210" s="27"/>
      <c r="TB210" s="27"/>
      <c r="TC210" s="27"/>
      <c r="TD210" s="27"/>
      <c r="TE210" s="27"/>
      <c r="TF210" s="27"/>
      <c r="TG210" s="27"/>
      <c r="TH210" s="27"/>
      <c r="TI210" s="27"/>
      <c r="TJ210" s="27"/>
      <c r="TK210" s="27"/>
      <c r="TL210" s="27"/>
      <c r="TM210" s="27"/>
      <c r="TN210" s="27"/>
      <c r="TO210" s="27"/>
      <c r="TP210" s="27"/>
      <c r="TQ210" s="27"/>
      <c r="TR210" s="27"/>
      <c r="TS210" s="27"/>
      <c r="TT210" s="27"/>
      <c r="TU210" s="27"/>
      <c r="TV210" s="27"/>
      <c r="TW210" s="27"/>
      <c r="TX210" s="27"/>
      <c r="TY210" s="27"/>
      <c r="TZ210" s="27"/>
      <c r="UA210" s="27"/>
      <c r="UB210" s="27"/>
      <c r="UC210" s="27"/>
      <c r="UD210" s="27"/>
      <c r="UE210" s="27"/>
      <c r="UF210" s="27"/>
      <c r="UG210" s="27"/>
      <c r="UH210" s="27"/>
      <c r="UI210" s="27"/>
      <c r="UJ210" s="27"/>
      <c r="UK210" s="27"/>
      <c r="UL210" s="27"/>
      <c r="UM210" s="27"/>
      <c r="UN210" s="27"/>
      <c r="UO210" s="27"/>
      <c r="UP210" s="27"/>
      <c r="UQ210" s="27"/>
      <c r="UR210" s="27"/>
      <c r="US210" s="27"/>
      <c r="UT210" s="27"/>
      <c r="UU210" s="27"/>
      <c r="UV210" s="27"/>
      <c r="UW210" s="27"/>
      <c r="UX210" s="27"/>
      <c r="UY210" s="27"/>
      <c r="UZ210" s="27"/>
      <c r="VA210" s="27"/>
      <c r="VB210" s="27"/>
      <c r="VC210" s="27"/>
      <c r="VD210" s="27"/>
      <c r="VE210" s="27"/>
      <c r="VF210" s="27"/>
      <c r="VG210" s="27"/>
      <c r="VH210" s="27"/>
      <c r="VI210" s="27"/>
      <c r="VJ210" s="27"/>
      <c r="VK210" s="27"/>
      <c r="VL210" s="27"/>
      <c r="VM210" s="27"/>
      <c r="VN210" s="27"/>
      <c r="VO210" s="27"/>
      <c r="VP210" s="27"/>
      <c r="VQ210" s="27"/>
      <c r="VR210" s="27"/>
      <c r="VS210" s="27"/>
      <c r="VT210" s="27"/>
      <c r="VU210" s="27"/>
      <c r="VV210" s="27"/>
      <c r="VW210" s="27"/>
      <c r="VX210" s="27"/>
      <c r="VY210" s="27"/>
      <c r="VZ210" s="27"/>
      <c r="WA210" s="27"/>
      <c r="WB210" s="27"/>
      <c r="WC210" s="27"/>
      <c r="WD210" s="27"/>
      <c r="WE210" s="27"/>
      <c r="WF210" s="27"/>
      <c r="WG210" s="27"/>
      <c r="WH210" s="27"/>
      <c r="WI210" s="27"/>
      <c r="WJ210" s="27"/>
      <c r="WK210" s="27"/>
      <c r="WL210" s="27"/>
      <c r="WM210" s="27"/>
      <c r="WN210" s="27"/>
      <c r="WO210" s="27"/>
      <c r="WP210" s="27"/>
      <c r="WQ210" s="27"/>
      <c r="WR210" s="27"/>
      <c r="WS210" s="27"/>
      <c r="WT210" s="27"/>
      <c r="WU210" s="27"/>
      <c r="WV210" s="27"/>
      <c r="WW210" s="27"/>
      <c r="WX210" s="27"/>
      <c r="WY210" s="27"/>
      <c r="WZ210" s="27"/>
      <c r="XA210" s="27"/>
      <c r="XB210" s="27"/>
      <c r="XC210" s="27"/>
      <c r="XD210" s="27"/>
      <c r="XE210" s="27"/>
      <c r="XF210" s="27"/>
      <c r="XG210" s="27"/>
      <c r="XH210" s="27"/>
      <c r="XI210" s="27"/>
      <c r="XJ210" s="27"/>
      <c r="XK210" s="27"/>
      <c r="XL210" s="27"/>
      <c r="XM210" s="27"/>
      <c r="XN210" s="27"/>
      <c r="XO210" s="27"/>
      <c r="XP210" s="27"/>
      <c r="XQ210" s="27"/>
      <c r="XR210" s="27"/>
      <c r="XS210" s="27"/>
      <c r="XT210" s="27"/>
      <c r="XU210" s="27"/>
      <c r="XV210" s="27"/>
      <c r="XW210" s="27"/>
      <c r="XX210" s="27"/>
      <c r="XY210" s="27"/>
      <c r="XZ210" s="27"/>
      <c r="YA210" s="27"/>
      <c r="YB210" s="27"/>
      <c r="YC210" s="27"/>
      <c r="YD210" s="27"/>
      <c r="YE210" s="27"/>
      <c r="YF210" s="27"/>
      <c r="YG210" s="27"/>
      <c r="YH210" s="27"/>
      <c r="YI210" s="27"/>
      <c r="YJ210" s="27"/>
      <c r="YK210" s="27"/>
      <c r="YL210" s="27"/>
      <c r="YM210" s="27"/>
      <c r="YN210" s="27"/>
      <c r="YO210" s="27"/>
      <c r="YP210" s="27"/>
      <c r="YQ210" s="27"/>
      <c r="YR210" s="27"/>
      <c r="YS210" s="27"/>
      <c r="YT210" s="27"/>
      <c r="YU210" s="27"/>
      <c r="YV210" s="27"/>
      <c r="YW210" s="27"/>
      <c r="YX210" s="27"/>
      <c r="YY210" s="27"/>
      <c r="YZ210" s="27"/>
      <c r="ZA210" s="27"/>
      <c r="ZB210" s="27"/>
      <c r="ZC210" s="27"/>
      <c r="ZD210" s="27"/>
      <c r="ZE210" s="27"/>
      <c r="ZF210" s="27"/>
      <c r="ZG210" s="27"/>
      <c r="ZH210" s="27"/>
      <c r="ZI210" s="27"/>
      <c r="ZJ210" s="27"/>
      <c r="ZK210" s="27"/>
      <c r="ZL210" s="27"/>
      <c r="ZM210" s="27"/>
      <c r="ZN210" s="27"/>
      <c r="ZO210" s="27"/>
      <c r="ZP210" s="27"/>
      <c r="ZQ210" s="27"/>
      <c r="ZR210" s="27"/>
      <c r="ZS210" s="27"/>
      <c r="ZT210" s="27"/>
      <c r="ZU210" s="27"/>
      <c r="ZV210" s="27"/>
      <c r="ZW210" s="27"/>
      <c r="ZX210" s="27"/>
      <c r="ZY210" s="27"/>
      <c r="ZZ210" s="27"/>
      <c r="AAA210" s="27"/>
      <c r="AAB210" s="27"/>
      <c r="AAC210" s="27"/>
      <c r="AAD210" s="27"/>
      <c r="AAE210" s="27"/>
      <c r="AAF210" s="27"/>
      <c r="AAG210" s="27"/>
      <c r="AAH210" s="27"/>
      <c r="AAI210" s="27"/>
      <c r="AAJ210" s="27"/>
      <c r="AAK210" s="27"/>
      <c r="AAL210" s="27"/>
      <c r="AAM210" s="27"/>
      <c r="AAN210" s="27"/>
      <c r="AAO210" s="27"/>
      <c r="AAP210" s="27"/>
      <c r="AAQ210" s="27"/>
      <c r="AAR210" s="27"/>
      <c r="AAS210" s="27"/>
      <c r="AAT210" s="27"/>
      <c r="AAU210" s="27"/>
      <c r="AAV210" s="27"/>
      <c r="AAW210" s="27"/>
      <c r="AAX210" s="27"/>
      <c r="AAY210" s="27"/>
      <c r="AAZ210" s="27"/>
      <c r="ABA210" s="27"/>
      <c r="ABB210" s="27"/>
      <c r="ABC210" s="27"/>
      <c r="ABD210" s="27"/>
      <c r="ABE210" s="27"/>
      <c r="ABF210" s="27"/>
      <c r="ABG210" s="27"/>
      <c r="ABH210" s="27"/>
      <c r="ABI210" s="27"/>
      <c r="ABJ210" s="27"/>
      <c r="ABK210" s="27"/>
      <c r="ABL210" s="27"/>
      <c r="ABM210" s="27"/>
      <c r="ABN210" s="27"/>
      <c r="ABO210" s="27"/>
      <c r="ABP210" s="27"/>
      <c r="ABQ210" s="27"/>
      <c r="ABR210" s="27"/>
      <c r="ABS210" s="27"/>
      <c r="ABT210" s="27"/>
      <c r="ABU210" s="27"/>
      <c r="ABV210" s="27"/>
      <c r="ABW210" s="27"/>
      <c r="ABX210" s="27"/>
      <c r="ABY210" s="27"/>
      <c r="ABZ210" s="27"/>
      <c r="ACA210" s="27"/>
      <c r="ACB210" s="27"/>
      <c r="ACC210" s="27"/>
      <c r="ACD210" s="27"/>
      <c r="ACE210" s="27"/>
      <c r="ACF210" s="27"/>
      <c r="ACG210" s="27"/>
      <c r="ACH210" s="27"/>
      <c r="ACI210" s="27"/>
      <c r="ACJ210" s="27"/>
      <c r="ACK210" s="27"/>
      <c r="ACL210" s="27"/>
      <c r="ACM210" s="27"/>
      <c r="ACN210" s="27"/>
      <c r="ACO210" s="27"/>
      <c r="ACP210" s="27"/>
      <c r="ACQ210" s="27"/>
      <c r="ACR210" s="27"/>
      <c r="ACS210" s="27"/>
      <c r="ACT210" s="27"/>
      <c r="ACU210" s="27"/>
      <c r="ACV210" s="27"/>
      <c r="ACW210" s="27"/>
      <c r="ACX210" s="27"/>
      <c r="ACY210" s="27"/>
      <c r="ACZ210" s="27"/>
      <c r="ADA210" s="27"/>
      <c r="ADB210" s="27"/>
      <c r="ADC210" s="27"/>
      <c r="ADD210" s="27"/>
      <c r="ADE210" s="27"/>
      <c r="ADF210" s="27"/>
      <c r="ADG210" s="27"/>
      <c r="ADH210" s="27"/>
      <c r="ADI210" s="27"/>
      <c r="ADJ210" s="27"/>
      <c r="ADK210" s="27"/>
      <c r="ADL210" s="27"/>
      <c r="ADM210" s="27"/>
      <c r="ADN210" s="27"/>
      <c r="ADO210" s="27"/>
      <c r="ADP210" s="27"/>
      <c r="ADQ210" s="27"/>
      <c r="ADR210" s="27"/>
      <c r="ADS210" s="27"/>
      <c r="ADT210" s="27"/>
      <c r="ADU210" s="27"/>
      <c r="ADV210" s="27"/>
      <c r="ADW210" s="27"/>
      <c r="ADX210" s="27"/>
      <c r="ADY210" s="27"/>
      <c r="ADZ210" s="27"/>
      <c r="AEA210" s="27"/>
      <c r="AEB210" s="27"/>
      <c r="AEC210" s="27"/>
      <c r="AED210" s="27"/>
      <c r="AEE210" s="27"/>
      <c r="AEF210" s="27"/>
      <c r="AEG210" s="27"/>
      <c r="AEH210" s="27"/>
      <c r="AEI210" s="27"/>
      <c r="AEJ210" s="27"/>
      <c r="AEK210" s="27"/>
      <c r="AEL210" s="27"/>
      <c r="AEM210" s="27"/>
      <c r="AEN210" s="27"/>
      <c r="AEO210" s="27"/>
      <c r="AEP210" s="27"/>
      <c r="AEQ210" s="27"/>
      <c r="AER210" s="27"/>
      <c r="AES210" s="27"/>
      <c r="AET210" s="27"/>
      <c r="AEU210" s="27"/>
      <c r="AEV210" s="27"/>
      <c r="AEW210" s="27"/>
      <c r="AEX210" s="27"/>
      <c r="AEY210" s="27"/>
      <c r="AEZ210" s="27"/>
      <c r="AFA210" s="27"/>
      <c r="AFB210" s="27"/>
      <c r="AFC210" s="27"/>
      <c r="AFD210" s="27"/>
      <c r="AFE210" s="27"/>
      <c r="AFF210" s="27"/>
      <c r="AFG210" s="27"/>
      <c r="AFH210" s="27"/>
      <c r="AFI210" s="27"/>
      <c r="AFJ210" s="27"/>
      <c r="AFK210" s="27"/>
      <c r="AFL210" s="27"/>
      <c r="AFM210" s="27"/>
      <c r="AFN210" s="27"/>
      <c r="AFO210" s="27"/>
      <c r="AFP210" s="27"/>
      <c r="AFQ210" s="27"/>
      <c r="AFR210" s="27"/>
      <c r="AFS210" s="27"/>
      <c r="AFT210" s="27"/>
      <c r="AFU210" s="27"/>
      <c r="AFV210" s="27"/>
      <c r="AFW210" s="27"/>
      <c r="AFX210" s="27"/>
      <c r="AFY210" s="27"/>
      <c r="AFZ210" s="27"/>
      <c r="AGA210" s="27"/>
      <c r="AGB210" s="27"/>
      <c r="AGC210" s="27"/>
      <c r="AGD210" s="27"/>
      <c r="AGE210" s="27"/>
      <c r="AGF210" s="27"/>
      <c r="AGG210" s="27"/>
      <c r="AGH210" s="27"/>
      <c r="AGI210" s="27"/>
      <c r="AGJ210" s="27"/>
      <c r="AGK210" s="27"/>
      <c r="AGL210" s="27"/>
      <c r="AGM210" s="27"/>
      <c r="AGN210" s="27"/>
      <c r="AGO210" s="27"/>
      <c r="AGP210" s="27"/>
      <c r="AGQ210" s="27"/>
      <c r="AGR210" s="27"/>
      <c r="AGS210" s="27"/>
      <c r="AGT210" s="27"/>
      <c r="AGU210" s="27"/>
      <c r="AGV210" s="27"/>
      <c r="AGW210" s="27"/>
      <c r="AGX210" s="27"/>
      <c r="AGY210" s="27"/>
      <c r="AGZ210" s="27"/>
      <c r="AHA210" s="27"/>
      <c r="AHB210" s="27"/>
      <c r="AHC210" s="27"/>
      <c r="AHD210" s="27"/>
      <c r="AHE210" s="27"/>
      <c r="AHF210" s="27"/>
      <c r="AHG210" s="27"/>
      <c r="AHH210" s="27"/>
      <c r="AHI210" s="27"/>
      <c r="AHJ210" s="27"/>
      <c r="AHK210" s="27"/>
      <c r="AHL210" s="27"/>
      <c r="AHM210" s="27"/>
      <c r="AHN210" s="27"/>
      <c r="AHO210" s="27"/>
      <c r="AHP210" s="27"/>
      <c r="AHQ210" s="27"/>
      <c r="AHR210" s="27"/>
      <c r="AHS210" s="27"/>
      <c r="AHT210" s="27"/>
      <c r="AHU210" s="27"/>
      <c r="AHV210" s="27"/>
      <c r="AHW210" s="27"/>
      <c r="AHX210" s="27"/>
      <c r="AHY210" s="27"/>
      <c r="AHZ210" s="27"/>
      <c r="AIA210" s="27"/>
      <c r="AIB210" s="27"/>
      <c r="AIC210" s="27"/>
      <c r="AID210" s="27"/>
      <c r="AIE210" s="27"/>
      <c r="AIF210" s="27"/>
      <c r="AIG210" s="27"/>
      <c r="AIH210" s="27"/>
      <c r="AII210" s="27"/>
      <c r="AIJ210" s="27"/>
      <c r="AIK210" s="27"/>
      <c r="AIL210" s="27"/>
      <c r="AIM210" s="27"/>
      <c r="AIN210" s="27"/>
      <c r="AIO210" s="27"/>
      <c r="AIP210" s="27"/>
      <c r="AIQ210" s="27"/>
      <c r="AIR210" s="27"/>
      <c r="AIS210" s="27"/>
      <c r="AIT210" s="27"/>
      <c r="AIU210" s="27"/>
      <c r="AIV210" s="27"/>
      <c r="AIW210" s="27"/>
      <c r="AIX210" s="27"/>
      <c r="AIY210" s="27"/>
      <c r="AIZ210" s="27"/>
      <c r="AJA210" s="27"/>
      <c r="AJB210" s="27"/>
      <c r="AJC210" s="27"/>
      <c r="AJD210" s="27"/>
      <c r="AJE210" s="27"/>
      <c r="AJF210" s="27"/>
      <c r="AJG210" s="27"/>
      <c r="AJH210" s="27"/>
      <c r="AJI210" s="27"/>
      <c r="AJJ210" s="27"/>
      <c r="AJK210" s="27"/>
      <c r="AJL210" s="27"/>
      <c r="AJM210" s="27"/>
      <c r="AJN210" s="27"/>
      <c r="AJO210" s="27"/>
      <c r="AJP210" s="27"/>
      <c r="AJQ210" s="27"/>
      <c r="AJR210" s="27"/>
      <c r="AJS210" s="27"/>
      <c r="AJT210" s="27"/>
      <c r="AJU210" s="27"/>
      <c r="AJV210" s="27"/>
      <c r="AJW210" s="27"/>
      <c r="AJX210" s="27"/>
      <c r="AJY210" s="27"/>
      <c r="AJZ210" s="27"/>
      <c r="AKA210" s="27"/>
      <c r="AKB210" s="27"/>
      <c r="AKC210" s="27"/>
      <c r="AKD210" s="27"/>
      <c r="AKE210" s="27"/>
      <c r="AKF210" s="27"/>
      <c r="AKG210" s="27"/>
      <c r="AKH210" s="27"/>
      <c r="AKI210" s="27"/>
      <c r="AKJ210" s="27"/>
      <c r="AKK210" s="27"/>
      <c r="AKL210" s="27"/>
      <c r="AKM210" s="27"/>
      <c r="AKN210" s="27"/>
      <c r="AKO210" s="27"/>
      <c r="AKP210" s="27"/>
      <c r="AKQ210" s="27"/>
      <c r="AKR210" s="27"/>
      <c r="AKS210" s="27"/>
      <c r="AKT210" s="27"/>
      <c r="AKU210" s="27"/>
      <c r="AKV210" s="27"/>
      <c r="AKW210" s="27"/>
      <c r="AKX210" s="27"/>
      <c r="AKY210" s="27"/>
      <c r="AKZ210" s="27"/>
      <c r="ALA210" s="27"/>
      <c r="ALB210" s="27"/>
      <c r="ALC210" s="27"/>
      <c r="ALD210" s="27"/>
      <c r="ALE210" s="27"/>
      <c r="ALF210" s="27"/>
      <c r="ALG210" s="27"/>
      <c r="ALH210" s="27"/>
      <c r="ALI210" s="27"/>
      <c r="ALJ210" s="27"/>
      <c r="ALK210" s="27"/>
      <c r="ALL210" s="27"/>
      <c r="ALM210" s="27"/>
      <c r="ALN210" s="27"/>
      <c r="ALO210" s="27"/>
      <c r="ALP210" s="27"/>
      <c r="ALQ210" s="27"/>
      <c r="ALR210" s="27"/>
      <c r="ALS210" s="27"/>
    </row>
    <row r="211" spans="1:1007" ht="21" customHeight="1" thickBot="1" x14ac:dyDescent="0.25">
      <c r="A211" s="579"/>
      <c r="B211" s="581"/>
      <c r="C211" s="583"/>
      <c r="D211" s="986"/>
      <c r="E211" s="987"/>
      <c r="F211" s="988"/>
      <c r="G211" s="989"/>
      <c r="H211" s="990"/>
      <c r="I211" s="990"/>
      <c r="J211" s="999"/>
      <c r="K211" s="1000" t="s">
        <v>11</v>
      </c>
      <c r="L211" s="1001">
        <f t="shared" ref="L211:W211" si="51">SUM(L209:L210)</f>
        <v>92.9</v>
      </c>
      <c r="M211" s="1002">
        <f t="shared" si="51"/>
        <v>0</v>
      </c>
      <c r="N211" s="1002">
        <f t="shared" si="51"/>
        <v>0</v>
      </c>
      <c r="O211" s="1003">
        <f t="shared" si="51"/>
        <v>92.9</v>
      </c>
      <c r="P211" s="1001">
        <f t="shared" si="51"/>
        <v>97.3</v>
      </c>
      <c r="Q211" s="1002">
        <f t="shared" si="51"/>
        <v>0</v>
      </c>
      <c r="R211" s="1002">
        <f t="shared" si="51"/>
        <v>0</v>
      </c>
      <c r="S211" s="1003">
        <f t="shared" si="51"/>
        <v>97.3</v>
      </c>
      <c r="T211" s="1001">
        <f t="shared" si="51"/>
        <v>0</v>
      </c>
      <c r="U211" s="1002">
        <f t="shared" si="51"/>
        <v>0</v>
      </c>
      <c r="V211" s="1002">
        <f t="shared" si="51"/>
        <v>0</v>
      </c>
      <c r="W211" s="1003">
        <f t="shared" si="51"/>
        <v>0</v>
      </c>
      <c r="X211" s="27"/>
      <c r="Y211" s="27"/>
      <c r="Z211" s="27"/>
      <c r="AA211" s="27"/>
      <c r="AB211" s="27"/>
      <c r="AC211" s="27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40"/>
      <c r="AV211" s="39"/>
      <c r="AW211" s="39"/>
      <c r="AX211" s="39"/>
      <c r="AY211" s="39"/>
      <c r="AZ211" s="39"/>
      <c r="BA211" s="39"/>
      <c r="BB211" s="39"/>
      <c r="BC211" s="39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  <c r="CR211" s="27"/>
      <c r="CS211" s="27"/>
      <c r="CT211" s="27"/>
      <c r="CU211" s="27"/>
      <c r="CV211" s="27"/>
      <c r="CW211" s="27"/>
      <c r="CX211" s="27"/>
      <c r="CY211" s="27"/>
      <c r="CZ211" s="27"/>
      <c r="DA211" s="27"/>
      <c r="DB211" s="27"/>
      <c r="DC211" s="27"/>
      <c r="DD211" s="27"/>
      <c r="DE211" s="27"/>
      <c r="DF211" s="27"/>
      <c r="DG211" s="27"/>
      <c r="DH211" s="27"/>
      <c r="DI211" s="27"/>
      <c r="DJ211" s="27"/>
      <c r="DK211" s="27"/>
      <c r="DL211" s="27"/>
      <c r="DM211" s="27"/>
      <c r="DN211" s="27"/>
      <c r="DO211" s="27"/>
      <c r="DP211" s="27"/>
      <c r="DQ211" s="27"/>
      <c r="DR211" s="27"/>
      <c r="DS211" s="27"/>
      <c r="DT211" s="27"/>
      <c r="DU211" s="27"/>
      <c r="DV211" s="27"/>
      <c r="DW211" s="27"/>
      <c r="DX211" s="27"/>
      <c r="DY211" s="27"/>
      <c r="DZ211" s="27"/>
      <c r="EA211" s="27"/>
      <c r="EB211" s="27"/>
      <c r="EC211" s="27"/>
      <c r="ED211" s="27"/>
      <c r="EE211" s="27"/>
      <c r="EF211" s="27"/>
      <c r="EG211" s="27"/>
      <c r="EH211" s="27"/>
      <c r="EI211" s="27"/>
      <c r="EJ211" s="27"/>
      <c r="EK211" s="27"/>
      <c r="EL211" s="27"/>
      <c r="EM211" s="27"/>
      <c r="EN211" s="27"/>
      <c r="EO211" s="27"/>
      <c r="EP211" s="27"/>
      <c r="EQ211" s="27"/>
      <c r="ER211" s="27"/>
      <c r="ES211" s="27"/>
      <c r="ET211" s="27"/>
      <c r="EU211" s="27"/>
      <c r="EV211" s="27"/>
      <c r="EW211" s="27"/>
      <c r="EX211" s="27"/>
      <c r="EY211" s="27"/>
      <c r="EZ211" s="27"/>
      <c r="FA211" s="27"/>
      <c r="FB211" s="27"/>
      <c r="FC211" s="27"/>
      <c r="FD211" s="27"/>
      <c r="FE211" s="27"/>
      <c r="FF211" s="27"/>
      <c r="FG211" s="27"/>
      <c r="FH211" s="27"/>
      <c r="FI211" s="27"/>
      <c r="FJ211" s="27"/>
      <c r="FK211" s="27"/>
      <c r="FL211" s="27"/>
      <c r="FM211" s="27"/>
      <c r="FN211" s="27"/>
      <c r="FO211" s="27"/>
      <c r="FP211" s="27"/>
      <c r="FQ211" s="27"/>
      <c r="FR211" s="27"/>
      <c r="FS211" s="27"/>
      <c r="FT211" s="27"/>
      <c r="FU211" s="27"/>
      <c r="FV211" s="27"/>
      <c r="FW211" s="27"/>
      <c r="FX211" s="27"/>
      <c r="FY211" s="27"/>
      <c r="FZ211" s="27"/>
      <c r="GA211" s="27"/>
      <c r="GB211" s="27"/>
      <c r="GC211" s="27"/>
      <c r="GD211" s="27"/>
      <c r="GE211" s="27"/>
      <c r="GF211" s="27"/>
      <c r="GG211" s="27"/>
      <c r="GH211" s="27"/>
      <c r="GI211" s="27"/>
      <c r="GJ211" s="27"/>
      <c r="GK211" s="27"/>
      <c r="GL211" s="27"/>
      <c r="GM211" s="27"/>
      <c r="GN211" s="27"/>
      <c r="GO211" s="27"/>
      <c r="GP211" s="27"/>
      <c r="GQ211" s="27"/>
      <c r="GR211" s="27"/>
      <c r="GS211" s="27"/>
      <c r="GT211" s="27"/>
      <c r="GU211" s="27"/>
      <c r="GV211" s="27"/>
      <c r="GW211" s="27"/>
      <c r="GX211" s="27"/>
      <c r="GY211" s="27"/>
      <c r="GZ211" s="27"/>
      <c r="HA211" s="27"/>
      <c r="HB211" s="27"/>
      <c r="HC211" s="27"/>
      <c r="HD211" s="27"/>
      <c r="HE211" s="27"/>
      <c r="HF211" s="27"/>
      <c r="HG211" s="27"/>
      <c r="HH211" s="27"/>
      <c r="HI211" s="27"/>
      <c r="HJ211" s="27"/>
      <c r="HK211" s="27"/>
      <c r="HL211" s="27"/>
      <c r="HM211" s="27"/>
      <c r="HN211" s="27"/>
      <c r="HO211" s="27"/>
      <c r="HP211" s="27"/>
      <c r="HQ211" s="27"/>
      <c r="HR211" s="27"/>
      <c r="HS211" s="27"/>
      <c r="HT211" s="27"/>
      <c r="HU211" s="27"/>
      <c r="HV211" s="27"/>
      <c r="HW211" s="27"/>
      <c r="HX211" s="27"/>
      <c r="HY211" s="27"/>
      <c r="HZ211" s="27"/>
      <c r="IA211" s="27"/>
      <c r="IB211" s="27"/>
      <c r="IC211" s="27"/>
      <c r="ID211" s="27"/>
      <c r="IE211" s="27"/>
      <c r="IF211" s="27"/>
      <c r="IG211" s="27"/>
      <c r="IH211" s="27"/>
      <c r="II211" s="27"/>
      <c r="IJ211" s="27"/>
      <c r="IK211" s="27"/>
      <c r="IL211" s="27"/>
      <c r="IM211" s="27"/>
      <c r="IN211" s="27"/>
      <c r="IO211" s="27"/>
      <c r="IP211" s="27"/>
      <c r="IQ211" s="27"/>
      <c r="IR211" s="27"/>
      <c r="IS211" s="27"/>
      <c r="IT211" s="27"/>
      <c r="IU211" s="27"/>
      <c r="IV211" s="27"/>
      <c r="IW211" s="27"/>
      <c r="IX211" s="27"/>
      <c r="IY211" s="27"/>
      <c r="IZ211" s="27"/>
      <c r="JA211" s="27"/>
      <c r="JB211" s="27"/>
      <c r="JC211" s="27"/>
      <c r="JD211" s="27"/>
      <c r="JE211" s="27"/>
      <c r="JF211" s="27"/>
      <c r="JG211" s="27"/>
      <c r="JH211" s="27"/>
      <c r="JI211" s="27"/>
      <c r="JJ211" s="27"/>
      <c r="JK211" s="27"/>
      <c r="JL211" s="27"/>
      <c r="JM211" s="27"/>
      <c r="JN211" s="27"/>
      <c r="JO211" s="27"/>
      <c r="JP211" s="27"/>
      <c r="JQ211" s="27"/>
      <c r="JR211" s="27"/>
      <c r="JS211" s="27"/>
      <c r="JT211" s="27"/>
      <c r="JU211" s="27"/>
      <c r="JV211" s="27"/>
      <c r="JW211" s="27"/>
      <c r="JX211" s="27"/>
      <c r="JY211" s="27"/>
      <c r="JZ211" s="27"/>
      <c r="KA211" s="27"/>
      <c r="KB211" s="27"/>
      <c r="KC211" s="27"/>
      <c r="KD211" s="27"/>
      <c r="KE211" s="27"/>
      <c r="KF211" s="27"/>
      <c r="KG211" s="27"/>
      <c r="KH211" s="27"/>
      <c r="KI211" s="27"/>
      <c r="KJ211" s="27"/>
      <c r="KK211" s="27"/>
      <c r="KL211" s="27"/>
      <c r="KM211" s="27"/>
      <c r="KN211" s="27"/>
      <c r="KO211" s="27"/>
      <c r="KP211" s="27"/>
      <c r="KQ211" s="27"/>
      <c r="KR211" s="27"/>
      <c r="KS211" s="27"/>
      <c r="KT211" s="27"/>
      <c r="KU211" s="27"/>
      <c r="KV211" s="27"/>
      <c r="KW211" s="27"/>
      <c r="KX211" s="27"/>
      <c r="KY211" s="27"/>
      <c r="KZ211" s="27"/>
      <c r="LA211" s="27"/>
      <c r="LB211" s="27"/>
      <c r="LC211" s="27"/>
      <c r="LD211" s="27"/>
      <c r="LE211" s="27"/>
      <c r="LF211" s="27"/>
      <c r="LG211" s="27"/>
      <c r="LH211" s="27"/>
      <c r="LI211" s="27"/>
      <c r="LJ211" s="27"/>
      <c r="LK211" s="27"/>
      <c r="LL211" s="27"/>
      <c r="LM211" s="27"/>
      <c r="LN211" s="27"/>
      <c r="LO211" s="27"/>
      <c r="LP211" s="27"/>
      <c r="LQ211" s="27"/>
      <c r="LR211" s="27"/>
      <c r="LS211" s="27"/>
      <c r="LT211" s="27"/>
      <c r="LU211" s="27"/>
      <c r="LV211" s="27"/>
      <c r="LW211" s="27"/>
      <c r="LX211" s="27"/>
      <c r="LY211" s="27"/>
      <c r="LZ211" s="27"/>
      <c r="MA211" s="27"/>
      <c r="MB211" s="27"/>
      <c r="MC211" s="27"/>
      <c r="MD211" s="27"/>
      <c r="ME211" s="27"/>
      <c r="MF211" s="27"/>
      <c r="MG211" s="27"/>
      <c r="MH211" s="27"/>
      <c r="MI211" s="27"/>
      <c r="MJ211" s="27"/>
      <c r="MK211" s="27"/>
      <c r="ML211" s="27"/>
      <c r="MM211" s="27"/>
      <c r="MN211" s="27"/>
      <c r="MO211" s="27"/>
      <c r="MP211" s="27"/>
      <c r="MQ211" s="27"/>
      <c r="MR211" s="27"/>
      <c r="MS211" s="27"/>
      <c r="MT211" s="27"/>
      <c r="MU211" s="27"/>
      <c r="MV211" s="27"/>
      <c r="MW211" s="27"/>
      <c r="MX211" s="27"/>
      <c r="MY211" s="27"/>
      <c r="MZ211" s="27"/>
      <c r="NA211" s="27"/>
      <c r="NB211" s="27"/>
      <c r="NC211" s="27"/>
      <c r="ND211" s="27"/>
      <c r="NE211" s="27"/>
      <c r="NF211" s="27"/>
      <c r="NG211" s="27"/>
      <c r="NH211" s="27"/>
      <c r="NI211" s="27"/>
      <c r="NJ211" s="27"/>
      <c r="NK211" s="27"/>
      <c r="NL211" s="27"/>
      <c r="NM211" s="27"/>
      <c r="NN211" s="27"/>
      <c r="NO211" s="27"/>
      <c r="NP211" s="27"/>
      <c r="NQ211" s="27"/>
      <c r="NR211" s="27"/>
      <c r="NS211" s="27"/>
      <c r="NT211" s="27"/>
      <c r="NU211" s="27"/>
      <c r="NV211" s="27"/>
      <c r="NW211" s="27"/>
      <c r="NX211" s="27"/>
      <c r="NY211" s="27"/>
      <c r="NZ211" s="27"/>
      <c r="OA211" s="27"/>
      <c r="OB211" s="27"/>
      <c r="OC211" s="27"/>
      <c r="OD211" s="27"/>
      <c r="OE211" s="27"/>
      <c r="OF211" s="27"/>
      <c r="OG211" s="27"/>
      <c r="OH211" s="27"/>
      <c r="OI211" s="27"/>
      <c r="OJ211" s="27"/>
      <c r="OK211" s="27"/>
      <c r="OL211" s="27"/>
      <c r="OM211" s="27"/>
      <c r="ON211" s="27"/>
      <c r="OO211" s="27"/>
      <c r="OP211" s="27"/>
      <c r="OQ211" s="27"/>
      <c r="OR211" s="27"/>
      <c r="OS211" s="27"/>
      <c r="OT211" s="27"/>
      <c r="OU211" s="27"/>
      <c r="OV211" s="27"/>
      <c r="OW211" s="27"/>
      <c r="OX211" s="27"/>
      <c r="OY211" s="27"/>
      <c r="OZ211" s="27"/>
      <c r="PA211" s="27"/>
      <c r="PB211" s="27"/>
      <c r="PC211" s="27"/>
      <c r="PD211" s="27"/>
      <c r="PE211" s="27"/>
      <c r="PF211" s="27"/>
      <c r="PG211" s="27"/>
      <c r="PH211" s="27"/>
      <c r="PI211" s="27"/>
      <c r="PJ211" s="27"/>
      <c r="PK211" s="27"/>
      <c r="PL211" s="27"/>
      <c r="PM211" s="27"/>
      <c r="PN211" s="27"/>
      <c r="PO211" s="27"/>
      <c r="PP211" s="27"/>
      <c r="PQ211" s="27"/>
      <c r="PR211" s="27"/>
      <c r="PS211" s="27"/>
      <c r="PT211" s="27"/>
      <c r="PU211" s="27"/>
      <c r="PV211" s="27"/>
      <c r="PW211" s="27"/>
      <c r="PX211" s="27"/>
      <c r="PY211" s="27"/>
      <c r="PZ211" s="27"/>
      <c r="QA211" s="27"/>
      <c r="QB211" s="27"/>
      <c r="QC211" s="27"/>
      <c r="QD211" s="27"/>
      <c r="QE211" s="27"/>
      <c r="QF211" s="27"/>
      <c r="QG211" s="27"/>
      <c r="QH211" s="27"/>
      <c r="QI211" s="27"/>
      <c r="QJ211" s="27"/>
      <c r="QK211" s="27"/>
      <c r="QL211" s="27"/>
      <c r="QM211" s="27"/>
      <c r="QN211" s="27"/>
      <c r="QO211" s="27"/>
      <c r="QP211" s="27"/>
      <c r="QQ211" s="27"/>
      <c r="QR211" s="27"/>
      <c r="QS211" s="27"/>
      <c r="QT211" s="27"/>
      <c r="QU211" s="27"/>
      <c r="QV211" s="27"/>
      <c r="QW211" s="27"/>
      <c r="QX211" s="27"/>
      <c r="QY211" s="27"/>
      <c r="QZ211" s="27"/>
      <c r="RA211" s="27"/>
      <c r="RB211" s="27"/>
      <c r="RC211" s="27"/>
      <c r="RD211" s="27"/>
      <c r="RE211" s="27"/>
      <c r="RF211" s="27"/>
      <c r="RG211" s="27"/>
      <c r="RH211" s="27"/>
      <c r="RI211" s="27"/>
      <c r="RJ211" s="27"/>
      <c r="RK211" s="27"/>
      <c r="RL211" s="27"/>
      <c r="RM211" s="27"/>
      <c r="RN211" s="27"/>
      <c r="RO211" s="27"/>
      <c r="RP211" s="27"/>
      <c r="RQ211" s="27"/>
      <c r="RR211" s="27"/>
      <c r="RS211" s="27"/>
      <c r="RT211" s="27"/>
      <c r="RU211" s="27"/>
      <c r="RV211" s="27"/>
      <c r="RW211" s="27"/>
      <c r="RX211" s="27"/>
      <c r="RY211" s="27"/>
      <c r="RZ211" s="27"/>
      <c r="SA211" s="27"/>
      <c r="SB211" s="27"/>
      <c r="SC211" s="27"/>
      <c r="SD211" s="27"/>
      <c r="SE211" s="27"/>
      <c r="SF211" s="27"/>
      <c r="SG211" s="27"/>
      <c r="SH211" s="27"/>
      <c r="SI211" s="27"/>
      <c r="SJ211" s="27"/>
      <c r="SK211" s="27"/>
      <c r="SL211" s="27"/>
      <c r="SM211" s="27"/>
      <c r="SN211" s="27"/>
      <c r="SO211" s="27"/>
      <c r="SP211" s="27"/>
      <c r="SQ211" s="27"/>
      <c r="SR211" s="27"/>
      <c r="SS211" s="27"/>
      <c r="ST211" s="27"/>
      <c r="SU211" s="27"/>
      <c r="SV211" s="27"/>
      <c r="SW211" s="27"/>
      <c r="SX211" s="27"/>
      <c r="SY211" s="27"/>
      <c r="SZ211" s="27"/>
      <c r="TA211" s="27"/>
      <c r="TB211" s="27"/>
      <c r="TC211" s="27"/>
      <c r="TD211" s="27"/>
      <c r="TE211" s="27"/>
      <c r="TF211" s="27"/>
      <c r="TG211" s="27"/>
      <c r="TH211" s="27"/>
      <c r="TI211" s="27"/>
      <c r="TJ211" s="27"/>
      <c r="TK211" s="27"/>
      <c r="TL211" s="27"/>
      <c r="TM211" s="27"/>
      <c r="TN211" s="27"/>
      <c r="TO211" s="27"/>
      <c r="TP211" s="27"/>
      <c r="TQ211" s="27"/>
      <c r="TR211" s="27"/>
      <c r="TS211" s="27"/>
      <c r="TT211" s="27"/>
      <c r="TU211" s="27"/>
      <c r="TV211" s="27"/>
      <c r="TW211" s="27"/>
      <c r="TX211" s="27"/>
      <c r="TY211" s="27"/>
      <c r="TZ211" s="27"/>
      <c r="UA211" s="27"/>
      <c r="UB211" s="27"/>
      <c r="UC211" s="27"/>
      <c r="UD211" s="27"/>
      <c r="UE211" s="27"/>
      <c r="UF211" s="27"/>
      <c r="UG211" s="27"/>
      <c r="UH211" s="27"/>
      <c r="UI211" s="27"/>
      <c r="UJ211" s="27"/>
      <c r="UK211" s="27"/>
      <c r="UL211" s="27"/>
      <c r="UM211" s="27"/>
      <c r="UN211" s="27"/>
      <c r="UO211" s="27"/>
      <c r="UP211" s="27"/>
      <c r="UQ211" s="27"/>
      <c r="UR211" s="27"/>
      <c r="US211" s="27"/>
      <c r="UT211" s="27"/>
      <c r="UU211" s="27"/>
      <c r="UV211" s="27"/>
      <c r="UW211" s="27"/>
      <c r="UX211" s="27"/>
      <c r="UY211" s="27"/>
      <c r="UZ211" s="27"/>
      <c r="VA211" s="27"/>
      <c r="VB211" s="27"/>
      <c r="VC211" s="27"/>
      <c r="VD211" s="27"/>
      <c r="VE211" s="27"/>
      <c r="VF211" s="27"/>
      <c r="VG211" s="27"/>
      <c r="VH211" s="27"/>
      <c r="VI211" s="27"/>
      <c r="VJ211" s="27"/>
      <c r="VK211" s="27"/>
      <c r="VL211" s="27"/>
      <c r="VM211" s="27"/>
      <c r="VN211" s="27"/>
      <c r="VO211" s="27"/>
      <c r="VP211" s="27"/>
      <c r="VQ211" s="27"/>
      <c r="VR211" s="27"/>
      <c r="VS211" s="27"/>
      <c r="VT211" s="27"/>
      <c r="VU211" s="27"/>
      <c r="VV211" s="27"/>
      <c r="VW211" s="27"/>
      <c r="VX211" s="27"/>
      <c r="VY211" s="27"/>
      <c r="VZ211" s="27"/>
      <c r="WA211" s="27"/>
      <c r="WB211" s="27"/>
      <c r="WC211" s="27"/>
      <c r="WD211" s="27"/>
      <c r="WE211" s="27"/>
      <c r="WF211" s="27"/>
      <c r="WG211" s="27"/>
      <c r="WH211" s="27"/>
      <c r="WI211" s="27"/>
      <c r="WJ211" s="27"/>
      <c r="WK211" s="27"/>
      <c r="WL211" s="27"/>
      <c r="WM211" s="27"/>
      <c r="WN211" s="27"/>
      <c r="WO211" s="27"/>
      <c r="WP211" s="27"/>
      <c r="WQ211" s="27"/>
      <c r="WR211" s="27"/>
      <c r="WS211" s="27"/>
      <c r="WT211" s="27"/>
      <c r="WU211" s="27"/>
      <c r="WV211" s="27"/>
      <c r="WW211" s="27"/>
      <c r="WX211" s="27"/>
      <c r="WY211" s="27"/>
      <c r="WZ211" s="27"/>
      <c r="XA211" s="27"/>
      <c r="XB211" s="27"/>
      <c r="XC211" s="27"/>
      <c r="XD211" s="27"/>
      <c r="XE211" s="27"/>
      <c r="XF211" s="27"/>
      <c r="XG211" s="27"/>
      <c r="XH211" s="27"/>
      <c r="XI211" s="27"/>
      <c r="XJ211" s="27"/>
      <c r="XK211" s="27"/>
      <c r="XL211" s="27"/>
      <c r="XM211" s="27"/>
      <c r="XN211" s="27"/>
      <c r="XO211" s="27"/>
      <c r="XP211" s="27"/>
      <c r="XQ211" s="27"/>
      <c r="XR211" s="27"/>
      <c r="XS211" s="27"/>
      <c r="XT211" s="27"/>
      <c r="XU211" s="27"/>
      <c r="XV211" s="27"/>
      <c r="XW211" s="27"/>
      <c r="XX211" s="27"/>
      <c r="XY211" s="27"/>
      <c r="XZ211" s="27"/>
      <c r="YA211" s="27"/>
      <c r="YB211" s="27"/>
      <c r="YC211" s="27"/>
      <c r="YD211" s="27"/>
      <c r="YE211" s="27"/>
      <c r="YF211" s="27"/>
      <c r="YG211" s="27"/>
      <c r="YH211" s="27"/>
      <c r="YI211" s="27"/>
      <c r="YJ211" s="27"/>
      <c r="YK211" s="27"/>
      <c r="YL211" s="27"/>
      <c r="YM211" s="27"/>
      <c r="YN211" s="27"/>
      <c r="YO211" s="27"/>
      <c r="YP211" s="27"/>
      <c r="YQ211" s="27"/>
      <c r="YR211" s="27"/>
      <c r="YS211" s="27"/>
      <c r="YT211" s="27"/>
      <c r="YU211" s="27"/>
      <c r="YV211" s="27"/>
      <c r="YW211" s="27"/>
      <c r="YX211" s="27"/>
      <c r="YY211" s="27"/>
      <c r="YZ211" s="27"/>
      <c r="ZA211" s="27"/>
      <c r="ZB211" s="27"/>
      <c r="ZC211" s="27"/>
      <c r="ZD211" s="27"/>
      <c r="ZE211" s="27"/>
      <c r="ZF211" s="27"/>
      <c r="ZG211" s="27"/>
      <c r="ZH211" s="27"/>
      <c r="ZI211" s="27"/>
      <c r="ZJ211" s="27"/>
      <c r="ZK211" s="27"/>
      <c r="ZL211" s="27"/>
      <c r="ZM211" s="27"/>
      <c r="ZN211" s="27"/>
      <c r="ZO211" s="27"/>
      <c r="ZP211" s="27"/>
      <c r="ZQ211" s="27"/>
      <c r="ZR211" s="27"/>
      <c r="ZS211" s="27"/>
      <c r="ZT211" s="27"/>
      <c r="ZU211" s="27"/>
      <c r="ZV211" s="27"/>
      <c r="ZW211" s="27"/>
      <c r="ZX211" s="27"/>
      <c r="ZY211" s="27"/>
      <c r="ZZ211" s="27"/>
      <c r="AAA211" s="27"/>
      <c r="AAB211" s="27"/>
      <c r="AAC211" s="27"/>
      <c r="AAD211" s="27"/>
      <c r="AAE211" s="27"/>
      <c r="AAF211" s="27"/>
      <c r="AAG211" s="27"/>
      <c r="AAH211" s="27"/>
      <c r="AAI211" s="27"/>
      <c r="AAJ211" s="27"/>
      <c r="AAK211" s="27"/>
      <c r="AAL211" s="27"/>
      <c r="AAM211" s="27"/>
      <c r="AAN211" s="27"/>
      <c r="AAO211" s="27"/>
      <c r="AAP211" s="27"/>
      <c r="AAQ211" s="27"/>
      <c r="AAR211" s="27"/>
      <c r="AAS211" s="27"/>
      <c r="AAT211" s="27"/>
      <c r="AAU211" s="27"/>
      <c r="AAV211" s="27"/>
      <c r="AAW211" s="27"/>
      <c r="AAX211" s="27"/>
      <c r="AAY211" s="27"/>
      <c r="AAZ211" s="27"/>
      <c r="ABA211" s="27"/>
      <c r="ABB211" s="27"/>
      <c r="ABC211" s="27"/>
      <c r="ABD211" s="27"/>
      <c r="ABE211" s="27"/>
      <c r="ABF211" s="27"/>
      <c r="ABG211" s="27"/>
      <c r="ABH211" s="27"/>
      <c r="ABI211" s="27"/>
      <c r="ABJ211" s="27"/>
      <c r="ABK211" s="27"/>
      <c r="ABL211" s="27"/>
      <c r="ABM211" s="27"/>
      <c r="ABN211" s="27"/>
      <c r="ABO211" s="27"/>
      <c r="ABP211" s="27"/>
      <c r="ABQ211" s="27"/>
      <c r="ABR211" s="27"/>
      <c r="ABS211" s="27"/>
      <c r="ABT211" s="27"/>
      <c r="ABU211" s="27"/>
      <c r="ABV211" s="27"/>
      <c r="ABW211" s="27"/>
      <c r="ABX211" s="27"/>
      <c r="ABY211" s="27"/>
      <c r="ABZ211" s="27"/>
      <c r="ACA211" s="27"/>
      <c r="ACB211" s="27"/>
      <c r="ACC211" s="27"/>
      <c r="ACD211" s="27"/>
      <c r="ACE211" s="27"/>
      <c r="ACF211" s="27"/>
      <c r="ACG211" s="27"/>
      <c r="ACH211" s="27"/>
      <c r="ACI211" s="27"/>
      <c r="ACJ211" s="27"/>
      <c r="ACK211" s="27"/>
      <c r="ACL211" s="27"/>
      <c r="ACM211" s="27"/>
      <c r="ACN211" s="27"/>
      <c r="ACO211" s="27"/>
      <c r="ACP211" s="27"/>
      <c r="ACQ211" s="27"/>
      <c r="ACR211" s="27"/>
      <c r="ACS211" s="27"/>
      <c r="ACT211" s="27"/>
      <c r="ACU211" s="27"/>
      <c r="ACV211" s="27"/>
      <c r="ACW211" s="27"/>
      <c r="ACX211" s="27"/>
      <c r="ACY211" s="27"/>
      <c r="ACZ211" s="27"/>
      <c r="ADA211" s="27"/>
      <c r="ADB211" s="27"/>
      <c r="ADC211" s="27"/>
      <c r="ADD211" s="27"/>
      <c r="ADE211" s="27"/>
      <c r="ADF211" s="27"/>
      <c r="ADG211" s="27"/>
      <c r="ADH211" s="27"/>
      <c r="ADI211" s="27"/>
      <c r="ADJ211" s="27"/>
      <c r="ADK211" s="27"/>
      <c r="ADL211" s="27"/>
      <c r="ADM211" s="27"/>
      <c r="ADN211" s="27"/>
      <c r="ADO211" s="27"/>
      <c r="ADP211" s="27"/>
      <c r="ADQ211" s="27"/>
      <c r="ADR211" s="27"/>
      <c r="ADS211" s="27"/>
      <c r="ADT211" s="27"/>
      <c r="ADU211" s="27"/>
      <c r="ADV211" s="27"/>
      <c r="ADW211" s="27"/>
      <c r="ADX211" s="27"/>
      <c r="ADY211" s="27"/>
      <c r="ADZ211" s="27"/>
      <c r="AEA211" s="27"/>
      <c r="AEB211" s="27"/>
      <c r="AEC211" s="27"/>
      <c r="AED211" s="27"/>
      <c r="AEE211" s="27"/>
      <c r="AEF211" s="27"/>
      <c r="AEG211" s="27"/>
      <c r="AEH211" s="27"/>
      <c r="AEI211" s="27"/>
      <c r="AEJ211" s="27"/>
      <c r="AEK211" s="27"/>
      <c r="AEL211" s="27"/>
      <c r="AEM211" s="27"/>
      <c r="AEN211" s="27"/>
      <c r="AEO211" s="27"/>
      <c r="AEP211" s="27"/>
      <c r="AEQ211" s="27"/>
      <c r="AER211" s="27"/>
      <c r="AES211" s="27"/>
      <c r="AET211" s="27"/>
      <c r="AEU211" s="27"/>
      <c r="AEV211" s="27"/>
      <c r="AEW211" s="27"/>
      <c r="AEX211" s="27"/>
      <c r="AEY211" s="27"/>
      <c r="AEZ211" s="27"/>
      <c r="AFA211" s="27"/>
      <c r="AFB211" s="27"/>
      <c r="AFC211" s="27"/>
      <c r="AFD211" s="27"/>
      <c r="AFE211" s="27"/>
      <c r="AFF211" s="27"/>
      <c r="AFG211" s="27"/>
      <c r="AFH211" s="27"/>
      <c r="AFI211" s="27"/>
      <c r="AFJ211" s="27"/>
      <c r="AFK211" s="27"/>
      <c r="AFL211" s="27"/>
      <c r="AFM211" s="27"/>
      <c r="AFN211" s="27"/>
      <c r="AFO211" s="27"/>
      <c r="AFP211" s="27"/>
      <c r="AFQ211" s="27"/>
      <c r="AFR211" s="27"/>
      <c r="AFS211" s="27"/>
      <c r="AFT211" s="27"/>
      <c r="AFU211" s="27"/>
      <c r="AFV211" s="27"/>
      <c r="AFW211" s="27"/>
      <c r="AFX211" s="27"/>
      <c r="AFY211" s="27"/>
      <c r="AFZ211" s="27"/>
      <c r="AGA211" s="27"/>
      <c r="AGB211" s="27"/>
      <c r="AGC211" s="27"/>
      <c r="AGD211" s="27"/>
      <c r="AGE211" s="27"/>
      <c r="AGF211" s="27"/>
      <c r="AGG211" s="27"/>
      <c r="AGH211" s="27"/>
      <c r="AGI211" s="27"/>
      <c r="AGJ211" s="27"/>
      <c r="AGK211" s="27"/>
      <c r="AGL211" s="27"/>
      <c r="AGM211" s="27"/>
      <c r="AGN211" s="27"/>
      <c r="AGO211" s="27"/>
      <c r="AGP211" s="27"/>
      <c r="AGQ211" s="27"/>
      <c r="AGR211" s="27"/>
      <c r="AGS211" s="27"/>
      <c r="AGT211" s="27"/>
      <c r="AGU211" s="27"/>
      <c r="AGV211" s="27"/>
      <c r="AGW211" s="27"/>
      <c r="AGX211" s="27"/>
      <c r="AGY211" s="27"/>
      <c r="AGZ211" s="27"/>
      <c r="AHA211" s="27"/>
      <c r="AHB211" s="27"/>
      <c r="AHC211" s="27"/>
      <c r="AHD211" s="27"/>
      <c r="AHE211" s="27"/>
      <c r="AHF211" s="27"/>
      <c r="AHG211" s="27"/>
      <c r="AHH211" s="27"/>
      <c r="AHI211" s="27"/>
      <c r="AHJ211" s="27"/>
      <c r="AHK211" s="27"/>
      <c r="AHL211" s="27"/>
      <c r="AHM211" s="27"/>
      <c r="AHN211" s="27"/>
      <c r="AHO211" s="27"/>
      <c r="AHP211" s="27"/>
      <c r="AHQ211" s="27"/>
      <c r="AHR211" s="27"/>
      <c r="AHS211" s="27"/>
      <c r="AHT211" s="27"/>
      <c r="AHU211" s="27"/>
      <c r="AHV211" s="27"/>
      <c r="AHW211" s="27"/>
      <c r="AHX211" s="27"/>
      <c r="AHY211" s="27"/>
      <c r="AHZ211" s="27"/>
      <c r="AIA211" s="27"/>
      <c r="AIB211" s="27"/>
      <c r="AIC211" s="27"/>
      <c r="AID211" s="27"/>
      <c r="AIE211" s="27"/>
      <c r="AIF211" s="27"/>
      <c r="AIG211" s="27"/>
      <c r="AIH211" s="27"/>
      <c r="AII211" s="27"/>
      <c r="AIJ211" s="27"/>
      <c r="AIK211" s="27"/>
      <c r="AIL211" s="27"/>
      <c r="AIM211" s="27"/>
      <c r="AIN211" s="27"/>
      <c r="AIO211" s="27"/>
      <c r="AIP211" s="27"/>
      <c r="AIQ211" s="27"/>
      <c r="AIR211" s="27"/>
      <c r="AIS211" s="27"/>
      <c r="AIT211" s="27"/>
      <c r="AIU211" s="27"/>
      <c r="AIV211" s="27"/>
      <c r="AIW211" s="27"/>
      <c r="AIX211" s="27"/>
      <c r="AIY211" s="27"/>
      <c r="AIZ211" s="27"/>
      <c r="AJA211" s="27"/>
      <c r="AJB211" s="27"/>
      <c r="AJC211" s="27"/>
      <c r="AJD211" s="27"/>
      <c r="AJE211" s="27"/>
      <c r="AJF211" s="27"/>
      <c r="AJG211" s="27"/>
      <c r="AJH211" s="27"/>
      <c r="AJI211" s="27"/>
      <c r="AJJ211" s="27"/>
      <c r="AJK211" s="27"/>
      <c r="AJL211" s="27"/>
      <c r="AJM211" s="27"/>
      <c r="AJN211" s="27"/>
      <c r="AJO211" s="27"/>
      <c r="AJP211" s="27"/>
      <c r="AJQ211" s="27"/>
      <c r="AJR211" s="27"/>
      <c r="AJS211" s="27"/>
      <c r="AJT211" s="27"/>
      <c r="AJU211" s="27"/>
      <c r="AJV211" s="27"/>
      <c r="AJW211" s="27"/>
      <c r="AJX211" s="27"/>
      <c r="AJY211" s="27"/>
      <c r="AJZ211" s="27"/>
      <c r="AKA211" s="27"/>
      <c r="AKB211" s="27"/>
      <c r="AKC211" s="27"/>
      <c r="AKD211" s="27"/>
      <c r="AKE211" s="27"/>
      <c r="AKF211" s="27"/>
      <c r="AKG211" s="27"/>
      <c r="AKH211" s="27"/>
      <c r="AKI211" s="27"/>
      <c r="AKJ211" s="27"/>
      <c r="AKK211" s="27"/>
      <c r="AKL211" s="27"/>
      <c r="AKM211" s="27"/>
      <c r="AKN211" s="27"/>
      <c r="AKO211" s="27"/>
      <c r="AKP211" s="27"/>
      <c r="AKQ211" s="27"/>
      <c r="AKR211" s="27"/>
      <c r="AKS211" s="27"/>
      <c r="AKT211" s="27"/>
      <c r="AKU211" s="27"/>
      <c r="AKV211" s="27"/>
      <c r="AKW211" s="27"/>
      <c r="AKX211" s="27"/>
      <c r="AKY211" s="27"/>
      <c r="AKZ211" s="27"/>
      <c r="ALA211" s="27"/>
      <c r="ALB211" s="27"/>
      <c r="ALC211" s="27"/>
      <c r="ALD211" s="27"/>
      <c r="ALE211" s="27"/>
      <c r="ALF211" s="27"/>
      <c r="ALG211" s="27"/>
      <c r="ALH211" s="27"/>
      <c r="ALI211" s="27"/>
      <c r="ALJ211" s="27"/>
      <c r="ALK211" s="27"/>
      <c r="ALL211" s="27"/>
      <c r="ALM211" s="27"/>
      <c r="ALN211" s="27"/>
      <c r="ALO211" s="27"/>
      <c r="ALP211" s="27"/>
      <c r="ALQ211" s="27"/>
      <c r="ALR211" s="27"/>
      <c r="ALS211" s="27"/>
    </row>
    <row r="212" spans="1:1007" ht="21" customHeight="1" thickBot="1" x14ac:dyDescent="0.25">
      <c r="A212" s="578" t="s">
        <v>14</v>
      </c>
      <c r="B212" s="580" t="s">
        <v>15</v>
      </c>
      <c r="C212" s="582" t="s">
        <v>15</v>
      </c>
      <c r="D212" s="974" t="s">
        <v>554</v>
      </c>
      <c r="E212" s="975" t="s">
        <v>567</v>
      </c>
      <c r="F212" s="976" t="s">
        <v>184</v>
      </c>
      <c r="G212" s="977" t="s">
        <v>533</v>
      </c>
      <c r="H212" s="978" t="s">
        <v>18</v>
      </c>
      <c r="I212" s="978" t="s">
        <v>19</v>
      </c>
      <c r="J212" s="979" t="s">
        <v>476</v>
      </c>
      <c r="K212" s="980" t="s">
        <v>20</v>
      </c>
      <c r="L212" s="981">
        <f>+M212+O212</f>
        <v>86.3</v>
      </c>
      <c r="M212" s="982">
        <v>0</v>
      </c>
      <c r="N212" s="982">
        <v>0</v>
      </c>
      <c r="O212" s="983">
        <v>86.3</v>
      </c>
      <c r="P212" s="984">
        <f>+Q212+S212</f>
        <v>33.6</v>
      </c>
      <c r="Q212" s="982">
        <v>0</v>
      </c>
      <c r="R212" s="982">
        <v>0</v>
      </c>
      <c r="S212" s="985">
        <v>33.6</v>
      </c>
      <c r="T212" s="984">
        <f>+U212+W212</f>
        <v>0</v>
      </c>
      <c r="U212" s="982">
        <v>0</v>
      </c>
      <c r="V212" s="982">
        <v>0</v>
      </c>
      <c r="W212" s="985">
        <v>0</v>
      </c>
      <c r="X212" s="27"/>
      <c r="Y212" s="27"/>
      <c r="Z212" s="27"/>
      <c r="AA212" s="27"/>
      <c r="AB212" s="27"/>
      <c r="AC212" s="27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40"/>
      <c r="AV212" s="39"/>
      <c r="AW212" s="39"/>
      <c r="AX212" s="39"/>
      <c r="AY212" s="39"/>
      <c r="AZ212" s="39"/>
      <c r="BA212" s="39"/>
      <c r="BB212" s="39"/>
      <c r="BC212" s="39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  <c r="CL212" s="27"/>
      <c r="CM212" s="27"/>
      <c r="CN212" s="27"/>
      <c r="CO212" s="27"/>
      <c r="CP212" s="27"/>
      <c r="CQ212" s="27"/>
      <c r="CR212" s="27"/>
      <c r="CS212" s="27"/>
      <c r="CT212" s="27"/>
      <c r="CU212" s="27"/>
      <c r="CV212" s="27"/>
      <c r="CW212" s="27"/>
      <c r="CX212" s="27"/>
      <c r="CY212" s="27"/>
      <c r="CZ212" s="27"/>
      <c r="DA212" s="27"/>
      <c r="DB212" s="27"/>
      <c r="DC212" s="27"/>
      <c r="DD212" s="27"/>
      <c r="DE212" s="27"/>
      <c r="DF212" s="27"/>
      <c r="DG212" s="27"/>
      <c r="DH212" s="27"/>
      <c r="DI212" s="27"/>
      <c r="DJ212" s="27"/>
      <c r="DK212" s="27"/>
      <c r="DL212" s="27"/>
      <c r="DM212" s="27"/>
      <c r="DN212" s="27"/>
      <c r="DO212" s="27"/>
      <c r="DP212" s="27"/>
      <c r="DQ212" s="27"/>
      <c r="DR212" s="27"/>
      <c r="DS212" s="27"/>
      <c r="DT212" s="27"/>
      <c r="DU212" s="27"/>
      <c r="DV212" s="27"/>
      <c r="DW212" s="27"/>
      <c r="DX212" s="27"/>
      <c r="DY212" s="27"/>
      <c r="DZ212" s="27"/>
      <c r="EA212" s="27"/>
      <c r="EB212" s="27"/>
      <c r="EC212" s="27"/>
      <c r="ED212" s="27"/>
      <c r="EE212" s="27"/>
      <c r="EF212" s="27"/>
      <c r="EG212" s="27"/>
      <c r="EH212" s="27"/>
      <c r="EI212" s="27"/>
      <c r="EJ212" s="27"/>
      <c r="EK212" s="27"/>
      <c r="EL212" s="27"/>
      <c r="EM212" s="27"/>
      <c r="EN212" s="27"/>
      <c r="EO212" s="27"/>
      <c r="EP212" s="27"/>
      <c r="EQ212" s="27"/>
      <c r="ER212" s="27"/>
      <c r="ES212" s="27"/>
      <c r="ET212" s="27"/>
      <c r="EU212" s="27"/>
      <c r="EV212" s="27"/>
      <c r="EW212" s="27"/>
      <c r="EX212" s="27"/>
      <c r="EY212" s="27"/>
      <c r="EZ212" s="27"/>
      <c r="FA212" s="27"/>
      <c r="FB212" s="27"/>
      <c r="FC212" s="27"/>
      <c r="FD212" s="27"/>
      <c r="FE212" s="27"/>
      <c r="FF212" s="27"/>
      <c r="FG212" s="27"/>
      <c r="FH212" s="27"/>
      <c r="FI212" s="27"/>
      <c r="FJ212" s="27"/>
      <c r="FK212" s="27"/>
      <c r="FL212" s="27"/>
      <c r="FM212" s="27"/>
      <c r="FN212" s="27"/>
      <c r="FO212" s="27"/>
      <c r="FP212" s="27"/>
      <c r="FQ212" s="27"/>
      <c r="FR212" s="27"/>
      <c r="FS212" s="27"/>
      <c r="FT212" s="27"/>
      <c r="FU212" s="27"/>
      <c r="FV212" s="27"/>
      <c r="FW212" s="27"/>
      <c r="FX212" s="27"/>
      <c r="FY212" s="27"/>
      <c r="FZ212" s="27"/>
      <c r="GA212" s="27"/>
      <c r="GB212" s="27"/>
      <c r="GC212" s="27"/>
      <c r="GD212" s="27"/>
      <c r="GE212" s="27"/>
      <c r="GF212" s="27"/>
      <c r="GG212" s="27"/>
      <c r="GH212" s="27"/>
      <c r="GI212" s="27"/>
      <c r="GJ212" s="27"/>
      <c r="GK212" s="27"/>
      <c r="GL212" s="27"/>
      <c r="GM212" s="27"/>
      <c r="GN212" s="27"/>
      <c r="GO212" s="27"/>
      <c r="GP212" s="27"/>
      <c r="GQ212" s="27"/>
      <c r="GR212" s="27"/>
      <c r="GS212" s="27"/>
      <c r="GT212" s="27"/>
      <c r="GU212" s="27"/>
      <c r="GV212" s="27"/>
      <c r="GW212" s="27"/>
      <c r="GX212" s="27"/>
      <c r="GY212" s="27"/>
      <c r="GZ212" s="27"/>
      <c r="HA212" s="27"/>
      <c r="HB212" s="27"/>
      <c r="HC212" s="27"/>
      <c r="HD212" s="27"/>
      <c r="HE212" s="27"/>
      <c r="HF212" s="27"/>
      <c r="HG212" s="27"/>
      <c r="HH212" s="27"/>
      <c r="HI212" s="27"/>
      <c r="HJ212" s="27"/>
      <c r="HK212" s="27"/>
      <c r="HL212" s="27"/>
      <c r="HM212" s="27"/>
      <c r="HN212" s="27"/>
      <c r="HO212" s="27"/>
      <c r="HP212" s="27"/>
      <c r="HQ212" s="27"/>
      <c r="HR212" s="27"/>
      <c r="HS212" s="27"/>
      <c r="HT212" s="27"/>
      <c r="HU212" s="27"/>
      <c r="HV212" s="27"/>
      <c r="HW212" s="27"/>
      <c r="HX212" s="27"/>
      <c r="HY212" s="27"/>
      <c r="HZ212" s="27"/>
      <c r="IA212" s="27"/>
      <c r="IB212" s="27"/>
      <c r="IC212" s="27"/>
      <c r="ID212" s="27"/>
      <c r="IE212" s="27"/>
      <c r="IF212" s="27"/>
      <c r="IG212" s="27"/>
      <c r="IH212" s="27"/>
      <c r="II212" s="27"/>
      <c r="IJ212" s="27"/>
      <c r="IK212" s="27"/>
      <c r="IL212" s="27"/>
      <c r="IM212" s="27"/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  <c r="IX212" s="27"/>
      <c r="IY212" s="27"/>
      <c r="IZ212" s="27"/>
      <c r="JA212" s="27"/>
      <c r="JB212" s="27"/>
      <c r="JC212" s="27"/>
      <c r="JD212" s="27"/>
      <c r="JE212" s="27"/>
      <c r="JF212" s="27"/>
      <c r="JG212" s="27"/>
      <c r="JH212" s="27"/>
      <c r="JI212" s="27"/>
      <c r="JJ212" s="27"/>
      <c r="JK212" s="27"/>
      <c r="JL212" s="27"/>
      <c r="JM212" s="27"/>
      <c r="JN212" s="27"/>
      <c r="JO212" s="27"/>
      <c r="JP212" s="27"/>
      <c r="JQ212" s="27"/>
      <c r="JR212" s="27"/>
      <c r="JS212" s="27"/>
      <c r="JT212" s="27"/>
      <c r="JU212" s="27"/>
      <c r="JV212" s="27"/>
      <c r="JW212" s="27"/>
      <c r="JX212" s="27"/>
      <c r="JY212" s="27"/>
      <c r="JZ212" s="27"/>
      <c r="KA212" s="27"/>
      <c r="KB212" s="27"/>
      <c r="KC212" s="27"/>
      <c r="KD212" s="27"/>
      <c r="KE212" s="27"/>
      <c r="KF212" s="27"/>
      <c r="KG212" s="27"/>
      <c r="KH212" s="27"/>
      <c r="KI212" s="27"/>
      <c r="KJ212" s="27"/>
      <c r="KK212" s="27"/>
      <c r="KL212" s="27"/>
      <c r="KM212" s="27"/>
      <c r="KN212" s="27"/>
      <c r="KO212" s="27"/>
      <c r="KP212" s="27"/>
      <c r="KQ212" s="27"/>
      <c r="KR212" s="27"/>
      <c r="KS212" s="27"/>
      <c r="KT212" s="27"/>
      <c r="KU212" s="27"/>
      <c r="KV212" s="27"/>
      <c r="KW212" s="27"/>
      <c r="KX212" s="27"/>
      <c r="KY212" s="27"/>
      <c r="KZ212" s="27"/>
      <c r="LA212" s="27"/>
      <c r="LB212" s="27"/>
      <c r="LC212" s="27"/>
      <c r="LD212" s="27"/>
      <c r="LE212" s="27"/>
      <c r="LF212" s="27"/>
      <c r="LG212" s="27"/>
      <c r="LH212" s="27"/>
      <c r="LI212" s="27"/>
      <c r="LJ212" s="27"/>
      <c r="LK212" s="27"/>
      <c r="LL212" s="27"/>
      <c r="LM212" s="27"/>
      <c r="LN212" s="27"/>
      <c r="LO212" s="27"/>
      <c r="LP212" s="27"/>
      <c r="LQ212" s="27"/>
      <c r="LR212" s="27"/>
      <c r="LS212" s="27"/>
      <c r="LT212" s="27"/>
      <c r="LU212" s="27"/>
      <c r="LV212" s="27"/>
      <c r="LW212" s="27"/>
      <c r="LX212" s="27"/>
      <c r="LY212" s="27"/>
      <c r="LZ212" s="27"/>
      <c r="MA212" s="27"/>
      <c r="MB212" s="27"/>
      <c r="MC212" s="27"/>
      <c r="MD212" s="27"/>
      <c r="ME212" s="27"/>
      <c r="MF212" s="27"/>
      <c r="MG212" s="27"/>
      <c r="MH212" s="27"/>
      <c r="MI212" s="27"/>
      <c r="MJ212" s="27"/>
      <c r="MK212" s="27"/>
      <c r="ML212" s="27"/>
      <c r="MM212" s="27"/>
      <c r="MN212" s="27"/>
      <c r="MO212" s="27"/>
      <c r="MP212" s="27"/>
      <c r="MQ212" s="27"/>
      <c r="MR212" s="27"/>
      <c r="MS212" s="27"/>
      <c r="MT212" s="27"/>
      <c r="MU212" s="27"/>
      <c r="MV212" s="27"/>
      <c r="MW212" s="27"/>
      <c r="MX212" s="27"/>
      <c r="MY212" s="27"/>
      <c r="MZ212" s="27"/>
      <c r="NA212" s="27"/>
      <c r="NB212" s="27"/>
      <c r="NC212" s="27"/>
      <c r="ND212" s="27"/>
      <c r="NE212" s="27"/>
      <c r="NF212" s="27"/>
      <c r="NG212" s="27"/>
      <c r="NH212" s="27"/>
      <c r="NI212" s="27"/>
      <c r="NJ212" s="27"/>
      <c r="NK212" s="27"/>
      <c r="NL212" s="27"/>
      <c r="NM212" s="27"/>
      <c r="NN212" s="27"/>
      <c r="NO212" s="27"/>
      <c r="NP212" s="27"/>
      <c r="NQ212" s="27"/>
      <c r="NR212" s="27"/>
      <c r="NS212" s="27"/>
      <c r="NT212" s="27"/>
      <c r="NU212" s="27"/>
      <c r="NV212" s="27"/>
      <c r="NW212" s="27"/>
      <c r="NX212" s="27"/>
      <c r="NY212" s="27"/>
      <c r="NZ212" s="27"/>
      <c r="OA212" s="27"/>
      <c r="OB212" s="27"/>
      <c r="OC212" s="27"/>
      <c r="OD212" s="27"/>
      <c r="OE212" s="27"/>
      <c r="OF212" s="27"/>
      <c r="OG212" s="27"/>
      <c r="OH212" s="27"/>
      <c r="OI212" s="27"/>
      <c r="OJ212" s="27"/>
      <c r="OK212" s="27"/>
      <c r="OL212" s="27"/>
      <c r="OM212" s="27"/>
      <c r="ON212" s="27"/>
      <c r="OO212" s="27"/>
      <c r="OP212" s="27"/>
      <c r="OQ212" s="27"/>
      <c r="OR212" s="27"/>
      <c r="OS212" s="27"/>
      <c r="OT212" s="27"/>
      <c r="OU212" s="27"/>
      <c r="OV212" s="27"/>
      <c r="OW212" s="27"/>
      <c r="OX212" s="27"/>
      <c r="OY212" s="27"/>
      <c r="OZ212" s="27"/>
      <c r="PA212" s="27"/>
      <c r="PB212" s="27"/>
      <c r="PC212" s="27"/>
      <c r="PD212" s="27"/>
      <c r="PE212" s="27"/>
      <c r="PF212" s="27"/>
      <c r="PG212" s="27"/>
      <c r="PH212" s="27"/>
      <c r="PI212" s="27"/>
      <c r="PJ212" s="27"/>
      <c r="PK212" s="27"/>
      <c r="PL212" s="27"/>
      <c r="PM212" s="27"/>
      <c r="PN212" s="27"/>
      <c r="PO212" s="27"/>
      <c r="PP212" s="27"/>
      <c r="PQ212" s="27"/>
      <c r="PR212" s="27"/>
      <c r="PS212" s="27"/>
      <c r="PT212" s="27"/>
      <c r="PU212" s="27"/>
      <c r="PV212" s="27"/>
      <c r="PW212" s="27"/>
      <c r="PX212" s="27"/>
      <c r="PY212" s="27"/>
      <c r="PZ212" s="27"/>
      <c r="QA212" s="27"/>
      <c r="QB212" s="27"/>
      <c r="QC212" s="27"/>
      <c r="QD212" s="27"/>
      <c r="QE212" s="27"/>
      <c r="QF212" s="27"/>
      <c r="QG212" s="27"/>
      <c r="QH212" s="27"/>
      <c r="QI212" s="27"/>
      <c r="QJ212" s="27"/>
      <c r="QK212" s="27"/>
      <c r="QL212" s="27"/>
      <c r="QM212" s="27"/>
      <c r="QN212" s="27"/>
      <c r="QO212" s="27"/>
      <c r="QP212" s="27"/>
      <c r="QQ212" s="27"/>
      <c r="QR212" s="27"/>
      <c r="QS212" s="27"/>
      <c r="QT212" s="27"/>
      <c r="QU212" s="27"/>
      <c r="QV212" s="27"/>
      <c r="QW212" s="27"/>
      <c r="QX212" s="27"/>
      <c r="QY212" s="27"/>
      <c r="QZ212" s="27"/>
      <c r="RA212" s="27"/>
      <c r="RB212" s="27"/>
      <c r="RC212" s="27"/>
      <c r="RD212" s="27"/>
      <c r="RE212" s="27"/>
      <c r="RF212" s="27"/>
      <c r="RG212" s="27"/>
      <c r="RH212" s="27"/>
      <c r="RI212" s="27"/>
      <c r="RJ212" s="27"/>
      <c r="RK212" s="27"/>
      <c r="RL212" s="27"/>
      <c r="RM212" s="27"/>
      <c r="RN212" s="27"/>
      <c r="RO212" s="27"/>
      <c r="RP212" s="27"/>
      <c r="RQ212" s="27"/>
      <c r="RR212" s="27"/>
      <c r="RS212" s="27"/>
      <c r="RT212" s="27"/>
      <c r="RU212" s="27"/>
      <c r="RV212" s="27"/>
      <c r="RW212" s="27"/>
      <c r="RX212" s="27"/>
      <c r="RY212" s="27"/>
      <c r="RZ212" s="27"/>
      <c r="SA212" s="27"/>
      <c r="SB212" s="27"/>
      <c r="SC212" s="27"/>
      <c r="SD212" s="27"/>
      <c r="SE212" s="27"/>
      <c r="SF212" s="27"/>
      <c r="SG212" s="27"/>
      <c r="SH212" s="27"/>
      <c r="SI212" s="27"/>
      <c r="SJ212" s="27"/>
      <c r="SK212" s="27"/>
      <c r="SL212" s="27"/>
      <c r="SM212" s="27"/>
      <c r="SN212" s="27"/>
      <c r="SO212" s="27"/>
      <c r="SP212" s="27"/>
      <c r="SQ212" s="27"/>
      <c r="SR212" s="27"/>
      <c r="SS212" s="27"/>
      <c r="ST212" s="27"/>
      <c r="SU212" s="27"/>
      <c r="SV212" s="27"/>
      <c r="SW212" s="27"/>
      <c r="SX212" s="27"/>
      <c r="SY212" s="27"/>
      <c r="SZ212" s="27"/>
      <c r="TA212" s="27"/>
      <c r="TB212" s="27"/>
      <c r="TC212" s="27"/>
      <c r="TD212" s="27"/>
      <c r="TE212" s="27"/>
      <c r="TF212" s="27"/>
      <c r="TG212" s="27"/>
      <c r="TH212" s="27"/>
      <c r="TI212" s="27"/>
      <c r="TJ212" s="27"/>
      <c r="TK212" s="27"/>
      <c r="TL212" s="27"/>
      <c r="TM212" s="27"/>
      <c r="TN212" s="27"/>
      <c r="TO212" s="27"/>
      <c r="TP212" s="27"/>
      <c r="TQ212" s="27"/>
      <c r="TR212" s="27"/>
      <c r="TS212" s="27"/>
      <c r="TT212" s="27"/>
      <c r="TU212" s="27"/>
      <c r="TV212" s="27"/>
      <c r="TW212" s="27"/>
      <c r="TX212" s="27"/>
      <c r="TY212" s="27"/>
      <c r="TZ212" s="27"/>
      <c r="UA212" s="27"/>
      <c r="UB212" s="27"/>
      <c r="UC212" s="27"/>
      <c r="UD212" s="27"/>
      <c r="UE212" s="27"/>
      <c r="UF212" s="27"/>
      <c r="UG212" s="27"/>
      <c r="UH212" s="27"/>
      <c r="UI212" s="27"/>
      <c r="UJ212" s="27"/>
      <c r="UK212" s="27"/>
      <c r="UL212" s="27"/>
      <c r="UM212" s="27"/>
      <c r="UN212" s="27"/>
      <c r="UO212" s="27"/>
      <c r="UP212" s="27"/>
      <c r="UQ212" s="27"/>
      <c r="UR212" s="27"/>
      <c r="US212" s="27"/>
      <c r="UT212" s="27"/>
      <c r="UU212" s="27"/>
      <c r="UV212" s="27"/>
      <c r="UW212" s="27"/>
      <c r="UX212" s="27"/>
      <c r="UY212" s="27"/>
      <c r="UZ212" s="27"/>
      <c r="VA212" s="27"/>
      <c r="VB212" s="27"/>
      <c r="VC212" s="27"/>
      <c r="VD212" s="27"/>
      <c r="VE212" s="27"/>
      <c r="VF212" s="27"/>
      <c r="VG212" s="27"/>
      <c r="VH212" s="27"/>
      <c r="VI212" s="27"/>
      <c r="VJ212" s="27"/>
      <c r="VK212" s="27"/>
      <c r="VL212" s="27"/>
      <c r="VM212" s="27"/>
      <c r="VN212" s="27"/>
      <c r="VO212" s="27"/>
      <c r="VP212" s="27"/>
      <c r="VQ212" s="27"/>
      <c r="VR212" s="27"/>
      <c r="VS212" s="27"/>
      <c r="VT212" s="27"/>
      <c r="VU212" s="27"/>
      <c r="VV212" s="27"/>
      <c r="VW212" s="27"/>
      <c r="VX212" s="27"/>
      <c r="VY212" s="27"/>
      <c r="VZ212" s="27"/>
      <c r="WA212" s="27"/>
      <c r="WB212" s="27"/>
      <c r="WC212" s="27"/>
      <c r="WD212" s="27"/>
      <c r="WE212" s="27"/>
      <c r="WF212" s="27"/>
      <c r="WG212" s="27"/>
      <c r="WH212" s="27"/>
      <c r="WI212" s="27"/>
      <c r="WJ212" s="27"/>
      <c r="WK212" s="27"/>
      <c r="WL212" s="27"/>
      <c r="WM212" s="27"/>
      <c r="WN212" s="27"/>
      <c r="WO212" s="27"/>
      <c r="WP212" s="27"/>
      <c r="WQ212" s="27"/>
      <c r="WR212" s="27"/>
      <c r="WS212" s="27"/>
      <c r="WT212" s="27"/>
      <c r="WU212" s="27"/>
      <c r="WV212" s="27"/>
      <c r="WW212" s="27"/>
      <c r="WX212" s="27"/>
      <c r="WY212" s="27"/>
      <c r="WZ212" s="27"/>
      <c r="XA212" s="27"/>
      <c r="XB212" s="27"/>
      <c r="XC212" s="27"/>
      <c r="XD212" s="27"/>
      <c r="XE212" s="27"/>
      <c r="XF212" s="27"/>
      <c r="XG212" s="27"/>
      <c r="XH212" s="27"/>
      <c r="XI212" s="27"/>
      <c r="XJ212" s="27"/>
      <c r="XK212" s="27"/>
      <c r="XL212" s="27"/>
      <c r="XM212" s="27"/>
      <c r="XN212" s="27"/>
      <c r="XO212" s="27"/>
      <c r="XP212" s="27"/>
      <c r="XQ212" s="27"/>
      <c r="XR212" s="27"/>
      <c r="XS212" s="27"/>
      <c r="XT212" s="27"/>
      <c r="XU212" s="27"/>
      <c r="XV212" s="27"/>
      <c r="XW212" s="27"/>
      <c r="XX212" s="27"/>
      <c r="XY212" s="27"/>
      <c r="XZ212" s="27"/>
      <c r="YA212" s="27"/>
      <c r="YB212" s="27"/>
      <c r="YC212" s="27"/>
      <c r="YD212" s="27"/>
      <c r="YE212" s="27"/>
      <c r="YF212" s="27"/>
      <c r="YG212" s="27"/>
      <c r="YH212" s="27"/>
      <c r="YI212" s="27"/>
      <c r="YJ212" s="27"/>
      <c r="YK212" s="27"/>
      <c r="YL212" s="27"/>
      <c r="YM212" s="27"/>
      <c r="YN212" s="27"/>
      <c r="YO212" s="27"/>
      <c r="YP212" s="27"/>
      <c r="YQ212" s="27"/>
      <c r="YR212" s="27"/>
      <c r="YS212" s="27"/>
      <c r="YT212" s="27"/>
      <c r="YU212" s="27"/>
      <c r="YV212" s="27"/>
      <c r="YW212" s="27"/>
      <c r="YX212" s="27"/>
      <c r="YY212" s="27"/>
      <c r="YZ212" s="27"/>
      <c r="ZA212" s="27"/>
      <c r="ZB212" s="27"/>
      <c r="ZC212" s="27"/>
      <c r="ZD212" s="27"/>
      <c r="ZE212" s="27"/>
      <c r="ZF212" s="27"/>
      <c r="ZG212" s="27"/>
      <c r="ZH212" s="27"/>
      <c r="ZI212" s="27"/>
      <c r="ZJ212" s="27"/>
      <c r="ZK212" s="27"/>
      <c r="ZL212" s="27"/>
      <c r="ZM212" s="27"/>
      <c r="ZN212" s="27"/>
      <c r="ZO212" s="27"/>
      <c r="ZP212" s="27"/>
      <c r="ZQ212" s="27"/>
      <c r="ZR212" s="27"/>
      <c r="ZS212" s="27"/>
      <c r="ZT212" s="27"/>
      <c r="ZU212" s="27"/>
      <c r="ZV212" s="27"/>
      <c r="ZW212" s="27"/>
      <c r="ZX212" s="27"/>
      <c r="ZY212" s="27"/>
      <c r="ZZ212" s="27"/>
      <c r="AAA212" s="27"/>
      <c r="AAB212" s="27"/>
      <c r="AAC212" s="27"/>
      <c r="AAD212" s="27"/>
      <c r="AAE212" s="27"/>
      <c r="AAF212" s="27"/>
      <c r="AAG212" s="27"/>
      <c r="AAH212" s="27"/>
      <c r="AAI212" s="27"/>
      <c r="AAJ212" s="27"/>
      <c r="AAK212" s="27"/>
      <c r="AAL212" s="27"/>
      <c r="AAM212" s="27"/>
      <c r="AAN212" s="27"/>
      <c r="AAO212" s="27"/>
      <c r="AAP212" s="27"/>
      <c r="AAQ212" s="27"/>
      <c r="AAR212" s="27"/>
      <c r="AAS212" s="27"/>
      <c r="AAT212" s="27"/>
      <c r="AAU212" s="27"/>
      <c r="AAV212" s="27"/>
      <c r="AAW212" s="27"/>
      <c r="AAX212" s="27"/>
      <c r="AAY212" s="27"/>
      <c r="AAZ212" s="27"/>
      <c r="ABA212" s="27"/>
      <c r="ABB212" s="27"/>
      <c r="ABC212" s="27"/>
      <c r="ABD212" s="27"/>
      <c r="ABE212" s="27"/>
      <c r="ABF212" s="27"/>
      <c r="ABG212" s="27"/>
      <c r="ABH212" s="27"/>
      <c r="ABI212" s="27"/>
      <c r="ABJ212" s="27"/>
      <c r="ABK212" s="27"/>
      <c r="ABL212" s="27"/>
      <c r="ABM212" s="27"/>
      <c r="ABN212" s="27"/>
      <c r="ABO212" s="27"/>
      <c r="ABP212" s="27"/>
      <c r="ABQ212" s="27"/>
      <c r="ABR212" s="27"/>
      <c r="ABS212" s="27"/>
      <c r="ABT212" s="27"/>
      <c r="ABU212" s="27"/>
      <c r="ABV212" s="27"/>
      <c r="ABW212" s="27"/>
      <c r="ABX212" s="27"/>
      <c r="ABY212" s="27"/>
      <c r="ABZ212" s="27"/>
      <c r="ACA212" s="27"/>
      <c r="ACB212" s="27"/>
      <c r="ACC212" s="27"/>
      <c r="ACD212" s="27"/>
      <c r="ACE212" s="27"/>
      <c r="ACF212" s="27"/>
      <c r="ACG212" s="27"/>
      <c r="ACH212" s="27"/>
      <c r="ACI212" s="27"/>
      <c r="ACJ212" s="27"/>
      <c r="ACK212" s="27"/>
      <c r="ACL212" s="27"/>
      <c r="ACM212" s="27"/>
      <c r="ACN212" s="27"/>
      <c r="ACO212" s="27"/>
      <c r="ACP212" s="27"/>
      <c r="ACQ212" s="27"/>
      <c r="ACR212" s="27"/>
      <c r="ACS212" s="27"/>
      <c r="ACT212" s="27"/>
      <c r="ACU212" s="27"/>
      <c r="ACV212" s="27"/>
      <c r="ACW212" s="27"/>
      <c r="ACX212" s="27"/>
      <c r="ACY212" s="27"/>
      <c r="ACZ212" s="27"/>
      <c r="ADA212" s="27"/>
      <c r="ADB212" s="27"/>
      <c r="ADC212" s="27"/>
      <c r="ADD212" s="27"/>
      <c r="ADE212" s="27"/>
      <c r="ADF212" s="27"/>
      <c r="ADG212" s="27"/>
      <c r="ADH212" s="27"/>
      <c r="ADI212" s="27"/>
      <c r="ADJ212" s="27"/>
      <c r="ADK212" s="27"/>
      <c r="ADL212" s="27"/>
      <c r="ADM212" s="27"/>
      <c r="ADN212" s="27"/>
      <c r="ADO212" s="27"/>
      <c r="ADP212" s="27"/>
      <c r="ADQ212" s="27"/>
      <c r="ADR212" s="27"/>
      <c r="ADS212" s="27"/>
      <c r="ADT212" s="27"/>
      <c r="ADU212" s="27"/>
      <c r="ADV212" s="27"/>
      <c r="ADW212" s="27"/>
      <c r="ADX212" s="27"/>
      <c r="ADY212" s="27"/>
      <c r="ADZ212" s="27"/>
      <c r="AEA212" s="27"/>
      <c r="AEB212" s="27"/>
      <c r="AEC212" s="27"/>
      <c r="AED212" s="27"/>
      <c r="AEE212" s="27"/>
      <c r="AEF212" s="27"/>
      <c r="AEG212" s="27"/>
      <c r="AEH212" s="27"/>
      <c r="AEI212" s="27"/>
      <c r="AEJ212" s="27"/>
      <c r="AEK212" s="27"/>
      <c r="AEL212" s="27"/>
      <c r="AEM212" s="27"/>
      <c r="AEN212" s="27"/>
      <c r="AEO212" s="27"/>
      <c r="AEP212" s="27"/>
      <c r="AEQ212" s="27"/>
      <c r="AER212" s="27"/>
      <c r="AES212" s="27"/>
      <c r="AET212" s="27"/>
      <c r="AEU212" s="27"/>
      <c r="AEV212" s="27"/>
      <c r="AEW212" s="27"/>
      <c r="AEX212" s="27"/>
      <c r="AEY212" s="27"/>
      <c r="AEZ212" s="27"/>
      <c r="AFA212" s="27"/>
      <c r="AFB212" s="27"/>
      <c r="AFC212" s="27"/>
      <c r="AFD212" s="27"/>
      <c r="AFE212" s="27"/>
      <c r="AFF212" s="27"/>
      <c r="AFG212" s="27"/>
      <c r="AFH212" s="27"/>
      <c r="AFI212" s="27"/>
      <c r="AFJ212" s="27"/>
      <c r="AFK212" s="27"/>
      <c r="AFL212" s="27"/>
      <c r="AFM212" s="27"/>
      <c r="AFN212" s="27"/>
      <c r="AFO212" s="27"/>
      <c r="AFP212" s="27"/>
      <c r="AFQ212" s="27"/>
      <c r="AFR212" s="27"/>
      <c r="AFS212" s="27"/>
      <c r="AFT212" s="27"/>
      <c r="AFU212" s="27"/>
      <c r="AFV212" s="27"/>
      <c r="AFW212" s="27"/>
      <c r="AFX212" s="27"/>
      <c r="AFY212" s="27"/>
      <c r="AFZ212" s="27"/>
      <c r="AGA212" s="27"/>
      <c r="AGB212" s="27"/>
      <c r="AGC212" s="27"/>
      <c r="AGD212" s="27"/>
      <c r="AGE212" s="27"/>
      <c r="AGF212" s="27"/>
      <c r="AGG212" s="27"/>
      <c r="AGH212" s="27"/>
      <c r="AGI212" s="27"/>
      <c r="AGJ212" s="27"/>
      <c r="AGK212" s="27"/>
      <c r="AGL212" s="27"/>
      <c r="AGM212" s="27"/>
      <c r="AGN212" s="27"/>
      <c r="AGO212" s="27"/>
      <c r="AGP212" s="27"/>
      <c r="AGQ212" s="27"/>
      <c r="AGR212" s="27"/>
      <c r="AGS212" s="27"/>
      <c r="AGT212" s="27"/>
      <c r="AGU212" s="27"/>
      <c r="AGV212" s="27"/>
      <c r="AGW212" s="27"/>
      <c r="AGX212" s="27"/>
      <c r="AGY212" s="27"/>
      <c r="AGZ212" s="27"/>
      <c r="AHA212" s="27"/>
      <c r="AHB212" s="27"/>
      <c r="AHC212" s="27"/>
      <c r="AHD212" s="27"/>
      <c r="AHE212" s="27"/>
      <c r="AHF212" s="27"/>
      <c r="AHG212" s="27"/>
      <c r="AHH212" s="27"/>
      <c r="AHI212" s="27"/>
      <c r="AHJ212" s="27"/>
      <c r="AHK212" s="27"/>
      <c r="AHL212" s="27"/>
      <c r="AHM212" s="27"/>
      <c r="AHN212" s="27"/>
      <c r="AHO212" s="27"/>
      <c r="AHP212" s="27"/>
      <c r="AHQ212" s="27"/>
      <c r="AHR212" s="27"/>
      <c r="AHS212" s="27"/>
      <c r="AHT212" s="27"/>
      <c r="AHU212" s="27"/>
      <c r="AHV212" s="27"/>
      <c r="AHW212" s="27"/>
      <c r="AHX212" s="27"/>
      <c r="AHY212" s="27"/>
      <c r="AHZ212" s="27"/>
      <c r="AIA212" s="27"/>
      <c r="AIB212" s="27"/>
      <c r="AIC212" s="27"/>
      <c r="AID212" s="27"/>
      <c r="AIE212" s="27"/>
      <c r="AIF212" s="27"/>
      <c r="AIG212" s="27"/>
      <c r="AIH212" s="27"/>
      <c r="AII212" s="27"/>
      <c r="AIJ212" s="27"/>
      <c r="AIK212" s="27"/>
      <c r="AIL212" s="27"/>
      <c r="AIM212" s="27"/>
      <c r="AIN212" s="27"/>
      <c r="AIO212" s="27"/>
      <c r="AIP212" s="27"/>
      <c r="AIQ212" s="27"/>
      <c r="AIR212" s="27"/>
      <c r="AIS212" s="27"/>
      <c r="AIT212" s="27"/>
      <c r="AIU212" s="27"/>
      <c r="AIV212" s="27"/>
      <c r="AIW212" s="27"/>
      <c r="AIX212" s="27"/>
      <c r="AIY212" s="27"/>
      <c r="AIZ212" s="27"/>
      <c r="AJA212" s="27"/>
      <c r="AJB212" s="27"/>
      <c r="AJC212" s="27"/>
      <c r="AJD212" s="27"/>
      <c r="AJE212" s="27"/>
      <c r="AJF212" s="27"/>
      <c r="AJG212" s="27"/>
      <c r="AJH212" s="27"/>
      <c r="AJI212" s="27"/>
      <c r="AJJ212" s="27"/>
      <c r="AJK212" s="27"/>
      <c r="AJL212" s="27"/>
      <c r="AJM212" s="27"/>
      <c r="AJN212" s="27"/>
      <c r="AJO212" s="27"/>
      <c r="AJP212" s="27"/>
      <c r="AJQ212" s="27"/>
      <c r="AJR212" s="27"/>
      <c r="AJS212" s="27"/>
      <c r="AJT212" s="27"/>
      <c r="AJU212" s="27"/>
      <c r="AJV212" s="27"/>
      <c r="AJW212" s="27"/>
      <c r="AJX212" s="27"/>
      <c r="AJY212" s="27"/>
      <c r="AJZ212" s="27"/>
      <c r="AKA212" s="27"/>
      <c r="AKB212" s="27"/>
      <c r="AKC212" s="27"/>
      <c r="AKD212" s="27"/>
      <c r="AKE212" s="27"/>
      <c r="AKF212" s="27"/>
      <c r="AKG212" s="27"/>
      <c r="AKH212" s="27"/>
      <c r="AKI212" s="27"/>
      <c r="AKJ212" s="27"/>
      <c r="AKK212" s="27"/>
      <c r="AKL212" s="27"/>
      <c r="AKM212" s="27"/>
      <c r="AKN212" s="27"/>
      <c r="AKO212" s="27"/>
      <c r="AKP212" s="27"/>
      <c r="AKQ212" s="27"/>
      <c r="AKR212" s="27"/>
      <c r="AKS212" s="27"/>
      <c r="AKT212" s="27"/>
      <c r="AKU212" s="27"/>
      <c r="AKV212" s="27"/>
      <c r="AKW212" s="27"/>
      <c r="AKX212" s="27"/>
      <c r="AKY212" s="27"/>
      <c r="AKZ212" s="27"/>
      <c r="ALA212" s="27"/>
      <c r="ALB212" s="27"/>
      <c r="ALC212" s="27"/>
      <c r="ALD212" s="27"/>
      <c r="ALE212" s="27"/>
      <c r="ALF212" s="27"/>
      <c r="ALG212" s="27"/>
      <c r="ALH212" s="27"/>
      <c r="ALI212" s="27"/>
      <c r="ALJ212" s="27"/>
      <c r="ALK212" s="27"/>
      <c r="ALL212" s="27"/>
      <c r="ALM212" s="27"/>
      <c r="ALN212" s="27"/>
      <c r="ALO212" s="27"/>
      <c r="ALP212" s="27"/>
      <c r="ALQ212" s="27"/>
      <c r="ALR212" s="27"/>
      <c r="ALS212" s="27"/>
    </row>
    <row r="213" spans="1:1007" ht="21" customHeight="1" thickBot="1" x14ac:dyDescent="0.25">
      <c r="A213" s="579"/>
      <c r="B213" s="581"/>
      <c r="C213" s="583"/>
      <c r="D213" s="986"/>
      <c r="E213" s="987"/>
      <c r="F213" s="988"/>
      <c r="G213" s="989"/>
      <c r="H213" s="990"/>
      <c r="I213" s="990"/>
      <c r="J213" s="991"/>
      <c r="K213" s="992" t="s">
        <v>25</v>
      </c>
      <c r="L213" s="993">
        <f>M213+O213</f>
        <v>0</v>
      </c>
      <c r="M213" s="994">
        <v>0</v>
      </c>
      <c r="N213" s="994">
        <v>0</v>
      </c>
      <c r="O213" s="995">
        <v>0</v>
      </c>
      <c r="P213" s="996">
        <f>Q213+S213</f>
        <v>0</v>
      </c>
      <c r="Q213" s="997">
        <v>0</v>
      </c>
      <c r="R213" s="997">
        <v>0</v>
      </c>
      <c r="S213" s="998">
        <v>0</v>
      </c>
      <c r="T213" s="996">
        <f>U213+W213</f>
        <v>0</v>
      </c>
      <c r="U213" s="997">
        <v>0</v>
      </c>
      <c r="V213" s="997">
        <v>0</v>
      </c>
      <c r="W213" s="998">
        <v>0</v>
      </c>
      <c r="X213" s="27"/>
      <c r="Y213" s="27"/>
      <c r="Z213" s="27"/>
      <c r="AA213" s="27"/>
      <c r="AB213" s="27"/>
      <c r="AC213" s="27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40"/>
      <c r="AV213" s="39"/>
      <c r="AW213" s="39"/>
      <c r="AX213" s="39"/>
      <c r="AY213" s="39"/>
      <c r="AZ213" s="39"/>
      <c r="BA213" s="39"/>
      <c r="BB213" s="39"/>
      <c r="BC213" s="39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  <c r="CL213" s="27"/>
      <c r="CM213" s="27"/>
      <c r="CN213" s="27"/>
      <c r="CO213" s="27"/>
      <c r="CP213" s="27"/>
      <c r="CQ213" s="27"/>
      <c r="CR213" s="27"/>
      <c r="CS213" s="27"/>
      <c r="CT213" s="27"/>
      <c r="CU213" s="27"/>
      <c r="CV213" s="27"/>
      <c r="CW213" s="27"/>
      <c r="CX213" s="27"/>
      <c r="CY213" s="27"/>
      <c r="CZ213" s="27"/>
      <c r="DA213" s="27"/>
      <c r="DB213" s="27"/>
      <c r="DC213" s="27"/>
      <c r="DD213" s="27"/>
      <c r="DE213" s="27"/>
      <c r="DF213" s="27"/>
      <c r="DG213" s="27"/>
      <c r="DH213" s="27"/>
      <c r="DI213" s="27"/>
      <c r="DJ213" s="27"/>
      <c r="DK213" s="27"/>
      <c r="DL213" s="27"/>
      <c r="DM213" s="27"/>
      <c r="DN213" s="27"/>
      <c r="DO213" s="27"/>
      <c r="DP213" s="27"/>
      <c r="DQ213" s="27"/>
      <c r="DR213" s="27"/>
      <c r="DS213" s="27"/>
      <c r="DT213" s="27"/>
      <c r="DU213" s="27"/>
      <c r="DV213" s="27"/>
      <c r="DW213" s="27"/>
      <c r="DX213" s="27"/>
      <c r="DY213" s="27"/>
      <c r="DZ213" s="27"/>
      <c r="EA213" s="27"/>
      <c r="EB213" s="27"/>
      <c r="EC213" s="27"/>
      <c r="ED213" s="27"/>
      <c r="EE213" s="27"/>
      <c r="EF213" s="27"/>
      <c r="EG213" s="27"/>
      <c r="EH213" s="27"/>
      <c r="EI213" s="27"/>
      <c r="EJ213" s="27"/>
      <c r="EK213" s="27"/>
      <c r="EL213" s="27"/>
      <c r="EM213" s="27"/>
      <c r="EN213" s="27"/>
      <c r="EO213" s="27"/>
      <c r="EP213" s="27"/>
      <c r="EQ213" s="27"/>
      <c r="ER213" s="27"/>
      <c r="ES213" s="27"/>
      <c r="ET213" s="27"/>
      <c r="EU213" s="27"/>
      <c r="EV213" s="27"/>
      <c r="EW213" s="27"/>
      <c r="EX213" s="27"/>
      <c r="EY213" s="27"/>
      <c r="EZ213" s="27"/>
      <c r="FA213" s="27"/>
      <c r="FB213" s="27"/>
      <c r="FC213" s="27"/>
      <c r="FD213" s="27"/>
      <c r="FE213" s="27"/>
      <c r="FF213" s="27"/>
      <c r="FG213" s="27"/>
      <c r="FH213" s="27"/>
      <c r="FI213" s="27"/>
      <c r="FJ213" s="27"/>
      <c r="FK213" s="27"/>
      <c r="FL213" s="27"/>
      <c r="FM213" s="27"/>
      <c r="FN213" s="27"/>
      <c r="FO213" s="27"/>
      <c r="FP213" s="27"/>
      <c r="FQ213" s="27"/>
      <c r="FR213" s="27"/>
      <c r="FS213" s="27"/>
      <c r="FT213" s="27"/>
      <c r="FU213" s="27"/>
      <c r="FV213" s="27"/>
      <c r="FW213" s="27"/>
      <c r="FX213" s="27"/>
      <c r="FY213" s="27"/>
      <c r="FZ213" s="27"/>
      <c r="GA213" s="27"/>
      <c r="GB213" s="27"/>
      <c r="GC213" s="27"/>
      <c r="GD213" s="27"/>
      <c r="GE213" s="27"/>
      <c r="GF213" s="27"/>
      <c r="GG213" s="27"/>
      <c r="GH213" s="27"/>
      <c r="GI213" s="27"/>
      <c r="GJ213" s="27"/>
      <c r="GK213" s="27"/>
      <c r="GL213" s="27"/>
      <c r="GM213" s="27"/>
      <c r="GN213" s="27"/>
      <c r="GO213" s="27"/>
      <c r="GP213" s="27"/>
      <c r="GQ213" s="27"/>
      <c r="GR213" s="27"/>
      <c r="GS213" s="27"/>
      <c r="GT213" s="27"/>
      <c r="GU213" s="27"/>
      <c r="GV213" s="27"/>
      <c r="GW213" s="27"/>
      <c r="GX213" s="27"/>
      <c r="GY213" s="27"/>
      <c r="GZ213" s="27"/>
      <c r="HA213" s="27"/>
      <c r="HB213" s="27"/>
      <c r="HC213" s="27"/>
      <c r="HD213" s="27"/>
      <c r="HE213" s="27"/>
      <c r="HF213" s="27"/>
      <c r="HG213" s="27"/>
      <c r="HH213" s="27"/>
      <c r="HI213" s="27"/>
      <c r="HJ213" s="27"/>
      <c r="HK213" s="27"/>
      <c r="HL213" s="27"/>
      <c r="HM213" s="27"/>
      <c r="HN213" s="27"/>
      <c r="HO213" s="27"/>
      <c r="HP213" s="27"/>
      <c r="HQ213" s="27"/>
      <c r="HR213" s="27"/>
      <c r="HS213" s="27"/>
      <c r="HT213" s="27"/>
      <c r="HU213" s="27"/>
      <c r="HV213" s="27"/>
      <c r="HW213" s="27"/>
      <c r="HX213" s="27"/>
      <c r="HY213" s="27"/>
      <c r="HZ213" s="27"/>
      <c r="IA213" s="27"/>
      <c r="IB213" s="27"/>
      <c r="IC213" s="27"/>
      <c r="ID213" s="27"/>
      <c r="IE213" s="27"/>
      <c r="IF213" s="27"/>
      <c r="IG213" s="27"/>
      <c r="IH213" s="27"/>
      <c r="II213" s="27"/>
      <c r="IJ213" s="27"/>
      <c r="IK213" s="27"/>
      <c r="IL213" s="27"/>
      <c r="IM213" s="27"/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  <c r="IX213" s="27"/>
      <c r="IY213" s="27"/>
      <c r="IZ213" s="27"/>
      <c r="JA213" s="27"/>
      <c r="JB213" s="27"/>
      <c r="JC213" s="27"/>
      <c r="JD213" s="27"/>
      <c r="JE213" s="27"/>
      <c r="JF213" s="27"/>
      <c r="JG213" s="27"/>
      <c r="JH213" s="27"/>
      <c r="JI213" s="27"/>
      <c r="JJ213" s="27"/>
      <c r="JK213" s="27"/>
      <c r="JL213" s="27"/>
      <c r="JM213" s="27"/>
      <c r="JN213" s="27"/>
      <c r="JO213" s="27"/>
      <c r="JP213" s="27"/>
      <c r="JQ213" s="27"/>
      <c r="JR213" s="27"/>
      <c r="JS213" s="27"/>
      <c r="JT213" s="27"/>
      <c r="JU213" s="27"/>
      <c r="JV213" s="27"/>
      <c r="JW213" s="27"/>
      <c r="JX213" s="27"/>
      <c r="JY213" s="27"/>
      <c r="JZ213" s="27"/>
      <c r="KA213" s="27"/>
      <c r="KB213" s="27"/>
      <c r="KC213" s="27"/>
      <c r="KD213" s="27"/>
      <c r="KE213" s="27"/>
      <c r="KF213" s="27"/>
      <c r="KG213" s="27"/>
      <c r="KH213" s="27"/>
      <c r="KI213" s="27"/>
      <c r="KJ213" s="27"/>
      <c r="KK213" s="27"/>
      <c r="KL213" s="27"/>
      <c r="KM213" s="27"/>
      <c r="KN213" s="27"/>
      <c r="KO213" s="27"/>
      <c r="KP213" s="27"/>
      <c r="KQ213" s="27"/>
      <c r="KR213" s="27"/>
      <c r="KS213" s="27"/>
      <c r="KT213" s="27"/>
      <c r="KU213" s="27"/>
      <c r="KV213" s="27"/>
      <c r="KW213" s="27"/>
      <c r="KX213" s="27"/>
      <c r="KY213" s="27"/>
      <c r="KZ213" s="27"/>
      <c r="LA213" s="27"/>
      <c r="LB213" s="27"/>
      <c r="LC213" s="27"/>
      <c r="LD213" s="27"/>
      <c r="LE213" s="27"/>
      <c r="LF213" s="27"/>
      <c r="LG213" s="27"/>
      <c r="LH213" s="27"/>
      <c r="LI213" s="27"/>
      <c r="LJ213" s="27"/>
      <c r="LK213" s="27"/>
      <c r="LL213" s="27"/>
      <c r="LM213" s="27"/>
      <c r="LN213" s="27"/>
      <c r="LO213" s="27"/>
      <c r="LP213" s="27"/>
      <c r="LQ213" s="27"/>
      <c r="LR213" s="27"/>
      <c r="LS213" s="27"/>
      <c r="LT213" s="27"/>
      <c r="LU213" s="27"/>
      <c r="LV213" s="27"/>
      <c r="LW213" s="27"/>
      <c r="LX213" s="27"/>
      <c r="LY213" s="27"/>
      <c r="LZ213" s="27"/>
      <c r="MA213" s="27"/>
      <c r="MB213" s="27"/>
      <c r="MC213" s="27"/>
      <c r="MD213" s="27"/>
      <c r="ME213" s="27"/>
      <c r="MF213" s="27"/>
      <c r="MG213" s="27"/>
      <c r="MH213" s="27"/>
      <c r="MI213" s="27"/>
      <c r="MJ213" s="27"/>
      <c r="MK213" s="27"/>
      <c r="ML213" s="27"/>
      <c r="MM213" s="27"/>
      <c r="MN213" s="27"/>
      <c r="MO213" s="27"/>
      <c r="MP213" s="27"/>
      <c r="MQ213" s="27"/>
      <c r="MR213" s="27"/>
      <c r="MS213" s="27"/>
      <c r="MT213" s="27"/>
      <c r="MU213" s="27"/>
      <c r="MV213" s="27"/>
      <c r="MW213" s="27"/>
      <c r="MX213" s="27"/>
      <c r="MY213" s="27"/>
      <c r="MZ213" s="27"/>
      <c r="NA213" s="27"/>
      <c r="NB213" s="27"/>
      <c r="NC213" s="27"/>
      <c r="ND213" s="27"/>
      <c r="NE213" s="27"/>
      <c r="NF213" s="27"/>
      <c r="NG213" s="27"/>
      <c r="NH213" s="27"/>
      <c r="NI213" s="27"/>
      <c r="NJ213" s="27"/>
      <c r="NK213" s="27"/>
      <c r="NL213" s="27"/>
      <c r="NM213" s="27"/>
      <c r="NN213" s="27"/>
      <c r="NO213" s="27"/>
      <c r="NP213" s="27"/>
      <c r="NQ213" s="27"/>
      <c r="NR213" s="27"/>
      <c r="NS213" s="27"/>
      <c r="NT213" s="27"/>
      <c r="NU213" s="27"/>
      <c r="NV213" s="27"/>
      <c r="NW213" s="27"/>
      <c r="NX213" s="27"/>
      <c r="NY213" s="27"/>
      <c r="NZ213" s="27"/>
      <c r="OA213" s="27"/>
      <c r="OB213" s="27"/>
      <c r="OC213" s="27"/>
      <c r="OD213" s="27"/>
      <c r="OE213" s="27"/>
      <c r="OF213" s="27"/>
      <c r="OG213" s="27"/>
      <c r="OH213" s="27"/>
      <c r="OI213" s="27"/>
      <c r="OJ213" s="27"/>
      <c r="OK213" s="27"/>
      <c r="OL213" s="27"/>
      <c r="OM213" s="27"/>
      <c r="ON213" s="27"/>
      <c r="OO213" s="27"/>
      <c r="OP213" s="27"/>
      <c r="OQ213" s="27"/>
      <c r="OR213" s="27"/>
      <c r="OS213" s="27"/>
      <c r="OT213" s="27"/>
      <c r="OU213" s="27"/>
      <c r="OV213" s="27"/>
      <c r="OW213" s="27"/>
      <c r="OX213" s="27"/>
      <c r="OY213" s="27"/>
      <c r="OZ213" s="27"/>
      <c r="PA213" s="27"/>
      <c r="PB213" s="27"/>
      <c r="PC213" s="27"/>
      <c r="PD213" s="27"/>
      <c r="PE213" s="27"/>
      <c r="PF213" s="27"/>
      <c r="PG213" s="27"/>
      <c r="PH213" s="27"/>
      <c r="PI213" s="27"/>
      <c r="PJ213" s="27"/>
      <c r="PK213" s="27"/>
      <c r="PL213" s="27"/>
      <c r="PM213" s="27"/>
      <c r="PN213" s="27"/>
      <c r="PO213" s="27"/>
      <c r="PP213" s="27"/>
      <c r="PQ213" s="27"/>
      <c r="PR213" s="27"/>
      <c r="PS213" s="27"/>
      <c r="PT213" s="27"/>
      <c r="PU213" s="27"/>
      <c r="PV213" s="27"/>
      <c r="PW213" s="27"/>
      <c r="PX213" s="27"/>
      <c r="PY213" s="27"/>
      <c r="PZ213" s="27"/>
      <c r="QA213" s="27"/>
      <c r="QB213" s="27"/>
      <c r="QC213" s="27"/>
      <c r="QD213" s="27"/>
      <c r="QE213" s="27"/>
      <c r="QF213" s="27"/>
      <c r="QG213" s="27"/>
      <c r="QH213" s="27"/>
      <c r="QI213" s="27"/>
      <c r="QJ213" s="27"/>
      <c r="QK213" s="27"/>
      <c r="QL213" s="27"/>
      <c r="QM213" s="27"/>
      <c r="QN213" s="27"/>
      <c r="QO213" s="27"/>
      <c r="QP213" s="27"/>
      <c r="QQ213" s="27"/>
      <c r="QR213" s="27"/>
      <c r="QS213" s="27"/>
      <c r="QT213" s="27"/>
      <c r="QU213" s="27"/>
      <c r="QV213" s="27"/>
      <c r="QW213" s="27"/>
      <c r="QX213" s="27"/>
      <c r="QY213" s="27"/>
      <c r="QZ213" s="27"/>
      <c r="RA213" s="27"/>
      <c r="RB213" s="27"/>
      <c r="RC213" s="27"/>
      <c r="RD213" s="27"/>
      <c r="RE213" s="27"/>
      <c r="RF213" s="27"/>
      <c r="RG213" s="27"/>
      <c r="RH213" s="27"/>
      <c r="RI213" s="27"/>
      <c r="RJ213" s="27"/>
      <c r="RK213" s="27"/>
      <c r="RL213" s="27"/>
      <c r="RM213" s="27"/>
      <c r="RN213" s="27"/>
      <c r="RO213" s="27"/>
      <c r="RP213" s="27"/>
      <c r="RQ213" s="27"/>
      <c r="RR213" s="27"/>
      <c r="RS213" s="27"/>
      <c r="RT213" s="27"/>
      <c r="RU213" s="27"/>
      <c r="RV213" s="27"/>
      <c r="RW213" s="27"/>
      <c r="RX213" s="27"/>
      <c r="RY213" s="27"/>
      <c r="RZ213" s="27"/>
      <c r="SA213" s="27"/>
      <c r="SB213" s="27"/>
      <c r="SC213" s="27"/>
      <c r="SD213" s="27"/>
      <c r="SE213" s="27"/>
      <c r="SF213" s="27"/>
      <c r="SG213" s="27"/>
      <c r="SH213" s="27"/>
      <c r="SI213" s="27"/>
      <c r="SJ213" s="27"/>
      <c r="SK213" s="27"/>
      <c r="SL213" s="27"/>
      <c r="SM213" s="27"/>
      <c r="SN213" s="27"/>
      <c r="SO213" s="27"/>
      <c r="SP213" s="27"/>
      <c r="SQ213" s="27"/>
      <c r="SR213" s="27"/>
      <c r="SS213" s="27"/>
      <c r="ST213" s="27"/>
      <c r="SU213" s="27"/>
      <c r="SV213" s="27"/>
      <c r="SW213" s="27"/>
      <c r="SX213" s="27"/>
      <c r="SY213" s="27"/>
      <c r="SZ213" s="27"/>
      <c r="TA213" s="27"/>
      <c r="TB213" s="27"/>
      <c r="TC213" s="27"/>
      <c r="TD213" s="27"/>
      <c r="TE213" s="27"/>
      <c r="TF213" s="27"/>
      <c r="TG213" s="27"/>
      <c r="TH213" s="27"/>
      <c r="TI213" s="27"/>
      <c r="TJ213" s="27"/>
      <c r="TK213" s="27"/>
      <c r="TL213" s="27"/>
      <c r="TM213" s="27"/>
      <c r="TN213" s="27"/>
      <c r="TO213" s="27"/>
      <c r="TP213" s="27"/>
      <c r="TQ213" s="27"/>
      <c r="TR213" s="27"/>
      <c r="TS213" s="27"/>
      <c r="TT213" s="27"/>
      <c r="TU213" s="27"/>
      <c r="TV213" s="27"/>
      <c r="TW213" s="27"/>
      <c r="TX213" s="27"/>
      <c r="TY213" s="27"/>
      <c r="TZ213" s="27"/>
      <c r="UA213" s="27"/>
      <c r="UB213" s="27"/>
      <c r="UC213" s="27"/>
      <c r="UD213" s="27"/>
      <c r="UE213" s="27"/>
      <c r="UF213" s="27"/>
      <c r="UG213" s="27"/>
      <c r="UH213" s="27"/>
      <c r="UI213" s="27"/>
      <c r="UJ213" s="27"/>
      <c r="UK213" s="27"/>
      <c r="UL213" s="27"/>
      <c r="UM213" s="27"/>
      <c r="UN213" s="27"/>
      <c r="UO213" s="27"/>
      <c r="UP213" s="27"/>
      <c r="UQ213" s="27"/>
      <c r="UR213" s="27"/>
      <c r="US213" s="27"/>
      <c r="UT213" s="27"/>
      <c r="UU213" s="27"/>
      <c r="UV213" s="27"/>
      <c r="UW213" s="27"/>
      <c r="UX213" s="27"/>
      <c r="UY213" s="27"/>
      <c r="UZ213" s="27"/>
      <c r="VA213" s="27"/>
      <c r="VB213" s="27"/>
      <c r="VC213" s="27"/>
      <c r="VD213" s="27"/>
      <c r="VE213" s="27"/>
      <c r="VF213" s="27"/>
      <c r="VG213" s="27"/>
      <c r="VH213" s="27"/>
      <c r="VI213" s="27"/>
      <c r="VJ213" s="27"/>
      <c r="VK213" s="27"/>
      <c r="VL213" s="27"/>
      <c r="VM213" s="27"/>
      <c r="VN213" s="27"/>
      <c r="VO213" s="27"/>
      <c r="VP213" s="27"/>
      <c r="VQ213" s="27"/>
      <c r="VR213" s="27"/>
      <c r="VS213" s="27"/>
      <c r="VT213" s="27"/>
      <c r="VU213" s="27"/>
      <c r="VV213" s="27"/>
      <c r="VW213" s="27"/>
      <c r="VX213" s="27"/>
      <c r="VY213" s="27"/>
      <c r="VZ213" s="27"/>
      <c r="WA213" s="27"/>
      <c r="WB213" s="27"/>
      <c r="WC213" s="27"/>
      <c r="WD213" s="27"/>
      <c r="WE213" s="27"/>
      <c r="WF213" s="27"/>
      <c r="WG213" s="27"/>
      <c r="WH213" s="27"/>
      <c r="WI213" s="27"/>
      <c r="WJ213" s="27"/>
      <c r="WK213" s="27"/>
      <c r="WL213" s="27"/>
      <c r="WM213" s="27"/>
      <c r="WN213" s="27"/>
      <c r="WO213" s="27"/>
      <c r="WP213" s="27"/>
      <c r="WQ213" s="27"/>
      <c r="WR213" s="27"/>
      <c r="WS213" s="27"/>
      <c r="WT213" s="27"/>
      <c r="WU213" s="27"/>
      <c r="WV213" s="27"/>
      <c r="WW213" s="27"/>
      <c r="WX213" s="27"/>
      <c r="WY213" s="27"/>
      <c r="WZ213" s="27"/>
      <c r="XA213" s="27"/>
      <c r="XB213" s="27"/>
      <c r="XC213" s="27"/>
      <c r="XD213" s="27"/>
      <c r="XE213" s="27"/>
      <c r="XF213" s="27"/>
      <c r="XG213" s="27"/>
      <c r="XH213" s="27"/>
      <c r="XI213" s="27"/>
      <c r="XJ213" s="27"/>
      <c r="XK213" s="27"/>
      <c r="XL213" s="27"/>
      <c r="XM213" s="27"/>
      <c r="XN213" s="27"/>
      <c r="XO213" s="27"/>
      <c r="XP213" s="27"/>
      <c r="XQ213" s="27"/>
      <c r="XR213" s="27"/>
      <c r="XS213" s="27"/>
      <c r="XT213" s="27"/>
      <c r="XU213" s="27"/>
      <c r="XV213" s="27"/>
      <c r="XW213" s="27"/>
      <c r="XX213" s="27"/>
      <c r="XY213" s="27"/>
      <c r="XZ213" s="27"/>
      <c r="YA213" s="27"/>
      <c r="YB213" s="27"/>
      <c r="YC213" s="27"/>
      <c r="YD213" s="27"/>
      <c r="YE213" s="27"/>
      <c r="YF213" s="27"/>
      <c r="YG213" s="27"/>
      <c r="YH213" s="27"/>
      <c r="YI213" s="27"/>
      <c r="YJ213" s="27"/>
      <c r="YK213" s="27"/>
      <c r="YL213" s="27"/>
      <c r="YM213" s="27"/>
      <c r="YN213" s="27"/>
      <c r="YO213" s="27"/>
      <c r="YP213" s="27"/>
      <c r="YQ213" s="27"/>
      <c r="YR213" s="27"/>
      <c r="YS213" s="27"/>
      <c r="YT213" s="27"/>
      <c r="YU213" s="27"/>
      <c r="YV213" s="27"/>
      <c r="YW213" s="27"/>
      <c r="YX213" s="27"/>
      <c r="YY213" s="27"/>
      <c r="YZ213" s="27"/>
      <c r="ZA213" s="27"/>
      <c r="ZB213" s="27"/>
      <c r="ZC213" s="27"/>
      <c r="ZD213" s="27"/>
      <c r="ZE213" s="27"/>
      <c r="ZF213" s="27"/>
      <c r="ZG213" s="27"/>
      <c r="ZH213" s="27"/>
      <c r="ZI213" s="27"/>
      <c r="ZJ213" s="27"/>
      <c r="ZK213" s="27"/>
      <c r="ZL213" s="27"/>
      <c r="ZM213" s="27"/>
      <c r="ZN213" s="27"/>
      <c r="ZO213" s="27"/>
      <c r="ZP213" s="27"/>
      <c r="ZQ213" s="27"/>
      <c r="ZR213" s="27"/>
      <c r="ZS213" s="27"/>
      <c r="ZT213" s="27"/>
      <c r="ZU213" s="27"/>
      <c r="ZV213" s="27"/>
      <c r="ZW213" s="27"/>
      <c r="ZX213" s="27"/>
      <c r="ZY213" s="27"/>
      <c r="ZZ213" s="27"/>
      <c r="AAA213" s="27"/>
      <c r="AAB213" s="27"/>
      <c r="AAC213" s="27"/>
      <c r="AAD213" s="27"/>
      <c r="AAE213" s="27"/>
      <c r="AAF213" s="27"/>
      <c r="AAG213" s="27"/>
      <c r="AAH213" s="27"/>
      <c r="AAI213" s="27"/>
      <c r="AAJ213" s="27"/>
      <c r="AAK213" s="27"/>
      <c r="AAL213" s="27"/>
      <c r="AAM213" s="27"/>
      <c r="AAN213" s="27"/>
      <c r="AAO213" s="27"/>
      <c r="AAP213" s="27"/>
      <c r="AAQ213" s="27"/>
      <c r="AAR213" s="27"/>
      <c r="AAS213" s="27"/>
      <c r="AAT213" s="27"/>
      <c r="AAU213" s="27"/>
      <c r="AAV213" s="27"/>
      <c r="AAW213" s="27"/>
      <c r="AAX213" s="27"/>
      <c r="AAY213" s="27"/>
      <c r="AAZ213" s="27"/>
      <c r="ABA213" s="27"/>
      <c r="ABB213" s="27"/>
      <c r="ABC213" s="27"/>
      <c r="ABD213" s="27"/>
      <c r="ABE213" s="27"/>
      <c r="ABF213" s="27"/>
      <c r="ABG213" s="27"/>
      <c r="ABH213" s="27"/>
      <c r="ABI213" s="27"/>
      <c r="ABJ213" s="27"/>
      <c r="ABK213" s="27"/>
      <c r="ABL213" s="27"/>
      <c r="ABM213" s="27"/>
      <c r="ABN213" s="27"/>
      <c r="ABO213" s="27"/>
      <c r="ABP213" s="27"/>
      <c r="ABQ213" s="27"/>
      <c r="ABR213" s="27"/>
      <c r="ABS213" s="27"/>
      <c r="ABT213" s="27"/>
      <c r="ABU213" s="27"/>
      <c r="ABV213" s="27"/>
      <c r="ABW213" s="27"/>
      <c r="ABX213" s="27"/>
      <c r="ABY213" s="27"/>
      <c r="ABZ213" s="27"/>
      <c r="ACA213" s="27"/>
      <c r="ACB213" s="27"/>
      <c r="ACC213" s="27"/>
      <c r="ACD213" s="27"/>
      <c r="ACE213" s="27"/>
      <c r="ACF213" s="27"/>
      <c r="ACG213" s="27"/>
      <c r="ACH213" s="27"/>
      <c r="ACI213" s="27"/>
      <c r="ACJ213" s="27"/>
      <c r="ACK213" s="27"/>
      <c r="ACL213" s="27"/>
      <c r="ACM213" s="27"/>
      <c r="ACN213" s="27"/>
      <c r="ACO213" s="27"/>
      <c r="ACP213" s="27"/>
      <c r="ACQ213" s="27"/>
      <c r="ACR213" s="27"/>
      <c r="ACS213" s="27"/>
      <c r="ACT213" s="27"/>
      <c r="ACU213" s="27"/>
      <c r="ACV213" s="27"/>
      <c r="ACW213" s="27"/>
      <c r="ACX213" s="27"/>
      <c r="ACY213" s="27"/>
      <c r="ACZ213" s="27"/>
      <c r="ADA213" s="27"/>
      <c r="ADB213" s="27"/>
      <c r="ADC213" s="27"/>
      <c r="ADD213" s="27"/>
      <c r="ADE213" s="27"/>
      <c r="ADF213" s="27"/>
      <c r="ADG213" s="27"/>
      <c r="ADH213" s="27"/>
      <c r="ADI213" s="27"/>
      <c r="ADJ213" s="27"/>
      <c r="ADK213" s="27"/>
      <c r="ADL213" s="27"/>
      <c r="ADM213" s="27"/>
      <c r="ADN213" s="27"/>
      <c r="ADO213" s="27"/>
      <c r="ADP213" s="27"/>
      <c r="ADQ213" s="27"/>
      <c r="ADR213" s="27"/>
      <c r="ADS213" s="27"/>
      <c r="ADT213" s="27"/>
      <c r="ADU213" s="27"/>
      <c r="ADV213" s="27"/>
      <c r="ADW213" s="27"/>
      <c r="ADX213" s="27"/>
      <c r="ADY213" s="27"/>
      <c r="ADZ213" s="27"/>
      <c r="AEA213" s="27"/>
      <c r="AEB213" s="27"/>
      <c r="AEC213" s="27"/>
      <c r="AED213" s="27"/>
      <c r="AEE213" s="27"/>
      <c r="AEF213" s="27"/>
      <c r="AEG213" s="27"/>
      <c r="AEH213" s="27"/>
      <c r="AEI213" s="27"/>
      <c r="AEJ213" s="27"/>
      <c r="AEK213" s="27"/>
      <c r="AEL213" s="27"/>
      <c r="AEM213" s="27"/>
      <c r="AEN213" s="27"/>
      <c r="AEO213" s="27"/>
      <c r="AEP213" s="27"/>
      <c r="AEQ213" s="27"/>
      <c r="AER213" s="27"/>
      <c r="AES213" s="27"/>
      <c r="AET213" s="27"/>
      <c r="AEU213" s="27"/>
      <c r="AEV213" s="27"/>
      <c r="AEW213" s="27"/>
      <c r="AEX213" s="27"/>
      <c r="AEY213" s="27"/>
      <c r="AEZ213" s="27"/>
      <c r="AFA213" s="27"/>
      <c r="AFB213" s="27"/>
      <c r="AFC213" s="27"/>
      <c r="AFD213" s="27"/>
      <c r="AFE213" s="27"/>
      <c r="AFF213" s="27"/>
      <c r="AFG213" s="27"/>
      <c r="AFH213" s="27"/>
      <c r="AFI213" s="27"/>
      <c r="AFJ213" s="27"/>
      <c r="AFK213" s="27"/>
      <c r="AFL213" s="27"/>
      <c r="AFM213" s="27"/>
      <c r="AFN213" s="27"/>
      <c r="AFO213" s="27"/>
      <c r="AFP213" s="27"/>
      <c r="AFQ213" s="27"/>
      <c r="AFR213" s="27"/>
      <c r="AFS213" s="27"/>
      <c r="AFT213" s="27"/>
      <c r="AFU213" s="27"/>
      <c r="AFV213" s="27"/>
      <c r="AFW213" s="27"/>
      <c r="AFX213" s="27"/>
      <c r="AFY213" s="27"/>
      <c r="AFZ213" s="27"/>
      <c r="AGA213" s="27"/>
      <c r="AGB213" s="27"/>
      <c r="AGC213" s="27"/>
      <c r="AGD213" s="27"/>
      <c r="AGE213" s="27"/>
      <c r="AGF213" s="27"/>
      <c r="AGG213" s="27"/>
      <c r="AGH213" s="27"/>
      <c r="AGI213" s="27"/>
      <c r="AGJ213" s="27"/>
      <c r="AGK213" s="27"/>
      <c r="AGL213" s="27"/>
      <c r="AGM213" s="27"/>
      <c r="AGN213" s="27"/>
      <c r="AGO213" s="27"/>
      <c r="AGP213" s="27"/>
      <c r="AGQ213" s="27"/>
      <c r="AGR213" s="27"/>
      <c r="AGS213" s="27"/>
      <c r="AGT213" s="27"/>
      <c r="AGU213" s="27"/>
      <c r="AGV213" s="27"/>
      <c r="AGW213" s="27"/>
      <c r="AGX213" s="27"/>
      <c r="AGY213" s="27"/>
      <c r="AGZ213" s="27"/>
      <c r="AHA213" s="27"/>
      <c r="AHB213" s="27"/>
      <c r="AHC213" s="27"/>
      <c r="AHD213" s="27"/>
      <c r="AHE213" s="27"/>
      <c r="AHF213" s="27"/>
      <c r="AHG213" s="27"/>
      <c r="AHH213" s="27"/>
      <c r="AHI213" s="27"/>
      <c r="AHJ213" s="27"/>
      <c r="AHK213" s="27"/>
      <c r="AHL213" s="27"/>
      <c r="AHM213" s="27"/>
      <c r="AHN213" s="27"/>
      <c r="AHO213" s="27"/>
      <c r="AHP213" s="27"/>
      <c r="AHQ213" s="27"/>
      <c r="AHR213" s="27"/>
      <c r="AHS213" s="27"/>
      <c r="AHT213" s="27"/>
      <c r="AHU213" s="27"/>
      <c r="AHV213" s="27"/>
      <c r="AHW213" s="27"/>
      <c r="AHX213" s="27"/>
      <c r="AHY213" s="27"/>
      <c r="AHZ213" s="27"/>
      <c r="AIA213" s="27"/>
      <c r="AIB213" s="27"/>
      <c r="AIC213" s="27"/>
      <c r="AID213" s="27"/>
      <c r="AIE213" s="27"/>
      <c r="AIF213" s="27"/>
      <c r="AIG213" s="27"/>
      <c r="AIH213" s="27"/>
      <c r="AII213" s="27"/>
      <c r="AIJ213" s="27"/>
      <c r="AIK213" s="27"/>
      <c r="AIL213" s="27"/>
      <c r="AIM213" s="27"/>
      <c r="AIN213" s="27"/>
      <c r="AIO213" s="27"/>
      <c r="AIP213" s="27"/>
      <c r="AIQ213" s="27"/>
      <c r="AIR213" s="27"/>
      <c r="AIS213" s="27"/>
      <c r="AIT213" s="27"/>
      <c r="AIU213" s="27"/>
      <c r="AIV213" s="27"/>
      <c r="AIW213" s="27"/>
      <c r="AIX213" s="27"/>
      <c r="AIY213" s="27"/>
      <c r="AIZ213" s="27"/>
      <c r="AJA213" s="27"/>
      <c r="AJB213" s="27"/>
      <c r="AJC213" s="27"/>
      <c r="AJD213" s="27"/>
      <c r="AJE213" s="27"/>
      <c r="AJF213" s="27"/>
      <c r="AJG213" s="27"/>
      <c r="AJH213" s="27"/>
      <c r="AJI213" s="27"/>
      <c r="AJJ213" s="27"/>
      <c r="AJK213" s="27"/>
      <c r="AJL213" s="27"/>
      <c r="AJM213" s="27"/>
      <c r="AJN213" s="27"/>
      <c r="AJO213" s="27"/>
      <c r="AJP213" s="27"/>
      <c r="AJQ213" s="27"/>
      <c r="AJR213" s="27"/>
      <c r="AJS213" s="27"/>
      <c r="AJT213" s="27"/>
      <c r="AJU213" s="27"/>
      <c r="AJV213" s="27"/>
      <c r="AJW213" s="27"/>
      <c r="AJX213" s="27"/>
      <c r="AJY213" s="27"/>
      <c r="AJZ213" s="27"/>
      <c r="AKA213" s="27"/>
      <c r="AKB213" s="27"/>
      <c r="AKC213" s="27"/>
      <c r="AKD213" s="27"/>
      <c r="AKE213" s="27"/>
      <c r="AKF213" s="27"/>
      <c r="AKG213" s="27"/>
      <c r="AKH213" s="27"/>
      <c r="AKI213" s="27"/>
      <c r="AKJ213" s="27"/>
      <c r="AKK213" s="27"/>
      <c r="AKL213" s="27"/>
      <c r="AKM213" s="27"/>
      <c r="AKN213" s="27"/>
      <c r="AKO213" s="27"/>
      <c r="AKP213" s="27"/>
      <c r="AKQ213" s="27"/>
      <c r="AKR213" s="27"/>
      <c r="AKS213" s="27"/>
      <c r="AKT213" s="27"/>
      <c r="AKU213" s="27"/>
      <c r="AKV213" s="27"/>
      <c r="AKW213" s="27"/>
      <c r="AKX213" s="27"/>
      <c r="AKY213" s="27"/>
      <c r="AKZ213" s="27"/>
      <c r="ALA213" s="27"/>
      <c r="ALB213" s="27"/>
      <c r="ALC213" s="27"/>
      <c r="ALD213" s="27"/>
      <c r="ALE213" s="27"/>
      <c r="ALF213" s="27"/>
      <c r="ALG213" s="27"/>
      <c r="ALH213" s="27"/>
      <c r="ALI213" s="27"/>
      <c r="ALJ213" s="27"/>
      <c r="ALK213" s="27"/>
      <c r="ALL213" s="27"/>
      <c r="ALM213" s="27"/>
      <c r="ALN213" s="27"/>
      <c r="ALO213" s="27"/>
      <c r="ALP213" s="27"/>
      <c r="ALQ213" s="27"/>
      <c r="ALR213" s="27"/>
      <c r="ALS213" s="27"/>
    </row>
    <row r="214" spans="1:1007" ht="21" customHeight="1" thickBot="1" x14ac:dyDescent="0.25">
      <c r="A214" s="579"/>
      <c r="B214" s="581"/>
      <c r="C214" s="583"/>
      <c r="D214" s="986"/>
      <c r="E214" s="987"/>
      <c r="F214" s="988"/>
      <c r="G214" s="989"/>
      <c r="H214" s="990"/>
      <c r="I214" s="990"/>
      <c r="J214" s="999"/>
      <c r="K214" s="1000" t="s">
        <v>11</v>
      </c>
      <c r="L214" s="1001">
        <f t="shared" ref="L214:W214" si="52">SUM(L212:L213)</f>
        <v>86.3</v>
      </c>
      <c r="M214" s="1002">
        <f t="shared" si="52"/>
        <v>0</v>
      </c>
      <c r="N214" s="1002">
        <f t="shared" si="52"/>
        <v>0</v>
      </c>
      <c r="O214" s="1003">
        <f t="shared" si="52"/>
        <v>86.3</v>
      </c>
      <c r="P214" s="1001">
        <f t="shared" si="52"/>
        <v>33.6</v>
      </c>
      <c r="Q214" s="1002">
        <f t="shared" si="52"/>
        <v>0</v>
      </c>
      <c r="R214" s="1002">
        <f t="shared" si="52"/>
        <v>0</v>
      </c>
      <c r="S214" s="1003">
        <f t="shared" si="52"/>
        <v>33.6</v>
      </c>
      <c r="T214" s="1001">
        <f t="shared" si="52"/>
        <v>0</v>
      </c>
      <c r="U214" s="1002">
        <f t="shared" si="52"/>
        <v>0</v>
      </c>
      <c r="V214" s="1002">
        <f t="shared" si="52"/>
        <v>0</v>
      </c>
      <c r="W214" s="1003">
        <f t="shared" si="52"/>
        <v>0</v>
      </c>
      <c r="X214" s="27"/>
      <c r="Y214" s="27"/>
      <c r="Z214" s="27"/>
      <c r="AA214" s="27"/>
      <c r="AB214" s="27"/>
      <c r="AC214" s="27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40"/>
      <c r="AV214" s="39"/>
      <c r="AW214" s="39"/>
      <c r="AX214" s="39"/>
      <c r="AY214" s="39"/>
      <c r="AZ214" s="39"/>
      <c r="BA214" s="39"/>
      <c r="BB214" s="39"/>
      <c r="BC214" s="39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7"/>
      <c r="CK214" s="27"/>
      <c r="CL214" s="27"/>
      <c r="CM214" s="27"/>
      <c r="CN214" s="27"/>
      <c r="CO214" s="27"/>
      <c r="CP214" s="27"/>
      <c r="CQ214" s="27"/>
      <c r="CR214" s="27"/>
      <c r="CS214" s="27"/>
      <c r="CT214" s="27"/>
      <c r="CU214" s="27"/>
      <c r="CV214" s="27"/>
      <c r="CW214" s="27"/>
      <c r="CX214" s="27"/>
      <c r="CY214" s="27"/>
      <c r="CZ214" s="27"/>
      <c r="DA214" s="27"/>
      <c r="DB214" s="27"/>
      <c r="DC214" s="27"/>
      <c r="DD214" s="27"/>
      <c r="DE214" s="27"/>
      <c r="DF214" s="27"/>
      <c r="DG214" s="27"/>
      <c r="DH214" s="27"/>
      <c r="DI214" s="27"/>
      <c r="DJ214" s="27"/>
      <c r="DK214" s="27"/>
      <c r="DL214" s="27"/>
      <c r="DM214" s="27"/>
      <c r="DN214" s="27"/>
      <c r="DO214" s="27"/>
      <c r="DP214" s="27"/>
      <c r="DQ214" s="27"/>
      <c r="DR214" s="27"/>
      <c r="DS214" s="27"/>
      <c r="DT214" s="27"/>
      <c r="DU214" s="27"/>
      <c r="DV214" s="27"/>
      <c r="DW214" s="27"/>
      <c r="DX214" s="27"/>
      <c r="DY214" s="27"/>
      <c r="DZ214" s="27"/>
      <c r="EA214" s="27"/>
      <c r="EB214" s="27"/>
      <c r="EC214" s="27"/>
      <c r="ED214" s="27"/>
      <c r="EE214" s="27"/>
      <c r="EF214" s="27"/>
      <c r="EG214" s="27"/>
      <c r="EH214" s="27"/>
      <c r="EI214" s="27"/>
      <c r="EJ214" s="27"/>
      <c r="EK214" s="27"/>
      <c r="EL214" s="27"/>
      <c r="EM214" s="27"/>
      <c r="EN214" s="27"/>
      <c r="EO214" s="27"/>
      <c r="EP214" s="27"/>
      <c r="EQ214" s="27"/>
      <c r="ER214" s="27"/>
      <c r="ES214" s="27"/>
      <c r="ET214" s="27"/>
      <c r="EU214" s="27"/>
      <c r="EV214" s="27"/>
      <c r="EW214" s="27"/>
      <c r="EX214" s="27"/>
      <c r="EY214" s="27"/>
      <c r="EZ214" s="27"/>
      <c r="FA214" s="27"/>
      <c r="FB214" s="27"/>
      <c r="FC214" s="27"/>
      <c r="FD214" s="27"/>
      <c r="FE214" s="27"/>
      <c r="FF214" s="27"/>
      <c r="FG214" s="27"/>
      <c r="FH214" s="27"/>
      <c r="FI214" s="27"/>
      <c r="FJ214" s="27"/>
      <c r="FK214" s="27"/>
      <c r="FL214" s="27"/>
      <c r="FM214" s="27"/>
      <c r="FN214" s="27"/>
      <c r="FO214" s="27"/>
      <c r="FP214" s="27"/>
      <c r="FQ214" s="27"/>
      <c r="FR214" s="27"/>
      <c r="FS214" s="27"/>
      <c r="FT214" s="27"/>
      <c r="FU214" s="27"/>
      <c r="FV214" s="27"/>
      <c r="FW214" s="27"/>
      <c r="FX214" s="27"/>
      <c r="FY214" s="27"/>
      <c r="FZ214" s="27"/>
      <c r="GA214" s="27"/>
      <c r="GB214" s="27"/>
      <c r="GC214" s="27"/>
      <c r="GD214" s="27"/>
      <c r="GE214" s="27"/>
      <c r="GF214" s="27"/>
      <c r="GG214" s="27"/>
      <c r="GH214" s="27"/>
      <c r="GI214" s="27"/>
      <c r="GJ214" s="27"/>
      <c r="GK214" s="27"/>
      <c r="GL214" s="27"/>
      <c r="GM214" s="27"/>
      <c r="GN214" s="27"/>
      <c r="GO214" s="27"/>
      <c r="GP214" s="27"/>
      <c r="GQ214" s="27"/>
      <c r="GR214" s="27"/>
      <c r="GS214" s="27"/>
      <c r="GT214" s="27"/>
      <c r="GU214" s="27"/>
      <c r="GV214" s="27"/>
      <c r="GW214" s="27"/>
      <c r="GX214" s="27"/>
      <c r="GY214" s="27"/>
      <c r="GZ214" s="27"/>
      <c r="HA214" s="27"/>
      <c r="HB214" s="27"/>
      <c r="HC214" s="27"/>
      <c r="HD214" s="27"/>
      <c r="HE214" s="27"/>
      <c r="HF214" s="27"/>
      <c r="HG214" s="27"/>
      <c r="HH214" s="27"/>
      <c r="HI214" s="27"/>
      <c r="HJ214" s="27"/>
      <c r="HK214" s="27"/>
      <c r="HL214" s="27"/>
      <c r="HM214" s="27"/>
      <c r="HN214" s="27"/>
      <c r="HO214" s="27"/>
      <c r="HP214" s="27"/>
      <c r="HQ214" s="27"/>
      <c r="HR214" s="27"/>
      <c r="HS214" s="27"/>
      <c r="HT214" s="27"/>
      <c r="HU214" s="27"/>
      <c r="HV214" s="27"/>
      <c r="HW214" s="27"/>
      <c r="HX214" s="27"/>
      <c r="HY214" s="27"/>
      <c r="HZ214" s="27"/>
      <c r="IA214" s="27"/>
      <c r="IB214" s="27"/>
      <c r="IC214" s="27"/>
      <c r="ID214" s="27"/>
      <c r="IE214" s="27"/>
      <c r="IF214" s="27"/>
      <c r="IG214" s="27"/>
      <c r="IH214" s="27"/>
      <c r="II214" s="27"/>
      <c r="IJ214" s="27"/>
      <c r="IK214" s="27"/>
      <c r="IL214" s="27"/>
      <c r="IM214" s="27"/>
      <c r="IN214" s="27"/>
      <c r="IO214" s="27"/>
      <c r="IP214" s="27"/>
      <c r="IQ214" s="27"/>
      <c r="IR214" s="27"/>
      <c r="IS214" s="27"/>
      <c r="IT214" s="27"/>
      <c r="IU214" s="27"/>
      <c r="IV214" s="27"/>
      <c r="IW214" s="27"/>
      <c r="IX214" s="27"/>
      <c r="IY214" s="27"/>
      <c r="IZ214" s="27"/>
      <c r="JA214" s="27"/>
      <c r="JB214" s="27"/>
      <c r="JC214" s="27"/>
      <c r="JD214" s="27"/>
      <c r="JE214" s="27"/>
      <c r="JF214" s="27"/>
      <c r="JG214" s="27"/>
      <c r="JH214" s="27"/>
      <c r="JI214" s="27"/>
      <c r="JJ214" s="27"/>
      <c r="JK214" s="27"/>
      <c r="JL214" s="27"/>
      <c r="JM214" s="27"/>
      <c r="JN214" s="27"/>
      <c r="JO214" s="27"/>
      <c r="JP214" s="27"/>
      <c r="JQ214" s="27"/>
      <c r="JR214" s="27"/>
      <c r="JS214" s="27"/>
      <c r="JT214" s="27"/>
      <c r="JU214" s="27"/>
      <c r="JV214" s="27"/>
      <c r="JW214" s="27"/>
      <c r="JX214" s="27"/>
      <c r="JY214" s="27"/>
      <c r="JZ214" s="27"/>
      <c r="KA214" s="27"/>
      <c r="KB214" s="27"/>
      <c r="KC214" s="27"/>
      <c r="KD214" s="27"/>
      <c r="KE214" s="27"/>
      <c r="KF214" s="27"/>
      <c r="KG214" s="27"/>
      <c r="KH214" s="27"/>
      <c r="KI214" s="27"/>
      <c r="KJ214" s="27"/>
      <c r="KK214" s="27"/>
      <c r="KL214" s="27"/>
      <c r="KM214" s="27"/>
      <c r="KN214" s="27"/>
      <c r="KO214" s="27"/>
      <c r="KP214" s="27"/>
      <c r="KQ214" s="27"/>
      <c r="KR214" s="27"/>
      <c r="KS214" s="27"/>
      <c r="KT214" s="27"/>
      <c r="KU214" s="27"/>
      <c r="KV214" s="27"/>
      <c r="KW214" s="27"/>
      <c r="KX214" s="27"/>
      <c r="KY214" s="27"/>
      <c r="KZ214" s="27"/>
      <c r="LA214" s="27"/>
      <c r="LB214" s="27"/>
      <c r="LC214" s="27"/>
      <c r="LD214" s="27"/>
      <c r="LE214" s="27"/>
      <c r="LF214" s="27"/>
      <c r="LG214" s="27"/>
      <c r="LH214" s="27"/>
      <c r="LI214" s="27"/>
      <c r="LJ214" s="27"/>
      <c r="LK214" s="27"/>
      <c r="LL214" s="27"/>
      <c r="LM214" s="27"/>
      <c r="LN214" s="27"/>
      <c r="LO214" s="27"/>
      <c r="LP214" s="27"/>
      <c r="LQ214" s="27"/>
      <c r="LR214" s="27"/>
      <c r="LS214" s="27"/>
      <c r="LT214" s="27"/>
      <c r="LU214" s="27"/>
      <c r="LV214" s="27"/>
      <c r="LW214" s="27"/>
      <c r="LX214" s="27"/>
      <c r="LY214" s="27"/>
      <c r="LZ214" s="27"/>
      <c r="MA214" s="27"/>
      <c r="MB214" s="27"/>
      <c r="MC214" s="27"/>
      <c r="MD214" s="27"/>
      <c r="ME214" s="27"/>
      <c r="MF214" s="27"/>
      <c r="MG214" s="27"/>
      <c r="MH214" s="27"/>
      <c r="MI214" s="27"/>
      <c r="MJ214" s="27"/>
      <c r="MK214" s="27"/>
      <c r="ML214" s="27"/>
      <c r="MM214" s="27"/>
      <c r="MN214" s="27"/>
      <c r="MO214" s="27"/>
      <c r="MP214" s="27"/>
      <c r="MQ214" s="27"/>
      <c r="MR214" s="27"/>
      <c r="MS214" s="27"/>
      <c r="MT214" s="27"/>
      <c r="MU214" s="27"/>
      <c r="MV214" s="27"/>
      <c r="MW214" s="27"/>
      <c r="MX214" s="27"/>
      <c r="MY214" s="27"/>
      <c r="MZ214" s="27"/>
      <c r="NA214" s="27"/>
      <c r="NB214" s="27"/>
      <c r="NC214" s="27"/>
      <c r="ND214" s="27"/>
      <c r="NE214" s="27"/>
      <c r="NF214" s="27"/>
      <c r="NG214" s="27"/>
      <c r="NH214" s="27"/>
      <c r="NI214" s="27"/>
      <c r="NJ214" s="27"/>
      <c r="NK214" s="27"/>
      <c r="NL214" s="27"/>
      <c r="NM214" s="27"/>
      <c r="NN214" s="27"/>
      <c r="NO214" s="27"/>
      <c r="NP214" s="27"/>
      <c r="NQ214" s="27"/>
      <c r="NR214" s="27"/>
      <c r="NS214" s="27"/>
      <c r="NT214" s="27"/>
      <c r="NU214" s="27"/>
      <c r="NV214" s="27"/>
      <c r="NW214" s="27"/>
      <c r="NX214" s="27"/>
      <c r="NY214" s="27"/>
      <c r="NZ214" s="27"/>
      <c r="OA214" s="27"/>
      <c r="OB214" s="27"/>
      <c r="OC214" s="27"/>
      <c r="OD214" s="27"/>
      <c r="OE214" s="27"/>
      <c r="OF214" s="27"/>
      <c r="OG214" s="27"/>
      <c r="OH214" s="27"/>
      <c r="OI214" s="27"/>
      <c r="OJ214" s="27"/>
      <c r="OK214" s="27"/>
      <c r="OL214" s="27"/>
      <c r="OM214" s="27"/>
      <c r="ON214" s="27"/>
      <c r="OO214" s="27"/>
      <c r="OP214" s="27"/>
      <c r="OQ214" s="27"/>
      <c r="OR214" s="27"/>
      <c r="OS214" s="27"/>
      <c r="OT214" s="27"/>
      <c r="OU214" s="27"/>
      <c r="OV214" s="27"/>
      <c r="OW214" s="27"/>
      <c r="OX214" s="27"/>
      <c r="OY214" s="27"/>
      <c r="OZ214" s="27"/>
      <c r="PA214" s="27"/>
      <c r="PB214" s="27"/>
      <c r="PC214" s="27"/>
      <c r="PD214" s="27"/>
      <c r="PE214" s="27"/>
      <c r="PF214" s="27"/>
      <c r="PG214" s="27"/>
      <c r="PH214" s="27"/>
      <c r="PI214" s="27"/>
      <c r="PJ214" s="27"/>
      <c r="PK214" s="27"/>
      <c r="PL214" s="27"/>
      <c r="PM214" s="27"/>
      <c r="PN214" s="27"/>
      <c r="PO214" s="27"/>
      <c r="PP214" s="27"/>
      <c r="PQ214" s="27"/>
      <c r="PR214" s="27"/>
      <c r="PS214" s="27"/>
      <c r="PT214" s="27"/>
      <c r="PU214" s="27"/>
      <c r="PV214" s="27"/>
      <c r="PW214" s="27"/>
      <c r="PX214" s="27"/>
      <c r="PY214" s="27"/>
      <c r="PZ214" s="27"/>
      <c r="QA214" s="27"/>
      <c r="QB214" s="27"/>
      <c r="QC214" s="27"/>
      <c r="QD214" s="27"/>
      <c r="QE214" s="27"/>
      <c r="QF214" s="27"/>
      <c r="QG214" s="27"/>
      <c r="QH214" s="27"/>
      <c r="QI214" s="27"/>
      <c r="QJ214" s="27"/>
      <c r="QK214" s="27"/>
      <c r="QL214" s="27"/>
      <c r="QM214" s="27"/>
      <c r="QN214" s="27"/>
      <c r="QO214" s="27"/>
      <c r="QP214" s="27"/>
      <c r="QQ214" s="27"/>
      <c r="QR214" s="27"/>
      <c r="QS214" s="27"/>
      <c r="QT214" s="27"/>
      <c r="QU214" s="27"/>
      <c r="QV214" s="27"/>
      <c r="QW214" s="27"/>
      <c r="QX214" s="27"/>
      <c r="QY214" s="27"/>
      <c r="QZ214" s="27"/>
      <c r="RA214" s="27"/>
      <c r="RB214" s="27"/>
      <c r="RC214" s="27"/>
      <c r="RD214" s="27"/>
      <c r="RE214" s="27"/>
      <c r="RF214" s="27"/>
      <c r="RG214" s="27"/>
      <c r="RH214" s="27"/>
      <c r="RI214" s="27"/>
      <c r="RJ214" s="27"/>
      <c r="RK214" s="27"/>
      <c r="RL214" s="27"/>
      <c r="RM214" s="27"/>
      <c r="RN214" s="27"/>
      <c r="RO214" s="27"/>
      <c r="RP214" s="27"/>
      <c r="RQ214" s="27"/>
      <c r="RR214" s="27"/>
      <c r="RS214" s="27"/>
      <c r="RT214" s="27"/>
      <c r="RU214" s="27"/>
      <c r="RV214" s="27"/>
      <c r="RW214" s="27"/>
      <c r="RX214" s="27"/>
      <c r="RY214" s="27"/>
      <c r="RZ214" s="27"/>
      <c r="SA214" s="27"/>
      <c r="SB214" s="27"/>
      <c r="SC214" s="27"/>
      <c r="SD214" s="27"/>
      <c r="SE214" s="27"/>
      <c r="SF214" s="27"/>
      <c r="SG214" s="27"/>
      <c r="SH214" s="27"/>
      <c r="SI214" s="27"/>
      <c r="SJ214" s="27"/>
      <c r="SK214" s="27"/>
      <c r="SL214" s="27"/>
      <c r="SM214" s="27"/>
      <c r="SN214" s="27"/>
      <c r="SO214" s="27"/>
      <c r="SP214" s="27"/>
      <c r="SQ214" s="27"/>
      <c r="SR214" s="27"/>
      <c r="SS214" s="27"/>
      <c r="ST214" s="27"/>
      <c r="SU214" s="27"/>
      <c r="SV214" s="27"/>
      <c r="SW214" s="27"/>
      <c r="SX214" s="27"/>
      <c r="SY214" s="27"/>
      <c r="SZ214" s="27"/>
      <c r="TA214" s="27"/>
      <c r="TB214" s="27"/>
      <c r="TC214" s="27"/>
      <c r="TD214" s="27"/>
      <c r="TE214" s="27"/>
      <c r="TF214" s="27"/>
      <c r="TG214" s="27"/>
      <c r="TH214" s="27"/>
      <c r="TI214" s="27"/>
      <c r="TJ214" s="27"/>
      <c r="TK214" s="27"/>
      <c r="TL214" s="27"/>
      <c r="TM214" s="27"/>
      <c r="TN214" s="27"/>
      <c r="TO214" s="27"/>
      <c r="TP214" s="27"/>
      <c r="TQ214" s="27"/>
      <c r="TR214" s="27"/>
      <c r="TS214" s="27"/>
      <c r="TT214" s="27"/>
      <c r="TU214" s="27"/>
      <c r="TV214" s="27"/>
      <c r="TW214" s="27"/>
      <c r="TX214" s="27"/>
      <c r="TY214" s="27"/>
      <c r="TZ214" s="27"/>
      <c r="UA214" s="27"/>
      <c r="UB214" s="27"/>
      <c r="UC214" s="27"/>
      <c r="UD214" s="27"/>
      <c r="UE214" s="27"/>
      <c r="UF214" s="27"/>
      <c r="UG214" s="27"/>
      <c r="UH214" s="27"/>
      <c r="UI214" s="27"/>
      <c r="UJ214" s="27"/>
      <c r="UK214" s="27"/>
      <c r="UL214" s="27"/>
      <c r="UM214" s="27"/>
      <c r="UN214" s="27"/>
      <c r="UO214" s="27"/>
      <c r="UP214" s="27"/>
      <c r="UQ214" s="27"/>
      <c r="UR214" s="27"/>
      <c r="US214" s="27"/>
      <c r="UT214" s="27"/>
      <c r="UU214" s="27"/>
      <c r="UV214" s="27"/>
      <c r="UW214" s="27"/>
      <c r="UX214" s="27"/>
      <c r="UY214" s="27"/>
      <c r="UZ214" s="27"/>
      <c r="VA214" s="27"/>
      <c r="VB214" s="27"/>
      <c r="VC214" s="27"/>
      <c r="VD214" s="27"/>
      <c r="VE214" s="27"/>
      <c r="VF214" s="27"/>
      <c r="VG214" s="27"/>
      <c r="VH214" s="27"/>
      <c r="VI214" s="27"/>
      <c r="VJ214" s="27"/>
      <c r="VK214" s="27"/>
      <c r="VL214" s="27"/>
      <c r="VM214" s="27"/>
      <c r="VN214" s="27"/>
      <c r="VO214" s="27"/>
      <c r="VP214" s="27"/>
      <c r="VQ214" s="27"/>
      <c r="VR214" s="27"/>
      <c r="VS214" s="27"/>
      <c r="VT214" s="27"/>
      <c r="VU214" s="27"/>
      <c r="VV214" s="27"/>
      <c r="VW214" s="27"/>
      <c r="VX214" s="27"/>
      <c r="VY214" s="27"/>
      <c r="VZ214" s="27"/>
      <c r="WA214" s="27"/>
      <c r="WB214" s="27"/>
      <c r="WC214" s="27"/>
      <c r="WD214" s="27"/>
      <c r="WE214" s="27"/>
      <c r="WF214" s="27"/>
      <c r="WG214" s="27"/>
      <c r="WH214" s="27"/>
      <c r="WI214" s="27"/>
      <c r="WJ214" s="27"/>
      <c r="WK214" s="27"/>
      <c r="WL214" s="27"/>
      <c r="WM214" s="27"/>
      <c r="WN214" s="27"/>
      <c r="WO214" s="27"/>
      <c r="WP214" s="27"/>
      <c r="WQ214" s="27"/>
      <c r="WR214" s="27"/>
      <c r="WS214" s="27"/>
      <c r="WT214" s="27"/>
      <c r="WU214" s="27"/>
      <c r="WV214" s="27"/>
      <c r="WW214" s="27"/>
      <c r="WX214" s="27"/>
      <c r="WY214" s="27"/>
      <c r="WZ214" s="27"/>
      <c r="XA214" s="27"/>
      <c r="XB214" s="27"/>
      <c r="XC214" s="27"/>
      <c r="XD214" s="27"/>
      <c r="XE214" s="27"/>
      <c r="XF214" s="27"/>
      <c r="XG214" s="27"/>
      <c r="XH214" s="27"/>
      <c r="XI214" s="27"/>
      <c r="XJ214" s="27"/>
      <c r="XK214" s="27"/>
      <c r="XL214" s="27"/>
      <c r="XM214" s="27"/>
      <c r="XN214" s="27"/>
      <c r="XO214" s="27"/>
      <c r="XP214" s="27"/>
      <c r="XQ214" s="27"/>
      <c r="XR214" s="27"/>
      <c r="XS214" s="27"/>
      <c r="XT214" s="27"/>
      <c r="XU214" s="27"/>
      <c r="XV214" s="27"/>
      <c r="XW214" s="27"/>
      <c r="XX214" s="27"/>
      <c r="XY214" s="27"/>
      <c r="XZ214" s="27"/>
      <c r="YA214" s="27"/>
      <c r="YB214" s="27"/>
      <c r="YC214" s="27"/>
      <c r="YD214" s="27"/>
      <c r="YE214" s="27"/>
      <c r="YF214" s="27"/>
      <c r="YG214" s="27"/>
      <c r="YH214" s="27"/>
      <c r="YI214" s="27"/>
      <c r="YJ214" s="27"/>
      <c r="YK214" s="27"/>
      <c r="YL214" s="27"/>
      <c r="YM214" s="27"/>
      <c r="YN214" s="27"/>
      <c r="YO214" s="27"/>
      <c r="YP214" s="27"/>
      <c r="YQ214" s="27"/>
      <c r="YR214" s="27"/>
      <c r="YS214" s="27"/>
      <c r="YT214" s="27"/>
      <c r="YU214" s="27"/>
      <c r="YV214" s="27"/>
      <c r="YW214" s="27"/>
      <c r="YX214" s="27"/>
      <c r="YY214" s="27"/>
      <c r="YZ214" s="27"/>
      <c r="ZA214" s="27"/>
      <c r="ZB214" s="27"/>
      <c r="ZC214" s="27"/>
      <c r="ZD214" s="27"/>
      <c r="ZE214" s="27"/>
      <c r="ZF214" s="27"/>
      <c r="ZG214" s="27"/>
      <c r="ZH214" s="27"/>
      <c r="ZI214" s="27"/>
      <c r="ZJ214" s="27"/>
      <c r="ZK214" s="27"/>
      <c r="ZL214" s="27"/>
      <c r="ZM214" s="27"/>
      <c r="ZN214" s="27"/>
      <c r="ZO214" s="27"/>
      <c r="ZP214" s="27"/>
      <c r="ZQ214" s="27"/>
      <c r="ZR214" s="27"/>
      <c r="ZS214" s="27"/>
      <c r="ZT214" s="27"/>
      <c r="ZU214" s="27"/>
      <c r="ZV214" s="27"/>
      <c r="ZW214" s="27"/>
      <c r="ZX214" s="27"/>
      <c r="ZY214" s="27"/>
      <c r="ZZ214" s="27"/>
      <c r="AAA214" s="27"/>
      <c r="AAB214" s="27"/>
      <c r="AAC214" s="27"/>
      <c r="AAD214" s="27"/>
      <c r="AAE214" s="27"/>
      <c r="AAF214" s="27"/>
      <c r="AAG214" s="27"/>
      <c r="AAH214" s="27"/>
      <c r="AAI214" s="27"/>
      <c r="AAJ214" s="27"/>
      <c r="AAK214" s="27"/>
      <c r="AAL214" s="27"/>
      <c r="AAM214" s="27"/>
      <c r="AAN214" s="27"/>
      <c r="AAO214" s="27"/>
      <c r="AAP214" s="27"/>
      <c r="AAQ214" s="27"/>
      <c r="AAR214" s="27"/>
      <c r="AAS214" s="27"/>
      <c r="AAT214" s="27"/>
      <c r="AAU214" s="27"/>
      <c r="AAV214" s="27"/>
      <c r="AAW214" s="27"/>
      <c r="AAX214" s="27"/>
      <c r="AAY214" s="27"/>
      <c r="AAZ214" s="27"/>
      <c r="ABA214" s="27"/>
      <c r="ABB214" s="27"/>
      <c r="ABC214" s="27"/>
      <c r="ABD214" s="27"/>
      <c r="ABE214" s="27"/>
      <c r="ABF214" s="27"/>
      <c r="ABG214" s="27"/>
      <c r="ABH214" s="27"/>
      <c r="ABI214" s="27"/>
      <c r="ABJ214" s="27"/>
      <c r="ABK214" s="27"/>
      <c r="ABL214" s="27"/>
      <c r="ABM214" s="27"/>
      <c r="ABN214" s="27"/>
      <c r="ABO214" s="27"/>
      <c r="ABP214" s="27"/>
      <c r="ABQ214" s="27"/>
      <c r="ABR214" s="27"/>
      <c r="ABS214" s="27"/>
      <c r="ABT214" s="27"/>
      <c r="ABU214" s="27"/>
      <c r="ABV214" s="27"/>
      <c r="ABW214" s="27"/>
      <c r="ABX214" s="27"/>
      <c r="ABY214" s="27"/>
      <c r="ABZ214" s="27"/>
      <c r="ACA214" s="27"/>
      <c r="ACB214" s="27"/>
      <c r="ACC214" s="27"/>
      <c r="ACD214" s="27"/>
      <c r="ACE214" s="27"/>
      <c r="ACF214" s="27"/>
      <c r="ACG214" s="27"/>
      <c r="ACH214" s="27"/>
      <c r="ACI214" s="27"/>
      <c r="ACJ214" s="27"/>
      <c r="ACK214" s="27"/>
      <c r="ACL214" s="27"/>
      <c r="ACM214" s="27"/>
      <c r="ACN214" s="27"/>
      <c r="ACO214" s="27"/>
      <c r="ACP214" s="27"/>
      <c r="ACQ214" s="27"/>
      <c r="ACR214" s="27"/>
      <c r="ACS214" s="27"/>
      <c r="ACT214" s="27"/>
      <c r="ACU214" s="27"/>
      <c r="ACV214" s="27"/>
      <c r="ACW214" s="27"/>
      <c r="ACX214" s="27"/>
      <c r="ACY214" s="27"/>
      <c r="ACZ214" s="27"/>
      <c r="ADA214" s="27"/>
      <c r="ADB214" s="27"/>
      <c r="ADC214" s="27"/>
      <c r="ADD214" s="27"/>
      <c r="ADE214" s="27"/>
      <c r="ADF214" s="27"/>
      <c r="ADG214" s="27"/>
      <c r="ADH214" s="27"/>
      <c r="ADI214" s="27"/>
      <c r="ADJ214" s="27"/>
      <c r="ADK214" s="27"/>
      <c r="ADL214" s="27"/>
      <c r="ADM214" s="27"/>
      <c r="ADN214" s="27"/>
      <c r="ADO214" s="27"/>
      <c r="ADP214" s="27"/>
      <c r="ADQ214" s="27"/>
      <c r="ADR214" s="27"/>
      <c r="ADS214" s="27"/>
      <c r="ADT214" s="27"/>
      <c r="ADU214" s="27"/>
      <c r="ADV214" s="27"/>
      <c r="ADW214" s="27"/>
      <c r="ADX214" s="27"/>
      <c r="ADY214" s="27"/>
      <c r="ADZ214" s="27"/>
      <c r="AEA214" s="27"/>
      <c r="AEB214" s="27"/>
      <c r="AEC214" s="27"/>
      <c r="AED214" s="27"/>
      <c r="AEE214" s="27"/>
      <c r="AEF214" s="27"/>
      <c r="AEG214" s="27"/>
      <c r="AEH214" s="27"/>
      <c r="AEI214" s="27"/>
      <c r="AEJ214" s="27"/>
      <c r="AEK214" s="27"/>
      <c r="AEL214" s="27"/>
      <c r="AEM214" s="27"/>
      <c r="AEN214" s="27"/>
      <c r="AEO214" s="27"/>
      <c r="AEP214" s="27"/>
      <c r="AEQ214" s="27"/>
      <c r="AER214" s="27"/>
      <c r="AES214" s="27"/>
      <c r="AET214" s="27"/>
      <c r="AEU214" s="27"/>
      <c r="AEV214" s="27"/>
      <c r="AEW214" s="27"/>
      <c r="AEX214" s="27"/>
      <c r="AEY214" s="27"/>
      <c r="AEZ214" s="27"/>
      <c r="AFA214" s="27"/>
      <c r="AFB214" s="27"/>
      <c r="AFC214" s="27"/>
      <c r="AFD214" s="27"/>
      <c r="AFE214" s="27"/>
      <c r="AFF214" s="27"/>
      <c r="AFG214" s="27"/>
      <c r="AFH214" s="27"/>
      <c r="AFI214" s="27"/>
      <c r="AFJ214" s="27"/>
      <c r="AFK214" s="27"/>
      <c r="AFL214" s="27"/>
      <c r="AFM214" s="27"/>
      <c r="AFN214" s="27"/>
      <c r="AFO214" s="27"/>
      <c r="AFP214" s="27"/>
      <c r="AFQ214" s="27"/>
      <c r="AFR214" s="27"/>
      <c r="AFS214" s="27"/>
      <c r="AFT214" s="27"/>
      <c r="AFU214" s="27"/>
      <c r="AFV214" s="27"/>
      <c r="AFW214" s="27"/>
      <c r="AFX214" s="27"/>
      <c r="AFY214" s="27"/>
      <c r="AFZ214" s="27"/>
      <c r="AGA214" s="27"/>
      <c r="AGB214" s="27"/>
      <c r="AGC214" s="27"/>
      <c r="AGD214" s="27"/>
      <c r="AGE214" s="27"/>
      <c r="AGF214" s="27"/>
      <c r="AGG214" s="27"/>
      <c r="AGH214" s="27"/>
      <c r="AGI214" s="27"/>
      <c r="AGJ214" s="27"/>
      <c r="AGK214" s="27"/>
      <c r="AGL214" s="27"/>
      <c r="AGM214" s="27"/>
      <c r="AGN214" s="27"/>
      <c r="AGO214" s="27"/>
      <c r="AGP214" s="27"/>
      <c r="AGQ214" s="27"/>
      <c r="AGR214" s="27"/>
      <c r="AGS214" s="27"/>
      <c r="AGT214" s="27"/>
      <c r="AGU214" s="27"/>
      <c r="AGV214" s="27"/>
      <c r="AGW214" s="27"/>
      <c r="AGX214" s="27"/>
      <c r="AGY214" s="27"/>
      <c r="AGZ214" s="27"/>
      <c r="AHA214" s="27"/>
      <c r="AHB214" s="27"/>
      <c r="AHC214" s="27"/>
      <c r="AHD214" s="27"/>
      <c r="AHE214" s="27"/>
      <c r="AHF214" s="27"/>
      <c r="AHG214" s="27"/>
      <c r="AHH214" s="27"/>
      <c r="AHI214" s="27"/>
      <c r="AHJ214" s="27"/>
      <c r="AHK214" s="27"/>
      <c r="AHL214" s="27"/>
      <c r="AHM214" s="27"/>
      <c r="AHN214" s="27"/>
      <c r="AHO214" s="27"/>
      <c r="AHP214" s="27"/>
      <c r="AHQ214" s="27"/>
      <c r="AHR214" s="27"/>
      <c r="AHS214" s="27"/>
      <c r="AHT214" s="27"/>
      <c r="AHU214" s="27"/>
      <c r="AHV214" s="27"/>
      <c r="AHW214" s="27"/>
      <c r="AHX214" s="27"/>
      <c r="AHY214" s="27"/>
      <c r="AHZ214" s="27"/>
      <c r="AIA214" s="27"/>
      <c r="AIB214" s="27"/>
      <c r="AIC214" s="27"/>
      <c r="AID214" s="27"/>
      <c r="AIE214" s="27"/>
      <c r="AIF214" s="27"/>
      <c r="AIG214" s="27"/>
      <c r="AIH214" s="27"/>
      <c r="AII214" s="27"/>
      <c r="AIJ214" s="27"/>
      <c r="AIK214" s="27"/>
      <c r="AIL214" s="27"/>
      <c r="AIM214" s="27"/>
      <c r="AIN214" s="27"/>
      <c r="AIO214" s="27"/>
      <c r="AIP214" s="27"/>
      <c r="AIQ214" s="27"/>
      <c r="AIR214" s="27"/>
      <c r="AIS214" s="27"/>
      <c r="AIT214" s="27"/>
      <c r="AIU214" s="27"/>
      <c r="AIV214" s="27"/>
      <c r="AIW214" s="27"/>
      <c r="AIX214" s="27"/>
      <c r="AIY214" s="27"/>
      <c r="AIZ214" s="27"/>
      <c r="AJA214" s="27"/>
      <c r="AJB214" s="27"/>
      <c r="AJC214" s="27"/>
      <c r="AJD214" s="27"/>
      <c r="AJE214" s="27"/>
      <c r="AJF214" s="27"/>
      <c r="AJG214" s="27"/>
      <c r="AJH214" s="27"/>
      <c r="AJI214" s="27"/>
      <c r="AJJ214" s="27"/>
      <c r="AJK214" s="27"/>
      <c r="AJL214" s="27"/>
      <c r="AJM214" s="27"/>
      <c r="AJN214" s="27"/>
      <c r="AJO214" s="27"/>
      <c r="AJP214" s="27"/>
      <c r="AJQ214" s="27"/>
      <c r="AJR214" s="27"/>
      <c r="AJS214" s="27"/>
      <c r="AJT214" s="27"/>
      <c r="AJU214" s="27"/>
      <c r="AJV214" s="27"/>
      <c r="AJW214" s="27"/>
      <c r="AJX214" s="27"/>
      <c r="AJY214" s="27"/>
      <c r="AJZ214" s="27"/>
      <c r="AKA214" s="27"/>
      <c r="AKB214" s="27"/>
      <c r="AKC214" s="27"/>
      <c r="AKD214" s="27"/>
      <c r="AKE214" s="27"/>
      <c r="AKF214" s="27"/>
      <c r="AKG214" s="27"/>
      <c r="AKH214" s="27"/>
      <c r="AKI214" s="27"/>
      <c r="AKJ214" s="27"/>
      <c r="AKK214" s="27"/>
      <c r="AKL214" s="27"/>
      <c r="AKM214" s="27"/>
      <c r="AKN214" s="27"/>
      <c r="AKO214" s="27"/>
      <c r="AKP214" s="27"/>
      <c r="AKQ214" s="27"/>
      <c r="AKR214" s="27"/>
      <c r="AKS214" s="27"/>
      <c r="AKT214" s="27"/>
      <c r="AKU214" s="27"/>
      <c r="AKV214" s="27"/>
      <c r="AKW214" s="27"/>
      <c r="AKX214" s="27"/>
      <c r="AKY214" s="27"/>
      <c r="AKZ214" s="27"/>
      <c r="ALA214" s="27"/>
      <c r="ALB214" s="27"/>
      <c r="ALC214" s="27"/>
      <c r="ALD214" s="27"/>
      <c r="ALE214" s="27"/>
      <c r="ALF214" s="27"/>
      <c r="ALG214" s="27"/>
      <c r="ALH214" s="27"/>
      <c r="ALI214" s="27"/>
      <c r="ALJ214" s="27"/>
      <c r="ALK214" s="27"/>
      <c r="ALL214" s="27"/>
      <c r="ALM214" s="27"/>
      <c r="ALN214" s="27"/>
      <c r="ALO214" s="27"/>
      <c r="ALP214" s="27"/>
      <c r="ALQ214" s="27"/>
      <c r="ALR214" s="27"/>
      <c r="ALS214" s="27"/>
    </row>
    <row r="215" spans="1:1007" ht="21" customHeight="1" thickBot="1" x14ac:dyDescent="0.25">
      <c r="A215" s="578" t="s">
        <v>14</v>
      </c>
      <c r="B215" s="580" t="s">
        <v>15</v>
      </c>
      <c r="C215" s="582" t="s">
        <v>15</v>
      </c>
      <c r="D215" s="974" t="s">
        <v>555</v>
      </c>
      <c r="E215" s="975" t="s">
        <v>569</v>
      </c>
      <c r="F215" s="976" t="s">
        <v>187</v>
      </c>
      <c r="G215" s="977" t="s">
        <v>108</v>
      </c>
      <c r="H215" s="978" t="s">
        <v>18</v>
      </c>
      <c r="I215" s="978" t="s">
        <v>19</v>
      </c>
      <c r="J215" s="979" t="s">
        <v>458</v>
      </c>
      <c r="K215" s="980" t="s">
        <v>22</v>
      </c>
      <c r="L215" s="981">
        <f>+M215+O215</f>
        <v>0</v>
      </c>
      <c r="M215" s="982">
        <v>0</v>
      </c>
      <c r="N215" s="982">
        <v>0</v>
      </c>
      <c r="O215" s="983">
        <v>0</v>
      </c>
      <c r="P215" s="984">
        <f>+Q215+S215</f>
        <v>32.700000000000003</v>
      </c>
      <c r="Q215" s="982">
        <v>0</v>
      </c>
      <c r="R215" s="982">
        <v>0</v>
      </c>
      <c r="S215" s="985">
        <v>32.700000000000003</v>
      </c>
      <c r="T215" s="984">
        <f>+U215+W215</f>
        <v>467.3</v>
      </c>
      <c r="U215" s="982">
        <v>0</v>
      </c>
      <c r="V215" s="982">
        <v>0</v>
      </c>
      <c r="W215" s="985">
        <v>467.3</v>
      </c>
      <c r="X215" s="27"/>
      <c r="Y215" s="27"/>
      <c r="Z215" s="27"/>
      <c r="AA215" s="27"/>
      <c r="AB215" s="27"/>
      <c r="AC215" s="27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40"/>
      <c r="AV215" s="39"/>
      <c r="AW215" s="39"/>
      <c r="AX215" s="39"/>
      <c r="AY215" s="39"/>
      <c r="AZ215" s="39"/>
      <c r="BA215" s="39"/>
      <c r="BB215" s="39"/>
      <c r="BC215" s="39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27"/>
      <c r="CD215" s="27"/>
      <c r="CE215" s="27"/>
      <c r="CF215" s="27"/>
      <c r="CG215" s="27"/>
      <c r="CH215" s="27"/>
      <c r="CI215" s="27"/>
      <c r="CJ215" s="27"/>
      <c r="CK215" s="27"/>
      <c r="CL215" s="27"/>
      <c r="CM215" s="27"/>
      <c r="CN215" s="27"/>
      <c r="CO215" s="27"/>
      <c r="CP215" s="27"/>
      <c r="CQ215" s="27"/>
      <c r="CR215" s="27"/>
      <c r="CS215" s="27"/>
      <c r="CT215" s="27"/>
      <c r="CU215" s="27"/>
      <c r="CV215" s="27"/>
      <c r="CW215" s="27"/>
      <c r="CX215" s="27"/>
      <c r="CY215" s="27"/>
      <c r="CZ215" s="27"/>
      <c r="DA215" s="27"/>
      <c r="DB215" s="27"/>
      <c r="DC215" s="27"/>
      <c r="DD215" s="27"/>
      <c r="DE215" s="27"/>
      <c r="DF215" s="27"/>
      <c r="DG215" s="27"/>
      <c r="DH215" s="27"/>
      <c r="DI215" s="27"/>
      <c r="DJ215" s="27"/>
      <c r="DK215" s="27"/>
      <c r="DL215" s="27"/>
      <c r="DM215" s="27"/>
      <c r="DN215" s="27"/>
      <c r="DO215" s="27"/>
      <c r="DP215" s="27"/>
      <c r="DQ215" s="27"/>
      <c r="DR215" s="27"/>
      <c r="DS215" s="27"/>
      <c r="DT215" s="27"/>
      <c r="DU215" s="27"/>
      <c r="DV215" s="27"/>
      <c r="DW215" s="27"/>
      <c r="DX215" s="27"/>
      <c r="DY215" s="27"/>
      <c r="DZ215" s="27"/>
      <c r="EA215" s="27"/>
      <c r="EB215" s="27"/>
      <c r="EC215" s="27"/>
      <c r="ED215" s="27"/>
      <c r="EE215" s="27"/>
      <c r="EF215" s="27"/>
      <c r="EG215" s="27"/>
      <c r="EH215" s="27"/>
      <c r="EI215" s="27"/>
      <c r="EJ215" s="27"/>
      <c r="EK215" s="27"/>
      <c r="EL215" s="27"/>
      <c r="EM215" s="27"/>
      <c r="EN215" s="27"/>
      <c r="EO215" s="27"/>
      <c r="EP215" s="27"/>
      <c r="EQ215" s="27"/>
      <c r="ER215" s="27"/>
      <c r="ES215" s="27"/>
      <c r="ET215" s="27"/>
      <c r="EU215" s="27"/>
      <c r="EV215" s="27"/>
      <c r="EW215" s="27"/>
      <c r="EX215" s="27"/>
      <c r="EY215" s="27"/>
      <c r="EZ215" s="27"/>
      <c r="FA215" s="27"/>
      <c r="FB215" s="27"/>
      <c r="FC215" s="27"/>
      <c r="FD215" s="27"/>
      <c r="FE215" s="27"/>
      <c r="FF215" s="27"/>
      <c r="FG215" s="27"/>
      <c r="FH215" s="27"/>
      <c r="FI215" s="27"/>
      <c r="FJ215" s="27"/>
      <c r="FK215" s="27"/>
      <c r="FL215" s="27"/>
      <c r="FM215" s="27"/>
      <c r="FN215" s="27"/>
      <c r="FO215" s="27"/>
      <c r="FP215" s="27"/>
      <c r="FQ215" s="27"/>
      <c r="FR215" s="27"/>
      <c r="FS215" s="27"/>
      <c r="FT215" s="27"/>
      <c r="FU215" s="27"/>
      <c r="FV215" s="27"/>
      <c r="FW215" s="27"/>
      <c r="FX215" s="27"/>
      <c r="FY215" s="27"/>
      <c r="FZ215" s="27"/>
      <c r="GA215" s="27"/>
      <c r="GB215" s="27"/>
      <c r="GC215" s="27"/>
      <c r="GD215" s="27"/>
      <c r="GE215" s="27"/>
      <c r="GF215" s="27"/>
      <c r="GG215" s="27"/>
      <c r="GH215" s="27"/>
      <c r="GI215" s="27"/>
      <c r="GJ215" s="27"/>
      <c r="GK215" s="27"/>
      <c r="GL215" s="27"/>
      <c r="GM215" s="27"/>
      <c r="GN215" s="27"/>
      <c r="GO215" s="27"/>
      <c r="GP215" s="27"/>
      <c r="GQ215" s="27"/>
      <c r="GR215" s="27"/>
      <c r="GS215" s="27"/>
      <c r="GT215" s="27"/>
      <c r="GU215" s="27"/>
      <c r="GV215" s="27"/>
      <c r="GW215" s="27"/>
      <c r="GX215" s="27"/>
      <c r="GY215" s="27"/>
      <c r="GZ215" s="27"/>
      <c r="HA215" s="27"/>
      <c r="HB215" s="27"/>
      <c r="HC215" s="27"/>
      <c r="HD215" s="27"/>
      <c r="HE215" s="27"/>
      <c r="HF215" s="27"/>
      <c r="HG215" s="27"/>
      <c r="HH215" s="27"/>
      <c r="HI215" s="27"/>
      <c r="HJ215" s="27"/>
      <c r="HK215" s="27"/>
      <c r="HL215" s="27"/>
      <c r="HM215" s="27"/>
      <c r="HN215" s="27"/>
      <c r="HO215" s="27"/>
      <c r="HP215" s="27"/>
      <c r="HQ215" s="27"/>
      <c r="HR215" s="27"/>
      <c r="HS215" s="27"/>
      <c r="HT215" s="27"/>
      <c r="HU215" s="27"/>
      <c r="HV215" s="27"/>
      <c r="HW215" s="27"/>
      <c r="HX215" s="27"/>
      <c r="HY215" s="27"/>
      <c r="HZ215" s="27"/>
      <c r="IA215" s="27"/>
      <c r="IB215" s="27"/>
      <c r="IC215" s="27"/>
      <c r="ID215" s="27"/>
      <c r="IE215" s="27"/>
      <c r="IF215" s="27"/>
      <c r="IG215" s="27"/>
      <c r="IH215" s="27"/>
      <c r="II215" s="27"/>
      <c r="IJ215" s="27"/>
      <c r="IK215" s="27"/>
      <c r="IL215" s="27"/>
      <c r="IM215" s="27"/>
      <c r="IN215" s="27"/>
      <c r="IO215" s="27"/>
      <c r="IP215" s="27"/>
      <c r="IQ215" s="27"/>
      <c r="IR215" s="27"/>
      <c r="IS215" s="27"/>
      <c r="IT215" s="27"/>
      <c r="IU215" s="27"/>
      <c r="IV215" s="27"/>
      <c r="IW215" s="27"/>
      <c r="IX215" s="27"/>
      <c r="IY215" s="27"/>
      <c r="IZ215" s="27"/>
      <c r="JA215" s="27"/>
      <c r="JB215" s="27"/>
      <c r="JC215" s="27"/>
      <c r="JD215" s="27"/>
      <c r="JE215" s="27"/>
      <c r="JF215" s="27"/>
      <c r="JG215" s="27"/>
      <c r="JH215" s="27"/>
      <c r="JI215" s="27"/>
      <c r="JJ215" s="27"/>
      <c r="JK215" s="27"/>
      <c r="JL215" s="27"/>
      <c r="JM215" s="27"/>
      <c r="JN215" s="27"/>
      <c r="JO215" s="27"/>
      <c r="JP215" s="27"/>
      <c r="JQ215" s="27"/>
      <c r="JR215" s="27"/>
      <c r="JS215" s="27"/>
      <c r="JT215" s="27"/>
      <c r="JU215" s="27"/>
      <c r="JV215" s="27"/>
      <c r="JW215" s="27"/>
      <c r="JX215" s="27"/>
      <c r="JY215" s="27"/>
      <c r="JZ215" s="27"/>
      <c r="KA215" s="27"/>
      <c r="KB215" s="27"/>
      <c r="KC215" s="27"/>
      <c r="KD215" s="27"/>
      <c r="KE215" s="27"/>
      <c r="KF215" s="27"/>
      <c r="KG215" s="27"/>
      <c r="KH215" s="27"/>
      <c r="KI215" s="27"/>
      <c r="KJ215" s="27"/>
      <c r="KK215" s="27"/>
      <c r="KL215" s="27"/>
      <c r="KM215" s="27"/>
      <c r="KN215" s="27"/>
      <c r="KO215" s="27"/>
      <c r="KP215" s="27"/>
      <c r="KQ215" s="27"/>
      <c r="KR215" s="27"/>
      <c r="KS215" s="27"/>
      <c r="KT215" s="27"/>
      <c r="KU215" s="27"/>
      <c r="KV215" s="27"/>
      <c r="KW215" s="27"/>
      <c r="KX215" s="27"/>
      <c r="KY215" s="27"/>
      <c r="KZ215" s="27"/>
      <c r="LA215" s="27"/>
      <c r="LB215" s="27"/>
      <c r="LC215" s="27"/>
      <c r="LD215" s="27"/>
      <c r="LE215" s="27"/>
      <c r="LF215" s="27"/>
      <c r="LG215" s="27"/>
      <c r="LH215" s="27"/>
      <c r="LI215" s="27"/>
      <c r="LJ215" s="27"/>
      <c r="LK215" s="27"/>
      <c r="LL215" s="27"/>
      <c r="LM215" s="27"/>
      <c r="LN215" s="27"/>
      <c r="LO215" s="27"/>
      <c r="LP215" s="27"/>
      <c r="LQ215" s="27"/>
      <c r="LR215" s="27"/>
      <c r="LS215" s="27"/>
      <c r="LT215" s="27"/>
      <c r="LU215" s="27"/>
      <c r="LV215" s="27"/>
      <c r="LW215" s="27"/>
      <c r="LX215" s="27"/>
      <c r="LY215" s="27"/>
      <c r="LZ215" s="27"/>
      <c r="MA215" s="27"/>
      <c r="MB215" s="27"/>
      <c r="MC215" s="27"/>
      <c r="MD215" s="27"/>
      <c r="ME215" s="27"/>
      <c r="MF215" s="27"/>
      <c r="MG215" s="27"/>
      <c r="MH215" s="27"/>
      <c r="MI215" s="27"/>
      <c r="MJ215" s="27"/>
      <c r="MK215" s="27"/>
      <c r="ML215" s="27"/>
      <c r="MM215" s="27"/>
      <c r="MN215" s="27"/>
      <c r="MO215" s="27"/>
      <c r="MP215" s="27"/>
      <c r="MQ215" s="27"/>
      <c r="MR215" s="27"/>
      <c r="MS215" s="27"/>
      <c r="MT215" s="27"/>
      <c r="MU215" s="27"/>
      <c r="MV215" s="27"/>
      <c r="MW215" s="27"/>
      <c r="MX215" s="27"/>
      <c r="MY215" s="27"/>
      <c r="MZ215" s="27"/>
      <c r="NA215" s="27"/>
      <c r="NB215" s="27"/>
      <c r="NC215" s="27"/>
      <c r="ND215" s="27"/>
      <c r="NE215" s="27"/>
      <c r="NF215" s="27"/>
      <c r="NG215" s="27"/>
      <c r="NH215" s="27"/>
      <c r="NI215" s="27"/>
      <c r="NJ215" s="27"/>
      <c r="NK215" s="27"/>
      <c r="NL215" s="27"/>
      <c r="NM215" s="27"/>
      <c r="NN215" s="27"/>
      <c r="NO215" s="27"/>
      <c r="NP215" s="27"/>
      <c r="NQ215" s="27"/>
      <c r="NR215" s="27"/>
      <c r="NS215" s="27"/>
      <c r="NT215" s="27"/>
      <c r="NU215" s="27"/>
      <c r="NV215" s="27"/>
      <c r="NW215" s="27"/>
      <c r="NX215" s="27"/>
      <c r="NY215" s="27"/>
      <c r="NZ215" s="27"/>
      <c r="OA215" s="27"/>
      <c r="OB215" s="27"/>
      <c r="OC215" s="27"/>
      <c r="OD215" s="27"/>
      <c r="OE215" s="27"/>
      <c r="OF215" s="27"/>
      <c r="OG215" s="27"/>
      <c r="OH215" s="27"/>
      <c r="OI215" s="27"/>
      <c r="OJ215" s="27"/>
      <c r="OK215" s="27"/>
      <c r="OL215" s="27"/>
      <c r="OM215" s="27"/>
      <c r="ON215" s="27"/>
      <c r="OO215" s="27"/>
      <c r="OP215" s="27"/>
      <c r="OQ215" s="27"/>
      <c r="OR215" s="27"/>
      <c r="OS215" s="27"/>
      <c r="OT215" s="27"/>
      <c r="OU215" s="27"/>
      <c r="OV215" s="27"/>
      <c r="OW215" s="27"/>
      <c r="OX215" s="27"/>
      <c r="OY215" s="27"/>
      <c r="OZ215" s="27"/>
      <c r="PA215" s="27"/>
      <c r="PB215" s="27"/>
      <c r="PC215" s="27"/>
      <c r="PD215" s="27"/>
      <c r="PE215" s="27"/>
      <c r="PF215" s="27"/>
      <c r="PG215" s="27"/>
      <c r="PH215" s="27"/>
      <c r="PI215" s="27"/>
      <c r="PJ215" s="27"/>
      <c r="PK215" s="27"/>
      <c r="PL215" s="27"/>
      <c r="PM215" s="27"/>
      <c r="PN215" s="27"/>
      <c r="PO215" s="27"/>
      <c r="PP215" s="27"/>
      <c r="PQ215" s="27"/>
      <c r="PR215" s="27"/>
      <c r="PS215" s="27"/>
      <c r="PT215" s="27"/>
      <c r="PU215" s="27"/>
      <c r="PV215" s="27"/>
      <c r="PW215" s="27"/>
      <c r="PX215" s="27"/>
      <c r="PY215" s="27"/>
      <c r="PZ215" s="27"/>
      <c r="QA215" s="27"/>
      <c r="QB215" s="27"/>
      <c r="QC215" s="27"/>
      <c r="QD215" s="27"/>
      <c r="QE215" s="27"/>
      <c r="QF215" s="27"/>
      <c r="QG215" s="27"/>
      <c r="QH215" s="27"/>
      <c r="QI215" s="27"/>
      <c r="QJ215" s="27"/>
      <c r="QK215" s="27"/>
      <c r="QL215" s="27"/>
      <c r="QM215" s="27"/>
      <c r="QN215" s="27"/>
      <c r="QO215" s="27"/>
      <c r="QP215" s="27"/>
      <c r="QQ215" s="27"/>
      <c r="QR215" s="27"/>
      <c r="QS215" s="27"/>
      <c r="QT215" s="27"/>
      <c r="QU215" s="27"/>
      <c r="QV215" s="27"/>
      <c r="QW215" s="27"/>
      <c r="QX215" s="27"/>
      <c r="QY215" s="27"/>
      <c r="QZ215" s="27"/>
      <c r="RA215" s="27"/>
      <c r="RB215" s="27"/>
      <c r="RC215" s="27"/>
      <c r="RD215" s="27"/>
      <c r="RE215" s="27"/>
      <c r="RF215" s="27"/>
      <c r="RG215" s="27"/>
      <c r="RH215" s="27"/>
      <c r="RI215" s="27"/>
      <c r="RJ215" s="27"/>
      <c r="RK215" s="27"/>
      <c r="RL215" s="27"/>
      <c r="RM215" s="27"/>
      <c r="RN215" s="27"/>
      <c r="RO215" s="27"/>
      <c r="RP215" s="27"/>
      <c r="RQ215" s="27"/>
      <c r="RR215" s="27"/>
      <c r="RS215" s="27"/>
      <c r="RT215" s="27"/>
      <c r="RU215" s="27"/>
      <c r="RV215" s="27"/>
      <c r="RW215" s="27"/>
      <c r="RX215" s="27"/>
      <c r="RY215" s="27"/>
      <c r="RZ215" s="27"/>
      <c r="SA215" s="27"/>
      <c r="SB215" s="27"/>
      <c r="SC215" s="27"/>
      <c r="SD215" s="27"/>
      <c r="SE215" s="27"/>
      <c r="SF215" s="27"/>
      <c r="SG215" s="27"/>
      <c r="SH215" s="27"/>
      <c r="SI215" s="27"/>
      <c r="SJ215" s="27"/>
      <c r="SK215" s="27"/>
      <c r="SL215" s="27"/>
      <c r="SM215" s="27"/>
      <c r="SN215" s="27"/>
      <c r="SO215" s="27"/>
      <c r="SP215" s="27"/>
      <c r="SQ215" s="27"/>
      <c r="SR215" s="27"/>
      <c r="SS215" s="27"/>
      <c r="ST215" s="27"/>
      <c r="SU215" s="27"/>
      <c r="SV215" s="27"/>
      <c r="SW215" s="27"/>
      <c r="SX215" s="27"/>
      <c r="SY215" s="27"/>
      <c r="SZ215" s="27"/>
      <c r="TA215" s="27"/>
      <c r="TB215" s="27"/>
      <c r="TC215" s="27"/>
      <c r="TD215" s="27"/>
      <c r="TE215" s="27"/>
      <c r="TF215" s="27"/>
      <c r="TG215" s="27"/>
      <c r="TH215" s="27"/>
      <c r="TI215" s="27"/>
      <c r="TJ215" s="27"/>
      <c r="TK215" s="27"/>
      <c r="TL215" s="27"/>
      <c r="TM215" s="27"/>
      <c r="TN215" s="27"/>
      <c r="TO215" s="27"/>
      <c r="TP215" s="27"/>
      <c r="TQ215" s="27"/>
      <c r="TR215" s="27"/>
      <c r="TS215" s="27"/>
      <c r="TT215" s="27"/>
      <c r="TU215" s="27"/>
      <c r="TV215" s="27"/>
      <c r="TW215" s="27"/>
      <c r="TX215" s="27"/>
      <c r="TY215" s="27"/>
      <c r="TZ215" s="27"/>
      <c r="UA215" s="27"/>
      <c r="UB215" s="27"/>
      <c r="UC215" s="27"/>
      <c r="UD215" s="27"/>
      <c r="UE215" s="27"/>
      <c r="UF215" s="27"/>
      <c r="UG215" s="27"/>
      <c r="UH215" s="27"/>
      <c r="UI215" s="27"/>
      <c r="UJ215" s="27"/>
      <c r="UK215" s="27"/>
      <c r="UL215" s="27"/>
      <c r="UM215" s="27"/>
      <c r="UN215" s="27"/>
      <c r="UO215" s="27"/>
      <c r="UP215" s="27"/>
      <c r="UQ215" s="27"/>
      <c r="UR215" s="27"/>
      <c r="US215" s="27"/>
      <c r="UT215" s="27"/>
      <c r="UU215" s="27"/>
      <c r="UV215" s="27"/>
      <c r="UW215" s="27"/>
      <c r="UX215" s="27"/>
      <c r="UY215" s="27"/>
      <c r="UZ215" s="27"/>
      <c r="VA215" s="27"/>
      <c r="VB215" s="27"/>
      <c r="VC215" s="27"/>
      <c r="VD215" s="27"/>
      <c r="VE215" s="27"/>
      <c r="VF215" s="27"/>
      <c r="VG215" s="27"/>
      <c r="VH215" s="27"/>
      <c r="VI215" s="27"/>
      <c r="VJ215" s="27"/>
      <c r="VK215" s="27"/>
      <c r="VL215" s="27"/>
      <c r="VM215" s="27"/>
      <c r="VN215" s="27"/>
      <c r="VO215" s="27"/>
      <c r="VP215" s="27"/>
      <c r="VQ215" s="27"/>
      <c r="VR215" s="27"/>
      <c r="VS215" s="27"/>
      <c r="VT215" s="27"/>
      <c r="VU215" s="27"/>
      <c r="VV215" s="27"/>
      <c r="VW215" s="27"/>
      <c r="VX215" s="27"/>
      <c r="VY215" s="27"/>
      <c r="VZ215" s="27"/>
      <c r="WA215" s="27"/>
      <c r="WB215" s="27"/>
      <c r="WC215" s="27"/>
      <c r="WD215" s="27"/>
      <c r="WE215" s="27"/>
      <c r="WF215" s="27"/>
      <c r="WG215" s="27"/>
      <c r="WH215" s="27"/>
      <c r="WI215" s="27"/>
      <c r="WJ215" s="27"/>
      <c r="WK215" s="27"/>
      <c r="WL215" s="27"/>
      <c r="WM215" s="27"/>
      <c r="WN215" s="27"/>
      <c r="WO215" s="27"/>
      <c r="WP215" s="27"/>
      <c r="WQ215" s="27"/>
      <c r="WR215" s="27"/>
      <c r="WS215" s="27"/>
      <c r="WT215" s="27"/>
      <c r="WU215" s="27"/>
      <c r="WV215" s="27"/>
      <c r="WW215" s="27"/>
      <c r="WX215" s="27"/>
      <c r="WY215" s="27"/>
      <c r="WZ215" s="27"/>
      <c r="XA215" s="27"/>
      <c r="XB215" s="27"/>
      <c r="XC215" s="27"/>
      <c r="XD215" s="27"/>
      <c r="XE215" s="27"/>
      <c r="XF215" s="27"/>
      <c r="XG215" s="27"/>
      <c r="XH215" s="27"/>
      <c r="XI215" s="27"/>
      <c r="XJ215" s="27"/>
      <c r="XK215" s="27"/>
      <c r="XL215" s="27"/>
      <c r="XM215" s="27"/>
      <c r="XN215" s="27"/>
      <c r="XO215" s="27"/>
      <c r="XP215" s="27"/>
      <c r="XQ215" s="27"/>
      <c r="XR215" s="27"/>
      <c r="XS215" s="27"/>
      <c r="XT215" s="27"/>
      <c r="XU215" s="27"/>
      <c r="XV215" s="27"/>
      <c r="XW215" s="27"/>
      <c r="XX215" s="27"/>
      <c r="XY215" s="27"/>
      <c r="XZ215" s="27"/>
      <c r="YA215" s="27"/>
      <c r="YB215" s="27"/>
      <c r="YC215" s="27"/>
      <c r="YD215" s="27"/>
      <c r="YE215" s="27"/>
      <c r="YF215" s="27"/>
      <c r="YG215" s="27"/>
      <c r="YH215" s="27"/>
      <c r="YI215" s="27"/>
      <c r="YJ215" s="27"/>
      <c r="YK215" s="27"/>
      <c r="YL215" s="27"/>
      <c r="YM215" s="27"/>
      <c r="YN215" s="27"/>
      <c r="YO215" s="27"/>
      <c r="YP215" s="27"/>
      <c r="YQ215" s="27"/>
      <c r="YR215" s="27"/>
      <c r="YS215" s="27"/>
      <c r="YT215" s="27"/>
      <c r="YU215" s="27"/>
      <c r="YV215" s="27"/>
      <c r="YW215" s="27"/>
      <c r="YX215" s="27"/>
      <c r="YY215" s="27"/>
      <c r="YZ215" s="27"/>
      <c r="ZA215" s="27"/>
      <c r="ZB215" s="27"/>
      <c r="ZC215" s="27"/>
      <c r="ZD215" s="27"/>
      <c r="ZE215" s="27"/>
      <c r="ZF215" s="27"/>
      <c r="ZG215" s="27"/>
      <c r="ZH215" s="27"/>
      <c r="ZI215" s="27"/>
      <c r="ZJ215" s="27"/>
      <c r="ZK215" s="27"/>
      <c r="ZL215" s="27"/>
      <c r="ZM215" s="27"/>
      <c r="ZN215" s="27"/>
      <c r="ZO215" s="27"/>
      <c r="ZP215" s="27"/>
      <c r="ZQ215" s="27"/>
      <c r="ZR215" s="27"/>
      <c r="ZS215" s="27"/>
      <c r="ZT215" s="27"/>
      <c r="ZU215" s="27"/>
      <c r="ZV215" s="27"/>
      <c r="ZW215" s="27"/>
      <c r="ZX215" s="27"/>
      <c r="ZY215" s="27"/>
      <c r="ZZ215" s="27"/>
      <c r="AAA215" s="27"/>
      <c r="AAB215" s="27"/>
      <c r="AAC215" s="27"/>
      <c r="AAD215" s="27"/>
      <c r="AAE215" s="27"/>
      <c r="AAF215" s="27"/>
      <c r="AAG215" s="27"/>
      <c r="AAH215" s="27"/>
      <c r="AAI215" s="27"/>
      <c r="AAJ215" s="27"/>
      <c r="AAK215" s="27"/>
      <c r="AAL215" s="27"/>
      <c r="AAM215" s="27"/>
      <c r="AAN215" s="27"/>
      <c r="AAO215" s="27"/>
      <c r="AAP215" s="27"/>
      <c r="AAQ215" s="27"/>
      <c r="AAR215" s="27"/>
      <c r="AAS215" s="27"/>
      <c r="AAT215" s="27"/>
      <c r="AAU215" s="27"/>
      <c r="AAV215" s="27"/>
      <c r="AAW215" s="27"/>
      <c r="AAX215" s="27"/>
      <c r="AAY215" s="27"/>
      <c r="AAZ215" s="27"/>
      <c r="ABA215" s="27"/>
      <c r="ABB215" s="27"/>
      <c r="ABC215" s="27"/>
      <c r="ABD215" s="27"/>
      <c r="ABE215" s="27"/>
      <c r="ABF215" s="27"/>
      <c r="ABG215" s="27"/>
      <c r="ABH215" s="27"/>
      <c r="ABI215" s="27"/>
      <c r="ABJ215" s="27"/>
      <c r="ABK215" s="27"/>
      <c r="ABL215" s="27"/>
      <c r="ABM215" s="27"/>
      <c r="ABN215" s="27"/>
      <c r="ABO215" s="27"/>
      <c r="ABP215" s="27"/>
      <c r="ABQ215" s="27"/>
      <c r="ABR215" s="27"/>
      <c r="ABS215" s="27"/>
      <c r="ABT215" s="27"/>
      <c r="ABU215" s="27"/>
      <c r="ABV215" s="27"/>
      <c r="ABW215" s="27"/>
      <c r="ABX215" s="27"/>
      <c r="ABY215" s="27"/>
      <c r="ABZ215" s="27"/>
      <c r="ACA215" s="27"/>
      <c r="ACB215" s="27"/>
      <c r="ACC215" s="27"/>
      <c r="ACD215" s="27"/>
      <c r="ACE215" s="27"/>
      <c r="ACF215" s="27"/>
      <c r="ACG215" s="27"/>
      <c r="ACH215" s="27"/>
      <c r="ACI215" s="27"/>
      <c r="ACJ215" s="27"/>
      <c r="ACK215" s="27"/>
      <c r="ACL215" s="27"/>
      <c r="ACM215" s="27"/>
      <c r="ACN215" s="27"/>
      <c r="ACO215" s="27"/>
      <c r="ACP215" s="27"/>
      <c r="ACQ215" s="27"/>
      <c r="ACR215" s="27"/>
      <c r="ACS215" s="27"/>
      <c r="ACT215" s="27"/>
      <c r="ACU215" s="27"/>
      <c r="ACV215" s="27"/>
      <c r="ACW215" s="27"/>
      <c r="ACX215" s="27"/>
      <c r="ACY215" s="27"/>
      <c r="ACZ215" s="27"/>
      <c r="ADA215" s="27"/>
      <c r="ADB215" s="27"/>
      <c r="ADC215" s="27"/>
      <c r="ADD215" s="27"/>
      <c r="ADE215" s="27"/>
      <c r="ADF215" s="27"/>
      <c r="ADG215" s="27"/>
      <c r="ADH215" s="27"/>
      <c r="ADI215" s="27"/>
      <c r="ADJ215" s="27"/>
      <c r="ADK215" s="27"/>
      <c r="ADL215" s="27"/>
      <c r="ADM215" s="27"/>
      <c r="ADN215" s="27"/>
      <c r="ADO215" s="27"/>
      <c r="ADP215" s="27"/>
      <c r="ADQ215" s="27"/>
      <c r="ADR215" s="27"/>
      <c r="ADS215" s="27"/>
      <c r="ADT215" s="27"/>
      <c r="ADU215" s="27"/>
      <c r="ADV215" s="27"/>
      <c r="ADW215" s="27"/>
      <c r="ADX215" s="27"/>
      <c r="ADY215" s="27"/>
      <c r="ADZ215" s="27"/>
      <c r="AEA215" s="27"/>
      <c r="AEB215" s="27"/>
      <c r="AEC215" s="27"/>
      <c r="AED215" s="27"/>
      <c r="AEE215" s="27"/>
      <c r="AEF215" s="27"/>
      <c r="AEG215" s="27"/>
      <c r="AEH215" s="27"/>
      <c r="AEI215" s="27"/>
      <c r="AEJ215" s="27"/>
      <c r="AEK215" s="27"/>
      <c r="AEL215" s="27"/>
      <c r="AEM215" s="27"/>
      <c r="AEN215" s="27"/>
      <c r="AEO215" s="27"/>
      <c r="AEP215" s="27"/>
      <c r="AEQ215" s="27"/>
      <c r="AER215" s="27"/>
      <c r="AES215" s="27"/>
      <c r="AET215" s="27"/>
      <c r="AEU215" s="27"/>
      <c r="AEV215" s="27"/>
      <c r="AEW215" s="27"/>
      <c r="AEX215" s="27"/>
      <c r="AEY215" s="27"/>
      <c r="AEZ215" s="27"/>
      <c r="AFA215" s="27"/>
      <c r="AFB215" s="27"/>
      <c r="AFC215" s="27"/>
      <c r="AFD215" s="27"/>
      <c r="AFE215" s="27"/>
      <c r="AFF215" s="27"/>
      <c r="AFG215" s="27"/>
      <c r="AFH215" s="27"/>
      <c r="AFI215" s="27"/>
      <c r="AFJ215" s="27"/>
      <c r="AFK215" s="27"/>
      <c r="AFL215" s="27"/>
      <c r="AFM215" s="27"/>
      <c r="AFN215" s="27"/>
      <c r="AFO215" s="27"/>
      <c r="AFP215" s="27"/>
      <c r="AFQ215" s="27"/>
      <c r="AFR215" s="27"/>
      <c r="AFS215" s="27"/>
      <c r="AFT215" s="27"/>
      <c r="AFU215" s="27"/>
      <c r="AFV215" s="27"/>
      <c r="AFW215" s="27"/>
      <c r="AFX215" s="27"/>
      <c r="AFY215" s="27"/>
      <c r="AFZ215" s="27"/>
      <c r="AGA215" s="27"/>
      <c r="AGB215" s="27"/>
      <c r="AGC215" s="27"/>
      <c r="AGD215" s="27"/>
      <c r="AGE215" s="27"/>
      <c r="AGF215" s="27"/>
      <c r="AGG215" s="27"/>
      <c r="AGH215" s="27"/>
      <c r="AGI215" s="27"/>
      <c r="AGJ215" s="27"/>
      <c r="AGK215" s="27"/>
      <c r="AGL215" s="27"/>
      <c r="AGM215" s="27"/>
      <c r="AGN215" s="27"/>
      <c r="AGO215" s="27"/>
      <c r="AGP215" s="27"/>
      <c r="AGQ215" s="27"/>
      <c r="AGR215" s="27"/>
      <c r="AGS215" s="27"/>
      <c r="AGT215" s="27"/>
      <c r="AGU215" s="27"/>
      <c r="AGV215" s="27"/>
      <c r="AGW215" s="27"/>
      <c r="AGX215" s="27"/>
      <c r="AGY215" s="27"/>
      <c r="AGZ215" s="27"/>
      <c r="AHA215" s="27"/>
      <c r="AHB215" s="27"/>
      <c r="AHC215" s="27"/>
      <c r="AHD215" s="27"/>
      <c r="AHE215" s="27"/>
      <c r="AHF215" s="27"/>
      <c r="AHG215" s="27"/>
      <c r="AHH215" s="27"/>
      <c r="AHI215" s="27"/>
      <c r="AHJ215" s="27"/>
      <c r="AHK215" s="27"/>
      <c r="AHL215" s="27"/>
      <c r="AHM215" s="27"/>
      <c r="AHN215" s="27"/>
      <c r="AHO215" s="27"/>
      <c r="AHP215" s="27"/>
      <c r="AHQ215" s="27"/>
      <c r="AHR215" s="27"/>
      <c r="AHS215" s="27"/>
      <c r="AHT215" s="27"/>
      <c r="AHU215" s="27"/>
      <c r="AHV215" s="27"/>
      <c r="AHW215" s="27"/>
      <c r="AHX215" s="27"/>
      <c r="AHY215" s="27"/>
      <c r="AHZ215" s="27"/>
      <c r="AIA215" s="27"/>
      <c r="AIB215" s="27"/>
      <c r="AIC215" s="27"/>
      <c r="AID215" s="27"/>
      <c r="AIE215" s="27"/>
      <c r="AIF215" s="27"/>
      <c r="AIG215" s="27"/>
      <c r="AIH215" s="27"/>
      <c r="AII215" s="27"/>
      <c r="AIJ215" s="27"/>
      <c r="AIK215" s="27"/>
      <c r="AIL215" s="27"/>
      <c r="AIM215" s="27"/>
      <c r="AIN215" s="27"/>
      <c r="AIO215" s="27"/>
      <c r="AIP215" s="27"/>
      <c r="AIQ215" s="27"/>
      <c r="AIR215" s="27"/>
      <c r="AIS215" s="27"/>
      <c r="AIT215" s="27"/>
      <c r="AIU215" s="27"/>
      <c r="AIV215" s="27"/>
      <c r="AIW215" s="27"/>
      <c r="AIX215" s="27"/>
      <c r="AIY215" s="27"/>
      <c r="AIZ215" s="27"/>
      <c r="AJA215" s="27"/>
      <c r="AJB215" s="27"/>
      <c r="AJC215" s="27"/>
      <c r="AJD215" s="27"/>
      <c r="AJE215" s="27"/>
      <c r="AJF215" s="27"/>
      <c r="AJG215" s="27"/>
      <c r="AJH215" s="27"/>
      <c r="AJI215" s="27"/>
      <c r="AJJ215" s="27"/>
      <c r="AJK215" s="27"/>
      <c r="AJL215" s="27"/>
      <c r="AJM215" s="27"/>
      <c r="AJN215" s="27"/>
      <c r="AJO215" s="27"/>
      <c r="AJP215" s="27"/>
      <c r="AJQ215" s="27"/>
      <c r="AJR215" s="27"/>
      <c r="AJS215" s="27"/>
      <c r="AJT215" s="27"/>
      <c r="AJU215" s="27"/>
      <c r="AJV215" s="27"/>
      <c r="AJW215" s="27"/>
      <c r="AJX215" s="27"/>
      <c r="AJY215" s="27"/>
      <c r="AJZ215" s="27"/>
      <c r="AKA215" s="27"/>
      <c r="AKB215" s="27"/>
      <c r="AKC215" s="27"/>
      <c r="AKD215" s="27"/>
      <c r="AKE215" s="27"/>
      <c r="AKF215" s="27"/>
      <c r="AKG215" s="27"/>
      <c r="AKH215" s="27"/>
      <c r="AKI215" s="27"/>
      <c r="AKJ215" s="27"/>
      <c r="AKK215" s="27"/>
      <c r="AKL215" s="27"/>
      <c r="AKM215" s="27"/>
      <c r="AKN215" s="27"/>
      <c r="AKO215" s="27"/>
      <c r="AKP215" s="27"/>
      <c r="AKQ215" s="27"/>
      <c r="AKR215" s="27"/>
      <c r="AKS215" s="27"/>
      <c r="AKT215" s="27"/>
      <c r="AKU215" s="27"/>
      <c r="AKV215" s="27"/>
      <c r="AKW215" s="27"/>
      <c r="AKX215" s="27"/>
      <c r="AKY215" s="27"/>
      <c r="AKZ215" s="27"/>
      <c r="ALA215" s="27"/>
      <c r="ALB215" s="27"/>
      <c r="ALC215" s="27"/>
      <c r="ALD215" s="27"/>
      <c r="ALE215" s="27"/>
      <c r="ALF215" s="27"/>
      <c r="ALG215" s="27"/>
      <c r="ALH215" s="27"/>
      <c r="ALI215" s="27"/>
      <c r="ALJ215" s="27"/>
      <c r="ALK215" s="27"/>
      <c r="ALL215" s="27"/>
      <c r="ALM215" s="27"/>
      <c r="ALN215" s="27"/>
      <c r="ALO215" s="27"/>
      <c r="ALP215" s="27"/>
      <c r="ALQ215" s="27"/>
      <c r="ALR215" s="27"/>
      <c r="ALS215" s="27"/>
    </row>
    <row r="216" spans="1:1007" ht="21" customHeight="1" thickBot="1" x14ac:dyDescent="0.25">
      <c r="A216" s="579"/>
      <c r="B216" s="581"/>
      <c r="C216" s="583"/>
      <c r="D216" s="986"/>
      <c r="E216" s="987"/>
      <c r="F216" s="988"/>
      <c r="G216" s="989"/>
      <c r="H216" s="990"/>
      <c r="I216" s="990"/>
      <c r="J216" s="991"/>
      <c r="K216" s="992" t="s">
        <v>25</v>
      </c>
      <c r="L216" s="993">
        <f>M216+O216</f>
        <v>0</v>
      </c>
      <c r="M216" s="994">
        <v>0</v>
      </c>
      <c r="N216" s="994">
        <v>0</v>
      </c>
      <c r="O216" s="995">
        <v>0</v>
      </c>
      <c r="P216" s="996">
        <f>Q216+S216</f>
        <v>5.8</v>
      </c>
      <c r="Q216" s="997">
        <v>0</v>
      </c>
      <c r="R216" s="997">
        <v>0</v>
      </c>
      <c r="S216" s="998">
        <v>5.8</v>
      </c>
      <c r="T216" s="996">
        <f>U216+W216</f>
        <v>82.5</v>
      </c>
      <c r="U216" s="997">
        <v>0</v>
      </c>
      <c r="V216" s="997">
        <v>0</v>
      </c>
      <c r="W216" s="998">
        <v>82.5</v>
      </c>
      <c r="X216" s="27"/>
      <c r="Y216" s="27"/>
      <c r="Z216" s="27"/>
      <c r="AA216" s="27"/>
      <c r="AB216" s="27"/>
      <c r="AC216" s="27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40"/>
      <c r="AV216" s="39"/>
      <c r="AW216" s="39"/>
      <c r="AX216" s="39"/>
      <c r="AY216" s="39"/>
      <c r="AZ216" s="39"/>
      <c r="BA216" s="39"/>
      <c r="BB216" s="39"/>
      <c r="BC216" s="39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7"/>
      <c r="CK216" s="27"/>
      <c r="CL216" s="27"/>
      <c r="CM216" s="27"/>
      <c r="CN216" s="27"/>
      <c r="CO216" s="27"/>
      <c r="CP216" s="27"/>
      <c r="CQ216" s="27"/>
      <c r="CR216" s="27"/>
      <c r="CS216" s="27"/>
      <c r="CT216" s="27"/>
      <c r="CU216" s="27"/>
      <c r="CV216" s="27"/>
      <c r="CW216" s="27"/>
      <c r="CX216" s="27"/>
      <c r="CY216" s="27"/>
      <c r="CZ216" s="27"/>
      <c r="DA216" s="27"/>
      <c r="DB216" s="27"/>
      <c r="DC216" s="27"/>
      <c r="DD216" s="27"/>
      <c r="DE216" s="27"/>
      <c r="DF216" s="27"/>
      <c r="DG216" s="27"/>
      <c r="DH216" s="27"/>
      <c r="DI216" s="27"/>
      <c r="DJ216" s="27"/>
      <c r="DK216" s="27"/>
      <c r="DL216" s="27"/>
      <c r="DM216" s="27"/>
      <c r="DN216" s="27"/>
      <c r="DO216" s="27"/>
      <c r="DP216" s="27"/>
      <c r="DQ216" s="27"/>
      <c r="DR216" s="27"/>
      <c r="DS216" s="27"/>
      <c r="DT216" s="27"/>
      <c r="DU216" s="27"/>
      <c r="DV216" s="27"/>
      <c r="DW216" s="27"/>
      <c r="DX216" s="27"/>
      <c r="DY216" s="27"/>
      <c r="DZ216" s="27"/>
      <c r="EA216" s="27"/>
      <c r="EB216" s="27"/>
      <c r="EC216" s="27"/>
      <c r="ED216" s="27"/>
      <c r="EE216" s="27"/>
      <c r="EF216" s="27"/>
      <c r="EG216" s="27"/>
      <c r="EH216" s="27"/>
      <c r="EI216" s="27"/>
      <c r="EJ216" s="27"/>
      <c r="EK216" s="27"/>
      <c r="EL216" s="27"/>
      <c r="EM216" s="27"/>
      <c r="EN216" s="27"/>
      <c r="EO216" s="27"/>
      <c r="EP216" s="27"/>
      <c r="EQ216" s="27"/>
      <c r="ER216" s="27"/>
      <c r="ES216" s="27"/>
      <c r="ET216" s="27"/>
      <c r="EU216" s="27"/>
      <c r="EV216" s="27"/>
      <c r="EW216" s="27"/>
      <c r="EX216" s="27"/>
      <c r="EY216" s="27"/>
      <c r="EZ216" s="27"/>
      <c r="FA216" s="27"/>
      <c r="FB216" s="27"/>
      <c r="FC216" s="27"/>
      <c r="FD216" s="27"/>
      <c r="FE216" s="27"/>
      <c r="FF216" s="27"/>
      <c r="FG216" s="27"/>
      <c r="FH216" s="27"/>
      <c r="FI216" s="27"/>
      <c r="FJ216" s="27"/>
      <c r="FK216" s="27"/>
      <c r="FL216" s="27"/>
      <c r="FM216" s="27"/>
      <c r="FN216" s="27"/>
      <c r="FO216" s="27"/>
      <c r="FP216" s="27"/>
      <c r="FQ216" s="27"/>
      <c r="FR216" s="27"/>
      <c r="FS216" s="27"/>
      <c r="FT216" s="27"/>
      <c r="FU216" s="27"/>
      <c r="FV216" s="27"/>
      <c r="FW216" s="27"/>
      <c r="FX216" s="27"/>
      <c r="FY216" s="27"/>
      <c r="FZ216" s="27"/>
      <c r="GA216" s="27"/>
      <c r="GB216" s="27"/>
      <c r="GC216" s="27"/>
      <c r="GD216" s="27"/>
      <c r="GE216" s="27"/>
      <c r="GF216" s="27"/>
      <c r="GG216" s="27"/>
      <c r="GH216" s="27"/>
      <c r="GI216" s="27"/>
      <c r="GJ216" s="27"/>
      <c r="GK216" s="27"/>
      <c r="GL216" s="27"/>
      <c r="GM216" s="27"/>
      <c r="GN216" s="27"/>
      <c r="GO216" s="27"/>
      <c r="GP216" s="27"/>
      <c r="GQ216" s="27"/>
      <c r="GR216" s="27"/>
      <c r="GS216" s="27"/>
      <c r="GT216" s="27"/>
      <c r="GU216" s="27"/>
      <c r="GV216" s="27"/>
      <c r="GW216" s="27"/>
      <c r="GX216" s="27"/>
      <c r="GY216" s="27"/>
      <c r="GZ216" s="27"/>
      <c r="HA216" s="27"/>
      <c r="HB216" s="27"/>
      <c r="HC216" s="27"/>
      <c r="HD216" s="27"/>
      <c r="HE216" s="27"/>
      <c r="HF216" s="27"/>
      <c r="HG216" s="27"/>
      <c r="HH216" s="27"/>
      <c r="HI216" s="27"/>
      <c r="HJ216" s="27"/>
      <c r="HK216" s="27"/>
      <c r="HL216" s="27"/>
      <c r="HM216" s="27"/>
      <c r="HN216" s="27"/>
      <c r="HO216" s="27"/>
      <c r="HP216" s="27"/>
      <c r="HQ216" s="27"/>
      <c r="HR216" s="27"/>
      <c r="HS216" s="27"/>
      <c r="HT216" s="27"/>
      <c r="HU216" s="27"/>
      <c r="HV216" s="27"/>
      <c r="HW216" s="27"/>
      <c r="HX216" s="27"/>
      <c r="HY216" s="27"/>
      <c r="HZ216" s="27"/>
      <c r="IA216" s="27"/>
      <c r="IB216" s="27"/>
      <c r="IC216" s="27"/>
      <c r="ID216" s="27"/>
      <c r="IE216" s="27"/>
      <c r="IF216" s="27"/>
      <c r="IG216" s="27"/>
      <c r="IH216" s="27"/>
      <c r="II216" s="27"/>
      <c r="IJ216" s="27"/>
      <c r="IK216" s="27"/>
      <c r="IL216" s="27"/>
      <c r="IM216" s="27"/>
      <c r="IN216" s="27"/>
      <c r="IO216" s="27"/>
      <c r="IP216" s="27"/>
      <c r="IQ216" s="27"/>
      <c r="IR216" s="27"/>
      <c r="IS216" s="27"/>
      <c r="IT216" s="27"/>
      <c r="IU216" s="27"/>
      <c r="IV216" s="27"/>
      <c r="IW216" s="27"/>
      <c r="IX216" s="27"/>
      <c r="IY216" s="27"/>
      <c r="IZ216" s="27"/>
      <c r="JA216" s="27"/>
      <c r="JB216" s="27"/>
      <c r="JC216" s="27"/>
      <c r="JD216" s="27"/>
      <c r="JE216" s="27"/>
      <c r="JF216" s="27"/>
      <c r="JG216" s="27"/>
      <c r="JH216" s="27"/>
      <c r="JI216" s="27"/>
      <c r="JJ216" s="27"/>
      <c r="JK216" s="27"/>
      <c r="JL216" s="27"/>
      <c r="JM216" s="27"/>
      <c r="JN216" s="27"/>
      <c r="JO216" s="27"/>
      <c r="JP216" s="27"/>
      <c r="JQ216" s="27"/>
      <c r="JR216" s="27"/>
      <c r="JS216" s="27"/>
      <c r="JT216" s="27"/>
      <c r="JU216" s="27"/>
      <c r="JV216" s="27"/>
      <c r="JW216" s="27"/>
      <c r="JX216" s="27"/>
      <c r="JY216" s="27"/>
      <c r="JZ216" s="27"/>
      <c r="KA216" s="27"/>
      <c r="KB216" s="27"/>
      <c r="KC216" s="27"/>
      <c r="KD216" s="27"/>
      <c r="KE216" s="27"/>
      <c r="KF216" s="27"/>
      <c r="KG216" s="27"/>
      <c r="KH216" s="27"/>
      <c r="KI216" s="27"/>
      <c r="KJ216" s="27"/>
      <c r="KK216" s="27"/>
      <c r="KL216" s="27"/>
      <c r="KM216" s="27"/>
      <c r="KN216" s="27"/>
      <c r="KO216" s="27"/>
      <c r="KP216" s="27"/>
      <c r="KQ216" s="27"/>
      <c r="KR216" s="27"/>
      <c r="KS216" s="27"/>
      <c r="KT216" s="27"/>
      <c r="KU216" s="27"/>
      <c r="KV216" s="27"/>
      <c r="KW216" s="27"/>
      <c r="KX216" s="27"/>
      <c r="KY216" s="27"/>
      <c r="KZ216" s="27"/>
      <c r="LA216" s="27"/>
      <c r="LB216" s="27"/>
      <c r="LC216" s="27"/>
      <c r="LD216" s="27"/>
      <c r="LE216" s="27"/>
      <c r="LF216" s="27"/>
      <c r="LG216" s="27"/>
      <c r="LH216" s="27"/>
      <c r="LI216" s="27"/>
      <c r="LJ216" s="27"/>
      <c r="LK216" s="27"/>
      <c r="LL216" s="27"/>
      <c r="LM216" s="27"/>
      <c r="LN216" s="27"/>
      <c r="LO216" s="27"/>
      <c r="LP216" s="27"/>
      <c r="LQ216" s="27"/>
      <c r="LR216" s="27"/>
      <c r="LS216" s="27"/>
      <c r="LT216" s="27"/>
      <c r="LU216" s="27"/>
      <c r="LV216" s="27"/>
      <c r="LW216" s="27"/>
      <c r="LX216" s="27"/>
      <c r="LY216" s="27"/>
      <c r="LZ216" s="27"/>
      <c r="MA216" s="27"/>
      <c r="MB216" s="27"/>
      <c r="MC216" s="27"/>
      <c r="MD216" s="27"/>
      <c r="ME216" s="27"/>
      <c r="MF216" s="27"/>
      <c r="MG216" s="27"/>
      <c r="MH216" s="27"/>
      <c r="MI216" s="27"/>
      <c r="MJ216" s="27"/>
      <c r="MK216" s="27"/>
      <c r="ML216" s="27"/>
      <c r="MM216" s="27"/>
      <c r="MN216" s="27"/>
      <c r="MO216" s="27"/>
      <c r="MP216" s="27"/>
      <c r="MQ216" s="27"/>
      <c r="MR216" s="27"/>
      <c r="MS216" s="27"/>
      <c r="MT216" s="27"/>
      <c r="MU216" s="27"/>
      <c r="MV216" s="27"/>
      <c r="MW216" s="27"/>
      <c r="MX216" s="27"/>
      <c r="MY216" s="27"/>
      <c r="MZ216" s="27"/>
      <c r="NA216" s="27"/>
      <c r="NB216" s="27"/>
      <c r="NC216" s="27"/>
      <c r="ND216" s="27"/>
      <c r="NE216" s="27"/>
      <c r="NF216" s="27"/>
      <c r="NG216" s="27"/>
      <c r="NH216" s="27"/>
      <c r="NI216" s="27"/>
      <c r="NJ216" s="27"/>
      <c r="NK216" s="27"/>
      <c r="NL216" s="27"/>
      <c r="NM216" s="27"/>
      <c r="NN216" s="27"/>
      <c r="NO216" s="27"/>
      <c r="NP216" s="27"/>
      <c r="NQ216" s="27"/>
      <c r="NR216" s="27"/>
      <c r="NS216" s="27"/>
      <c r="NT216" s="27"/>
      <c r="NU216" s="27"/>
      <c r="NV216" s="27"/>
      <c r="NW216" s="27"/>
      <c r="NX216" s="27"/>
      <c r="NY216" s="27"/>
      <c r="NZ216" s="27"/>
      <c r="OA216" s="27"/>
      <c r="OB216" s="27"/>
      <c r="OC216" s="27"/>
      <c r="OD216" s="27"/>
      <c r="OE216" s="27"/>
      <c r="OF216" s="27"/>
      <c r="OG216" s="27"/>
      <c r="OH216" s="27"/>
      <c r="OI216" s="27"/>
      <c r="OJ216" s="27"/>
      <c r="OK216" s="27"/>
      <c r="OL216" s="27"/>
      <c r="OM216" s="27"/>
      <c r="ON216" s="27"/>
      <c r="OO216" s="27"/>
      <c r="OP216" s="27"/>
      <c r="OQ216" s="27"/>
      <c r="OR216" s="27"/>
      <c r="OS216" s="27"/>
      <c r="OT216" s="27"/>
      <c r="OU216" s="27"/>
      <c r="OV216" s="27"/>
      <c r="OW216" s="27"/>
      <c r="OX216" s="27"/>
      <c r="OY216" s="27"/>
      <c r="OZ216" s="27"/>
      <c r="PA216" s="27"/>
      <c r="PB216" s="27"/>
      <c r="PC216" s="27"/>
      <c r="PD216" s="27"/>
      <c r="PE216" s="27"/>
      <c r="PF216" s="27"/>
      <c r="PG216" s="27"/>
      <c r="PH216" s="27"/>
      <c r="PI216" s="27"/>
      <c r="PJ216" s="27"/>
      <c r="PK216" s="27"/>
      <c r="PL216" s="27"/>
      <c r="PM216" s="27"/>
      <c r="PN216" s="27"/>
      <c r="PO216" s="27"/>
      <c r="PP216" s="27"/>
      <c r="PQ216" s="27"/>
      <c r="PR216" s="27"/>
      <c r="PS216" s="27"/>
      <c r="PT216" s="27"/>
      <c r="PU216" s="27"/>
      <c r="PV216" s="27"/>
      <c r="PW216" s="27"/>
      <c r="PX216" s="27"/>
      <c r="PY216" s="27"/>
      <c r="PZ216" s="27"/>
      <c r="QA216" s="27"/>
      <c r="QB216" s="27"/>
      <c r="QC216" s="27"/>
      <c r="QD216" s="27"/>
      <c r="QE216" s="27"/>
      <c r="QF216" s="27"/>
      <c r="QG216" s="27"/>
      <c r="QH216" s="27"/>
      <c r="QI216" s="27"/>
      <c r="QJ216" s="27"/>
      <c r="QK216" s="27"/>
      <c r="QL216" s="27"/>
      <c r="QM216" s="27"/>
      <c r="QN216" s="27"/>
      <c r="QO216" s="27"/>
      <c r="QP216" s="27"/>
      <c r="QQ216" s="27"/>
      <c r="QR216" s="27"/>
      <c r="QS216" s="27"/>
      <c r="QT216" s="27"/>
      <c r="QU216" s="27"/>
      <c r="QV216" s="27"/>
      <c r="QW216" s="27"/>
      <c r="QX216" s="27"/>
      <c r="QY216" s="27"/>
      <c r="QZ216" s="27"/>
      <c r="RA216" s="27"/>
      <c r="RB216" s="27"/>
      <c r="RC216" s="27"/>
      <c r="RD216" s="27"/>
      <c r="RE216" s="27"/>
      <c r="RF216" s="27"/>
      <c r="RG216" s="27"/>
      <c r="RH216" s="27"/>
      <c r="RI216" s="27"/>
      <c r="RJ216" s="27"/>
      <c r="RK216" s="27"/>
      <c r="RL216" s="27"/>
      <c r="RM216" s="27"/>
      <c r="RN216" s="27"/>
      <c r="RO216" s="27"/>
      <c r="RP216" s="27"/>
      <c r="RQ216" s="27"/>
      <c r="RR216" s="27"/>
      <c r="RS216" s="27"/>
      <c r="RT216" s="27"/>
      <c r="RU216" s="27"/>
      <c r="RV216" s="27"/>
      <c r="RW216" s="27"/>
      <c r="RX216" s="27"/>
      <c r="RY216" s="27"/>
      <c r="RZ216" s="27"/>
      <c r="SA216" s="27"/>
      <c r="SB216" s="27"/>
      <c r="SC216" s="27"/>
      <c r="SD216" s="27"/>
      <c r="SE216" s="27"/>
      <c r="SF216" s="27"/>
      <c r="SG216" s="27"/>
      <c r="SH216" s="27"/>
      <c r="SI216" s="27"/>
      <c r="SJ216" s="27"/>
      <c r="SK216" s="27"/>
      <c r="SL216" s="27"/>
      <c r="SM216" s="27"/>
      <c r="SN216" s="27"/>
      <c r="SO216" s="27"/>
      <c r="SP216" s="27"/>
      <c r="SQ216" s="27"/>
      <c r="SR216" s="27"/>
      <c r="SS216" s="27"/>
      <c r="ST216" s="27"/>
      <c r="SU216" s="27"/>
      <c r="SV216" s="27"/>
      <c r="SW216" s="27"/>
      <c r="SX216" s="27"/>
      <c r="SY216" s="27"/>
      <c r="SZ216" s="27"/>
      <c r="TA216" s="27"/>
      <c r="TB216" s="27"/>
      <c r="TC216" s="27"/>
      <c r="TD216" s="27"/>
      <c r="TE216" s="27"/>
      <c r="TF216" s="27"/>
      <c r="TG216" s="27"/>
      <c r="TH216" s="27"/>
      <c r="TI216" s="27"/>
      <c r="TJ216" s="27"/>
      <c r="TK216" s="27"/>
      <c r="TL216" s="27"/>
      <c r="TM216" s="27"/>
      <c r="TN216" s="27"/>
      <c r="TO216" s="27"/>
      <c r="TP216" s="27"/>
      <c r="TQ216" s="27"/>
      <c r="TR216" s="27"/>
      <c r="TS216" s="27"/>
      <c r="TT216" s="27"/>
      <c r="TU216" s="27"/>
      <c r="TV216" s="27"/>
      <c r="TW216" s="27"/>
      <c r="TX216" s="27"/>
      <c r="TY216" s="27"/>
      <c r="TZ216" s="27"/>
      <c r="UA216" s="27"/>
      <c r="UB216" s="27"/>
      <c r="UC216" s="27"/>
      <c r="UD216" s="27"/>
      <c r="UE216" s="27"/>
      <c r="UF216" s="27"/>
      <c r="UG216" s="27"/>
      <c r="UH216" s="27"/>
      <c r="UI216" s="27"/>
      <c r="UJ216" s="27"/>
      <c r="UK216" s="27"/>
      <c r="UL216" s="27"/>
      <c r="UM216" s="27"/>
      <c r="UN216" s="27"/>
      <c r="UO216" s="27"/>
      <c r="UP216" s="27"/>
      <c r="UQ216" s="27"/>
      <c r="UR216" s="27"/>
      <c r="US216" s="27"/>
      <c r="UT216" s="27"/>
      <c r="UU216" s="27"/>
      <c r="UV216" s="27"/>
      <c r="UW216" s="27"/>
      <c r="UX216" s="27"/>
      <c r="UY216" s="27"/>
      <c r="UZ216" s="27"/>
      <c r="VA216" s="27"/>
      <c r="VB216" s="27"/>
      <c r="VC216" s="27"/>
      <c r="VD216" s="27"/>
      <c r="VE216" s="27"/>
      <c r="VF216" s="27"/>
      <c r="VG216" s="27"/>
      <c r="VH216" s="27"/>
      <c r="VI216" s="27"/>
      <c r="VJ216" s="27"/>
      <c r="VK216" s="27"/>
      <c r="VL216" s="27"/>
      <c r="VM216" s="27"/>
      <c r="VN216" s="27"/>
      <c r="VO216" s="27"/>
      <c r="VP216" s="27"/>
      <c r="VQ216" s="27"/>
      <c r="VR216" s="27"/>
      <c r="VS216" s="27"/>
      <c r="VT216" s="27"/>
      <c r="VU216" s="27"/>
      <c r="VV216" s="27"/>
      <c r="VW216" s="27"/>
      <c r="VX216" s="27"/>
      <c r="VY216" s="27"/>
      <c r="VZ216" s="27"/>
      <c r="WA216" s="27"/>
      <c r="WB216" s="27"/>
      <c r="WC216" s="27"/>
      <c r="WD216" s="27"/>
      <c r="WE216" s="27"/>
      <c r="WF216" s="27"/>
      <c r="WG216" s="27"/>
      <c r="WH216" s="27"/>
      <c r="WI216" s="27"/>
      <c r="WJ216" s="27"/>
      <c r="WK216" s="27"/>
      <c r="WL216" s="27"/>
      <c r="WM216" s="27"/>
      <c r="WN216" s="27"/>
      <c r="WO216" s="27"/>
      <c r="WP216" s="27"/>
      <c r="WQ216" s="27"/>
      <c r="WR216" s="27"/>
      <c r="WS216" s="27"/>
      <c r="WT216" s="27"/>
      <c r="WU216" s="27"/>
      <c r="WV216" s="27"/>
      <c r="WW216" s="27"/>
      <c r="WX216" s="27"/>
      <c r="WY216" s="27"/>
      <c r="WZ216" s="27"/>
      <c r="XA216" s="27"/>
      <c r="XB216" s="27"/>
      <c r="XC216" s="27"/>
      <c r="XD216" s="27"/>
      <c r="XE216" s="27"/>
      <c r="XF216" s="27"/>
      <c r="XG216" s="27"/>
      <c r="XH216" s="27"/>
      <c r="XI216" s="27"/>
      <c r="XJ216" s="27"/>
      <c r="XK216" s="27"/>
      <c r="XL216" s="27"/>
      <c r="XM216" s="27"/>
      <c r="XN216" s="27"/>
      <c r="XO216" s="27"/>
      <c r="XP216" s="27"/>
      <c r="XQ216" s="27"/>
      <c r="XR216" s="27"/>
      <c r="XS216" s="27"/>
      <c r="XT216" s="27"/>
      <c r="XU216" s="27"/>
      <c r="XV216" s="27"/>
      <c r="XW216" s="27"/>
      <c r="XX216" s="27"/>
      <c r="XY216" s="27"/>
      <c r="XZ216" s="27"/>
      <c r="YA216" s="27"/>
      <c r="YB216" s="27"/>
      <c r="YC216" s="27"/>
      <c r="YD216" s="27"/>
      <c r="YE216" s="27"/>
      <c r="YF216" s="27"/>
      <c r="YG216" s="27"/>
      <c r="YH216" s="27"/>
      <c r="YI216" s="27"/>
      <c r="YJ216" s="27"/>
      <c r="YK216" s="27"/>
      <c r="YL216" s="27"/>
      <c r="YM216" s="27"/>
      <c r="YN216" s="27"/>
      <c r="YO216" s="27"/>
      <c r="YP216" s="27"/>
      <c r="YQ216" s="27"/>
      <c r="YR216" s="27"/>
      <c r="YS216" s="27"/>
      <c r="YT216" s="27"/>
      <c r="YU216" s="27"/>
      <c r="YV216" s="27"/>
      <c r="YW216" s="27"/>
      <c r="YX216" s="27"/>
      <c r="YY216" s="27"/>
      <c r="YZ216" s="27"/>
      <c r="ZA216" s="27"/>
      <c r="ZB216" s="27"/>
      <c r="ZC216" s="27"/>
      <c r="ZD216" s="27"/>
      <c r="ZE216" s="27"/>
      <c r="ZF216" s="27"/>
      <c r="ZG216" s="27"/>
      <c r="ZH216" s="27"/>
      <c r="ZI216" s="27"/>
      <c r="ZJ216" s="27"/>
      <c r="ZK216" s="27"/>
      <c r="ZL216" s="27"/>
      <c r="ZM216" s="27"/>
      <c r="ZN216" s="27"/>
      <c r="ZO216" s="27"/>
      <c r="ZP216" s="27"/>
      <c r="ZQ216" s="27"/>
      <c r="ZR216" s="27"/>
      <c r="ZS216" s="27"/>
      <c r="ZT216" s="27"/>
      <c r="ZU216" s="27"/>
      <c r="ZV216" s="27"/>
      <c r="ZW216" s="27"/>
      <c r="ZX216" s="27"/>
      <c r="ZY216" s="27"/>
      <c r="ZZ216" s="27"/>
      <c r="AAA216" s="27"/>
      <c r="AAB216" s="27"/>
      <c r="AAC216" s="27"/>
      <c r="AAD216" s="27"/>
      <c r="AAE216" s="27"/>
      <c r="AAF216" s="27"/>
      <c r="AAG216" s="27"/>
      <c r="AAH216" s="27"/>
      <c r="AAI216" s="27"/>
      <c r="AAJ216" s="27"/>
      <c r="AAK216" s="27"/>
      <c r="AAL216" s="27"/>
      <c r="AAM216" s="27"/>
      <c r="AAN216" s="27"/>
      <c r="AAO216" s="27"/>
      <c r="AAP216" s="27"/>
      <c r="AAQ216" s="27"/>
      <c r="AAR216" s="27"/>
      <c r="AAS216" s="27"/>
      <c r="AAT216" s="27"/>
      <c r="AAU216" s="27"/>
      <c r="AAV216" s="27"/>
      <c r="AAW216" s="27"/>
      <c r="AAX216" s="27"/>
      <c r="AAY216" s="27"/>
      <c r="AAZ216" s="27"/>
      <c r="ABA216" s="27"/>
      <c r="ABB216" s="27"/>
      <c r="ABC216" s="27"/>
      <c r="ABD216" s="27"/>
      <c r="ABE216" s="27"/>
      <c r="ABF216" s="27"/>
      <c r="ABG216" s="27"/>
      <c r="ABH216" s="27"/>
      <c r="ABI216" s="27"/>
      <c r="ABJ216" s="27"/>
      <c r="ABK216" s="27"/>
      <c r="ABL216" s="27"/>
      <c r="ABM216" s="27"/>
      <c r="ABN216" s="27"/>
      <c r="ABO216" s="27"/>
      <c r="ABP216" s="27"/>
      <c r="ABQ216" s="27"/>
      <c r="ABR216" s="27"/>
      <c r="ABS216" s="27"/>
      <c r="ABT216" s="27"/>
      <c r="ABU216" s="27"/>
      <c r="ABV216" s="27"/>
      <c r="ABW216" s="27"/>
      <c r="ABX216" s="27"/>
      <c r="ABY216" s="27"/>
      <c r="ABZ216" s="27"/>
      <c r="ACA216" s="27"/>
      <c r="ACB216" s="27"/>
      <c r="ACC216" s="27"/>
      <c r="ACD216" s="27"/>
      <c r="ACE216" s="27"/>
      <c r="ACF216" s="27"/>
      <c r="ACG216" s="27"/>
      <c r="ACH216" s="27"/>
      <c r="ACI216" s="27"/>
      <c r="ACJ216" s="27"/>
      <c r="ACK216" s="27"/>
      <c r="ACL216" s="27"/>
      <c r="ACM216" s="27"/>
      <c r="ACN216" s="27"/>
      <c r="ACO216" s="27"/>
      <c r="ACP216" s="27"/>
      <c r="ACQ216" s="27"/>
      <c r="ACR216" s="27"/>
      <c r="ACS216" s="27"/>
      <c r="ACT216" s="27"/>
      <c r="ACU216" s="27"/>
      <c r="ACV216" s="27"/>
      <c r="ACW216" s="27"/>
      <c r="ACX216" s="27"/>
      <c r="ACY216" s="27"/>
      <c r="ACZ216" s="27"/>
      <c r="ADA216" s="27"/>
      <c r="ADB216" s="27"/>
      <c r="ADC216" s="27"/>
      <c r="ADD216" s="27"/>
      <c r="ADE216" s="27"/>
      <c r="ADF216" s="27"/>
      <c r="ADG216" s="27"/>
      <c r="ADH216" s="27"/>
      <c r="ADI216" s="27"/>
      <c r="ADJ216" s="27"/>
      <c r="ADK216" s="27"/>
      <c r="ADL216" s="27"/>
      <c r="ADM216" s="27"/>
      <c r="ADN216" s="27"/>
      <c r="ADO216" s="27"/>
      <c r="ADP216" s="27"/>
      <c r="ADQ216" s="27"/>
      <c r="ADR216" s="27"/>
      <c r="ADS216" s="27"/>
      <c r="ADT216" s="27"/>
      <c r="ADU216" s="27"/>
      <c r="ADV216" s="27"/>
      <c r="ADW216" s="27"/>
      <c r="ADX216" s="27"/>
      <c r="ADY216" s="27"/>
      <c r="ADZ216" s="27"/>
      <c r="AEA216" s="27"/>
      <c r="AEB216" s="27"/>
      <c r="AEC216" s="27"/>
      <c r="AED216" s="27"/>
      <c r="AEE216" s="27"/>
      <c r="AEF216" s="27"/>
      <c r="AEG216" s="27"/>
      <c r="AEH216" s="27"/>
      <c r="AEI216" s="27"/>
      <c r="AEJ216" s="27"/>
      <c r="AEK216" s="27"/>
      <c r="AEL216" s="27"/>
      <c r="AEM216" s="27"/>
      <c r="AEN216" s="27"/>
      <c r="AEO216" s="27"/>
      <c r="AEP216" s="27"/>
      <c r="AEQ216" s="27"/>
      <c r="AER216" s="27"/>
      <c r="AES216" s="27"/>
      <c r="AET216" s="27"/>
      <c r="AEU216" s="27"/>
      <c r="AEV216" s="27"/>
      <c r="AEW216" s="27"/>
      <c r="AEX216" s="27"/>
      <c r="AEY216" s="27"/>
      <c r="AEZ216" s="27"/>
      <c r="AFA216" s="27"/>
      <c r="AFB216" s="27"/>
      <c r="AFC216" s="27"/>
      <c r="AFD216" s="27"/>
      <c r="AFE216" s="27"/>
      <c r="AFF216" s="27"/>
      <c r="AFG216" s="27"/>
      <c r="AFH216" s="27"/>
      <c r="AFI216" s="27"/>
      <c r="AFJ216" s="27"/>
      <c r="AFK216" s="27"/>
      <c r="AFL216" s="27"/>
      <c r="AFM216" s="27"/>
      <c r="AFN216" s="27"/>
      <c r="AFO216" s="27"/>
      <c r="AFP216" s="27"/>
      <c r="AFQ216" s="27"/>
      <c r="AFR216" s="27"/>
      <c r="AFS216" s="27"/>
      <c r="AFT216" s="27"/>
      <c r="AFU216" s="27"/>
      <c r="AFV216" s="27"/>
      <c r="AFW216" s="27"/>
      <c r="AFX216" s="27"/>
      <c r="AFY216" s="27"/>
      <c r="AFZ216" s="27"/>
      <c r="AGA216" s="27"/>
      <c r="AGB216" s="27"/>
      <c r="AGC216" s="27"/>
      <c r="AGD216" s="27"/>
      <c r="AGE216" s="27"/>
      <c r="AGF216" s="27"/>
      <c r="AGG216" s="27"/>
      <c r="AGH216" s="27"/>
      <c r="AGI216" s="27"/>
      <c r="AGJ216" s="27"/>
      <c r="AGK216" s="27"/>
      <c r="AGL216" s="27"/>
      <c r="AGM216" s="27"/>
      <c r="AGN216" s="27"/>
      <c r="AGO216" s="27"/>
      <c r="AGP216" s="27"/>
      <c r="AGQ216" s="27"/>
      <c r="AGR216" s="27"/>
      <c r="AGS216" s="27"/>
      <c r="AGT216" s="27"/>
      <c r="AGU216" s="27"/>
      <c r="AGV216" s="27"/>
      <c r="AGW216" s="27"/>
      <c r="AGX216" s="27"/>
      <c r="AGY216" s="27"/>
      <c r="AGZ216" s="27"/>
      <c r="AHA216" s="27"/>
      <c r="AHB216" s="27"/>
      <c r="AHC216" s="27"/>
      <c r="AHD216" s="27"/>
      <c r="AHE216" s="27"/>
      <c r="AHF216" s="27"/>
      <c r="AHG216" s="27"/>
      <c r="AHH216" s="27"/>
      <c r="AHI216" s="27"/>
      <c r="AHJ216" s="27"/>
      <c r="AHK216" s="27"/>
      <c r="AHL216" s="27"/>
      <c r="AHM216" s="27"/>
      <c r="AHN216" s="27"/>
      <c r="AHO216" s="27"/>
      <c r="AHP216" s="27"/>
      <c r="AHQ216" s="27"/>
      <c r="AHR216" s="27"/>
      <c r="AHS216" s="27"/>
      <c r="AHT216" s="27"/>
      <c r="AHU216" s="27"/>
      <c r="AHV216" s="27"/>
      <c r="AHW216" s="27"/>
      <c r="AHX216" s="27"/>
      <c r="AHY216" s="27"/>
      <c r="AHZ216" s="27"/>
      <c r="AIA216" s="27"/>
      <c r="AIB216" s="27"/>
      <c r="AIC216" s="27"/>
      <c r="AID216" s="27"/>
      <c r="AIE216" s="27"/>
      <c r="AIF216" s="27"/>
      <c r="AIG216" s="27"/>
      <c r="AIH216" s="27"/>
      <c r="AII216" s="27"/>
      <c r="AIJ216" s="27"/>
      <c r="AIK216" s="27"/>
      <c r="AIL216" s="27"/>
      <c r="AIM216" s="27"/>
      <c r="AIN216" s="27"/>
      <c r="AIO216" s="27"/>
      <c r="AIP216" s="27"/>
      <c r="AIQ216" s="27"/>
      <c r="AIR216" s="27"/>
      <c r="AIS216" s="27"/>
      <c r="AIT216" s="27"/>
      <c r="AIU216" s="27"/>
      <c r="AIV216" s="27"/>
      <c r="AIW216" s="27"/>
      <c r="AIX216" s="27"/>
      <c r="AIY216" s="27"/>
      <c r="AIZ216" s="27"/>
      <c r="AJA216" s="27"/>
      <c r="AJB216" s="27"/>
      <c r="AJC216" s="27"/>
      <c r="AJD216" s="27"/>
      <c r="AJE216" s="27"/>
      <c r="AJF216" s="27"/>
      <c r="AJG216" s="27"/>
      <c r="AJH216" s="27"/>
      <c r="AJI216" s="27"/>
      <c r="AJJ216" s="27"/>
      <c r="AJK216" s="27"/>
      <c r="AJL216" s="27"/>
      <c r="AJM216" s="27"/>
      <c r="AJN216" s="27"/>
      <c r="AJO216" s="27"/>
      <c r="AJP216" s="27"/>
      <c r="AJQ216" s="27"/>
      <c r="AJR216" s="27"/>
      <c r="AJS216" s="27"/>
      <c r="AJT216" s="27"/>
      <c r="AJU216" s="27"/>
      <c r="AJV216" s="27"/>
      <c r="AJW216" s="27"/>
      <c r="AJX216" s="27"/>
      <c r="AJY216" s="27"/>
      <c r="AJZ216" s="27"/>
      <c r="AKA216" s="27"/>
      <c r="AKB216" s="27"/>
      <c r="AKC216" s="27"/>
      <c r="AKD216" s="27"/>
      <c r="AKE216" s="27"/>
      <c r="AKF216" s="27"/>
      <c r="AKG216" s="27"/>
      <c r="AKH216" s="27"/>
      <c r="AKI216" s="27"/>
      <c r="AKJ216" s="27"/>
      <c r="AKK216" s="27"/>
      <c r="AKL216" s="27"/>
      <c r="AKM216" s="27"/>
      <c r="AKN216" s="27"/>
      <c r="AKO216" s="27"/>
      <c r="AKP216" s="27"/>
      <c r="AKQ216" s="27"/>
      <c r="AKR216" s="27"/>
      <c r="AKS216" s="27"/>
      <c r="AKT216" s="27"/>
      <c r="AKU216" s="27"/>
      <c r="AKV216" s="27"/>
      <c r="AKW216" s="27"/>
      <c r="AKX216" s="27"/>
      <c r="AKY216" s="27"/>
      <c r="AKZ216" s="27"/>
      <c r="ALA216" s="27"/>
      <c r="ALB216" s="27"/>
      <c r="ALC216" s="27"/>
      <c r="ALD216" s="27"/>
      <c r="ALE216" s="27"/>
      <c r="ALF216" s="27"/>
      <c r="ALG216" s="27"/>
      <c r="ALH216" s="27"/>
      <c r="ALI216" s="27"/>
      <c r="ALJ216" s="27"/>
      <c r="ALK216" s="27"/>
      <c r="ALL216" s="27"/>
      <c r="ALM216" s="27"/>
      <c r="ALN216" s="27"/>
      <c r="ALO216" s="27"/>
      <c r="ALP216" s="27"/>
      <c r="ALQ216" s="27"/>
      <c r="ALR216" s="27"/>
      <c r="ALS216" s="27"/>
    </row>
    <row r="217" spans="1:1007" ht="21" customHeight="1" thickBot="1" x14ac:dyDescent="0.25">
      <c r="A217" s="579"/>
      <c r="B217" s="581"/>
      <c r="C217" s="583"/>
      <c r="D217" s="986"/>
      <c r="E217" s="987"/>
      <c r="F217" s="988"/>
      <c r="G217" s="989"/>
      <c r="H217" s="990"/>
      <c r="I217" s="990"/>
      <c r="J217" s="999"/>
      <c r="K217" s="1000" t="s">
        <v>11</v>
      </c>
      <c r="L217" s="1001">
        <f t="shared" ref="L217:W217" si="53">SUM(L215:L216)</f>
        <v>0</v>
      </c>
      <c r="M217" s="1002">
        <f t="shared" si="53"/>
        <v>0</v>
      </c>
      <c r="N217" s="1002">
        <f t="shared" si="53"/>
        <v>0</v>
      </c>
      <c r="O217" s="1003">
        <f t="shared" si="53"/>
        <v>0</v>
      </c>
      <c r="P217" s="1001">
        <f t="shared" si="53"/>
        <v>38.5</v>
      </c>
      <c r="Q217" s="1002">
        <f t="shared" si="53"/>
        <v>0</v>
      </c>
      <c r="R217" s="1002">
        <f t="shared" si="53"/>
        <v>0</v>
      </c>
      <c r="S217" s="1003">
        <f t="shared" si="53"/>
        <v>38.5</v>
      </c>
      <c r="T217" s="1001">
        <f t="shared" si="53"/>
        <v>549.79999999999995</v>
      </c>
      <c r="U217" s="1002">
        <f t="shared" si="53"/>
        <v>0</v>
      </c>
      <c r="V217" s="1002">
        <f t="shared" si="53"/>
        <v>0</v>
      </c>
      <c r="W217" s="1003">
        <f t="shared" si="53"/>
        <v>549.79999999999995</v>
      </c>
      <c r="X217" s="27"/>
      <c r="Y217" s="27"/>
      <c r="Z217" s="27"/>
      <c r="AA217" s="27"/>
      <c r="AB217" s="27"/>
      <c r="AC217" s="27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40"/>
      <c r="AV217" s="39"/>
      <c r="AW217" s="39"/>
      <c r="AX217" s="39"/>
      <c r="AY217" s="39"/>
      <c r="AZ217" s="39"/>
      <c r="BA217" s="39"/>
      <c r="BB217" s="39"/>
      <c r="BC217" s="39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  <c r="BY217" s="27"/>
      <c r="BZ217" s="27"/>
      <c r="CA217" s="27"/>
      <c r="CB217" s="27"/>
      <c r="CC217" s="27"/>
      <c r="CD217" s="27"/>
      <c r="CE217" s="27"/>
      <c r="CF217" s="27"/>
      <c r="CG217" s="27"/>
      <c r="CH217" s="27"/>
      <c r="CI217" s="27"/>
      <c r="CJ217" s="27"/>
      <c r="CK217" s="27"/>
      <c r="CL217" s="27"/>
      <c r="CM217" s="27"/>
      <c r="CN217" s="27"/>
      <c r="CO217" s="27"/>
      <c r="CP217" s="27"/>
      <c r="CQ217" s="27"/>
      <c r="CR217" s="27"/>
      <c r="CS217" s="27"/>
      <c r="CT217" s="27"/>
      <c r="CU217" s="27"/>
      <c r="CV217" s="27"/>
      <c r="CW217" s="27"/>
      <c r="CX217" s="27"/>
      <c r="CY217" s="27"/>
      <c r="CZ217" s="27"/>
      <c r="DA217" s="27"/>
      <c r="DB217" s="27"/>
      <c r="DC217" s="27"/>
      <c r="DD217" s="27"/>
      <c r="DE217" s="27"/>
      <c r="DF217" s="27"/>
      <c r="DG217" s="27"/>
      <c r="DH217" s="27"/>
      <c r="DI217" s="27"/>
      <c r="DJ217" s="27"/>
      <c r="DK217" s="27"/>
      <c r="DL217" s="27"/>
      <c r="DM217" s="27"/>
      <c r="DN217" s="27"/>
      <c r="DO217" s="27"/>
      <c r="DP217" s="27"/>
      <c r="DQ217" s="27"/>
      <c r="DR217" s="27"/>
      <c r="DS217" s="27"/>
      <c r="DT217" s="27"/>
      <c r="DU217" s="27"/>
      <c r="DV217" s="27"/>
      <c r="DW217" s="27"/>
      <c r="DX217" s="27"/>
      <c r="DY217" s="27"/>
      <c r="DZ217" s="27"/>
      <c r="EA217" s="27"/>
      <c r="EB217" s="27"/>
      <c r="EC217" s="27"/>
      <c r="ED217" s="27"/>
      <c r="EE217" s="27"/>
      <c r="EF217" s="27"/>
      <c r="EG217" s="27"/>
      <c r="EH217" s="27"/>
      <c r="EI217" s="27"/>
      <c r="EJ217" s="27"/>
      <c r="EK217" s="27"/>
      <c r="EL217" s="27"/>
      <c r="EM217" s="27"/>
      <c r="EN217" s="27"/>
      <c r="EO217" s="27"/>
      <c r="EP217" s="27"/>
      <c r="EQ217" s="27"/>
      <c r="ER217" s="27"/>
      <c r="ES217" s="27"/>
      <c r="ET217" s="27"/>
      <c r="EU217" s="27"/>
      <c r="EV217" s="27"/>
      <c r="EW217" s="27"/>
      <c r="EX217" s="27"/>
      <c r="EY217" s="27"/>
      <c r="EZ217" s="27"/>
      <c r="FA217" s="27"/>
      <c r="FB217" s="27"/>
      <c r="FC217" s="27"/>
      <c r="FD217" s="27"/>
      <c r="FE217" s="27"/>
      <c r="FF217" s="27"/>
      <c r="FG217" s="27"/>
      <c r="FH217" s="27"/>
      <c r="FI217" s="27"/>
      <c r="FJ217" s="27"/>
      <c r="FK217" s="27"/>
      <c r="FL217" s="27"/>
      <c r="FM217" s="27"/>
      <c r="FN217" s="27"/>
      <c r="FO217" s="27"/>
      <c r="FP217" s="27"/>
      <c r="FQ217" s="27"/>
      <c r="FR217" s="27"/>
      <c r="FS217" s="27"/>
      <c r="FT217" s="27"/>
      <c r="FU217" s="27"/>
      <c r="FV217" s="27"/>
      <c r="FW217" s="27"/>
      <c r="FX217" s="27"/>
      <c r="FY217" s="27"/>
      <c r="FZ217" s="27"/>
      <c r="GA217" s="27"/>
      <c r="GB217" s="27"/>
      <c r="GC217" s="27"/>
      <c r="GD217" s="27"/>
      <c r="GE217" s="27"/>
      <c r="GF217" s="27"/>
      <c r="GG217" s="27"/>
      <c r="GH217" s="27"/>
      <c r="GI217" s="27"/>
      <c r="GJ217" s="27"/>
      <c r="GK217" s="27"/>
      <c r="GL217" s="27"/>
      <c r="GM217" s="27"/>
      <c r="GN217" s="27"/>
      <c r="GO217" s="27"/>
      <c r="GP217" s="27"/>
      <c r="GQ217" s="27"/>
      <c r="GR217" s="27"/>
      <c r="GS217" s="27"/>
      <c r="GT217" s="27"/>
      <c r="GU217" s="27"/>
      <c r="GV217" s="27"/>
      <c r="GW217" s="27"/>
      <c r="GX217" s="27"/>
      <c r="GY217" s="27"/>
      <c r="GZ217" s="27"/>
      <c r="HA217" s="27"/>
      <c r="HB217" s="27"/>
      <c r="HC217" s="27"/>
      <c r="HD217" s="27"/>
      <c r="HE217" s="27"/>
      <c r="HF217" s="27"/>
      <c r="HG217" s="27"/>
      <c r="HH217" s="27"/>
      <c r="HI217" s="27"/>
      <c r="HJ217" s="27"/>
      <c r="HK217" s="27"/>
      <c r="HL217" s="27"/>
      <c r="HM217" s="27"/>
      <c r="HN217" s="27"/>
      <c r="HO217" s="27"/>
      <c r="HP217" s="27"/>
      <c r="HQ217" s="27"/>
      <c r="HR217" s="27"/>
      <c r="HS217" s="27"/>
      <c r="HT217" s="27"/>
      <c r="HU217" s="27"/>
      <c r="HV217" s="27"/>
      <c r="HW217" s="27"/>
      <c r="HX217" s="27"/>
      <c r="HY217" s="27"/>
      <c r="HZ217" s="27"/>
      <c r="IA217" s="27"/>
      <c r="IB217" s="27"/>
      <c r="IC217" s="27"/>
      <c r="ID217" s="27"/>
      <c r="IE217" s="27"/>
      <c r="IF217" s="27"/>
      <c r="IG217" s="27"/>
      <c r="IH217" s="27"/>
      <c r="II217" s="27"/>
      <c r="IJ217" s="27"/>
      <c r="IK217" s="27"/>
      <c r="IL217" s="27"/>
      <c r="IM217" s="27"/>
      <c r="IN217" s="27"/>
      <c r="IO217" s="27"/>
      <c r="IP217" s="27"/>
      <c r="IQ217" s="27"/>
      <c r="IR217" s="27"/>
      <c r="IS217" s="27"/>
      <c r="IT217" s="27"/>
      <c r="IU217" s="27"/>
      <c r="IV217" s="27"/>
      <c r="IW217" s="27"/>
      <c r="IX217" s="27"/>
      <c r="IY217" s="27"/>
      <c r="IZ217" s="27"/>
      <c r="JA217" s="27"/>
      <c r="JB217" s="27"/>
      <c r="JC217" s="27"/>
      <c r="JD217" s="27"/>
      <c r="JE217" s="27"/>
      <c r="JF217" s="27"/>
      <c r="JG217" s="27"/>
      <c r="JH217" s="27"/>
      <c r="JI217" s="27"/>
      <c r="JJ217" s="27"/>
      <c r="JK217" s="27"/>
      <c r="JL217" s="27"/>
      <c r="JM217" s="27"/>
      <c r="JN217" s="27"/>
      <c r="JO217" s="27"/>
      <c r="JP217" s="27"/>
      <c r="JQ217" s="27"/>
      <c r="JR217" s="27"/>
      <c r="JS217" s="27"/>
      <c r="JT217" s="27"/>
      <c r="JU217" s="27"/>
      <c r="JV217" s="27"/>
      <c r="JW217" s="27"/>
      <c r="JX217" s="27"/>
      <c r="JY217" s="27"/>
      <c r="JZ217" s="27"/>
      <c r="KA217" s="27"/>
      <c r="KB217" s="27"/>
      <c r="KC217" s="27"/>
      <c r="KD217" s="27"/>
      <c r="KE217" s="27"/>
      <c r="KF217" s="27"/>
      <c r="KG217" s="27"/>
      <c r="KH217" s="27"/>
      <c r="KI217" s="27"/>
      <c r="KJ217" s="27"/>
      <c r="KK217" s="27"/>
      <c r="KL217" s="27"/>
      <c r="KM217" s="27"/>
      <c r="KN217" s="27"/>
      <c r="KO217" s="27"/>
      <c r="KP217" s="27"/>
      <c r="KQ217" s="27"/>
      <c r="KR217" s="27"/>
      <c r="KS217" s="27"/>
      <c r="KT217" s="27"/>
      <c r="KU217" s="27"/>
      <c r="KV217" s="27"/>
      <c r="KW217" s="27"/>
      <c r="KX217" s="27"/>
      <c r="KY217" s="27"/>
      <c r="KZ217" s="27"/>
      <c r="LA217" s="27"/>
      <c r="LB217" s="27"/>
      <c r="LC217" s="27"/>
      <c r="LD217" s="27"/>
      <c r="LE217" s="27"/>
      <c r="LF217" s="27"/>
      <c r="LG217" s="27"/>
      <c r="LH217" s="27"/>
      <c r="LI217" s="27"/>
      <c r="LJ217" s="27"/>
      <c r="LK217" s="27"/>
      <c r="LL217" s="27"/>
      <c r="LM217" s="27"/>
      <c r="LN217" s="27"/>
      <c r="LO217" s="27"/>
      <c r="LP217" s="27"/>
      <c r="LQ217" s="27"/>
      <c r="LR217" s="27"/>
      <c r="LS217" s="27"/>
      <c r="LT217" s="27"/>
      <c r="LU217" s="27"/>
      <c r="LV217" s="27"/>
      <c r="LW217" s="27"/>
      <c r="LX217" s="27"/>
      <c r="LY217" s="27"/>
      <c r="LZ217" s="27"/>
      <c r="MA217" s="27"/>
      <c r="MB217" s="27"/>
      <c r="MC217" s="27"/>
      <c r="MD217" s="27"/>
      <c r="ME217" s="27"/>
      <c r="MF217" s="27"/>
      <c r="MG217" s="27"/>
      <c r="MH217" s="27"/>
      <c r="MI217" s="27"/>
      <c r="MJ217" s="27"/>
      <c r="MK217" s="27"/>
      <c r="ML217" s="27"/>
      <c r="MM217" s="27"/>
      <c r="MN217" s="27"/>
      <c r="MO217" s="27"/>
      <c r="MP217" s="27"/>
      <c r="MQ217" s="27"/>
      <c r="MR217" s="27"/>
      <c r="MS217" s="27"/>
      <c r="MT217" s="27"/>
      <c r="MU217" s="27"/>
      <c r="MV217" s="27"/>
      <c r="MW217" s="27"/>
      <c r="MX217" s="27"/>
      <c r="MY217" s="27"/>
      <c r="MZ217" s="27"/>
      <c r="NA217" s="27"/>
      <c r="NB217" s="27"/>
      <c r="NC217" s="27"/>
      <c r="ND217" s="27"/>
      <c r="NE217" s="27"/>
      <c r="NF217" s="27"/>
      <c r="NG217" s="27"/>
      <c r="NH217" s="27"/>
      <c r="NI217" s="27"/>
      <c r="NJ217" s="27"/>
      <c r="NK217" s="27"/>
      <c r="NL217" s="27"/>
      <c r="NM217" s="27"/>
      <c r="NN217" s="27"/>
      <c r="NO217" s="27"/>
      <c r="NP217" s="27"/>
      <c r="NQ217" s="27"/>
      <c r="NR217" s="27"/>
      <c r="NS217" s="27"/>
      <c r="NT217" s="27"/>
      <c r="NU217" s="27"/>
      <c r="NV217" s="27"/>
      <c r="NW217" s="27"/>
      <c r="NX217" s="27"/>
      <c r="NY217" s="27"/>
      <c r="NZ217" s="27"/>
      <c r="OA217" s="27"/>
      <c r="OB217" s="27"/>
      <c r="OC217" s="27"/>
      <c r="OD217" s="27"/>
      <c r="OE217" s="27"/>
      <c r="OF217" s="27"/>
      <c r="OG217" s="27"/>
      <c r="OH217" s="27"/>
      <c r="OI217" s="27"/>
      <c r="OJ217" s="27"/>
      <c r="OK217" s="27"/>
      <c r="OL217" s="27"/>
      <c r="OM217" s="27"/>
      <c r="ON217" s="27"/>
      <c r="OO217" s="27"/>
      <c r="OP217" s="27"/>
      <c r="OQ217" s="27"/>
      <c r="OR217" s="27"/>
      <c r="OS217" s="27"/>
      <c r="OT217" s="27"/>
      <c r="OU217" s="27"/>
      <c r="OV217" s="27"/>
      <c r="OW217" s="27"/>
      <c r="OX217" s="27"/>
      <c r="OY217" s="27"/>
      <c r="OZ217" s="27"/>
      <c r="PA217" s="27"/>
      <c r="PB217" s="27"/>
      <c r="PC217" s="27"/>
      <c r="PD217" s="27"/>
      <c r="PE217" s="27"/>
      <c r="PF217" s="27"/>
      <c r="PG217" s="27"/>
      <c r="PH217" s="27"/>
      <c r="PI217" s="27"/>
      <c r="PJ217" s="27"/>
      <c r="PK217" s="27"/>
      <c r="PL217" s="27"/>
      <c r="PM217" s="27"/>
      <c r="PN217" s="27"/>
      <c r="PO217" s="27"/>
      <c r="PP217" s="27"/>
      <c r="PQ217" s="27"/>
      <c r="PR217" s="27"/>
      <c r="PS217" s="27"/>
      <c r="PT217" s="27"/>
      <c r="PU217" s="27"/>
      <c r="PV217" s="27"/>
      <c r="PW217" s="27"/>
      <c r="PX217" s="27"/>
      <c r="PY217" s="27"/>
      <c r="PZ217" s="27"/>
      <c r="QA217" s="27"/>
      <c r="QB217" s="27"/>
      <c r="QC217" s="27"/>
      <c r="QD217" s="27"/>
      <c r="QE217" s="27"/>
      <c r="QF217" s="27"/>
      <c r="QG217" s="27"/>
      <c r="QH217" s="27"/>
      <c r="QI217" s="27"/>
      <c r="QJ217" s="27"/>
      <c r="QK217" s="27"/>
      <c r="QL217" s="27"/>
      <c r="QM217" s="27"/>
      <c r="QN217" s="27"/>
      <c r="QO217" s="27"/>
      <c r="QP217" s="27"/>
      <c r="QQ217" s="27"/>
      <c r="QR217" s="27"/>
      <c r="QS217" s="27"/>
      <c r="QT217" s="27"/>
      <c r="QU217" s="27"/>
      <c r="QV217" s="27"/>
      <c r="QW217" s="27"/>
      <c r="QX217" s="27"/>
      <c r="QY217" s="27"/>
      <c r="QZ217" s="27"/>
      <c r="RA217" s="27"/>
      <c r="RB217" s="27"/>
      <c r="RC217" s="27"/>
      <c r="RD217" s="27"/>
      <c r="RE217" s="27"/>
      <c r="RF217" s="27"/>
      <c r="RG217" s="27"/>
      <c r="RH217" s="27"/>
      <c r="RI217" s="27"/>
      <c r="RJ217" s="27"/>
      <c r="RK217" s="27"/>
      <c r="RL217" s="27"/>
      <c r="RM217" s="27"/>
      <c r="RN217" s="27"/>
      <c r="RO217" s="27"/>
      <c r="RP217" s="27"/>
      <c r="RQ217" s="27"/>
      <c r="RR217" s="27"/>
      <c r="RS217" s="27"/>
      <c r="RT217" s="27"/>
      <c r="RU217" s="27"/>
      <c r="RV217" s="27"/>
      <c r="RW217" s="27"/>
      <c r="RX217" s="27"/>
      <c r="RY217" s="27"/>
      <c r="RZ217" s="27"/>
      <c r="SA217" s="27"/>
      <c r="SB217" s="27"/>
      <c r="SC217" s="27"/>
      <c r="SD217" s="27"/>
      <c r="SE217" s="27"/>
      <c r="SF217" s="27"/>
      <c r="SG217" s="27"/>
      <c r="SH217" s="27"/>
      <c r="SI217" s="27"/>
      <c r="SJ217" s="27"/>
      <c r="SK217" s="27"/>
      <c r="SL217" s="27"/>
      <c r="SM217" s="27"/>
      <c r="SN217" s="27"/>
      <c r="SO217" s="27"/>
      <c r="SP217" s="27"/>
      <c r="SQ217" s="27"/>
      <c r="SR217" s="27"/>
      <c r="SS217" s="27"/>
      <c r="ST217" s="27"/>
      <c r="SU217" s="27"/>
      <c r="SV217" s="27"/>
      <c r="SW217" s="27"/>
      <c r="SX217" s="27"/>
      <c r="SY217" s="27"/>
      <c r="SZ217" s="27"/>
      <c r="TA217" s="27"/>
      <c r="TB217" s="27"/>
      <c r="TC217" s="27"/>
      <c r="TD217" s="27"/>
      <c r="TE217" s="27"/>
      <c r="TF217" s="27"/>
      <c r="TG217" s="27"/>
      <c r="TH217" s="27"/>
      <c r="TI217" s="27"/>
      <c r="TJ217" s="27"/>
      <c r="TK217" s="27"/>
      <c r="TL217" s="27"/>
      <c r="TM217" s="27"/>
      <c r="TN217" s="27"/>
      <c r="TO217" s="27"/>
      <c r="TP217" s="27"/>
      <c r="TQ217" s="27"/>
      <c r="TR217" s="27"/>
      <c r="TS217" s="27"/>
      <c r="TT217" s="27"/>
      <c r="TU217" s="27"/>
      <c r="TV217" s="27"/>
      <c r="TW217" s="27"/>
      <c r="TX217" s="27"/>
      <c r="TY217" s="27"/>
      <c r="TZ217" s="27"/>
      <c r="UA217" s="27"/>
      <c r="UB217" s="27"/>
      <c r="UC217" s="27"/>
      <c r="UD217" s="27"/>
      <c r="UE217" s="27"/>
      <c r="UF217" s="27"/>
      <c r="UG217" s="27"/>
      <c r="UH217" s="27"/>
      <c r="UI217" s="27"/>
      <c r="UJ217" s="27"/>
      <c r="UK217" s="27"/>
      <c r="UL217" s="27"/>
      <c r="UM217" s="27"/>
      <c r="UN217" s="27"/>
      <c r="UO217" s="27"/>
      <c r="UP217" s="27"/>
      <c r="UQ217" s="27"/>
      <c r="UR217" s="27"/>
      <c r="US217" s="27"/>
      <c r="UT217" s="27"/>
      <c r="UU217" s="27"/>
      <c r="UV217" s="27"/>
      <c r="UW217" s="27"/>
      <c r="UX217" s="27"/>
      <c r="UY217" s="27"/>
      <c r="UZ217" s="27"/>
      <c r="VA217" s="27"/>
      <c r="VB217" s="27"/>
      <c r="VC217" s="27"/>
      <c r="VD217" s="27"/>
      <c r="VE217" s="27"/>
      <c r="VF217" s="27"/>
      <c r="VG217" s="27"/>
      <c r="VH217" s="27"/>
      <c r="VI217" s="27"/>
      <c r="VJ217" s="27"/>
      <c r="VK217" s="27"/>
      <c r="VL217" s="27"/>
      <c r="VM217" s="27"/>
      <c r="VN217" s="27"/>
      <c r="VO217" s="27"/>
      <c r="VP217" s="27"/>
      <c r="VQ217" s="27"/>
      <c r="VR217" s="27"/>
      <c r="VS217" s="27"/>
      <c r="VT217" s="27"/>
      <c r="VU217" s="27"/>
      <c r="VV217" s="27"/>
      <c r="VW217" s="27"/>
      <c r="VX217" s="27"/>
      <c r="VY217" s="27"/>
      <c r="VZ217" s="27"/>
      <c r="WA217" s="27"/>
      <c r="WB217" s="27"/>
      <c r="WC217" s="27"/>
      <c r="WD217" s="27"/>
      <c r="WE217" s="27"/>
      <c r="WF217" s="27"/>
      <c r="WG217" s="27"/>
      <c r="WH217" s="27"/>
      <c r="WI217" s="27"/>
      <c r="WJ217" s="27"/>
      <c r="WK217" s="27"/>
      <c r="WL217" s="27"/>
      <c r="WM217" s="27"/>
      <c r="WN217" s="27"/>
      <c r="WO217" s="27"/>
      <c r="WP217" s="27"/>
      <c r="WQ217" s="27"/>
      <c r="WR217" s="27"/>
      <c r="WS217" s="27"/>
      <c r="WT217" s="27"/>
      <c r="WU217" s="27"/>
      <c r="WV217" s="27"/>
      <c r="WW217" s="27"/>
      <c r="WX217" s="27"/>
      <c r="WY217" s="27"/>
      <c r="WZ217" s="27"/>
      <c r="XA217" s="27"/>
      <c r="XB217" s="27"/>
      <c r="XC217" s="27"/>
      <c r="XD217" s="27"/>
      <c r="XE217" s="27"/>
      <c r="XF217" s="27"/>
      <c r="XG217" s="27"/>
      <c r="XH217" s="27"/>
      <c r="XI217" s="27"/>
      <c r="XJ217" s="27"/>
      <c r="XK217" s="27"/>
      <c r="XL217" s="27"/>
      <c r="XM217" s="27"/>
      <c r="XN217" s="27"/>
      <c r="XO217" s="27"/>
      <c r="XP217" s="27"/>
      <c r="XQ217" s="27"/>
      <c r="XR217" s="27"/>
      <c r="XS217" s="27"/>
      <c r="XT217" s="27"/>
      <c r="XU217" s="27"/>
      <c r="XV217" s="27"/>
      <c r="XW217" s="27"/>
      <c r="XX217" s="27"/>
      <c r="XY217" s="27"/>
      <c r="XZ217" s="27"/>
      <c r="YA217" s="27"/>
      <c r="YB217" s="27"/>
      <c r="YC217" s="27"/>
      <c r="YD217" s="27"/>
      <c r="YE217" s="27"/>
      <c r="YF217" s="27"/>
      <c r="YG217" s="27"/>
      <c r="YH217" s="27"/>
      <c r="YI217" s="27"/>
      <c r="YJ217" s="27"/>
      <c r="YK217" s="27"/>
      <c r="YL217" s="27"/>
      <c r="YM217" s="27"/>
      <c r="YN217" s="27"/>
      <c r="YO217" s="27"/>
      <c r="YP217" s="27"/>
      <c r="YQ217" s="27"/>
      <c r="YR217" s="27"/>
      <c r="YS217" s="27"/>
      <c r="YT217" s="27"/>
      <c r="YU217" s="27"/>
      <c r="YV217" s="27"/>
      <c r="YW217" s="27"/>
      <c r="YX217" s="27"/>
      <c r="YY217" s="27"/>
      <c r="YZ217" s="27"/>
      <c r="ZA217" s="27"/>
      <c r="ZB217" s="27"/>
      <c r="ZC217" s="27"/>
      <c r="ZD217" s="27"/>
      <c r="ZE217" s="27"/>
      <c r="ZF217" s="27"/>
      <c r="ZG217" s="27"/>
      <c r="ZH217" s="27"/>
      <c r="ZI217" s="27"/>
      <c r="ZJ217" s="27"/>
      <c r="ZK217" s="27"/>
      <c r="ZL217" s="27"/>
      <c r="ZM217" s="27"/>
      <c r="ZN217" s="27"/>
      <c r="ZO217" s="27"/>
      <c r="ZP217" s="27"/>
      <c r="ZQ217" s="27"/>
      <c r="ZR217" s="27"/>
      <c r="ZS217" s="27"/>
      <c r="ZT217" s="27"/>
      <c r="ZU217" s="27"/>
      <c r="ZV217" s="27"/>
      <c r="ZW217" s="27"/>
      <c r="ZX217" s="27"/>
      <c r="ZY217" s="27"/>
      <c r="ZZ217" s="27"/>
      <c r="AAA217" s="27"/>
      <c r="AAB217" s="27"/>
      <c r="AAC217" s="27"/>
      <c r="AAD217" s="27"/>
      <c r="AAE217" s="27"/>
      <c r="AAF217" s="27"/>
      <c r="AAG217" s="27"/>
      <c r="AAH217" s="27"/>
      <c r="AAI217" s="27"/>
      <c r="AAJ217" s="27"/>
      <c r="AAK217" s="27"/>
      <c r="AAL217" s="27"/>
      <c r="AAM217" s="27"/>
      <c r="AAN217" s="27"/>
      <c r="AAO217" s="27"/>
      <c r="AAP217" s="27"/>
      <c r="AAQ217" s="27"/>
      <c r="AAR217" s="27"/>
      <c r="AAS217" s="27"/>
      <c r="AAT217" s="27"/>
      <c r="AAU217" s="27"/>
      <c r="AAV217" s="27"/>
      <c r="AAW217" s="27"/>
      <c r="AAX217" s="27"/>
      <c r="AAY217" s="27"/>
      <c r="AAZ217" s="27"/>
      <c r="ABA217" s="27"/>
      <c r="ABB217" s="27"/>
      <c r="ABC217" s="27"/>
      <c r="ABD217" s="27"/>
      <c r="ABE217" s="27"/>
      <c r="ABF217" s="27"/>
      <c r="ABG217" s="27"/>
      <c r="ABH217" s="27"/>
      <c r="ABI217" s="27"/>
      <c r="ABJ217" s="27"/>
      <c r="ABK217" s="27"/>
      <c r="ABL217" s="27"/>
      <c r="ABM217" s="27"/>
      <c r="ABN217" s="27"/>
      <c r="ABO217" s="27"/>
      <c r="ABP217" s="27"/>
      <c r="ABQ217" s="27"/>
      <c r="ABR217" s="27"/>
      <c r="ABS217" s="27"/>
      <c r="ABT217" s="27"/>
      <c r="ABU217" s="27"/>
      <c r="ABV217" s="27"/>
      <c r="ABW217" s="27"/>
      <c r="ABX217" s="27"/>
      <c r="ABY217" s="27"/>
      <c r="ABZ217" s="27"/>
      <c r="ACA217" s="27"/>
      <c r="ACB217" s="27"/>
      <c r="ACC217" s="27"/>
      <c r="ACD217" s="27"/>
      <c r="ACE217" s="27"/>
      <c r="ACF217" s="27"/>
      <c r="ACG217" s="27"/>
      <c r="ACH217" s="27"/>
      <c r="ACI217" s="27"/>
      <c r="ACJ217" s="27"/>
      <c r="ACK217" s="27"/>
      <c r="ACL217" s="27"/>
      <c r="ACM217" s="27"/>
      <c r="ACN217" s="27"/>
      <c r="ACO217" s="27"/>
      <c r="ACP217" s="27"/>
      <c r="ACQ217" s="27"/>
      <c r="ACR217" s="27"/>
      <c r="ACS217" s="27"/>
      <c r="ACT217" s="27"/>
      <c r="ACU217" s="27"/>
      <c r="ACV217" s="27"/>
      <c r="ACW217" s="27"/>
      <c r="ACX217" s="27"/>
      <c r="ACY217" s="27"/>
      <c r="ACZ217" s="27"/>
      <c r="ADA217" s="27"/>
      <c r="ADB217" s="27"/>
      <c r="ADC217" s="27"/>
      <c r="ADD217" s="27"/>
      <c r="ADE217" s="27"/>
      <c r="ADF217" s="27"/>
      <c r="ADG217" s="27"/>
      <c r="ADH217" s="27"/>
      <c r="ADI217" s="27"/>
      <c r="ADJ217" s="27"/>
      <c r="ADK217" s="27"/>
      <c r="ADL217" s="27"/>
      <c r="ADM217" s="27"/>
      <c r="ADN217" s="27"/>
      <c r="ADO217" s="27"/>
      <c r="ADP217" s="27"/>
      <c r="ADQ217" s="27"/>
      <c r="ADR217" s="27"/>
      <c r="ADS217" s="27"/>
      <c r="ADT217" s="27"/>
      <c r="ADU217" s="27"/>
      <c r="ADV217" s="27"/>
      <c r="ADW217" s="27"/>
      <c r="ADX217" s="27"/>
      <c r="ADY217" s="27"/>
      <c r="ADZ217" s="27"/>
      <c r="AEA217" s="27"/>
      <c r="AEB217" s="27"/>
      <c r="AEC217" s="27"/>
      <c r="AED217" s="27"/>
      <c r="AEE217" s="27"/>
      <c r="AEF217" s="27"/>
      <c r="AEG217" s="27"/>
      <c r="AEH217" s="27"/>
      <c r="AEI217" s="27"/>
      <c r="AEJ217" s="27"/>
      <c r="AEK217" s="27"/>
      <c r="AEL217" s="27"/>
      <c r="AEM217" s="27"/>
      <c r="AEN217" s="27"/>
      <c r="AEO217" s="27"/>
      <c r="AEP217" s="27"/>
      <c r="AEQ217" s="27"/>
      <c r="AER217" s="27"/>
      <c r="AES217" s="27"/>
      <c r="AET217" s="27"/>
      <c r="AEU217" s="27"/>
      <c r="AEV217" s="27"/>
      <c r="AEW217" s="27"/>
      <c r="AEX217" s="27"/>
      <c r="AEY217" s="27"/>
      <c r="AEZ217" s="27"/>
      <c r="AFA217" s="27"/>
      <c r="AFB217" s="27"/>
      <c r="AFC217" s="27"/>
      <c r="AFD217" s="27"/>
      <c r="AFE217" s="27"/>
      <c r="AFF217" s="27"/>
      <c r="AFG217" s="27"/>
      <c r="AFH217" s="27"/>
      <c r="AFI217" s="27"/>
      <c r="AFJ217" s="27"/>
      <c r="AFK217" s="27"/>
      <c r="AFL217" s="27"/>
      <c r="AFM217" s="27"/>
      <c r="AFN217" s="27"/>
      <c r="AFO217" s="27"/>
      <c r="AFP217" s="27"/>
      <c r="AFQ217" s="27"/>
      <c r="AFR217" s="27"/>
      <c r="AFS217" s="27"/>
      <c r="AFT217" s="27"/>
      <c r="AFU217" s="27"/>
      <c r="AFV217" s="27"/>
      <c r="AFW217" s="27"/>
      <c r="AFX217" s="27"/>
      <c r="AFY217" s="27"/>
      <c r="AFZ217" s="27"/>
      <c r="AGA217" s="27"/>
      <c r="AGB217" s="27"/>
      <c r="AGC217" s="27"/>
      <c r="AGD217" s="27"/>
      <c r="AGE217" s="27"/>
      <c r="AGF217" s="27"/>
      <c r="AGG217" s="27"/>
      <c r="AGH217" s="27"/>
      <c r="AGI217" s="27"/>
      <c r="AGJ217" s="27"/>
      <c r="AGK217" s="27"/>
      <c r="AGL217" s="27"/>
      <c r="AGM217" s="27"/>
      <c r="AGN217" s="27"/>
      <c r="AGO217" s="27"/>
      <c r="AGP217" s="27"/>
      <c r="AGQ217" s="27"/>
      <c r="AGR217" s="27"/>
      <c r="AGS217" s="27"/>
      <c r="AGT217" s="27"/>
      <c r="AGU217" s="27"/>
      <c r="AGV217" s="27"/>
      <c r="AGW217" s="27"/>
      <c r="AGX217" s="27"/>
      <c r="AGY217" s="27"/>
      <c r="AGZ217" s="27"/>
      <c r="AHA217" s="27"/>
      <c r="AHB217" s="27"/>
      <c r="AHC217" s="27"/>
      <c r="AHD217" s="27"/>
      <c r="AHE217" s="27"/>
      <c r="AHF217" s="27"/>
      <c r="AHG217" s="27"/>
      <c r="AHH217" s="27"/>
      <c r="AHI217" s="27"/>
      <c r="AHJ217" s="27"/>
      <c r="AHK217" s="27"/>
      <c r="AHL217" s="27"/>
      <c r="AHM217" s="27"/>
      <c r="AHN217" s="27"/>
      <c r="AHO217" s="27"/>
      <c r="AHP217" s="27"/>
      <c r="AHQ217" s="27"/>
      <c r="AHR217" s="27"/>
      <c r="AHS217" s="27"/>
      <c r="AHT217" s="27"/>
      <c r="AHU217" s="27"/>
      <c r="AHV217" s="27"/>
      <c r="AHW217" s="27"/>
      <c r="AHX217" s="27"/>
      <c r="AHY217" s="27"/>
      <c r="AHZ217" s="27"/>
      <c r="AIA217" s="27"/>
      <c r="AIB217" s="27"/>
      <c r="AIC217" s="27"/>
      <c r="AID217" s="27"/>
      <c r="AIE217" s="27"/>
      <c r="AIF217" s="27"/>
      <c r="AIG217" s="27"/>
      <c r="AIH217" s="27"/>
      <c r="AII217" s="27"/>
      <c r="AIJ217" s="27"/>
      <c r="AIK217" s="27"/>
      <c r="AIL217" s="27"/>
      <c r="AIM217" s="27"/>
      <c r="AIN217" s="27"/>
      <c r="AIO217" s="27"/>
      <c r="AIP217" s="27"/>
      <c r="AIQ217" s="27"/>
      <c r="AIR217" s="27"/>
      <c r="AIS217" s="27"/>
      <c r="AIT217" s="27"/>
      <c r="AIU217" s="27"/>
      <c r="AIV217" s="27"/>
      <c r="AIW217" s="27"/>
      <c r="AIX217" s="27"/>
      <c r="AIY217" s="27"/>
      <c r="AIZ217" s="27"/>
      <c r="AJA217" s="27"/>
      <c r="AJB217" s="27"/>
      <c r="AJC217" s="27"/>
      <c r="AJD217" s="27"/>
      <c r="AJE217" s="27"/>
      <c r="AJF217" s="27"/>
      <c r="AJG217" s="27"/>
      <c r="AJH217" s="27"/>
      <c r="AJI217" s="27"/>
      <c r="AJJ217" s="27"/>
      <c r="AJK217" s="27"/>
      <c r="AJL217" s="27"/>
      <c r="AJM217" s="27"/>
      <c r="AJN217" s="27"/>
      <c r="AJO217" s="27"/>
      <c r="AJP217" s="27"/>
      <c r="AJQ217" s="27"/>
      <c r="AJR217" s="27"/>
      <c r="AJS217" s="27"/>
      <c r="AJT217" s="27"/>
      <c r="AJU217" s="27"/>
      <c r="AJV217" s="27"/>
      <c r="AJW217" s="27"/>
      <c r="AJX217" s="27"/>
      <c r="AJY217" s="27"/>
      <c r="AJZ217" s="27"/>
      <c r="AKA217" s="27"/>
      <c r="AKB217" s="27"/>
      <c r="AKC217" s="27"/>
      <c r="AKD217" s="27"/>
      <c r="AKE217" s="27"/>
      <c r="AKF217" s="27"/>
      <c r="AKG217" s="27"/>
      <c r="AKH217" s="27"/>
      <c r="AKI217" s="27"/>
      <c r="AKJ217" s="27"/>
      <c r="AKK217" s="27"/>
      <c r="AKL217" s="27"/>
      <c r="AKM217" s="27"/>
      <c r="AKN217" s="27"/>
      <c r="AKO217" s="27"/>
      <c r="AKP217" s="27"/>
      <c r="AKQ217" s="27"/>
      <c r="AKR217" s="27"/>
      <c r="AKS217" s="27"/>
      <c r="AKT217" s="27"/>
      <c r="AKU217" s="27"/>
      <c r="AKV217" s="27"/>
      <c r="AKW217" s="27"/>
      <c r="AKX217" s="27"/>
      <c r="AKY217" s="27"/>
      <c r="AKZ217" s="27"/>
      <c r="ALA217" s="27"/>
      <c r="ALB217" s="27"/>
      <c r="ALC217" s="27"/>
      <c r="ALD217" s="27"/>
      <c r="ALE217" s="27"/>
      <c r="ALF217" s="27"/>
      <c r="ALG217" s="27"/>
      <c r="ALH217" s="27"/>
      <c r="ALI217" s="27"/>
      <c r="ALJ217" s="27"/>
      <c r="ALK217" s="27"/>
      <c r="ALL217" s="27"/>
      <c r="ALM217" s="27"/>
      <c r="ALN217" s="27"/>
      <c r="ALO217" s="27"/>
      <c r="ALP217" s="27"/>
      <c r="ALQ217" s="27"/>
      <c r="ALR217" s="27"/>
      <c r="ALS217" s="27"/>
    </row>
    <row r="218" spans="1:1007" ht="16.5" customHeight="1" thickBot="1" x14ac:dyDescent="0.25">
      <c r="A218" s="578" t="s">
        <v>14</v>
      </c>
      <c r="B218" s="580" t="s">
        <v>15</v>
      </c>
      <c r="C218" s="582" t="s">
        <v>15</v>
      </c>
      <c r="D218" s="974" t="s">
        <v>556</v>
      </c>
      <c r="E218" s="975" t="s">
        <v>557</v>
      </c>
      <c r="F218" s="976" t="s">
        <v>187</v>
      </c>
      <c r="G218" s="977" t="s">
        <v>151</v>
      </c>
      <c r="H218" s="978" t="s">
        <v>18</v>
      </c>
      <c r="I218" s="978" t="s">
        <v>19</v>
      </c>
      <c r="J218" s="979" t="s">
        <v>558</v>
      </c>
      <c r="K218" s="980" t="s">
        <v>22</v>
      </c>
      <c r="L218" s="981">
        <f>+M218+O218</f>
        <v>0</v>
      </c>
      <c r="M218" s="982">
        <v>0</v>
      </c>
      <c r="N218" s="982">
        <v>0</v>
      </c>
      <c r="O218" s="983">
        <v>0</v>
      </c>
      <c r="P218" s="984">
        <f>+Q218+S218</f>
        <v>250</v>
      </c>
      <c r="Q218" s="982">
        <v>0</v>
      </c>
      <c r="R218" s="982">
        <v>0</v>
      </c>
      <c r="S218" s="985">
        <v>250</v>
      </c>
      <c r="T218" s="984">
        <f>+U218+W218</f>
        <v>250</v>
      </c>
      <c r="U218" s="982">
        <v>0</v>
      </c>
      <c r="V218" s="982">
        <v>0</v>
      </c>
      <c r="W218" s="985">
        <v>250</v>
      </c>
      <c r="X218" s="27"/>
      <c r="Y218" s="27"/>
      <c r="Z218" s="27"/>
      <c r="AA218" s="27"/>
      <c r="AB218" s="27"/>
      <c r="AC218" s="27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40"/>
      <c r="AV218" s="39"/>
      <c r="AW218" s="39"/>
      <c r="AX218" s="39"/>
      <c r="AY218" s="39"/>
      <c r="AZ218" s="39"/>
      <c r="BA218" s="39"/>
      <c r="BB218" s="39"/>
      <c r="BC218" s="39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7"/>
      <c r="CM218" s="27"/>
      <c r="CN218" s="27"/>
      <c r="CO218" s="27"/>
      <c r="CP218" s="27"/>
      <c r="CQ218" s="27"/>
      <c r="CR218" s="27"/>
      <c r="CS218" s="27"/>
      <c r="CT218" s="27"/>
      <c r="CU218" s="27"/>
      <c r="CV218" s="27"/>
      <c r="CW218" s="27"/>
      <c r="CX218" s="27"/>
      <c r="CY218" s="27"/>
      <c r="CZ218" s="27"/>
      <c r="DA218" s="27"/>
      <c r="DB218" s="27"/>
      <c r="DC218" s="27"/>
      <c r="DD218" s="27"/>
      <c r="DE218" s="27"/>
      <c r="DF218" s="27"/>
      <c r="DG218" s="27"/>
      <c r="DH218" s="27"/>
      <c r="DI218" s="27"/>
      <c r="DJ218" s="27"/>
      <c r="DK218" s="27"/>
      <c r="DL218" s="27"/>
      <c r="DM218" s="27"/>
      <c r="DN218" s="27"/>
      <c r="DO218" s="27"/>
      <c r="DP218" s="27"/>
      <c r="DQ218" s="27"/>
      <c r="DR218" s="27"/>
      <c r="DS218" s="27"/>
      <c r="DT218" s="27"/>
      <c r="DU218" s="27"/>
      <c r="DV218" s="27"/>
      <c r="DW218" s="27"/>
      <c r="DX218" s="27"/>
      <c r="DY218" s="27"/>
      <c r="DZ218" s="27"/>
      <c r="EA218" s="27"/>
      <c r="EB218" s="27"/>
      <c r="EC218" s="27"/>
      <c r="ED218" s="27"/>
      <c r="EE218" s="27"/>
      <c r="EF218" s="27"/>
      <c r="EG218" s="27"/>
      <c r="EH218" s="27"/>
      <c r="EI218" s="27"/>
      <c r="EJ218" s="27"/>
      <c r="EK218" s="27"/>
      <c r="EL218" s="27"/>
      <c r="EM218" s="27"/>
      <c r="EN218" s="27"/>
      <c r="EO218" s="27"/>
      <c r="EP218" s="27"/>
      <c r="EQ218" s="27"/>
      <c r="ER218" s="27"/>
      <c r="ES218" s="27"/>
      <c r="ET218" s="27"/>
      <c r="EU218" s="27"/>
      <c r="EV218" s="27"/>
      <c r="EW218" s="27"/>
      <c r="EX218" s="27"/>
      <c r="EY218" s="27"/>
      <c r="EZ218" s="27"/>
      <c r="FA218" s="27"/>
      <c r="FB218" s="27"/>
      <c r="FC218" s="27"/>
      <c r="FD218" s="27"/>
      <c r="FE218" s="27"/>
      <c r="FF218" s="27"/>
      <c r="FG218" s="27"/>
      <c r="FH218" s="27"/>
      <c r="FI218" s="27"/>
      <c r="FJ218" s="27"/>
      <c r="FK218" s="27"/>
      <c r="FL218" s="27"/>
      <c r="FM218" s="27"/>
      <c r="FN218" s="27"/>
      <c r="FO218" s="27"/>
      <c r="FP218" s="27"/>
      <c r="FQ218" s="27"/>
      <c r="FR218" s="27"/>
      <c r="FS218" s="27"/>
      <c r="FT218" s="27"/>
      <c r="FU218" s="27"/>
      <c r="FV218" s="27"/>
      <c r="FW218" s="27"/>
      <c r="FX218" s="27"/>
      <c r="FY218" s="27"/>
      <c r="FZ218" s="27"/>
      <c r="GA218" s="27"/>
      <c r="GB218" s="27"/>
      <c r="GC218" s="27"/>
      <c r="GD218" s="27"/>
      <c r="GE218" s="27"/>
      <c r="GF218" s="27"/>
      <c r="GG218" s="27"/>
      <c r="GH218" s="27"/>
      <c r="GI218" s="27"/>
      <c r="GJ218" s="27"/>
      <c r="GK218" s="27"/>
      <c r="GL218" s="27"/>
      <c r="GM218" s="27"/>
      <c r="GN218" s="27"/>
      <c r="GO218" s="27"/>
      <c r="GP218" s="27"/>
      <c r="GQ218" s="27"/>
      <c r="GR218" s="27"/>
      <c r="GS218" s="27"/>
      <c r="GT218" s="27"/>
      <c r="GU218" s="27"/>
      <c r="GV218" s="27"/>
      <c r="GW218" s="27"/>
      <c r="GX218" s="27"/>
      <c r="GY218" s="27"/>
      <c r="GZ218" s="27"/>
      <c r="HA218" s="27"/>
      <c r="HB218" s="27"/>
      <c r="HC218" s="27"/>
      <c r="HD218" s="27"/>
      <c r="HE218" s="27"/>
      <c r="HF218" s="27"/>
      <c r="HG218" s="27"/>
      <c r="HH218" s="27"/>
      <c r="HI218" s="27"/>
      <c r="HJ218" s="27"/>
      <c r="HK218" s="27"/>
      <c r="HL218" s="27"/>
      <c r="HM218" s="27"/>
      <c r="HN218" s="27"/>
      <c r="HO218" s="27"/>
      <c r="HP218" s="27"/>
      <c r="HQ218" s="27"/>
      <c r="HR218" s="27"/>
      <c r="HS218" s="27"/>
      <c r="HT218" s="27"/>
      <c r="HU218" s="27"/>
      <c r="HV218" s="27"/>
      <c r="HW218" s="27"/>
      <c r="HX218" s="27"/>
      <c r="HY218" s="27"/>
      <c r="HZ218" s="27"/>
      <c r="IA218" s="27"/>
      <c r="IB218" s="27"/>
      <c r="IC218" s="27"/>
      <c r="ID218" s="27"/>
      <c r="IE218" s="27"/>
      <c r="IF218" s="27"/>
      <c r="IG218" s="27"/>
      <c r="IH218" s="27"/>
      <c r="II218" s="27"/>
      <c r="IJ218" s="27"/>
      <c r="IK218" s="27"/>
      <c r="IL218" s="27"/>
      <c r="IM218" s="27"/>
      <c r="IN218" s="27"/>
      <c r="IO218" s="27"/>
      <c r="IP218" s="27"/>
      <c r="IQ218" s="27"/>
      <c r="IR218" s="27"/>
      <c r="IS218" s="27"/>
      <c r="IT218" s="27"/>
      <c r="IU218" s="27"/>
      <c r="IV218" s="27"/>
      <c r="IW218" s="27"/>
      <c r="IX218" s="27"/>
      <c r="IY218" s="27"/>
      <c r="IZ218" s="27"/>
      <c r="JA218" s="27"/>
      <c r="JB218" s="27"/>
      <c r="JC218" s="27"/>
      <c r="JD218" s="27"/>
      <c r="JE218" s="27"/>
      <c r="JF218" s="27"/>
      <c r="JG218" s="27"/>
      <c r="JH218" s="27"/>
      <c r="JI218" s="27"/>
      <c r="JJ218" s="27"/>
      <c r="JK218" s="27"/>
      <c r="JL218" s="27"/>
      <c r="JM218" s="27"/>
      <c r="JN218" s="27"/>
      <c r="JO218" s="27"/>
      <c r="JP218" s="27"/>
      <c r="JQ218" s="27"/>
      <c r="JR218" s="27"/>
      <c r="JS218" s="27"/>
      <c r="JT218" s="27"/>
      <c r="JU218" s="27"/>
      <c r="JV218" s="27"/>
      <c r="JW218" s="27"/>
      <c r="JX218" s="27"/>
      <c r="JY218" s="27"/>
      <c r="JZ218" s="27"/>
      <c r="KA218" s="27"/>
      <c r="KB218" s="27"/>
      <c r="KC218" s="27"/>
      <c r="KD218" s="27"/>
      <c r="KE218" s="27"/>
      <c r="KF218" s="27"/>
      <c r="KG218" s="27"/>
      <c r="KH218" s="27"/>
      <c r="KI218" s="27"/>
      <c r="KJ218" s="27"/>
      <c r="KK218" s="27"/>
      <c r="KL218" s="27"/>
      <c r="KM218" s="27"/>
      <c r="KN218" s="27"/>
      <c r="KO218" s="27"/>
      <c r="KP218" s="27"/>
      <c r="KQ218" s="27"/>
      <c r="KR218" s="27"/>
      <c r="KS218" s="27"/>
      <c r="KT218" s="27"/>
      <c r="KU218" s="27"/>
      <c r="KV218" s="27"/>
      <c r="KW218" s="27"/>
      <c r="KX218" s="27"/>
      <c r="KY218" s="27"/>
      <c r="KZ218" s="27"/>
      <c r="LA218" s="27"/>
      <c r="LB218" s="27"/>
      <c r="LC218" s="27"/>
      <c r="LD218" s="27"/>
      <c r="LE218" s="27"/>
      <c r="LF218" s="27"/>
      <c r="LG218" s="27"/>
      <c r="LH218" s="27"/>
      <c r="LI218" s="27"/>
      <c r="LJ218" s="27"/>
      <c r="LK218" s="27"/>
      <c r="LL218" s="27"/>
      <c r="LM218" s="27"/>
      <c r="LN218" s="27"/>
      <c r="LO218" s="27"/>
      <c r="LP218" s="27"/>
      <c r="LQ218" s="27"/>
      <c r="LR218" s="27"/>
      <c r="LS218" s="27"/>
      <c r="LT218" s="27"/>
      <c r="LU218" s="27"/>
      <c r="LV218" s="27"/>
      <c r="LW218" s="27"/>
      <c r="LX218" s="27"/>
      <c r="LY218" s="27"/>
      <c r="LZ218" s="27"/>
      <c r="MA218" s="27"/>
      <c r="MB218" s="27"/>
      <c r="MC218" s="27"/>
      <c r="MD218" s="27"/>
      <c r="ME218" s="27"/>
      <c r="MF218" s="27"/>
      <c r="MG218" s="27"/>
      <c r="MH218" s="27"/>
      <c r="MI218" s="27"/>
      <c r="MJ218" s="27"/>
      <c r="MK218" s="27"/>
      <c r="ML218" s="27"/>
      <c r="MM218" s="27"/>
      <c r="MN218" s="27"/>
      <c r="MO218" s="27"/>
      <c r="MP218" s="27"/>
      <c r="MQ218" s="27"/>
      <c r="MR218" s="27"/>
      <c r="MS218" s="27"/>
      <c r="MT218" s="27"/>
      <c r="MU218" s="27"/>
      <c r="MV218" s="27"/>
      <c r="MW218" s="27"/>
      <c r="MX218" s="27"/>
      <c r="MY218" s="27"/>
      <c r="MZ218" s="27"/>
      <c r="NA218" s="27"/>
      <c r="NB218" s="27"/>
      <c r="NC218" s="27"/>
      <c r="ND218" s="27"/>
      <c r="NE218" s="27"/>
      <c r="NF218" s="27"/>
      <c r="NG218" s="27"/>
      <c r="NH218" s="27"/>
      <c r="NI218" s="27"/>
      <c r="NJ218" s="27"/>
      <c r="NK218" s="27"/>
      <c r="NL218" s="27"/>
      <c r="NM218" s="27"/>
      <c r="NN218" s="27"/>
      <c r="NO218" s="27"/>
      <c r="NP218" s="27"/>
      <c r="NQ218" s="27"/>
      <c r="NR218" s="27"/>
      <c r="NS218" s="27"/>
      <c r="NT218" s="27"/>
      <c r="NU218" s="27"/>
      <c r="NV218" s="27"/>
      <c r="NW218" s="27"/>
      <c r="NX218" s="27"/>
      <c r="NY218" s="27"/>
      <c r="NZ218" s="27"/>
      <c r="OA218" s="27"/>
      <c r="OB218" s="27"/>
      <c r="OC218" s="27"/>
      <c r="OD218" s="27"/>
      <c r="OE218" s="27"/>
      <c r="OF218" s="27"/>
      <c r="OG218" s="27"/>
      <c r="OH218" s="27"/>
      <c r="OI218" s="27"/>
      <c r="OJ218" s="27"/>
      <c r="OK218" s="27"/>
      <c r="OL218" s="27"/>
      <c r="OM218" s="27"/>
      <c r="ON218" s="27"/>
      <c r="OO218" s="27"/>
      <c r="OP218" s="27"/>
      <c r="OQ218" s="27"/>
      <c r="OR218" s="27"/>
      <c r="OS218" s="27"/>
      <c r="OT218" s="27"/>
      <c r="OU218" s="27"/>
      <c r="OV218" s="27"/>
      <c r="OW218" s="27"/>
      <c r="OX218" s="27"/>
      <c r="OY218" s="27"/>
      <c r="OZ218" s="27"/>
      <c r="PA218" s="27"/>
      <c r="PB218" s="27"/>
      <c r="PC218" s="27"/>
      <c r="PD218" s="27"/>
      <c r="PE218" s="27"/>
      <c r="PF218" s="27"/>
      <c r="PG218" s="27"/>
      <c r="PH218" s="27"/>
      <c r="PI218" s="27"/>
      <c r="PJ218" s="27"/>
      <c r="PK218" s="27"/>
      <c r="PL218" s="27"/>
      <c r="PM218" s="27"/>
      <c r="PN218" s="27"/>
      <c r="PO218" s="27"/>
      <c r="PP218" s="27"/>
      <c r="PQ218" s="27"/>
      <c r="PR218" s="27"/>
      <c r="PS218" s="27"/>
      <c r="PT218" s="27"/>
      <c r="PU218" s="27"/>
      <c r="PV218" s="27"/>
      <c r="PW218" s="27"/>
      <c r="PX218" s="27"/>
      <c r="PY218" s="27"/>
      <c r="PZ218" s="27"/>
      <c r="QA218" s="27"/>
      <c r="QB218" s="27"/>
      <c r="QC218" s="27"/>
      <c r="QD218" s="27"/>
      <c r="QE218" s="27"/>
      <c r="QF218" s="27"/>
      <c r="QG218" s="27"/>
      <c r="QH218" s="27"/>
      <c r="QI218" s="27"/>
      <c r="QJ218" s="27"/>
      <c r="QK218" s="27"/>
      <c r="QL218" s="27"/>
      <c r="QM218" s="27"/>
      <c r="QN218" s="27"/>
      <c r="QO218" s="27"/>
      <c r="QP218" s="27"/>
      <c r="QQ218" s="27"/>
      <c r="QR218" s="27"/>
      <c r="QS218" s="27"/>
      <c r="QT218" s="27"/>
      <c r="QU218" s="27"/>
      <c r="QV218" s="27"/>
      <c r="QW218" s="27"/>
      <c r="QX218" s="27"/>
      <c r="QY218" s="27"/>
      <c r="QZ218" s="27"/>
      <c r="RA218" s="27"/>
      <c r="RB218" s="27"/>
      <c r="RC218" s="27"/>
      <c r="RD218" s="27"/>
      <c r="RE218" s="27"/>
      <c r="RF218" s="27"/>
      <c r="RG218" s="27"/>
      <c r="RH218" s="27"/>
      <c r="RI218" s="27"/>
      <c r="RJ218" s="27"/>
      <c r="RK218" s="27"/>
      <c r="RL218" s="27"/>
      <c r="RM218" s="27"/>
      <c r="RN218" s="27"/>
      <c r="RO218" s="27"/>
      <c r="RP218" s="27"/>
      <c r="RQ218" s="27"/>
      <c r="RR218" s="27"/>
      <c r="RS218" s="27"/>
      <c r="RT218" s="27"/>
      <c r="RU218" s="27"/>
      <c r="RV218" s="27"/>
      <c r="RW218" s="27"/>
      <c r="RX218" s="27"/>
      <c r="RY218" s="27"/>
      <c r="RZ218" s="27"/>
      <c r="SA218" s="27"/>
      <c r="SB218" s="27"/>
      <c r="SC218" s="27"/>
      <c r="SD218" s="27"/>
      <c r="SE218" s="27"/>
      <c r="SF218" s="27"/>
      <c r="SG218" s="27"/>
      <c r="SH218" s="27"/>
      <c r="SI218" s="27"/>
      <c r="SJ218" s="27"/>
      <c r="SK218" s="27"/>
      <c r="SL218" s="27"/>
      <c r="SM218" s="27"/>
      <c r="SN218" s="27"/>
      <c r="SO218" s="27"/>
      <c r="SP218" s="27"/>
      <c r="SQ218" s="27"/>
      <c r="SR218" s="27"/>
      <c r="SS218" s="27"/>
      <c r="ST218" s="27"/>
      <c r="SU218" s="27"/>
      <c r="SV218" s="27"/>
      <c r="SW218" s="27"/>
      <c r="SX218" s="27"/>
      <c r="SY218" s="27"/>
      <c r="SZ218" s="27"/>
      <c r="TA218" s="27"/>
      <c r="TB218" s="27"/>
      <c r="TC218" s="27"/>
      <c r="TD218" s="27"/>
      <c r="TE218" s="27"/>
      <c r="TF218" s="27"/>
      <c r="TG218" s="27"/>
      <c r="TH218" s="27"/>
      <c r="TI218" s="27"/>
      <c r="TJ218" s="27"/>
      <c r="TK218" s="27"/>
      <c r="TL218" s="27"/>
      <c r="TM218" s="27"/>
      <c r="TN218" s="27"/>
      <c r="TO218" s="27"/>
      <c r="TP218" s="27"/>
      <c r="TQ218" s="27"/>
      <c r="TR218" s="27"/>
      <c r="TS218" s="27"/>
      <c r="TT218" s="27"/>
      <c r="TU218" s="27"/>
      <c r="TV218" s="27"/>
      <c r="TW218" s="27"/>
      <c r="TX218" s="27"/>
      <c r="TY218" s="27"/>
      <c r="TZ218" s="27"/>
      <c r="UA218" s="27"/>
      <c r="UB218" s="27"/>
      <c r="UC218" s="27"/>
      <c r="UD218" s="27"/>
      <c r="UE218" s="27"/>
      <c r="UF218" s="27"/>
      <c r="UG218" s="27"/>
      <c r="UH218" s="27"/>
      <c r="UI218" s="27"/>
      <c r="UJ218" s="27"/>
      <c r="UK218" s="27"/>
      <c r="UL218" s="27"/>
      <c r="UM218" s="27"/>
      <c r="UN218" s="27"/>
      <c r="UO218" s="27"/>
      <c r="UP218" s="27"/>
      <c r="UQ218" s="27"/>
      <c r="UR218" s="27"/>
      <c r="US218" s="27"/>
      <c r="UT218" s="27"/>
      <c r="UU218" s="27"/>
      <c r="UV218" s="27"/>
      <c r="UW218" s="27"/>
      <c r="UX218" s="27"/>
      <c r="UY218" s="27"/>
      <c r="UZ218" s="27"/>
      <c r="VA218" s="27"/>
      <c r="VB218" s="27"/>
      <c r="VC218" s="27"/>
      <c r="VD218" s="27"/>
      <c r="VE218" s="27"/>
      <c r="VF218" s="27"/>
      <c r="VG218" s="27"/>
      <c r="VH218" s="27"/>
      <c r="VI218" s="27"/>
      <c r="VJ218" s="27"/>
      <c r="VK218" s="27"/>
      <c r="VL218" s="27"/>
      <c r="VM218" s="27"/>
      <c r="VN218" s="27"/>
      <c r="VO218" s="27"/>
      <c r="VP218" s="27"/>
      <c r="VQ218" s="27"/>
      <c r="VR218" s="27"/>
      <c r="VS218" s="27"/>
      <c r="VT218" s="27"/>
      <c r="VU218" s="27"/>
      <c r="VV218" s="27"/>
      <c r="VW218" s="27"/>
      <c r="VX218" s="27"/>
      <c r="VY218" s="27"/>
      <c r="VZ218" s="27"/>
      <c r="WA218" s="27"/>
      <c r="WB218" s="27"/>
      <c r="WC218" s="27"/>
      <c r="WD218" s="27"/>
      <c r="WE218" s="27"/>
      <c r="WF218" s="27"/>
      <c r="WG218" s="27"/>
      <c r="WH218" s="27"/>
      <c r="WI218" s="27"/>
      <c r="WJ218" s="27"/>
      <c r="WK218" s="27"/>
      <c r="WL218" s="27"/>
      <c r="WM218" s="27"/>
      <c r="WN218" s="27"/>
      <c r="WO218" s="27"/>
      <c r="WP218" s="27"/>
      <c r="WQ218" s="27"/>
      <c r="WR218" s="27"/>
      <c r="WS218" s="27"/>
      <c r="WT218" s="27"/>
      <c r="WU218" s="27"/>
      <c r="WV218" s="27"/>
      <c r="WW218" s="27"/>
      <c r="WX218" s="27"/>
      <c r="WY218" s="27"/>
      <c r="WZ218" s="27"/>
      <c r="XA218" s="27"/>
      <c r="XB218" s="27"/>
      <c r="XC218" s="27"/>
      <c r="XD218" s="27"/>
      <c r="XE218" s="27"/>
      <c r="XF218" s="27"/>
      <c r="XG218" s="27"/>
      <c r="XH218" s="27"/>
      <c r="XI218" s="27"/>
      <c r="XJ218" s="27"/>
      <c r="XK218" s="27"/>
      <c r="XL218" s="27"/>
      <c r="XM218" s="27"/>
      <c r="XN218" s="27"/>
      <c r="XO218" s="27"/>
      <c r="XP218" s="27"/>
      <c r="XQ218" s="27"/>
      <c r="XR218" s="27"/>
      <c r="XS218" s="27"/>
      <c r="XT218" s="27"/>
      <c r="XU218" s="27"/>
      <c r="XV218" s="27"/>
      <c r="XW218" s="27"/>
      <c r="XX218" s="27"/>
      <c r="XY218" s="27"/>
      <c r="XZ218" s="27"/>
      <c r="YA218" s="27"/>
      <c r="YB218" s="27"/>
      <c r="YC218" s="27"/>
      <c r="YD218" s="27"/>
      <c r="YE218" s="27"/>
      <c r="YF218" s="27"/>
      <c r="YG218" s="27"/>
      <c r="YH218" s="27"/>
      <c r="YI218" s="27"/>
      <c r="YJ218" s="27"/>
      <c r="YK218" s="27"/>
      <c r="YL218" s="27"/>
      <c r="YM218" s="27"/>
      <c r="YN218" s="27"/>
      <c r="YO218" s="27"/>
      <c r="YP218" s="27"/>
      <c r="YQ218" s="27"/>
      <c r="YR218" s="27"/>
      <c r="YS218" s="27"/>
      <c r="YT218" s="27"/>
      <c r="YU218" s="27"/>
      <c r="YV218" s="27"/>
      <c r="YW218" s="27"/>
      <c r="YX218" s="27"/>
      <c r="YY218" s="27"/>
      <c r="YZ218" s="27"/>
      <c r="ZA218" s="27"/>
      <c r="ZB218" s="27"/>
      <c r="ZC218" s="27"/>
      <c r="ZD218" s="27"/>
      <c r="ZE218" s="27"/>
      <c r="ZF218" s="27"/>
      <c r="ZG218" s="27"/>
      <c r="ZH218" s="27"/>
      <c r="ZI218" s="27"/>
      <c r="ZJ218" s="27"/>
      <c r="ZK218" s="27"/>
      <c r="ZL218" s="27"/>
      <c r="ZM218" s="27"/>
      <c r="ZN218" s="27"/>
      <c r="ZO218" s="27"/>
      <c r="ZP218" s="27"/>
      <c r="ZQ218" s="27"/>
      <c r="ZR218" s="27"/>
      <c r="ZS218" s="27"/>
      <c r="ZT218" s="27"/>
      <c r="ZU218" s="27"/>
      <c r="ZV218" s="27"/>
      <c r="ZW218" s="27"/>
      <c r="ZX218" s="27"/>
      <c r="ZY218" s="27"/>
      <c r="ZZ218" s="27"/>
      <c r="AAA218" s="27"/>
      <c r="AAB218" s="27"/>
      <c r="AAC218" s="27"/>
      <c r="AAD218" s="27"/>
      <c r="AAE218" s="27"/>
      <c r="AAF218" s="27"/>
      <c r="AAG218" s="27"/>
      <c r="AAH218" s="27"/>
      <c r="AAI218" s="27"/>
      <c r="AAJ218" s="27"/>
      <c r="AAK218" s="27"/>
      <c r="AAL218" s="27"/>
      <c r="AAM218" s="27"/>
      <c r="AAN218" s="27"/>
      <c r="AAO218" s="27"/>
      <c r="AAP218" s="27"/>
      <c r="AAQ218" s="27"/>
      <c r="AAR218" s="27"/>
      <c r="AAS218" s="27"/>
      <c r="AAT218" s="27"/>
      <c r="AAU218" s="27"/>
      <c r="AAV218" s="27"/>
      <c r="AAW218" s="27"/>
      <c r="AAX218" s="27"/>
      <c r="AAY218" s="27"/>
      <c r="AAZ218" s="27"/>
      <c r="ABA218" s="27"/>
      <c r="ABB218" s="27"/>
      <c r="ABC218" s="27"/>
      <c r="ABD218" s="27"/>
      <c r="ABE218" s="27"/>
      <c r="ABF218" s="27"/>
      <c r="ABG218" s="27"/>
      <c r="ABH218" s="27"/>
      <c r="ABI218" s="27"/>
      <c r="ABJ218" s="27"/>
      <c r="ABK218" s="27"/>
      <c r="ABL218" s="27"/>
      <c r="ABM218" s="27"/>
      <c r="ABN218" s="27"/>
      <c r="ABO218" s="27"/>
      <c r="ABP218" s="27"/>
      <c r="ABQ218" s="27"/>
      <c r="ABR218" s="27"/>
      <c r="ABS218" s="27"/>
      <c r="ABT218" s="27"/>
      <c r="ABU218" s="27"/>
      <c r="ABV218" s="27"/>
      <c r="ABW218" s="27"/>
      <c r="ABX218" s="27"/>
      <c r="ABY218" s="27"/>
      <c r="ABZ218" s="27"/>
      <c r="ACA218" s="27"/>
      <c r="ACB218" s="27"/>
      <c r="ACC218" s="27"/>
      <c r="ACD218" s="27"/>
      <c r="ACE218" s="27"/>
      <c r="ACF218" s="27"/>
      <c r="ACG218" s="27"/>
      <c r="ACH218" s="27"/>
      <c r="ACI218" s="27"/>
      <c r="ACJ218" s="27"/>
      <c r="ACK218" s="27"/>
      <c r="ACL218" s="27"/>
      <c r="ACM218" s="27"/>
      <c r="ACN218" s="27"/>
      <c r="ACO218" s="27"/>
      <c r="ACP218" s="27"/>
      <c r="ACQ218" s="27"/>
      <c r="ACR218" s="27"/>
      <c r="ACS218" s="27"/>
      <c r="ACT218" s="27"/>
      <c r="ACU218" s="27"/>
      <c r="ACV218" s="27"/>
      <c r="ACW218" s="27"/>
      <c r="ACX218" s="27"/>
      <c r="ACY218" s="27"/>
      <c r="ACZ218" s="27"/>
      <c r="ADA218" s="27"/>
      <c r="ADB218" s="27"/>
      <c r="ADC218" s="27"/>
      <c r="ADD218" s="27"/>
      <c r="ADE218" s="27"/>
      <c r="ADF218" s="27"/>
      <c r="ADG218" s="27"/>
      <c r="ADH218" s="27"/>
      <c r="ADI218" s="27"/>
      <c r="ADJ218" s="27"/>
      <c r="ADK218" s="27"/>
      <c r="ADL218" s="27"/>
      <c r="ADM218" s="27"/>
      <c r="ADN218" s="27"/>
      <c r="ADO218" s="27"/>
      <c r="ADP218" s="27"/>
      <c r="ADQ218" s="27"/>
      <c r="ADR218" s="27"/>
      <c r="ADS218" s="27"/>
      <c r="ADT218" s="27"/>
      <c r="ADU218" s="27"/>
      <c r="ADV218" s="27"/>
      <c r="ADW218" s="27"/>
      <c r="ADX218" s="27"/>
      <c r="ADY218" s="27"/>
      <c r="ADZ218" s="27"/>
      <c r="AEA218" s="27"/>
      <c r="AEB218" s="27"/>
      <c r="AEC218" s="27"/>
      <c r="AED218" s="27"/>
      <c r="AEE218" s="27"/>
      <c r="AEF218" s="27"/>
      <c r="AEG218" s="27"/>
      <c r="AEH218" s="27"/>
      <c r="AEI218" s="27"/>
      <c r="AEJ218" s="27"/>
      <c r="AEK218" s="27"/>
      <c r="AEL218" s="27"/>
      <c r="AEM218" s="27"/>
      <c r="AEN218" s="27"/>
      <c r="AEO218" s="27"/>
      <c r="AEP218" s="27"/>
      <c r="AEQ218" s="27"/>
      <c r="AER218" s="27"/>
      <c r="AES218" s="27"/>
      <c r="AET218" s="27"/>
      <c r="AEU218" s="27"/>
      <c r="AEV218" s="27"/>
      <c r="AEW218" s="27"/>
      <c r="AEX218" s="27"/>
      <c r="AEY218" s="27"/>
      <c r="AEZ218" s="27"/>
      <c r="AFA218" s="27"/>
      <c r="AFB218" s="27"/>
      <c r="AFC218" s="27"/>
      <c r="AFD218" s="27"/>
      <c r="AFE218" s="27"/>
      <c r="AFF218" s="27"/>
      <c r="AFG218" s="27"/>
      <c r="AFH218" s="27"/>
      <c r="AFI218" s="27"/>
      <c r="AFJ218" s="27"/>
      <c r="AFK218" s="27"/>
      <c r="AFL218" s="27"/>
      <c r="AFM218" s="27"/>
      <c r="AFN218" s="27"/>
      <c r="AFO218" s="27"/>
      <c r="AFP218" s="27"/>
      <c r="AFQ218" s="27"/>
      <c r="AFR218" s="27"/>
      <c r="AFS218" s="27"/>
      <c r="AFT218" s="27"/>
      <c r="AFU218" s="27"/>
      <c r="AFV218" s="27"/>
      <c r="AFW218" s="27"/>
      <c r="AFX218" s="27"/>
      <c r="AFY218" s="27"/>
      <c r="AFZ218" s="27"/>
      <c r="AGA218" s="27"/>
      <c r="AGB218" s="27"/>
      <c r="AGC218" s="27"/>
      <c r="AGD218" s="27"/>
      <c r="AGE218" s="27"/>
      <c r="AGF218" s="27"/>
      <c r="AGG218" s="27"/>
      <c r="AGH218" s="27"/>
      <c r="AGI218" s="27"/>
      <c r="AGJ218" s="27"/>
      <c r="AGK218" s="27"/>
      <c r="AGL218" s="27"/>
      <c r="AGM218" s="27"/>
      <c r="AGN218" s="27"/>
      <c r="AGO218" s="27"/>
      <c r="AGP218" s="27"/>
      <c r="AGQ218" s="27"/>
      <c r="AGR218" s="27"/>
      <c r="AGS218" s="27"/>
      <c r="AGT218" s="27"/>
      <c r="AGU218" s="27"/>
      <c r="AGV218" s="27"/>
      <c r="AGW218" s="27"/>
      <c r="AGX218" s="27"/>
      <c r="AGY218" s="27"/>
      <c r="AGZ218" s="27"/>
      <c r="AHA218" s="27"/>
      <c r="AHB218" s="27"/>
      <c r="AHC218" s="27"/>
      <c r="AHD218" s="27"/>
      <c r="AHE218" s="27"/>
      <c r="AHF218" s="27"/>
      <c r="AHG218" s="27"/>
      <c r="AHH218" s="27"/>
      <c r="AHI218" s="27"/>
      <c r="AHJ218" s="27"/>
      <c r="AHK218" s="27"/>
      <c r="AHL218" s="27"/>
      <c r="AHM218" s="27"/>
      <c r="AHN218" s="27"/>
      <c r="AHO218" s="27"/>
      <c r="AHP218" s="27"/>
      <c r="AHQ218" s="27"/>
      <c r="AHR218" s="27"/>
      <c r="AHS218" s="27"/>
      <c r="AHT218" s="27"/>
      <c r="AHU218" s="27"/>
      <c r="AHV218" s="27"/>
      <c r="AHW218" s="27"/>
      <c r="AHX218" s="27"/>
      <c r="AHY218" s="27"/>
      <c r="AHZ218" s="27"/>
      <c r="AIA218" s="27"/>
      <c r="AIB218" s="27"/>
      <c r="AIC218" s="27"/>
      <c r="AID218" s="27"/>
      <c r="AIE218" s="27"/>
      <c r="AIF218" s="27"/>
      <c r="AIG218" s="27"/>
      <c r="AIH218" s="27"/>
      <c r="AII218" s="27"/>
      <c r="AIJ218" s="27"/>
      <c r="AIK218" s="27"/>
      <c r="AIL218" s="27"/>
      <c r="AIM218" s="27"/>
      <c r="AIN218" s="27"/>
      <c r="AIO218" s="27"/>
      <c r="AIP218" s="27"/>
      <c r="AIQ218" s="27"/>
      <c r="AIR218" s="27"/>
      <c r="AIS218" s="27"/>
      <c r="AIT218" s="27"/>
      <c r="AIU218" s="27"/>
      <c r="AIV218" s="27"/>
      <c r="AIW218" s="27"/>
      <c r="AIX218" s="27"/>
      <c r="AIY218" s="27"/>
      <c r="AIZ218" s="27"/>
      <c r="AJA218" s="27"/>
      <c r="AJB218" s="27"/>
      <c r="AJC218" s="27"/>
      <c r="AJD218" s="27"/>
      <c r="AJE218" s="27"/>
      <c r="AJF218" s="27"/>
      <c r="AJG218" s="27"/>
      <c r="AJH218" s="27"/>
      <c r="AJI218" s="27"/>
      <c r="AJJ218" s="27"/>
      <c r="AJK218" s="27"/>
      <c r="AJL218" s="27"/>
      <c r="AJM218" s="27"/>
      <c r="AJN218" s="27"/>
      <c r="AJO218" s="27"/>
      <c r="AJP218" s="27"/>
      <c r="AJQ218" s="27"/>
      <c r="AJR218" s="27"/>
      <c r="AJS218" s="27"/>
      <c r="AJT218" s="27"/>
      <c r="AJU218" s="27"/>
      <c r="AJV218" s="27"/>
      <c r="AJW218" s="27"/>
      <c r="AJX218" s="27"/>
      <c r="AJY218" s="27"/>
      <c r="AJZ218" s="27"/>
      <c r="AKA218" s="27"/>
      <c r="AKB218" s="27"/>
      <c r="AKC218" s="27"/>
      <c r="AKD218" s="27"/>
      <c r="AKE218" s="27"/>
      <c r="AKF218" s="27"/>
      <c r="AKG218" s="27"/>
      <c r="AKH218" s="27"/>
      <c r="AKI218" s="27"/>
      <c r="AKJ218" s="27"/>
      <c r="AKK218" s="27"/>
      <c r="AKL218" s="27"/>
      <c r="AKM218" s="27"/>
      <c r="AKN218" s="27"/>
      <c r="AKO218" s="27"/>
      <c r="AKP218" s="27"/>
      <c r="AKQ218" s="27"/>
      <c r="AKR218" s="27"/>
      <c r="AKS218" s="27"/>
      <c r="AKT218" s="27"/>
      <c r="AKU218" s="27"/>
      <c r="AKV218" s="27"/>
      <c r="AKW218" s="27"/>
      <c r="AKX218" s="27"/>
      <c r="AKY218" s="27"/>
      <c r="AKZ218" s="27"/>
      <c r="ALA218" s="27"/>
      <c r="ALB218" s="27"/>
      <c r="ALC218" s="27"/>
      <c r="ALD218" s="27"/>
      <c r="ALE218" s="27"/>
      <c r="ALF218" s="27"/>
      <c r="ALG218" s="27"/>
      <c r="ALH218" s="27"/>
      <c r="ALI218" s="27"/>
      <c r="ALJ218" s="27"/>
      <c r="ALK218" s="27"/>
      <c r="ALL218" s="27"/>
      <c r="ALM218" s="27"/>
      <c r="ALN218" s="27"/>
      <c r="ALO218" s="27"/>
      <c r="ALP218" s="27"/>
      <c r="ALQ218" s="27"/>
      <c r="ALR218" s="27"/>
      <c r="ALS218" s="27"/>
    </row>
    <row r="219" spans="1:1007" ht="17.25" customHeight="1" thickBot="1" x14ac:dyDescent="0.25">
      <c r="A219" s="579"/>
      <c r="B219" s="581"/>
      <c r="C219" s="583"/>
      <c r="D219" s="986"/>
      <c r="E219" s="987"/>
      <c r="F219" s="988"/>
      <c r="G219" s="989"/>
      <c r="H219" s="990"/>
      <c r="I219" s="990"/>
      <c r="J219" s="991"/>
      <c r="K219" s="992" t="s">
        <v>25</v>
      </c>
      <c r="L219" s="993">
        <f>M219+O219</f>
        <v>0</v>
      </c>
      <c r="M219" s="994">
        <v>0</v>
      </c>
      <c r="N219" s="994">
        <v>0</v>
      </c>
      <c r="O219" s="995">
        <v>0</v>
      </c>
      <c r="P219" s="996">
        <f>Q219+S219</f>
        <v>44.1</v>
      </c>
      <c r="Q219" s="997">
        <v>0</v>
      </c>
      <c r="R219" s="997">
        <v>0</v>
      </c>
      <c r="S219" s="998">
        <v>44.1</v>
      </c>
      <c r="T219" s="996">
        <f>U219+W219</f>
        <v>44.1</v>
      </c>
      <c r="U219" s="997">
        <v>0</v>
      </c>
      <c r="V219" s="997">
        <v>0</v>
      </c>
      <c r="W219" s="998">
        <v>44.1</v>
      </c>
      <c r="X219" s="27"/>
      <c r="Y219" s="27"/>
      <c r="Z219" s="27"/>
      <c r="AA219" s="27"/>
      <c r="AB219" s="27"/>
      <c r="AC219" s="27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40"/>
      <c r="AV219" s="39"/>
      <c r="AW219" s="39"/>
      <c r="AX219" s="39"/>
      <c r="AY219" s="39"/>
      <c r="AZ219" s="39"/>
      <c r="BA219" s="39"/>
      <c r="BB219" s="39"/>
      <c r="BC219" s="39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  <c r="CR219" s="27"/>
      <c r="CS219" s="27"/>
      <c r="CT219" s="27"/>
      <c r="CU219" s="27"/>
      <c r="CV219" s="27"/>
      <c r="CW219" s="27"/>
      <c r="CX219" s="27"/>
      <c r="CY219" s="27"/>
      <c r="CZ219" s="27"/>
      <c r="DA219" s="27"/>
      <c r="DB219" s="27"/>
      <c r="DC219" s="27"/>
      <c r="DD219" s="27"/>
      <c r="DE219" s="27"/>
      <c r="DF219" s="27"/>
      <c r="DG219" s="27"/>
      <c r="DH219" s="27"/>
      <c r="DI219" s="27"/>
      <c r="DJ219" s="27"/>
      <c r="DK219" s="27"/>
      <c r="DL219" s="27"/>
      <c r="DM219" s="27"/>
      <c r="DN219" s="27"/>
      <c r="DO219" s="27"/>
      <c r="DP219" s="27"/>
      <c r="DQ219" s="27"/>
      <c r="DR219" s="27"/>
      <c r="DS219" s="27"/>
      <c r="DT219" s="27"/>
      <c r="DU219" s="27"/>
      <c r="DV219" s="27"/>
      <c r="DW219" s="27"/>
      <c r="DX219" s="27"/>
      <c r="DY219" s="27"/>
      <c r="DZ219" s="27"/>
      <c r="EA219" s="27"/>
      <c r="EB219" s="27"/>
      <c r="EC219" s="27"/>
      <c r="ED219" s="27"/>
      <c r="EE219" s="27"/>
      <c r="EF219" s="27"/>
      <c r="EG219" s="27"/>
      <c r="EH219" s="27"/>
      <c r="EI219" s="27"/>
      <c r="EJ219" s="27"/>
      <c r="EK219" s="27"/>
      <c r="EL219" s="27"/>
      <c r="EM219" s="27"/>
      <c r="EN219" s="27"/>
      <c r="EO219" s="27"/>
      <c r="EP219" s="27"/>
      <c r="EQ219" s="27"/>
      <c r="ER219" s="27"/>
      <c r="ES219" s="27"/>
      <c r="ET219" s="27"/>
      <c r="EU219" s="27"/>
      <c r="EV219" s="27"/>
      <c r="EW219" s="27"/>
      <c r="EX219" s="27"/>
      <c r="EY219" s="27"/>
      <c r="EZ219" s="27"/>
      <c r="FA219" s="27"/>
      <c r="FB219" s="27"/>
      <c r="FC219" s="27"/>
      <c r="FD219" s="27"/>
      <c r="FE219" s="27"/>
      <c r="FF219" s="27"/>
      <c r="FG219" s="27"/>
      <c r="FH219" s="27"/>
      <c r="FI219" s="27"/>
      <c r="FJ219" s="27"/>
      <c r="FK219" s="27"/>
      <c r="FL219" s="27"/>
      <c r="FM219" s="27"/>
      <c r="FN219" s="27"/>
      <c r="FO219" s="27"/>
      <c r="FP219" s="27"/>
      <c r="FQ219" s="27"/>
      <c r="FR219" s="27"/>
      <c r="FS219" s="27"/>
      <c r="FT219" s="27"/>
      <c r="FU219" s="27"/>
      <c r="FV219" s="27"/>
      <c r="FW219" s="27"/>
      <c r="FX219" s="27"/>
      <c r="FY219" s="27"/>
      <c r="FZ219" s="27"/>
      <c r="GA219" s="27"/>
      <c r="GB219" s="27"/>
      <c r="GC219" s="27"/>
      <c r="GD219" s="27"/>
      <c r="GE219" s="27"/>
      <c r="GF219" s="27"/>
      <c r="GG219" s="27"/>
      <c r="GH219" s="27"/>
      <c r="GI219" s="27"/>
      <c r="GJ219" s="27"/>
      <c r="GK219" s="27"/>
      <c r="GL219" s="27"/>
      <c r="GM219" s="27"/>
      <c r="GN219" s="27"/>
      <c r="GO219" s="27"/>
      <c r="GP219" s="27"/>
      <c r="GQ219" s="27"/>
      <c r="GR219" s="27"/>
      <c r="GS219" s="27"/>
      <c r="GT219" s="27"/>
      <c r="GU219" s="27"/>
      <c r="GV219" s="27"/>
      <c r="GW219" s="27"/>
      <c r="GX219" s="27"/>
      <c r="GY219" s="27"/>
      <c r="GZ219" s="27"/>
      <c r="HA219" s="27"/>
      <c r="HB219" s="27"/>
      <c r="HC219" s="27"/>
      <c r="HD219" s="27"/>
      <c r="HE219" s="27"/>
      <c r="HF219" s="27"/>
      <c r="HG219" s="27"/>
      <c r="HH219" s="27"/>
      <c r="HI219" s="27"/>
      <c r="HJ219" s="27"/>
      <c r="HK219" s="27"/>
      <c r="HL219" s="27"/>
      <c r="HM219" s="27"/>
      <c r="HN219" s="27"/>
      <c r="HO219" s="27"/>
      <c r="HP219" s="27"/>
      <c r="HQ219" s="27"/>
      <c r="HR219" s="27"/>
      <c r="HS219" s="27"/>
      <c r="HT219" s="27"/>
      <c r="HU219" s="27"/>
      <c r="HV219" s="27"/>
      <c r="HW219" s="27"/>
      <c r="HX219" s="27"/>
      <c r="HY219" s="27"/>
      <c r="HZ219" s="27"/>
      <c r="IA219" s="27"/>
      <c r="IB219" s="27"/>
      <c r="IC219" s="27"/>
      <c r="ID219" s="27"/>
      <c r="IE219" s="27"/>
      <c r="IF219" s="27"/>
      <c r="IG219" s="27"/>
      <c r="IH219" s="27"/>
      <c r="II219" s="27"/>
      <c r="IJ219" s="27"/>
      <c r="IK219" s="27"/>
      <c r="IL219" s="27"/>
      <c r="IM219" s="27"/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  <c r="IX219" s="27"/>
      <c r="IY219" s="27"/>
      <c r="IZ219" s="27"/>
      <c r="JA219" s="27"/>
      <c r="JB219" s="27"/>
      <c r="JC219" s="27"/>
      <c r="JD219" s="27"/>
      <c r="JE219" s="27"/>
      <c r="JF219" s="27"/>
      <c r="JG219" s="27"/>
      <c r="JH219" s="27"/>
      <c r="JI219" s="27"/>
      <c r="JJ219" s="27"/>
      <c r="JK219" s="27"/>
      <c r="JL219" s="27"/>
      <c r="JM219" s="27"/>
      <c r="JN219" s="27"/>
      <c r="JO219" s="27"/>
      <c r="JP219" s="27"/>
      <c r="JQ219" s="27"/>
      <c r="JR219" s="27"/>
      <c r="JS219" s="27"/>
      <c r="JT219" s="27"/>
      <c r="JU219" s="27"/>
      <c r="JV219" s="27"/>
      <c r="JW219" s="27"/>
      <c r="JX219" s="27"/>
      <c r="JY219" s="27"/>
      <c r="JZ219" s="27"/>
      <c r="KA219" s="27"/>
      <c r="KB219" s="27"/>
      <c r="KC219" s="27"/>
      <c r="KD219" s="27"/>
      <c r="KE219" s="27"/>
      <c r="KF219" s="27"/>
      <c r="KG219" s="27"/>
      <c r="KH219" s="27"/>
      <c r="KI219" s="27"/>
      <c r="KJ219" s="27"/>
      <c r="KK219" s="27"/>
      <c r="KL219" s="27"/>
      <c r="KM219" s="27"/>
      <c r="KN219" s="27"/>
      <c r="KO219" s="27"/>
      <c r="KP219" s="27"/>
      <c r="KQ219" s="27"/>
      <c r="KR219" s="27"/>
      <c r="KS219" s="27"/>
      <c r="KT219" s="27"/>
      <c r="KU219" s="27"/>
      <c r="KV219" s="27"/>
      <c r="KW219" s="27"/>
      <c r="KX219" s="27"/>
      <c r="KY219" s="27"/>
      <c r="KZ219" s="27"/>
      <c r="LA219" s="27"/>
      <c r="LB219" s="27"/>
      <c r="LC219" s="27"/>
      <c r="LD219" s="27"/>
      <c r="LE219" s="27"/>
      <c r="LF219" s="27"/>
      <c r="LG219" s="27"/>
      <c r="LH219" s="27"/>
      <c r="LI219" s="27"/>
      <c r="LJ219" s="27"/>
      <c r="LK219" s="27"/>
      <c r="LL219" s="27"/>
      <c r="LM219" s="27"/>
      <c r="LN219" s="27"/>
      <c r="LO219" s="27"/>
      <c r="LP219" s="27"/>
      <c r="LQ219" s="27"/>
      <c r="LR219" s="27"/>
      <c r="LS219" s="27"/>
      <c r="LT219" s="27"/>
      <c r="LU219" s="27"/>
      <c r="LV219" s="27"/>
      <c r="LW219" s="27"/>
      <c r="LX219" s="27"/>
      <c r="LY219" s="27"/>
      <c r="LZ219" s="27"/>
      <c r="MA219" s="27"/>
      <c r="MB219" s="27"/>
      <c r="MC219" s="27"/>
      <c r="MD219" s="27"/>
      <c r="ME219" s="27"/>
      <c r="MF219" s="27"/>
      <c r="MG219" s="27"/>
      <c r="MH219" s="27"/>
      <c r="MI219" s="27"/>
      <c r="MJ219" s="27"/>
      <c r="MK219" s="27"/>
      <c r="ML219" s="27"/>
      <c r="MM219" s="27"/>
      <c r="MN219" s="27"/>
      <c r="MO219" s="27"/>
      <c r="MP219" s="27"/>
      <c r="MQ219" s="27"/>
      <c r="MR219" s="27"/>
      <c r="MS219" s="27"/>
      <c r="MT219" s="27"/>
      <c r="MU219" s="27"/>
      <c r="MV219" s="27"/>
      <c r="MW219" s="27"/>
      <c r="MX219" s="27"/>
      <c r="MY219" s="27"/>
      <c r="MZ219" s="27"/>
      <c r="NA219" s="27"/>
      <c r="NB219" s="27"/>
      <c r="NC219" s="27"/>
      <c r="ND219" s="27"/>
      <c r="NE219" s="27"/>
      <c r="NF219" s="27"/>
      <c r="NG219" s="27"/>
      <c r="NH219" s="27"/>
      <c r="NI219" s="27"/>
      <c r="NJ219" s="27"/>
      <c r="NK219" s="27"/>
      <c r="NL219" s="27"/>
      <c r="NM219" s="27"/>
      <c r="NN219" s="27"/>
      <c r="NO219" s="27"/>
      <c r="NP219" s="27"/>
      <c r="NQ219" s="27"/>
      <c r="NR219" s="27"/>
      <c r="NS219" s="27"/>
      <c r="NT219" s="27"/>
      <c r="NU219" s="27"/>
      <c r="NV219" s="27"/>
      <c r="NW219" s="27"/>
      <c r="NX219" s="27"/>
      <c r="NY219" s="27"/>
      <c r="NZ219" s="27"/>
      <c r="OA219" s="27"/>
      <c r="OB219" s="27"/>
      <c r="OC219" s="27"/>
      <c r="OD219" s="27"/>
      <c r="OE219" s="27"/>
      <c r="OF219" s="27"/>
      <c r="OG219" s="27"/>
      <c r="OH219" s="27"/>
      <c r="OI219" s="27"/>
      <c r="OJ219" s="27"/>
      <c r="OK219" s="27"/>
      <c r="OL219" s="27"/>
      <c r="OM219" s="27"/>
      <c r="ON219" s="27"/>
      <c r="OO219" s="27"/>
      <c r="OP219" s="27"/>
      <c r="OQ219" s="27"/>
      <c r="OR219" s="27"/>
      <c r="OS219" s="27"/>
      <c r="OT219" s="27"/>
      <c r="OU219" s="27"/>
      <c r="OV219" s="27"/>
      <c r="OW219" s="27"/>
      <c r="OX219" s="27"/>
      <c r="OY219" s="27"/>
      <c r="OZ219" s="27"/>
      <c r="PA219" s="27"/>
      <c r="PB219" s="27"/>
      <c r="PC219" s="27"/>
      <c r="PD219" s="27"/>
      <c r="PE219" s="27"/>
      <c r="PF219" s="27"/>
      <c r="PG219" s="27"/>
      <c r="PH219" s="27"/>
      <c r="PI219" s="27"/>
      <c r="PJ219" s="27"/>
      <c r="PK219" s="27"/>
      <c r="PL219" s="27"/>
      <c r="PM219" s="27"/>
      <c r="PN219" s="27"/>
      <c r="PO219" s="27"/>
      <c r="PP219" s="27"/>
      <c r="PQ219" s="27"/>
      <c r="PR219" s="27"/>
      <c r="PS219" s="27"/>
      <c r="PT219" s="27"/>
      <c r="PU219" s="27"/>
      <c r="PV219" s="27"/>
      <c r="PW219" s="27"/>
      <c r="PX219" s="27"/>
      <c r="PY219" s="27"/>
      <c r="PZ219" s="27"/>
      <c r="QA219" s="27"/>
      <c r="QB219" s="27"/>
      <c r="QC219" s="27"/>
      <c r="QD219" s="27"/>
      <c r="QE219" s="27"/>
      <c r="QF219" s="27"/>
      <c r="QG219" s="27"/>
      <c r="QH219" s="27"/>
      <c r="QI219" s="27"/>
      <c r="QJ219" s="27"/>
      <c r="QK219" s="27"/>
      <c r="QL219" s="27"/>
      <c r="QM219" s="27"/>
      <c r="QN219" s="27"/>
      <c r="QO219" s="27"/>
      <c r="QP219" s="27"/>
      <c r="QQ219" s="27"/>
      <c r="QR219" s="27"/>
      <c r="QS219" s="27"/>
      <c r="QT219" s="27"/>
      <c r="QU219" s="27"/>
      <c r="QV219" s="27"/>
      <c r="QW219" s="27"/>
      <c r="QX219" s="27"/>
      <c r="QY219" s="27"/>
      <c r="QZ219" s="27"/>
      <c r="RA219" s="27"/>
      <c r="RB219" s="27"/>
      <c r="RC219" s="27"/>
      <c r="RD219" s="27"/>
      <c r="RE219" s="27"/>
      <c r="RF219" s="27"/>
      <c r="RG219" s="27"/>
      <c r="RH219" s="27"/>
      <c r="RI219" s="27"/>
      <c r="RJ219" s="27"/>
      <c r="RK219" s="27"/>
      <c r="RL219" s="27"/>
      <c r="RM219" s="27"/>
      <c r="RN219" s="27"/>
      <c r="RO219" s="27"/>
      <c r="RP219" s="27"/>
      <c r="RQ219" s="27"/>
      <c r="RR219" s="27"/>
      <c r="RS219" s="27"/>
      <c r="RT219" s="27"/>
      <c r="RU219" s="27"/>
      <c r="RV219" s="27"/>
      <c r="RW219" s="27"/>
      <c r="RX219" s="27"/>
      <c r="RY219" s="27"/>
      <c r="RZ219" s="27"/>
      <c r="SA219" s="27"/>
      <c r="SB219" s="27"/>
      <c r="SC219" s="27"/>
      <c r="SD219" s="27"/>
      <c r="SE219" s="27"/>
      <c r="SF219" s="27"/>
      <c r="SG219" s="27"/>
      <c r="SH219" s="27"/>
      <c r="SI219" s="27"/>
      <c r="SJ219" s="27"/>
      <c r="SK219" s="27"/>
      <c r="SL219" s="27"/>
      <c r="SM219" s="27"/>
      <c r="SN219" s="27"/>
      <c r="SO219" s="27"/>
      <c r="SP219" s="27"/>
      <c r="SQ219" s="27"/>
      <c r="SR219" s="27"/>
      <c r="SS219" s="27"/>
      <c r="ST219" s="27"/>
      <c r="SU219" s="27"/>
      <c r="SV219" s="27"/>
      <c r="SW219" s="27"/>
      <c r="SX219" s="27"/>
      <c r="SY219" s="27"/>
      <c r="SZ219" s="27"/>
      <c r="TA219" s="27"/>
      <c r="TB219" s="27"/>
      <c r="TC219" s="27"/>
      <c r="TD219" s="27"/>
      <c r="TE219" s="27"/>
      <c r="TF219" s="27"/>
      <c r="TG219" s="27"/>
      <c r="TH219" s="27"/>
      <c r="TI219" s="27"/>
      <c r="TJ219" s="27"/>
      <c r="TK219" s="27"/>
      <c r="TL219" s="27"/>
      <c r="TM219" s="27"/>
      <c r="TN219" s="27"/>
      <c r="TO219" s="27"/>
      <c r="TP219" s="27"/>
      <c r="TQ219" s="27"/>
      <c r="TR219" s="27"/>
      <c r="TS219" s="27"/>
      <c r="TT219" s="27"/>
      <c r="TU219" s="27"/>
      <c r="TV219" s="27"/>
      <c r="TW219" s="27"/>
      <c r="TX219" s="27"/>
      <c r="TY219" s="27"/>
      <c r="TZ219" s="27"/>
      <c r="UA219" s="27"/>
      <c r="UB219" s="27"/>
      <c r="UC219" s="27"/>
      <c r="UD219" s="27"/>
      <c r="UE219" s="27"/>
      <c r="UF219" s="27"/>
      <c r="UG219" s="27"/>
      <c r="UH219" s="27"/>
      <c r="UI219" s="27"/>
      <c r="UJ219" s="27"/>
      <c r="UK219" s="27"/>
      <c r="UL219" s="27"/>
      <c r="UM219" s="27"/>
      <c r="UN219" s="27"/>
      <c r="UO219" s="27"/>
      <c r="UP219" s="27"/>
      <c r="UQ219" s="27"/>
      <c r="UR219" s="27"/>
      <c r="US219" s="27"/>
      <c r="UT219" s="27"/>
      <c r="UU219" s="27"/>
      <c r="UV219" s="27"/>
      <c r="UW219" s="27"/>
      <c r="UX219" s="27"/>
      <c r="UY219" s="27"/>
      <c r="UZ219" s="27"/>
      <c r="VA219" s="27"/>
      <c r="VB219" s="27"/>
      <c r="VC219" s="27"/>
      <c r="VD219" s="27"/>
      <c r="VE219" s="27"/>
      <c r="VF219" s="27"/>
      <c r="VG219" s="27"/>
      <c r="VH219" s="27"/>
      <c r="VI219" s="27"/>
      <c r="VJ219" s="27"/>
      <c r="VK219" s="27"/>
      <c r="VL219" s="27"/>
      <c r="VM219" s="27"/>
      <c r="VN219" s="27"/>
      <c r="VO219" s="27"/>
      <c r="VP219" s="27"/>
      <c r="VQ219" s="27"/>
      <c r="VR219" s="27"/>
      <c r="VS219" s="27"/>
      <c r="VT219" s="27"/>
      <c r="VU219" s="27"/>
      <c r="VV219" s="27"/>
      <c r="VW219" s="27"/>
      <c r="VX219" s="27"/>
      <c r="VY219" s="27"/>
      <c r="VZ219" s="27"/>
      <c r="WA219" s="27"/>
      <c r="WB219" s="27"/>
      <c r="WC219" s="27"/>
      <c r="WD219" s="27"/>
      <c r="WE219" s="27"/>
      <c r="WF219" s="27"/>
      <c r="WG219" s="27"/>
      <c r="WH219" s="27"/>
      <c r="WI219" s="27"/>
      <c r="WJ219" s="27"/>
      <c r="WK219" s="27"/>
      <c r="WL219" s="27"/>
      <c r="WM219" s="27"/>
      <c r="WN219" s="27"/>
      <c r="WO219" s="27"/>
      <c r="WP219" s="27"/>
      <c r="WQ219" s="27"/>
      <c r="WR219" s="27"/>
      <c r="WS219" s="27"/>
      <c r="WT219" s="27"/>
      <c r="WU219" s="27"/>
      <c r="WV219" s="27"/>
      <c r="WW219" s="27"/>
      <c r="WX219" s="27"/>
      <c r="WY219" s="27"/>
      <c r="WZ219" s="27"/>
      <c r="XA219" s="27"/>
      <c r="XB219" s="27"/>
      <c r="XC219" s="27"/>
      <c r="XD219" s="27"/>
      <c r="XE219" s="27"/>
      <c r="XF219" s="27"/>
      <c r="XG219" s="27"/>
      <c r="XH219" s="27"/>
      <c r="XI219" s="27"/>
      <c r="XJ219" s="27"/>
      <c r="XK219" s="27"/>
      <c r="XL219" s="27"/>
      <c r="XM219" s="27"/>
      <c r="XN219" s="27"/>
      <c r="XO219" s="27"/>
      <c r="XP219" s="27"/>
      <c r="XQ219" s="27"/>
      <c r="XR219" s="27"/>
      <c r="XS219" s="27"/>
      <c r="XT219" s="27"/>
      <c r="XU219" s="27"/>
      <c r="XV219" s="27"/>
      <c r="XW219" s="27"/>
      <c r="XX219" s="27"/>
      <c r="XY219" s="27"/>
      <c r="XZ219" s="27"/>
      <c r="YA219" s="27"/>
      <c r="YB219" s="27"/>
      <c r="YC219" s="27"/>
      <c r="YD219" s="27"/>
      <c r="YE219" s="27"/>
      <c r="YF219" s="27"/>
      <c r="YG219" s="27"/>
      <c r="YH219" s="27"/>
      <c r="YI219" s="27"/>
      <c r="YJ219" s="27"/>
      <c r="YK219" s="27"/>
      <c r="YL219" s="27"/>
      <c r="YM219" s="27"/>
      <c r="YN219" s="27"/>
      <c r="YO219" s="27"/>
      <c r="YP219" s="27"/>
      <c r="YQ219" s="27"/>
      <c r="YR219" s="27"/>
      <c r="YS219" s="27"/>
      <c r="YT219" s="27"/>
      <c r="YU219" s="27"/>
      <c r="YV219" s="27"/>
      <c r="YW219" s="27"/>
      <c r="YX219" s="27"/>
      <c r="YY219" s="27"/>
      <c r="YZ219" s="27"/>
      <c r="ZA219" s="27"/>
      <c r="ZB219" s="27"/>
      <c r="ZC219" s="27"/>
      <c r="ZD219" s="27"/>
      <c r="ZE219" s="27"/>
      <c r="ZF219" s="27"/>
      <c r="ZG219" s="27"/>
      <c r="ZH219" s="27"/>
      <c r="ZI219" s="27"/>
      <c r="ZJ219" s="27"/>
      <c r="ZK219" s="27"/>
      <c r="ZL219" s="27"/>
      <c r="ZM219" s="27"/>
      <c r="ZN219" s="27"/>
      <c r="ZO219" s="27"/>
      <c r="ZP219" s="27"/>
      <c r="ZQ219" s="27"/>
      <c r="ZR219" s="27"/>
      <c r="ZS219" s="27"/>
      <c r="ZT219" s="27"/>
      <c r="ZU219" s="27"/>
      <c r="ZV219" s="27"/>
      <c r="ZW219" s="27"/>
      <c r="ZX219" s="27"/>
      <c r="ZY219" s="27"/>
      <c r="ZZ219" s="27"/>
      <c r="AAA219" s="27"/>
      <c r="AAB219" s="27"/>
      <c r="AAC219" s="27"/>
      <c r="AAD219" s="27"/>
      <c r="AAE219" s="27"/>
      <c r="AAF219" s="27"/>
      <c r="AAG219" s="27"/>
      <c r="AAH219" s="27"/>
      <c r="AAI219" s="27"/>
      <c r="AAJ219" s="27"/>
      <c r="AAK219" s="27"/>
      <c r="AAL219" s="27"/>
      <c r="AAM219" s="27"/>
      <c r="AAN219" s="27"/>
      <c r="AAO219" s="27"/>
      <c r="AAP219" s="27"/>
      <c r="AAQ219" s="27"/>
      <c r="AAR219" s="27"/>
      <c r="AAS219" s="27"/>
      <c r="AAT219" s="27"/>
      <c r="AAU219" s="27"/>
      <c r="AAV219" s="27"/>
      <c r="AAW219" s="27"/>
      <c r="AAX219" s="27"/>
      <c r="AAY219" s="27"/>
      <c r="AAZ219" s="27"/>
      <c r="ABA219" s="27"/>
      <c r="ABB219" s="27"/>
      <c r="ABC219" s="27"/>
      <c r="ABD219" s="27"/>
      <c r="ABE219" s="27"/>
      <c r="ABF219" s="27"/>
      <c r="ABG219" s="27"/>
      <c r="ABH219" s="27"/>
      <c r="ABI219" s="27"/>
      <c r="ABJ219" s="27"/>
      <c r="ABK219" s="27"/>
      <c r="ABL219" s="27"/>
      <c r="ABM219" s="27"/>
      <c r="ABN219" s="27"/>
      <c r="ABO219" s="27"/>
      <c r="ABP219" s="27"/>
      <c r="ABQ219" s="27"/>
      <c r="ABR219" s="27"/>
      <c r="ABS219" s="27"/>
      <c r="ABT219" s="27"/>
      <c r="ABU219" s="27"/>
      <c r="ABV219" s="27"/>
      <c r="ABW219" s="27"/>
      <c r="ABX219" s="27"/>
      <c r="ABY219" s="27"/>
      <c r="ABZ219" s="27"/>
      <c r="ACA219" s="27"/>
      <c r="ACB219" s="27"/>
      <c r="ACC219" s="27"/>
      <c r="ACD219" s="27"/>
      <c r="ACE219" s="27"/>
      <c r="ACF219" s="27"/>
      <c r="ACG219" s="27"/>
      <c r="ACH219" s="27"/>
      <c r="ACI219" s="27"/>
      <c r="ACJ219" s="27"/>
      <c r="ACK219" s="27"/>
      <c r="ACL219" s="27"/>
      <c r="ACM219" s="27"/>
      <c r="ACN219" s="27"/>
      <c r="ACO219" s="27"/>
      <c r="ACP219" s="27"/>
      <c r="ACQ219" s="27"/>
      <c r="ACR219" s="27"/>
      <c r="ACS219" s="27"/>
      <c r="ACT219" s="27"/>
      <c r="ACU219" s="27"/>
      <c r="ACV219" s="27"/>
      <c r="ACW219" s="27"/>
      <c r="ACX219" s="27"/>
      <c r="ACY219" s="27"/>
      <c r="ACZ219" s="27"/>
      <c r="ADA219" s="27"/>
      <c r="ADB219" s="27"/>
      <c r="ADC219" s="27"/>
      <c r="ADD219" s="27"/>
      <c r="ADE219" s="27"/>
      <c r="ADF219" s="27"/>
      <c r="ADG219" s="27"/>
      <c r="ADH219" s="27"/>
      <c r="ADI219" s="27"/>
      <c r="ADJ219" s="27"/>
      <c r="ADK219" s="27"/>
      <c r="ADL219" s="27"/>
      <c r="ADM219" s="27"/>
      <c r="ADN219" s="27"/>
      <c r="ADO219" s="27"/>
      <c r="ADP219" s="27"/>
      <c r="ADQ219" s="27"/>
      <c r="ADR219" s="27"/>
      <c r="ADS219" s="27"/>
      <c r="ADT219" s="27"/>
      <c r="ADU219" s="27"/>
      <c r="ADV219" s="27"/>
      <c r="ADW219" s="27"/>
      <c r="ADX219" s="27"/>
      <c r="ADY219" s="27"/>
      <c r="ADZ219" s="27"/>
      <c r="AEA219" s="27"/>
      <c r="AEB219" s="27"/>
      <c r="AEC219" s="27"/>
      <c r="AED219" s="27"/>
      <c r="AEE219" s="27"/>
      <c r="AEF219" s="27"/>
      <c r="AEG219" s="27"/>
      <c r="AEH219" s="27"/>
      <c r="AEI219" s="27"/>
      <c r="AEJ219" s="27"/>
      <c r="AEK219" s="27"/>
      <c r="AEL219" s="27"/>
      <c r="AEM219" s="27"/>
      <c r="AEN219" s="27"/>
      <c r="AEO219" s="27"/>
      <c r="AEP219" s="27"/>
      <c r="AEQ219" s="27"/>
      <c r="AER219" s="27"/>
      <c r="AES219" s="27"/>
      <c r="AET219" s="27"/>
      <c r="AEU219" s="27"/>
      <c r="AEV219" s="27"/>
      <c r="AEW219" s="27"/>
      <c r="AEX219" s="27"/>
      <c r="AEY219" s="27"/>
      <c r="AEZ219" s="27"/>
      <c r="AFA219" s="27"/>
      <c r="AFB219" s="27"/>
      <c r="AFC219" s="27"/>
      <c r="AFD219" s="27"/>
      <c r="AFE219" s="27"/>
      <c r="AFF219" s="27"/>
      <c r="AFG219" s="27"/>
      <c r="AFH219" s="27"/>
      <c r="AFI219" s="27"/>
      <c r="AFJ219" s="27"/>
      <c r="AFK219" s="27"/>
      <c r="AFL219" s="27"/>
      <c r="AFM219" s="27"/>
      <c r="AFN219" s="27"/>
      <c r="AFO219" s="27"/>
      <c r="AFP219" s="27"/>
      <c r="AFQ219" s="27"/>
      <c r="AFR219" s="27"/>
      <c r="AFS219" s="27"/>
      <c r="AFT219" s="27"/>
      <c r="AFU219" s="27"/>
      <c r="AFV219" s="27"/>
      <c r="AFW219" s="27"/>
      <c r="AFX219" s="27"/>
      <c r="AFY219" s="27"/>
      <c r="AFZ219" s="27"/>
      <c r="AGA219" s="27"/>
      <c r="AGB219" s="27"/>
      <c r="AGC219" s="27"/>
      <c r="AGD219" s="27"/>
      <c r="AGE219" s="27"/>
      <c r="AGF219" s="27"/>
      <c r="AGG219" s="27"/>
      <c r="AGH219" s="27"/>
      <c r="AGI219" s="27"/>
      <c r="AGJ219" s="27"/>
      <c r="AGK219" s="27"/>
      <c r="AGL219" s="27"/>
      <c r="AGM219" s="27"/>
      <c r="AGN219" s="27"/>
      <c r="AGO219" s="27"/>
      <c r="AGP219" s="27"/>
      <c r="AGQ219" s="27"/>
      <c r="AGR219" s="27"/>
      <c r="AGS219" s="27"/>
      <c r="AGT219" s="27"/>
      <c r="AGU219" s="27"/>
      <c r="AGV219" s="27"/>
      <c r="AGW219" s="27"/>
      <c r="AGX219" s="27"/>
      <c r="AGY219" s="27"/>
      <c r="AGZ219" s="27"/>
      <c r="AHA219" s="27"/>
      <c r="AHB219" s="27"/>
      <c r="AHC219" s="27"/>
      <c r="AHD219" s="27"/>
      <c r="AHE219" s="27"/>
      <c r="AHF219" s="27"/>
      <c r="AHG219" s="27"/>
      <c r="AHH219" s="27"/>
      <c r="AHI219" s="27"/>
      <c r="AHJ219" s="27"/>
      <c r="AHK219" s="27"/>
      <c r="AHL219" s="27"/>
      <c r="AHM219" s="27"/>
      <c r="AHN219" s="27"/>
      <c r="AHO219" s="27"/>
      <c r="AHP219" s="27"/>
      <c r="AHQ219" s="27"/>
      <c r="AHR219" s="27"/>
      <c r="AHS219" s="27"/>
      <c r="AHT219" s="27"/>
      <c r="AHU219" s="27"/>
      <c r="AHV219" s="27"/>
      <c r="AHW219" s="27"/>
      <c r="AHX219" s="27"/>
      <c r="AHY219" s="27"/>
      <c r="AHZ219" s="27"/>
      <c r="AIA219" s="27"/>
      <c r="AIB219" s="27"/>
      <c r="AIC219" s="27"/>
      <c r="AID219" s="27"/>
      <c r="AIE219" s="27"/>
      <c r="AIF219" s="27"/>
      <c r="AIG219" s="27"/>
      <c r="AIH219" s="27"/>
      <c r="AII219" s="27"/>
      <c r="AIJ219" s="27"/>
      <c r="AIK219" s="27"/>
      <c r="AIL219" s="27"/>
      <c r="AIM219" s="27"/>
      <c r="AIN219" s="27"/>
      <c r="AIO219" s="27"/>
      <c r="AIP219" s="27"/>
      <c r="AIQ219" s="27"/>
      <c r="AIR219" s="27"/>
      <c r="AIS219" s="27"/>
      <c r="AIT219" s="27"/>
      <c r="AIU219" s="27"/>
      <c r="AIV219" s="27"/>
      <c r="AIW219" s="27"/>
      <c r="AIX219" s="27"/>
      <c r="AIY219" s="27"/>
      <c r="AIZ219" s="27"/>
      <c r="AJA219" s="27"/>
      <c r="AJB219" s="27"/>
      <c r="AJC219" s="27"/>
      <c r="AJD219" s="27"/>
      <c r="AJE219" s="27"/>
      <c r="AJF219" s="27"/>
      <c r="AJG219" s="27"/>
      <c r="AJH219" s="27"/>
      <c r="AJI219" s="27"/>
      <c r="AJJ219" s="27"/>
      <c r="AJK219" s="27"/>
      <c r="AJL219" s="27"/>
      <c r="AJM219" s="27"/>
      <c r="AJN219" s="27"/>
      <c r="AJO219" s="27"/>
      <c r="AJP219" s="27"/>
      <c r="AJQ219" s="27"/>
      <c r="AJR219" s="27"/>
      <c r="AJS219" s="27"/>
      <c r="AJT219" s="27"/>
      <c r="AJU219" s="27"/>
      <c r="AJV219" s="27"/>
      <c r="AJW219" s="27"/>
      <c r="AJX219" s="27"/>
      <c r="AJY219" s="27"/>
      <c r="AJZ219" s="27"/>
      <c r="AKA219" s="27"/>
      <c r="AKB219" s="27"/>
      <c r="AKC219" s="27"/>
      <c r="AKD219" s="27"/>
      <c r="AKE219" s="27"/>
      <c r="AKF219" s="27"/>
      <c r="AKG219" s="27"/>
      <c r="AKH219" s="27"/>
      <c r="AKI219" s="27"/>
      <c r="AKJ219" s="27"/>
      <c r="AKK219" s="27"/>
      <c r="AKL219" s="27"/>
      <c r="AKM219" s="27"/>
      <c r="AKN219" s="27"/>
      <c r="AKO219" s="27"/>
      <c r="AKP219" s="27"/>
      <c r="AKQ219" s="27"/>
      <c r="AKR219" s="27"/>
      <c r="AKS219" s="27"/>
      <c r="AKT219" s="27"/>
      <c r="AKU219" s="27"/>
      <c r="AKV219" s="27"/>
      <c r="AKW219" s="27"/>
      <c r="AKX219" s="27"/>
      <c r="AKY219" s="27"/>
      <c r="AKZ219" s="27"/>
      <c r="ALA219" s="27"/>
      <c r="ALB219" s="27"/>
      <c r="ALC219" s="27"/>
      <c r="ALD219" s="27"/>
      <c r="ALE219" s="27"/>
      <c r="ALF219" s="27"/>
      <c r="ALG219" s="27"/>
      <c r="ALH219" s="27"/>
      <c r="ALI219" s="27"/>
      <c r="ALJ219" s="27"/>
      <c r="ALK219" s="27"/>
      <c r="ALL219" s="27"/>
      <c r="ALM219" s="27"/>
      <c r="ALN219" s="27"/>
      <c r="ALO219" s="27"/>
      <c r="ALP219" s="27"/>
      <c r="ALQ219" s="27"/>
      <c r="ALR219" s="27"/>
      <c r="ALS219" s="27"/>
    </row>
    <row r="220" spans="1:1007" ht="20.25" customHeight="1" thickBot="1" x14ac:dyDescent="0.25">
      <c r="A220" s="579"/>
      <c r="B220" s="581"/>
      <c r="C220" s="583"/>
      <c r="D220" s="986"/>
      <c r="E220" s="987"/>
      <c r="F220" s="988"/>
      <c r="G220" s="989"/>
      <c r="H220" s="990"/>
      <c r="I220" s="990"/>
      <c r="J220" s="999"/>
      <c r="K220" s="1004" t="s">
        <v>11</v>
      </c>
      <c r="L220" s="1005">
        <f t="shared" ref="L220:W220" si="54">SUM(L218:L219)</f>
        <v>0</v>
      </c>
      <c r="M220" s="1006">
        <f t="shared" si="54"/>
        <v>0</v>
      </c>
      <c r="N220" s="1006">
        <f t="shared" si="54"/>
        <v>0</v>
      </c>
      <c r="O220" s="1007">
        <f t="shared" si="54"/>
        <v>0</v>
      </c>
      <c r="P220" s="1005">
        <f t="shared" si="54"/>
        <v>294.10000000000002</v>
      </c>
      <c r="Q220" s="1006">
        <f t="shared" si="54"/>
        <v>0</v>
      </c>
      <c r="R220" s="1006">
        <f t="shared" si="54"/>
        <v>0</v>
      </c>
      <c r="S220" s="1007">
        <f t="shared" si="54"/>
        <v>294.10000000000002</v>
      </c>
      <c r="T220" s="1005">
        <f t="shared" si="54"/>
        <v>294.10000000000002</v>
      </c>
      <c r="U220" s="1006">
        <f t="shared" si="54"/>
        <v>0</v>
      </c>
      <c r="V220" s="1006">
        <f t="shared" si="54"/>
        <v>0</v>
      </c>
      <c r="W220" s="1007">
        <f t="shared" si="54"/>
        <v>294.10000000000002</v>
      </c>
      <c r="X220" s="27"/>
      <c r="Y220" s="27"/>
      <c r="Z220" s="27"/>
      <c r="AA220" s="27"/>
      <c r="AB220" s="27"/>
      <c r="AC220" s="27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40"/>
      <c r="AV220" s="39"/>
      <c r="AW220" s="39"/>
      <c r="AX220" s="39"/>
      <c r="AY220" s="39"/>
      <c r="AZ220" s="39"/>
      <c r="BA220" s="39"/>
      <c r="BB220" s="39"/>
      <c r="BC220" s="39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  <c r="BZ220" s="27"/>
      <c r="CA220" s="27"/>
      <c r="CB220" s="27"/>
      <c r="CC220" s="27"/>
      <c r="CD220" s="27"/>
      <c r="CE220" s="27"/>
      <c r="CF220" s="27"/>
      <c r="CG220" s="27"/>
      <c r="CH220" s="27"/>
      <c r="CI220" s="27"/>
      <c r="CJ220" s="27"/>
      <c r="CK220" s="27"/>
      <c r="CL220" s="27"/>
      <c r="CM220" s="27"/>
      <c r="CN220" s="27"/>
      <c r="CO220" s="27"/>
      <c r="CP220" s="27"/>
      <c r="CQ220" s="27"/>
      <c r="CR220" s="27"/>
      <c r="CS220" s="27"/>
      <c r="CT220" s="27"/>
      <c r="CU220" s="27"/>
      <c r="CV220" s="27"/>
      <c r="CW220" s="27"/>
      <c r="CX220" s="27"/>
      <c r="CY220" s="27"/>
      <c r="CZ220" s="27"/>
      <c r="DA220" s="27"/>
      <c r="DB220" s="27"/>
      <c r="DC220" s="27"/>
      <c r="DD220" s="27"/>
      <c r="DE220" s="27"/>
      <c r="DF220" s="27"/>
      <c r="DG220" s="27"/>
      <c r="DH220" s="27"/>
      <c r="DI220" s="27"/>
      <c r="DJ220" s="27"/>
      <c r="DK220" s="27"/>
      <c r="DL220" s="27"/>
      <c r="DM220" s="27"/>
      <c r="DN220" s="27"/>
      <c r="DO220" s="27"/>
      <c r="DP220" s="27"/>
      <c r="DQ220" s="27"/>
      <c r="DR220" s="27"/>
      <c r="DS220" s="27"/>
      <c r="DT220" s="27"/>
      <c r="DU220" s="27"/>
      <c r="DV220" s="27"/>
      <c r="DW220" s="27"/>
      <c r="DX220" s="27"/>
      <c r="DY220" s="27"/>
      <c r="DZ220" s="27"/>
      <c r="EA220" s="27"/>
      <c r="EB220" s="27"/>
      <c r="EC220" s="27"/>
      <c r="ED220" s="27"/>
      <c r="EE220" s="27"/>
      <c r="EF220" s="27"/>
      <c r="EG220" s="27"/>
      <c r="EH220" s="27"/>
      <c r="EI220" s="27"/>
      <c r="EJ220" s="27"/>
      <c r="EK220" s="27"/>
      <c r="EL220" s="27"/>
      <c r="EM220" s="27"/>
      <c r="EN220" s="27"/>
      <c r="EO220" s="27"/>
      <c r="EP220" s="27"/>
      <c r="EQ220" s="27"/>
      <c r="ER220" s="27"/>
      <c r="ES220" s="27"/>
      <c r="ET220" s="27"/>
      <c r="EU220" s="27"/>
      <c r="EV220" s="27"/>
      <c r="EW220" s="27"/>
      <c r="EX220" s="27"/>
      <c r="EY220" s="27"/>
      <c r="EZ220" s="27"/>
      <c r="FA220" s="27"/>
      <c r="FB220" s="27"/>
      <c r="FC220" s="27"/>
      <c r="FD220" s="27"/>
      <c r="FE220" s="27"/>
      <c r="FF220" s="27"/>
      <c r="FG220" s="27"/>
      <c r="FH220" s="27"/>
      <c r="FI220" s="27"/>
      <c r="FJ220" s="27"/>
      <c r="FK220" s="27"/>
      <c r="FL220" s="27"/>
      <c r="FM220" s="27"/>
      <c r="FN220" s="27"/>
      <c r="FO220" s="27"/>
      <c r="FP220" s="27"/>
      <c r="FQ220" s="27"/>
      <c r="FR220" s="27"/>
      <c r="FS220" s="27"/>
      <c r="FT220" s="27"/>
      <c r="FU220" s="27"/>
      <c r="FV220" s="27"/>
      <c r="FW220" s="27"/>
      <c r="FX220" s="27"/>
      <c r="FY220" s="27"/>
      <c r="FZ220" s="27"/>
      <c r="GA220" s="27"/>
      <c r="GB220" s="27"/>
      <c r="GC220" s="27"/>
      <c r="GD220" s="27"/>
      <c r="GE220" s="27"/>
      <c r="GF220" s="27"/>
      <c r="GG220" s="27"/>
      <c r="GH220" s="27"/>
      <c r="GI220" s="27"/>
      <c r="GJ220" s="27"/>
      <c r="GK220" s="27"/>
      <c r="GL220" s="27"/>
      <c r="GM220" s="27"/>
      <c r="GN220" s="27"/>
      <c r="GO220" s="27"/>
      <c r="GP220" s="27"/>
      <c r="GQ220" s="27"/>
      <c r="GR220" s="27"/>
      <c r="GS220" s="27"/>
      <c r="GT220" s="27"/>
      <c r="GU220" s="27"/>
      <c r="GV220" s="27"/>
      <c r="GW220" s="27"/>
      <c r="GX220" s="27"/>
      <c r="GY220" s="27"/>
      <c r="GZ220" s="27"/>
      <c r="HA220" s="27"/>
      <c r="HB220" s="27"/>
      <c r="HC220" s="27"/>
      <c r="HD220" s="27"/>
      <c r="HE220" s="27"/>
      <c r="HF220" s="27"/>
      <c r="HG220" s="27"/>
      <c r="HH220" s="27"/>
      <c r="HI220" s="27"/>
      <c r="HJ220" s="27"/>
      <c r="HK220" s="27"/>
      <c r="HL220" s="27"/>
      <c r="HM220" s="27"/>
      <c r="HN220" s="27"/>
      <c r="HO220" s="27"/>
      <c r="HP220" s="27"/>
      <c r="HQ220" s="27"/>
      <c r="HR220" s="27"/>
      <c r="HS220" s="27"/>
      <c r="HT220" s="27"/>
      <c r="HU220" s="27"/>
      <c r="HV220" s="27"/>
      <c r="HW220" s="27"/>
      <c r="HX220" s="27"/>
      <c r="HY220" s="27"/>
      <c r="HZ220" s="27"/>
      <c r="IA220" s="27"/>
      <c r="IB220" s="27"/>
      <c r="IC220" s="27"/>
      <c r="ID220" s="27"/>
      <c r="IE220" s="27"/>
      <c r="IF220" s="27"/>
      <c r="IG220" s="27"/>
      <c r="IH220" s="27"/>
      <c r="II220" s="27"/>
      <c r="IJ220" s="27"/>
      <c r="IK220" s="27"/>
      <c r="IL220" s="27"/>
      <c r="IM220" s="27"/>
      <c r="IN220" s="27"/>
      <c r="IO220" s="27"/>
      <c r="IP220" s="27"/>
      <c r="IQ220" s="27"/>
      <c r="IR220" s="27"/>
      <c r="IS220" s="27"/>
      <c r="IT220" s="27"/>
      <c r="IU220" s="27"/>
      <c r="IV220" s="27"/>
      <c r="IW220" s="27"/>
      <c r="IX220" s="27"/>
      <c r="IY220" s="27"/>
      <c r="IZ220" s="27"/>
      <c r="JA220" s="27"/>
      <c r="JB220" s="27"/>
      <c r="JC220" s="27"/>
      <c r="JD220" s="27"/>
      <c r="JE220" s="27"/>
      <c r="JF220" s="27"/>
      <c r="JG220" s="27"/>
      <c r="JH220" s="27"/>
      <c r="JI220" s="27"/>
      <c r="JJ220" s="27"/>
      <c r="JK220" s="27"/>
      <c r="JL220" s="27"/>
      <c r="JM220" s="27"/>
      <c r="JN220" s="27"/>
      <c r="JO220" s="27"/>
      <c r="JP220" s="27"/>
      <c r="JQ220" s="27"/>
      <c r="JR220" s="27"/>
      <c r="JS220" s="27"/>
      <c r="JT220" s="27"/>
      <c r="JU220" s="27"/>
      <c r="JV220" s="27"/>
      <c r="JW220" s="27"/>
      <c r="JX220" s="27"/>
      <c r="JY220" s="27"/>
      <c r="JZ220" s="27"/>
      <c r="KA220" s="27"/>
      <c r="KB220" s="27"/>
      <c r="KC220" s="27"/>
      <c r="KD220" s="27"/>
      <c r="KE220" s="27"/>
      <c r="KF220" s="27"/>
      <c r="KG220" s="27"/>
      <c r="KH220" s="27"/>
      <c r="KI220" s="27"/>
      <c r="KJ220" s="27"/>
      <c r="KK220" s="27"/>
      <c r="KL220" s="27"/>
      <c r="KM220" s="27"/>
      <c r="KN220" s="27"/>
      <c r="KO220" s="27"/>
      <c r="KP220" s="27"/>
      <c r="KQ220" s="27"/>
      <c r="KR220" s="27"/>
      <c r="KS220" s="27"/>
      <c r="KT220" s="27"/>
      <c r="KU220" s="27"/>
      <c r="KV220" s="27"/>
      <c r="KW220" s="27"/>
      <c r="KX220" s="27"/>
      <c r="KY220" s="27"/>
      <c r="KZ220" s="27"/>
      <c r="LA220" s="27"/>
      <c r="LB220" s="27"/>
      <c r="LC220" s="27"/>
      <c r="LD220" s="27"/>
      <c r="LE220" s="27"/>
      <c r="LF220" s="27"/>
      <c r="LG220" s="27"/>
      <c r="LH220" s="27"/>
      <c r="LI220" s="27"/>
      <c r="LJ220" s="27"/>
      <c r="LK220" s="27"/>
      <c r="LL220" s="27"/>
      <c r="LM220" s="27"/>
      <c r="LN220" s="27"/>
      <c r="LO220" s="27"/>
      <c r="LP220" s="27"/>
      <c r="LQ220" s="27"/>
      <c r="LR220" s="27"/>
      <c r="LS220" s="27"/>
      <c r="LT220" s="27"/>
      <c r="LU220" s="27"/>
      <c r="LV220" s="27"/>
      <c r="LW220" s="27"/>
      <c r="LX220" s="27"/>
      <c r="LY220" s="27"/>
      <c r="LZ220" s="27"/>
      <c r="MA220" s="27"/>
      <c r="MB220" s="27"/>
      <c r="MC220" s="27"/>
      <c r="MD220" s="27"/>
      <c r="ME220" s="27"/>
      <c r="MF220" s="27"/>
      <c r="MG220" s="27"/>
      <c r="MH220" s="27"/>
      <c r="MI220" s="27"/>
      <c r="MJ220" s="27"/>
      <c r="MK220" s="27"/>
      <c r="ML220" s="27"/>
      <c r="MM220" s="27"/>
      <c r="MN220" s="27"/>
      <c r="MO220" s="27"/>
      <c r="MP220" s="27"/>
      <c r="MQ220" s="27"/>
      <c r="MR220" s="27"/>
      <c r="MS220" s="27"/>
      <c r="MT220" s="27"/>
      <c r="MU220" s="27"/>
      <c r="MV220" s="27"/>
      <c r="MW220" s="27"/>
      <c r="MX220" s="27"/>
      <c r="MY220" s="27"/>
      <c r="MZ220" s="27"/>
      <c r="NA220" s="27"/>
      <c r="NB220" s="27"/>
      <c r="NC220" s="27"/>
      <c r="ND220" s="27"/>
      <c r="NE220" s="27"/>
      <c r="NF220" s="27"/>
      <c r="NG220" s="27"/>
      <c r="NH220" s="27"/>
      <c r="NI220" s="27"/>
      <c r="NJ220" s="27"/>
      <c r="NK220" s="27"/>
      <c r="NL220" s="27"/>
      <c r="NM220" s="27"/>
      <c r="NN220" s="27"/>
      <c r="NO220" s="27"/>
      <c r="NP220" s="27"/>
      <c r="NQ220" s="27"/>
      <c r="NR220" s="27"/>
      <c r="NS220" s="27"/>
      <c r="NT220" s="27"/>
      <c r="NU220" s="27"/>
      <c r="NV220" s="27"/>
      <c r="NW220" s="27"/>
      <c r="NX220" s="27"/>
      <c r="NY220" s="27"/>
      <c r="NZ220" s="27"/>
      <c r="OA220" s="27"/>
      <c r="OB220" s="27"/>
      <c r="OC220" s="27"/>
      <c r="OD220" s="27"/>
      <c r="OE220" s="27"/>
      <c r="OF220" s="27"/>
      <c r="OG220" s="27"/>
      <c r="OH220" s="27"/>
      <c r="OI220" s="27"/>
      <c r="OJ220" s="27"/>
      <c r="OK220" s="27"/>
      <c r="OL220" s="27"/>
      <c r="OM220" s="27"/>
      <c r="ON220" s="27"/>
      <c r="OO220" s="27"/>
      <c r="OP220" s="27"/>
      <c r="OQ220" s="27"/>
      <c r="OR220" s="27"/>
      <c r="OS220" s="27"/>
      <c r="OT220" s="27"/>
      <c r="OU220" s="27"/>
      <c r="OV220" s="27"/>
      <c r="OW220" s="27"/>
      <c r="OX220" s="27"/>
      <c r="OY220" s="27"/>
      <c r="OZ220" s="27"/>
      <c r="PA220" s="27"/>
      <c r="PB220" s="27"/>
      <c r="PC220" s="27"/>
      <c r="PD220" s="27"/>
      <c r="PE220" s="27"/>
      <c r="PF220" s="27"/>
      <c r="PG220" s="27"/>
      <c r="PH220" s="27"/>
      <c r="PI220" s="27"/>
      <c r="PJ220" s="27"/>
      <c r="PK220" s="27"/>
      <c r="PL220" s="27"/>
      <c r="PM220" s="27"/>
      <c r="PN220" s="27"/>
      <c r="PO220" s="27"/>
      <c r="PP220" s="27"/>
      <c r="PQ220" s="27"/>
      <c r="PR220" s="27"/>
      <c r="PS220" s="27"/>
      <c r="PT220" s="27"/>
      <c r="PU220" s="27"/>
      <c r="PV220" s="27"/>
      <c r="PW220" s="27"/>
      <c r="PX220" s="27"/>
      <c r="PY220" s="27"/>
      <c r="PZ220" s="27"/>
      <c r="QA220" s="27"/>
      <c r="QB220" s="27"/>
      <c r="QC220" s="27"/>
      <c r="QD220" s="27"/>
      <c r="QE220" s="27"/>
      <c r="QF220" s="27"/>
      <c r="QG220" s="27"/>
      <c r="QH220" s="27"/>
      <c r="QI220" s="27"/>
      <c r="QJ220" s="27"/>
      <c r="QK220" s="27"/>
      <c r="QL220" s="27"/>
      <c r="QM220" s="27"/>
      <c r="QN220" s="27"/>
      <c r="QO220" s="27"/>
      <c r="QP220" s="27"/>
      <c r="QQ220" s="27"/>
      <c r="QR220" s="27"/>
      <c r="QS220" s="27"/>
      <c r="QT220" s="27"/>
      <c r="QU220" s="27"/>
      <c r="QV220" s="27"/>
      <c r="QW220" s="27"/>
      <c r="QX220" s="27"/>
      <c r="QY220" s="27"/>
      <c r="QZ220" s="27"/>
      <c r="RA220" s="27"/>
      <c r="RB220" s="27"/>
      <c r="RC220" s="27"/>
      <c r="RD220" s="27"/>
      <c r="RE220" s="27"/>
      <c r="RF220" s="27"/>
      <c r="RG220" s="27"/>
      <c r="RH220" s="27"/>
      <c r="RI220" s="27"/>
      <c r="RJ220" s="27"/>
      <c r="RK220" s="27"/>
      <c r="RL220" s="27"/>
      <c r="RM220" s="27"/>
      <c r="RN220" s="27"/>
      <c r="RO220" s="27"/>
      <c r="RP220" s="27"/>
      <c r="RQ220" s="27"/>
      <c r="RR220" s="27"/>
      <c r="RS220" s="27"/>
      <c r="RT220" s="27"/>
      <c r="RU220" s="27"/>
      <c r="RV220" s="27"/>
      <c r="RW220" s="27"/>
      <c r="RX220" s="27"/>
      <c r="RY220" s="27"/>
      <c r="RZ220" s="27"/>
      <c r="SA220" s="27"/>
      <c r="SB220" s="27"/>
      <c r="SC220" s="27"/>
      <c r="SD220" s="27"/>
      <c r="SE220" s="27"/>
      <c r="SF220" s="27"/>
      <c r="SG220" s="27"/>
      <c r="SH220" s="27"/>
      <c r="SI220" s="27"/>
      <c r="SJ220" s="27"/>
      <c r="SK220" s="27"/>
      <c r="SL220" s="27"/>
      <c r="SM220" s="27"/>
      <c r="SN220" s="27"/>
      <c r="SO220" s="27"/>
      <c r="SP220" s="27"/>
      <c r="SQ220" s="27"/>
      <c r="SR220" s="27"/>
      <c r="SS220" s="27"/>
      <c r="ST220" s="27"/>
      <c r="SU220" s="27"/>
      <c r="SV220" s="27"/>
      <c r="SW220" s="27"/>
      <c r="SX220" s="27"/>
      <c r="SY220" s="27"/>
      <c r="SZ220" s="27"/>
      <c r="TA220" s="27"/>
      <c r="TB220" s="27"/>
      <c r="TC220" s="27"/>
      <c r="TD220" s="27"/>
      <c r="TE220" s="27"/>
      <c r="TF220" s="27"/>
      <c r="TG220" s="27"/>
      <c r="TH220" s="27"/>
      <c r="TI220" s="27"/>
      <c r="TJ220" s="27"/>
      <c r="TK220" s="27"/>
      <c r="TL220" s="27"/>
      <c r="TM220" s="27"/>
      <c r="TN220" s="27"/>
      <c r="TO220" s="27"/>
      <c r="TP220" s="27"/>
      <c r="TQ220" s="27"/>
      <c r="TR220" s="27"/>
      <c r="TS220" s="27"/>
      <c r="TT220" s="27"/>
      <c r="TU220" s="27"/>
      <c r="TV220" s="27"/>
      <c r="TW220" s="27"/>
      <c r="TX220" s="27"/>
      <c r="TY220" s="27"/>
      <c r="TZ220" s="27"/>
      <c r="UA220" s="27"/>
      <c r="UB220" s="27"/>
      <c r="UC220" s="27"/>
      <c r="UD220" s="27"/>
      <c r="UE220" s="27"/>
      <c r="UF220" s="27"/>
      <c r="UG220" s="27"/>
      <c r="UH220" s="27"/>
      <c r="UI220" s="27"/>
      <c r="UJ220" s="27"/>
      <c r="UK220" s="27"/>
      <c r="UL220" s="27"/>
      <c r="UM220" s="27"/>
      <c r="UN220" s="27"/>
      <c r="UO220" s="27"/>
      <c r="UP220" s="27"/>
      <c r="UQ220" s="27"/>
      <c r="UR220" s="27"/>
      <c r="US220" s="27"/>
      <c r="UT220" s="27"/>
      <c r="UU220" s="27"/>
      <c r="UV220" s="27"/>
      <c r="UW220" s="27"/>
      <c r="UX220" s="27"/>
      <c r="UY220" s="27"/>
      <c r="UZ220" s="27"/>
      <c r="VA220" s="27"/>
      <c r="VB220" s="27"/>
      <c r="VC220" s="27"/>
      <c r="VD220" s="27"/>
      <c r="VE220" s="27"/>
      <c r="VF220" s="27"/>
      <c r="VG220" s="27"/>
      <c r="VH220" s="27"/>
      <c r="VI220" s="27"/>
      <c r="VJ220" s="27"/>
      <c r="VK220" s="27"/>
      <c r="VL220" s="27"/>
      <c r="VM220" s="27"/>
      <c r="VN220" s="27"/>
      <c r="VO220" s="27"/>
      <c r="VP220" s="27"/>
      <c r="VQ220" s="27"/>
      <c r="VR220" s="27"/>
      <c r="VS220" s="27"/>
      <c r="VT220" s="27"/>
      <c r="VU220" s="27"/>
      <c r="VV220" s="27"/>
      <c r="VW220" s="27"/>
      <c r="VX220" s="27"/>
      <c r="VY220" s="27"/>
      <c r="VZ220" s="27"/>
      <c r="WA220" s="27"/>
      <c r="WB220" s="27"/>
      <c r="WC220" s="27"/>
      <c r="WD220" s="27"/>
      <c r="WE220" s="27"/>
      <c r="WF220" s="27"/>
      <c r="WG220" s="27"/>
      <c r="WH220" s="27"/>
      <c r="WI220" s="27"/>
      <c r="WJ220" s="27"/>
      <c r="WK220" s="27"/>
      <c r="WL220" s="27"/>
      <c r="WM220" s="27"/>
      <c r="WN220" s="27"/>
      <c r="WO220" s="27"/>
      <c r="WP220" s="27"/>
      <c r="WQ220" s="27"/>
      <c r="WR220" s="27"/>
      <c r="WS220" s="27"/>
      <c r="WT220" s="27"/>
      <c r="WU220" s="27"/>
      <c r="WV220" s="27"/>
      <c r="WW220" s="27"/>
      <c r="WX220" s="27"/>
      <c r="WY220" s="27"/>
      <c r="WZ220" s="27"/>
      <c r="XA220" s="27"/>
      <c r="XB220" s="27"/>
      <c r="XC220" s="27"/>
      <c r="XD220" s="27"/>
      <c r="XE220" s="27"/>
      <c r="XF220" s="27"/>
      <c r="XG220" s="27"/>
      <c r="XH220" s="27"/>
      <c r="XI220" s="27"/>
      <c r="XJ220" s="27"/>
      <c r="XK220" s="27"/>
      <c r="XL220" s="27"/>
      <c r="XM220" s="27"/>
      <c r="XN220" s="27"/>
      <c r="XO220" s="27"/>
      <c r="XP220" s="27"/>
      <c r="XQ220" s="27"/>
      <c r="XR220" s="27"/>
      <c r="XS220" s="27"/>
      <c r="XT220" s="27"/>
      <c r="XU220" s="27"/>
      <c r="XV220" s="27"/>
      <c r="XW220" s="27"/>
      <c r="XX220" s="27"/>
      <c r="XY220" s="27"/>
      <c r="XZ220" s="27"/>
      <c r="YA220" s="27"/>
      <c r="YB220" s="27"/>
      <c r="YC220" s="27"/>
      <c r="YD220" s="27"/>
      <c r="YE220" s="27"/>
      <c r="YF220" s="27"/>
      <c r="YG220" s="27"/>
      <c r="YH220" s="27"/>
      <c r="YI220" s="27"/>
      <c r="YJ220" s="27"/>
      <c r="YK220" s="27"/>
      <c r="YL220" s="27"/>
      <c r="YM220" s="27"/>
      <c r="YN220" s="27"/>
      <c r="YO220" s="27"/>
      <c r="YP220" s="27"/>
      <c r="YQ220" s="27"/>
      <c r="YR220" s="27"/>
      <c r="YS220" s="27"/>
      <c r="YT220" s="27"/>
      <c r="YU220" s="27"/>
      <c r="YV220" s="27"/>
      <c r="YW220" s="27"/>
      <c r="YX220" s="27"/>
      <c r="YY220" s="27"/>
      <c r="YZ220" s="27"/>
      <c r="ZA220" s="27"/>
      <c r="ZB220" s="27"/>
      <c r="ZC220" s="27"/>
      <c r="ZD220" s="27"/>
      <c r="ZE220" s="27"/>
      <c r="ZF220" s="27"/>
      <c r="ZG220" s="27"/>
      <c r="ZH220" s="27"/>
      <c r="ZI220" s="27"/>
      <c r="ZJ220" s="27"/>
      <c r="ZK220" s="27"/>
      <c r="ZL220" s="27"/>
      <c r="ZM220" s="27"/>
      <c r="ZN220" s="27"/>
      <c r="ZO220" s="27"/>
      <c r="ZP220" s="27"/>
      <c r="ZQ220" s="27"/>
      <c r="ZR220" s="27"/>
      <c r="ZS220" s="27"/>
      <c r="ZT220" s="27"/>
      <c r="ZU220" s="27"/>
      <c r="ZV220" s="27"/>
      <c r="ZW220" s="27"/>
      <c r="ZX220" s="27"/>
      <c r="ZY220" s="27"/>
      <c r="ZZ220" s="27"/>
      <c r="AAA220" s="27"/>
      <c r="AAB220" s="27"/>
      <c r="AAC220" s="27"/>
      <c r="AAD220" s="27"/>
      <c r="AAE220" s="27"/>
      <c r="AAF220" s="27"/>
      <c r="AAG220" s="27"/>
      <c r="AAH220" s="27"/>
      <c r="AAI220" s="27"/>
      <c r="AAJ220" s="27"/>
      <c r="AAK220" s="27"/>
      <c r="AAL220" s="27"/>
      <c r="AAM220" s="27"/>
      <c r="AAN220" s="27"/>
      <c r="AAO220" s="27"/>
      <c r="AAP220" s="27"/>
      <c r="AAQ220" s="27"/>
      <c r="AAR220" s="27"/>
      <c r="AAS220" s="27"/>
      <c r="AAT220" s="27"/>
      <c r="AAU220" s="27"/>
      <c r="AAV220" s="27"/>
      <c r="AAW220" s="27"/>
      <c r="AAX220" s="27"/>
      <c r="AAY220" s="27"/>
      <c r="AAZ220" s="27"/>
      <c r="ABA220" s="27"/>
      <c r="ABB220" s="27"/>
      <c r="ABC220" s="27"/>
      <c r="ABD220" s="27"/>
      <c r="ABE220" s="27"/>
      <c r="ABF220" s="27"/>
      <c r="ABG220" s="27"/>
      <c r="ABH220" s="27"/>
      <c r="ABI220" s="27"/>
      <c r="ABJ220" s="27"/>
      <c r="ABK220" s="27"/>
      <c r="ABL220" s="27"/>
      <c r="ABM220" s="27"/>
      <c r="ABN220" s="27"/>
      <c r="ABO220" s="27"/>
      <c r="ABP220" s="27"/>
      <c r="ABQ220" s="27"/>
      <c r="ABR220" s="27"/>
      <c r="ABS220" s="27"/>
      <c r="ABT220" s="27"/>
      <c r="ABU220" s="27"/>
      <c r="ABV220" s="27"/>
      <c r="ABW220" s="27"/>
      <c r="ABX220" s="27"/>
      <c r="ABY220" s="27"/>
      <c r="ABZ220" s="27"/>
      <c r="ACA220" s="27"/>
      <c r="ACB220" s="27"/>
      <c r="ACC220" s="27"/>
      <c r="ACD220" s="27"/>
      <c r="ACE220" s="27"/>
      <c r="ACF220" s="27"/>
      <c r="ACG220" s="27"/>
      <c r="ACH220" s="27"/>
      <c r="ACI220" s="27"/>
      <c r="ACJ220" s="27"/>
      <c r="ACK220" s="27"/>
      <c r="ACL220" s="27"/>
      <c r="ACM220" s="27"/>
      <c r="ACN220" s="27"/>
      <c r="ACO220" s="27"/>
      <c r="ACP220" s="27"/>
      <c r="ACQ220" s="27"/>
      <c r="ACR220" s="27"/>
      <c r="ACS220" s="27"/>
      <c r="ACT220" s="27"/>
      <c r="ACU220" s="27"/>
      <c r="ACV220" s="27"/>
      <c r="ACW220" s="27"/>
      <c r="ACX220" s="27"/>
      <c r="ACY220" s="27"/>
      <c r="ACZ220" s="27"/>
      <c r="ADA220" s="27"/>
      <c r="ADB220" s="27"/>
      <c r="ADC220" s="27"/>
      <c r="ADD220" s="27"/>
      <c r="ADE220" s="27"/>
      <c r="ADF220" s="27"/>
      <c r="ADG220" s="27"/>
      <c r="ADH220" s="27"/>
      <c r="ADI220" s="27"/>
      <c r="ADJ220" s="27"/>
      <c r="ADK220" s="27"/>
      <c r="ADL220" s="27"/>
      <c r="ADM220" s="27"/>
      <c r="ADN220" s="27"/>
      <c r="ADO220" s="27"/>
      <c r="ADP220" s="27"/>
      <c r="ADQ220" s="27"/>
      <c r="ADR220" s="27"/>
      <c r="ADS220" s="27"/>
      <c r="ADT220" s="27"/>
      <c r="ADU220" s="27"/>
      <c r="ADV220" s="27"/>
      <c r="ADW220" s="27"/>
      <c r="ADX220" s="27"/>
      <c r="ADY220" s="27"/>
      <c r="ADZ220" s="27"/>
      <c r="AEA220" s="27"/>
      <c r="AEB220" s="27"/>
      <c r="AEC220" s="27"/>
      <c r="AED220" s="27"/>
      <c r="AEE220" s="27"/>
      <c r="AEF220" s="27"/>
      <c r="AEG220" s="27"/>
      <c r="AEH220" s="27"/>
      <c r="AEI220" s="27"/>
      <c r="AEJ220" s="27"/>
      <c r="AEK220" s="27"/>
      <c r="AEL220" s="27"/>
      <c r="AEM220" s="27"/>
      <c r="AEN220" s="27"/>
      <c r="AEO220" s="27"/>
      <c r="AEP220" s="27"/>
      <c r="AEQ220" s="27"/>
      <c r="AER220" s="27"/>
      <c r="AES220" s="27"/>
      <c r="AET220" s="27"/>
      <c r="AEU220" s="27"/>
      <c r="AEV220" s="27"/>
      <c r="AEW220" s="27"/>
      <c r="AEX220" s="27"/>
      <c r="AEY220" s="27"/>
      <c r="AEZ220" s="27"/>
      <c r="AFA220" s="27"/>
      <c r="AFB220" s="27"/>
      <c r="AFC220" s="27"/>
      <c r="AFD220" s="27"/>
      <c r="AFE220" s="27"/>
      <c r="AFF220" s="27"/>
      <c r="AFG220" s="27"/>
      <c r="AFH220" s="27"/>
      <c r="AFI220" s="27"/>
      <c r="AFJ220" s="27"/>
      <c r="AFK220" s="27"/>
      <c r="AFL220" s="27"/>
      <c r="AFM220" s="27"/>
      <c r="AFN220" s="27"/>
      <c r="AFO220" s="27"/>
      <c r="AFP220" s="27"/>
      <c r="AFQ220" s="27"/>
      <c r="AFR220" s="27"/>
      <c r="AFS220" s="27"/>
      <c r="AFT220" s="27"/>
      <c r="AFU220" s="27"/>
      <c r="AFV220" s="27"/>
      <c r="AFW220" s="27"/>
      <c r="AFX220" s="27"/>
      <c r="AFY220" s="27"/>
      <c r="AFZ220" s="27"/>
      <c r="AGA220" s="27"/>
      <c r="AGB220" s="27"/>
      <c r="AGC220" s="27"/>
      <c r="AGD220" s="27"/>
      <c r="AGE220" s="27"/>
      <c r="AGF220" s="27"/>
      <c r="AGG220" s="27"/>
      <c r="AGH220" s="27"/>
      <c r="AGI220" s="27"/>
      <c r="AGJ220" s="27"/>
      <c r="AGK220" s="27"/>
      <c r="AGL220" s="27"/>
      <c r="AGM220" s="27"/>
      <c r="AGN220" s="27"/>
      <c r="AGO220" s="27"/>
      <c r="AGP220" s="27"/>
      <c r="AGQ220" s="27"/>
      <c r="AGR220" s="27"/>
      <c r="AGS220" s="27"/>
      <c r="AGT220" s="27"/>
      <c r="AGU220" s="27"/>
      <c r="AGV220" s="27"/>
      <c r="AGW220" s="27"/>
      <c r="AGX220" s="27"/>
      <c r="AGY220" s="27"/>
      <c r="AGZ220" s="27"/>
      <c r="AHA220" s="27"/>
      <c r="AHB220" s="27"/>
      <c r="AHC220" s="27"/>
      <c r="AHD220" s="27"/>
      <c r="AHE220" s="27"/>
      <c r="AHF220" s="27"/>
      <c r="AHG220" s="27"/>
      <c r="AHH220" s="27"/>
      <c r="AHI220" s="27"/>
      <c r="AHJ220" s="27"/>
      <c r="AHK220" s="27"/>
      <c r="AHL220" s="27"/>
      <c r="AHM220" s="27"/>
      <c r="AHN220" s="27"/>
      <c r="AHO220" s="27"/>
      <c r="AHP220" s="27"/>
      <c r="AHQ220" s="27"/>
      <c r="AHR220" s="27"/>
      <c r="AHS220" s="27"/>
      <c r="AHT220" s="27"/>
      <c r="AHU220" s="27"/>
      <c r="AHV220" s="27"/>
      <c r="AHW220" s="27"/>
      <c r="AHX220" s="27"/>
      <c r="AHY220" s="27"/>
      <c r="AHZ220" s="27"/>
      <c r="AIA220" s="27"/>
      <c r="AIB220" s="27"/>
      <c r="AIC220" s="27"/>
      <c r="AID220" s="27"/>
      <c r="AIE220" s="27"/>
      <c r="AIF220" s="27"/>
      <c r="AIG220" s="27"/>
      <c r="AIH220" s="27"/>
      <c r="AII220" s="27"/>
      <c r="AIJ220" s="27"/>
      <c r="AIK220" s="27"/>
      <c r="AIL220" s="27"/>
      <c r="AIM220" s="27"/>
      <c r="AIN220" s="27"/>
      <c r="AIO220" s="27"/>
      <c r="AIP220" s="27"/>
      <c r="AIQ220" s="27"/>
      <c r="AIR220" s="27"/>
      <c r="AIS220" s="27"/>
      <c r="AIT220" s="27"/>
      <c r="AIU220" s="27"/>
      <c r="AIV220" s="27"/>
      <c r="AIW220" s="27"/>
      <c r="AIX220" s="27"/>
      <c r="AIY220" s="27"/>
      <c r="AIZ220" s="27"/>
      <c r="AJA220" s="27"/>
      <c r="AJB220" s="27"/>
      <c r="AJC220" s="27"/>
      <c r="AJD220" s="27"/>
      <c r="AJE220" s="27"/>
      <c r="AJF220" s="27"/>
      <c r="AJG220" s="27"/>
      <c r="AJH220" s="27"/>
      <c r="AJI220" s="27"/>
      <c r="AJJ220" s="27"/>
      <c r="AJK220" s="27"/>
      <c r="AJL220" s="27"/>
      <c r="AJM220" s="27"/>
      <c r="AJN220" s="27"/>
      <c r="AJO220" s="27"/>
      <c r="AJP220" s="27"/>
      <c r="AJQ220" s="27"/>
      <c r="AJR220" s="27"/>
      <c r="AJS220" s="27"/>
      <c r="AJT220" s="27"/>
      <c r="AJU220" s="27"/>
      <c r="AJV220" s="27"/>
      <c r="AJW220" s="27"/>
      <c r="AJX220" s="27"/>
      <c r="AJY220" s="27"/>
      <c r="AJZ220" s="27"/>
      <c r="AKA220" s="27"/>
      <c r="AKB220" s="27"/>
      <c r="AKC220" s="27"/>
      <c r="AKD220" s="27"/>
      <c r="AKE220" s="27"/>
      <c r="AKF220" s="27"/>
      <c r="AKG220" s="27"/>
      <c r="AKH220" s="27"/>
      <c r="AKI220" s="27"/>
      <c r="AKJ220" s="27"/>
      <c r="AKK220" s="27"/>
      <c r="AKL220" s="27"/>
      <c r="AKM220" s="27"/>
      <c r="AKN220" s="27"/>
      <c r="AKO220" s="27"/>
      <c r="AKP220" s="27"/>
      <c r="AKQ220" s="27"/>
      <c r="AKR220" s="27"/>
      <c r="AKS220" s="27"/>
      <c r="AKT220" s="27"/>
      <c r="AKU220" s="27"/>
      <c r="AKV220" s="27"/>
      <c r="AKW220" s="27"/>
      <c r="AKX220" s="27"/>
      <c r="AKY220" s="27"/>
      <c r="AKZ220" s="27"/>
      <c r="ALA220" s="27"/>
      <c r="ALB220" s="27"/>
      <c r="ALC220" s="27"/>
      <c r="ALD220" s="27"/>
      <c r="ALE220" s="27"/>
      <c r="ALF220" s="27"/>
      <c r="ALG220" s="27"/>
      <c r="ALH220" s="27"/>
      <c r="ALI220" s="27"/>
      <c r="ALJ220" s="27"/>
      <c r="ALK220" s="27"/>
      <c r="ALL220" s="27"/>
      <c r="ALM220" s="27"/>
      <c r="ALN220" s="27"/>
      <c r="ALO220" s="27"/>
      <c r="ALP220" s="27"/>
      <c r="ALQ220" s="27"/>
      <c r="ALR220" s="27"/>
      <c r="ALS220" s="27"/>
    </row>
    <row r="221" spans="1:1007" ht="21" customHeight="1" thickBot="1" x14ac:dyDescent="0.25">
      <c r="A221" s="195" t="s">
        <v>14</v>
      </c>
      <c r="B221" s="21" t="s">
        <v>15</v>
      </c>
      <c r="C221" s="20" t="s">
        <v>15</v>
      </c>
      <c r="D221" s="915" t="s">
        <v>180</v>
      </c>
      <c r="E221" s="739"/>
      <c r="F221" s="739"/>
      <c r="G221" s="739"/>
      <c r="H221" s="739"/>
      <c r="I221" s="739"/>
      <c r="J221" s="739"/>
      <c r="K221" s="739"/>
      <c r="L221" s="24">
        <f>L220+L205+L201+L198+L195+L192+L189+L186+L183+L180+L177+L174+L171+L168+L165+L162+L158+L155+L152+L149+L146+L143+L140+L137+L134+L131+L128+L125+L123+L119+L114+L109+L104+L99+L94+L89+L84+L79+L74+L69+L63+L58+L52+L46+L40+L34+L31+L28+L24+L20+L208+L211+L214+L217</f>
        <v>5890.0999999999995</v>
      </c>
      <c r="M221" s="346">
        <f t="shared" ref="M221:W221" si="55">M220+M205+M201+M198+M195+M192+M189+M186+M183+M180+M177+M174+M171+M168+M165+M162+M158+M155+M152+M149+M146+M143+M140+M137+M134+M131+M128+M125+M123+M119+M114+M109+M104+M99+M94+M89+M84+M79+M74+M69+M63+M58+M52+M46+M40+M34+M31+M28+M24+M20+M208+M211+M214+M217</f>
        <v>466.3</v>
      </c>
      <c r="N221" s="346">
        <f t="shared" si="55"/>
        <v>7</v>
      </c>
      <c r="O221" s="25">
        <f t="shared" si="55"/>
        <v>5423.7999999999993</v>
      </c>
      <c r="P221" s="24">
        <f>P220+P205+P201+P198+P195+P192+P189+P186+P183+P180+P177+P174+P171+P168+P165+P162+P158+P155+P152+P149+P146+P143+P140+P137+P134+P131+P128+P125+P123+P119+P114+P109+P104+P99+P94+P89+P84+P79+P74+P69+P63+P58+P52+P46+P40+P34+P31+P28+P24+P20+P208+P211+P214+P217</f>
        <v>11197.3</v>
      </c>
      <c r="Q221" s="346">
        <f t="shared" si="55"/>
        <v>205.8</v>
      </c>
      <c r="R221" s="346">
        <f t="shared" si="55"/>
        <v>0</v>
      </c>
      <c r="S221" s="25">
        <f t="shared" si="55"/>
        <v>10991.500000000002</v>
      </c>
      <c r="T221" s="24">
        <f t="shared" si="55"/>
        <v>7497.7</v>
      </c>
      <c r="U221" s="346">
        <f t="shared" si="55"/>
        <v>114</v>
      </c>
      <c r="V221" s="346">
        <f t="shared" si="55"/>
        <v>0</v>
      </c>
      <c r="W221" s="25">
        <f t="shared" si="55"/>
        <v>7383.7</v>
      </c>
      <c r="X221" s="329" t="e">
        <f>X20+X24+X28+#REF!+#REF!+X31+X34+X40+#REF!+X52+#REF!+X58+X63+X69+X74+X84+#REF!+X89+X94+#REF!+#REF!+#REF!+#REF!+X99+X104+#REF!+X109+X114+#REF!+#REF!+X119+X123+#REF!+X125+#REF!+#REF!+#REF!+#REF!+#REF!+#REF!+X128+X131+X134+X137+X140+X143+X146+X149+#REF!+X220+#REF!+#REF!+X79+X46</f>
        <v>#REF!</v>
      </c>
      <c r="Y221" s="328" t="e">
        <f>Y20+Y24+Y28+#REF!+#REF!+Y31+Y34+Y40+#REF!+Y52+#REF!+Y58+Y63+Y69+Y74+Y84+#REF!+Y89+Y94+#REF!+#REF!+#REF!+#REF!+Y99+Y104+#REF!+Y109+Y114+#REF!+#REF!+Y119+Y123+#REF!+Y125+#REF!+#REF!+#REF!+#REF!+#REF!+#REF!+Y128+Y131+Y134+Y137+Y140+Y143+Y146+Y149+#REF!+Y220+#REF!+#REF!+Y79+Y46</f>
        <v>#REF!</v>
      </c>
      <c r="Z221" s="328" t="e">
        <f>Z20+Z24+Z28+#REF!+#REF!+Z31+Z34+Z40+#REF!+Z52+#REF!+Z58+Z63+Z69+Z74+Z84+#REF!+Z89+Z94+#REF!+#REF!+#REF!+#REF!+Z99+Z104+#REF!+Z109+Z114+#REF!+#REF!+Z119+Z123+#REF!+Z125+#REF!+#REF!+#REF!+#REF!+#REF!+#REF!+Z128+Z131+Z134+Z137+Z140+Z143+Z146+Z149+#REF!+Z220+#REF!+#REF!+Z79+Z46</f>
        <v>#REF!</v>
      </c>
      <c r="AA221" s="328" t="e">
        <f>AA20+AA24+AA28+#REF!+#REF!+AA31+AA34+AA40+#REF!+AA52+#REF!+AA58+AA63+AA69+AA74+AA84+#REF!+AA89+AA94+#REF!+#REF!+#REF!+#REF!+AA99+AA104+#REF!+AA109+AA114+#REF!+#REF!+AA119+AA123+#REF!+AA125+#REF!+#REF!+#REF!+#REF!+#REF!+#REF!+AA128+AA131+AA134+AA137+AA140+AA143+AA146+AA149+#REF!+AA220+#REF!+#REF!+AA79+AA46</f>
        <v>#REF!</v>
      </c>
      <c r="AB221" s="328" t="e">
        <f>AB20+AB24+AB28+#REF!+#REF!+AB31+AB34+AB40+#REF!+AB52+#REF!+AB58+AB63+AB69+AB74+AB84+#REF!+AB89+AB94+#REF!+#REF!+#REF!+#REF!+AB99+AB104+#REF!+AB109+AB114+#REF!+#REF!+AB119+AB123+#REF!+AB125+#REF!+#REF!+#REF!+#REF!+#REF!+#REF!+AB128+AB131+AB134+AB137+AB140+AB143+AB146+AB149+#REF!+AB220+#REF!+#REF!+AB79+AB46</f>
        <v>#REF!</v>
      </c>
      <c r="AC221" s="328" t="e">
        <f>AC20+AC24+AC28+#REF!+#REF!+AC31+AC34+AC40+#REF!+AC52+#REF!+AC58+AC63+AC69+AC74+AC84+#REF!+AC89+AC94+#REF!+#REF!+#REF!+#REF!+AC99+AC104+#REF!+AC109+AC114+#REF!+#REF!+AC119+AC123+#REF!+AC125+#REF!+#REF!+#REF!+#REF!+#REF!+#REF!+AC128+AC131+AC134+AC137+AC140+AC143+AC146+AC149+#REF!+AC220+#REF!+#REF!+AC79+AC46</f>
        <v>#REF!</v>
      </c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40"/>
      <c r="AV221" s="39"/>
      <c r="AW221" s="39"/>
      <c r="AX221" s="39"/>
      <c r="AY221" s="39"/>
      <c r="AZ221" s="39"/>
      <c r="BA221" s="39"/>
      <c r="BB221" s="39"/>
      <c r="BC221" s="39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  <c r="CR221" s="27"/>
      <c r="CS221" s="27"/>
      <c r="CT221" s="27"/>
      <c r="CU221" s="27"/>
      <c r="CV221" s="27"/>
      <c r="CW221" s="27"/>
      <c r="CX221" s="27"/>
      <c r="CY221" s="27"/>
      <c r="CZ221" s="27"/>
      <c r="DA221" s="27"/>
      <c r="DB221" s="27"/>
      <c r="DC221" s="27"/>
      <c r="DD221" s="27"/>
      <c r="DE221" s="27"/>
      <c r="DF221" s="27"/>
      <c r="DG221" s="27"/>
      <c r="DH221" s="27"/>
      <c r="DI221" s="27"/>
      <c r="DJ221" s="27"/>
      <c r="DK221" s="27"/>
      <c r="DL221" s="27"/>
      <c r="DM221" s="27"/>
      <c r="DN221" s="27"/>
      <c r="DO221" s="27"/>
      <c r="DP221" s="27"/>
      <c r="DQ221" s="27"/>
      <c r="DR221" s="27"/>
      <c r="DS221" s="27"/>
      <c r="DT221" s="27"/>
      <c r="DU221" s="27"/>
      <c r="DV221" s="27"/>
      <c r="DW221" s="27"/>
      <c r="DX221" s="27"/>
      <c r="DY221" s="27"/>
      <c r="DZ221" s="27"/>
      <c r="EA221" s="27"/>
      <c r="EB221" s="27"/>
      <c r="EC221" s="27"/>
      <c r="ED221" s="27"/>
      <c r="EE221" s="27"/>
      <c r="EF221" s="27"/>
      <c r="EG221" s="27"/>
      <c r="EH221" s="27"/>
      <c r="EI221" s="27"/>
      <c r="EJ221" s="27"/>
      <c r="EK221" s="27"/>
      <c r="EL221" s="27"/>
      <c r="EM221" s="27"/>
      <c r="EN221" s="27"/>
      <c r="EO221" s="27"/>
      <c r="EP221" s="27"/>
      <c r="EQ221" s="27"/>
      <c r="ER221" s="27"/>
      <c r="ES221" s="27"/>
      <c r="ET221" s="27"/>
      <c r="EU221" s="27"/>
      <c r="EV221" s="27"/>
      <c r="EW221" s="27"/>
      <c r="EX221" s="27"/>
      <c r="EY221" s="27"/>
      <c r="EZ221" s="27"/>
      <c r="FA221" s="27"/>
      <c r="FB221" s="27"/>
      <c r="FC221" s="27"/>
      <c r="FD221" s="27"/>
      <c r="FE221" s="27"/>
      <c r="FF221" s="27"/>
      <c r="FG221" s="27"/>
      <c r="FH221" s="27"/>
      <c r="FI221" s="27"/>
      <c r="FJ221" s="27"/>
      <c r="FK221" s="27"/>
      <c r="FL221" s="27"/>
      <c r="FM221" s="27"/>
      <c r="FN221" s="27"/>
      <c r="FO221" s="27"/>
      <c r="FP221" s="27"/>
      <c r="FQ221" s="27"/>
      <c r="FR221" s="27"/>
      <c r="FS221" s="27"/>
      <c r="FT221" s="27"/>
      <c r="FU221" s="27"/>
      <c r="FV221" s="27"/>
      <c r="FW221" s="27"/>
      <c r="FX221" s="27"/>
      <c r="FY221" s="27"/>
      <c r="FZ221" s="27"/>
      <c r="GA221" s="27"/>
      <c r="GB221" s="27"/>
      <c r="GC221" s="27"/>
      <c r="GD221" s="27"/>
      <c r="GE221" s="27"/>
      <c r="GF221" s="27"/>
      <c r="GG221" s="27"/>
      <c r="GH221" s="27"/>
      <c r="GI221" s="27"/>
      <c r="GJ221" s="27"/>
      <c r="GK221" s="27"/>
      <c r="GL221" s="27"/>
      <c r="GM221" s="27"/>
      <c r="GN221" s="27"/>
      <c r="GO221" s="27"/>
      <c r="GP221" s="27"/>
      <c r="GQ221" s="27"/>
      <c r="GR221" s="27"/>
      <c r="GS221" s="27"/>
      <c r="GT221" s="27"/>
      <c r="GU221" s="27"/>
      <c r="GV221" s="27"/>
      <c r="GW221" s="27"/>
      <c r="GX221" s="27"/>
      <c r="GY221" s="27"/>
      <c r="GZ221" s="27"/>
      <c r="HA221" s="27"/>
      <c r="HB221" s="27"/>
      <c r="HC221" s="27"/>
      <c r="HD221" s="27"/>
      <c r="HE221" s="27"/>
      <c r="HF221" s="27"/>
      <c r="HG221" s="27"/>
      <c r="HH221" s="27"/>
      <c r="HI221" s="27"/>
      <c r="HJ221" s="27"/>
      <c r="HK221" s="27"/>
      <c r="HL221" s="27"/>
      <c r="HM221" s="27"/>
      <c r="HN221" s="27"/>
      <c r="HO221" s="27"/>
      <c r="HP221" s="27"/>
      <c r="HQ221" s="27"/>
      <c r="HR221" s="27"/>
      <c r="HS221" s="27"/>
      <c r="HT221" s="27"/>
      <c r="HU221" s="27"/>
      <c r="HV221" s="27"/>
      <c r="HW221" s="27"/>
      <c r="HX221" s="27"/>
      <c r="HY221" s="27"/>
      <c r="HZ221" s="27"/>
      <c r="IA221" s="27"/>
      <c r="IB221" s="27"/>
      <c r="IC221" s="27"/>
      <c r="ID221" s="27"/>
      <c r="IE221" s="27"/>
      <c r="IF221" s="27"/>
      <c r="IG221" s="27"/>
      <c r="IH221" s="27"/>
      <c r="II221" s="27"/>
      <c r="IJ221" s="27"/>
      <c r="IK221" s="27"/>
      <c r="IL221" s="27"/>
      <c r="IM221" s="27"/>
      <c r="IN221" s="27"/>
      <c r="IO221" s="27"/>
      <c r="IP221" s="27"/>
      <c r="IQ221" s="27"/>
      <c r="IR221" s="27"/>
      <c r="IS221" s="27"/>
      <c r="IT221" s="27"/>
      <c r="IU221" s="27"/>
      <c r="IV221" s="27"/>
      <c r="IW221" s="27"/>
      <c r="IX221" s="27"/>
      <c r="IY221" s="27"/>
      <c r="IZ221" s="27"/>
      <c r="JA221" s="27"/>
      <c r="JB221" s="27"/>
      <c r="JC221" s="27"/>
      <c r="JD221" s="27"/>
      <c r="JE221" s="27"/>
      <c r="JF221" s="27"/>
      <c r="JG221" s="27"/>
      <c r="JH221" s="27"/>
      <c r="JI221" s="27"/>
      <c r="JJ221" s="27"/>
      <c r="JK221" s="27"/>
      <c r="JL221" s="27"/>
      <c r="JM221" s="27"/>
      <c r="JN221" s="27"/>
      <c r="JO221" s="27"/>
      <c r="JP221" s="27"/>
      <c r="JQ221" s="27"/>
      <c r="JR221" s="27"/>
      <c r="JS221" s="27"/>
      <c r="JT221" s="27"/>
      <c r="JU221" s="27"/>
      <c r="JV221" s="27"/>
      <c r="JW221" s="27"/>
      <c r="JX221" s="27"/>
      <c r="JY221" s="27"/>
      <c r="JZ221" s="27"/>
      <c r="KA221" s="27"/>
      <c r="KB221" s="27"/>
      <c r="KC221" s="27"/>
      <c r="KD221" s="27"/>
      <c r="KE221" s="27"/>
      <c r="KF221" s="27"/>
      <c r="KG221" s="27"/>
      <c r="KH221" s="27"/>
      <c r="KI221" s="27"/>
      <c r="KJ221" s="27"/>
      <c r="KK221" s="27"/>
      <c r="KL221" s="27"/>
      <c r="KM221" s="27"/>
      <c r="KN221" s="27"/>
      <c r="KO221" s="27"/>
      <c r="KP221" s="27"/>
      <c r="KQ221" s="27"/>
      <c r="KR221" s="27"/>
      <c r="KS221" s="27"/>
      <c r="KT221" s="27"/>
      <c r="KU221" s="27"/>
      <c r="KV221" s="27"/>
      <c r="KW221" s="27"/>
      <c r="KX221" s="27"/>
      <c r="KY221" s="27"/>
      <c r="KZ221" s="27"/>
      <c r="LA221" s="27"/>
      <c r="LB221" s="27"/>
      <c r="LC221" s="27"/>
      <c r="LD221" s="27"/>
      <c r="LE221" s="27"/>
      <c r="LF221" s="27"/>
      <c r="LG221" s="27"/>
      <c r="LH221" s="27"/>
      <c r="LI221" s="27"/>
      <c r="LJ221" s="27"/>
      <c r="LK221" s="27"/>
      <c r="LL221" s="27"/>
      <c r="LM221" s="27"/>
      <c r="LN221" s="27"/>
      <c r="LO221" s="27"/>
      <c r="LP221" s="27"/>
      <c r="LQ221" s="27"/>
      <c r="LR221" s="27"/>
      <c r="LS221" s="27"/>
      <c r="LT221" s="27"/>
      <c r="LU221" s="27"/>
      <c r="LV221" s="27"/>
      <c r="LW221" s="27"/>
      <c r="LX221" s="27"/>
      <c r="LY221" s="27"/>
      <c r="LZ221" s="27"/>
      <c r="MA221" s="27"/>
      <c r="MB221" s="27"/>
      <c r="MC221" s="27"/>
      <c r="MD221" s="27"/>
      <c r="ME221" s="27"/>
      <c r="MF221" s="27"/>
      <c r="MG221" s="27"/>
      <c r="MH221" s="27"/>
      <c r="MI221" s="27"/>
      <c r="MJ221" s="27"/>
      <c r="MK221" s="27"/>
      <c r="ML221" s="27"/>
      <c r="MM221" s="27"/>
      <c r="MN221" s="27"/>
      <c r="MO221" s="27"/>
      <c r="MP221" s="27"/>
      <c r="MQ221" s="27"/>
      <c r="MR221" s="27"/>
      <c r="MS221" s="27"/>
      <c r="MT221" s="27"/>
      <c r="MU221" s="27"/>
      <c r="MV221" s="27"/>
      <c r="MW221" s="27"/>
      <c r="MX221" s="27"/>
      <c r="MY221" s="27"/>
      <c r="MZ221" s="27"/>
      <c r="NA221" s="27"/>
      <c r="NB221" s="27"/>
      <c r="NC221" s="27"/>
      <c r="ND221" s="27"/>
      <c r="NE221" s="27"/>
      <c r="NF221" s="27"/>
      <c r="NG221" s="27"/>
      <c r="NH221" s="27"/>
      <c r="NI221" s="27"/>
      <c r="NJ221" s="27"/>
      <c r="NK221" s="27"/>
      <c r="NL221" s="27"/>
      <c r="NM221" s="27"/>
      <c r="NN221" s="27"/>
      <c r="NO221" s="27"/>
      <c r="NP221" s="27"/>
      <c r="NQ221" s="27"/>
      <c r="NR221" s="27"/>
      <c r="NS221" s="27"/>
      <c r="NT221" s="27"/>
      <c r="NU221" s="27"/>
      <c r="NV221" s="27"/>
      <c r="NW221" s="27"/>
      <c r="NX221" s="27"/>
      <c r="NY221" s="27"/>
      <c r="NZ221" s="27"/>
      <c r="OA221" s="27"/>
      <c r="OB221" s="27"/>
      <c r="OC221" s="27"/>
      <c r="OD221" s="27"/>
      <c r="OE221" s="27"/>
      <c r="OF221" s="27"/>
      <c r="OG221" s="27"/>
      <c r="OH221" s="27"/>
      <c r="OI221" s="27"/>
      <c r="OJ221" s="27"/>
      <c r="OK221" s="27"/>
      <c r="OL221" s="27"/>
      <c r="OM221" s="27"/>
      <c r="ON221" s="27"/>
      <c r="OO221" s="27"/>
      <c r="OP221" s="27"/>
      <c r="OQ221" s="27"/>
      <c r="OR221" s="27"/>
      <c r="OS221" s="27"/>
      <c r="OT221" s="27"/>
      <c r="OU221" s="27"/>
      <c r="OV221" s="27"/>
      <c r="OW221" s="27"/>
      <c r="OX221" s="27"/>
      <c r="OY221" s="27"/>
      <c r="OZ221" s="27"/>
      <c r="PA221" s="27"/>
      <c r="PB221" s="27"/>
      <c r="PC221" s="27"/>
      <c r="PD221" s="27"/>
      <c r="PE221" s="27"/>
      <c r="PF221" s="27"/>
      <c r="PG221" s="27"/>
      <c r="PH221" s="27"/>
      <c r="PI221" s="27"/>
      <c r="PJ221" s="27"/>
      <c r="PK221" s="27"/>
      <c r="PL221" s="27"/>
      <c r="PM221" s="27"/>
      <c r="PN221" s="27"/>
      <c r="PO221" s="27"/>
      <c r="PP221" s="27"/>
      <c r="PQ221" s="27"/>
      <c r="PR221" s="27"/>
      <c r="PS221" s="27"/>
      <c r="PT221" s="27"/>
      <c r="PU221" s="27"/>
      <c r="PV221" s="27"/>
      <c r="PW221" s="27"/>
      <c r="PX221" s="27"/>
      <c r="PY221" s="27"/>
      <c r="PZ221" s="27"/>
      <c r="QA221" s="27"/>
      <c r="QB221" s="27"/>
      <c r="QC221" s="27"/>
      <c r="QD221" s="27"/>
      <c r="QE221" s="27"/>
      <c r="QF221" s="27"/>
      <c r="QG221" s="27"/>
      <c r="QH221" s="27"/>
      <c r="QI221" s="27"/>
      <c r="QJ221" s="27"/>
      <c r="QK221" s="27"/>
      <c r="QL221" s="27"/>
      <c r="QM221" s="27"/>
      <c r="QN221" s="27"/>
      <c r="QO221" s="27"/>
      <c r="QP221" s="27"/>
      <c r="QQ221" s="27"/>
      <c r="QR221" s="27"/>
      <c r="QS221" s="27"/>
      <c r="QT221" s="27"/>
      <c r="QU221" s="27"/>
      <c r="QV221" s="27"/>
      <c r="QW221" s="27"/>
      <c r="QX221" s="27"/>
      <c r="QY221" s="27"/>
      <c r="QZ221" s="27"/>
      <c r="RA221" s="27"/>
      <c r="RB221" s="27"/>
      <c r="RC221" s="27"/>
      <c r="RD221" s="27"/>
      <c r="RE221" s="27"/>
      <c r="RF221" s="27"/>
      <c r="RG221" s="27"/>
      <c r="RH221" s="27"/>
      <c r="RI221" s="27"/>
      <c r="RJ221" s="27"/>
      <c r="RK221" s="27"/>
      <c r="RL221" s="27"/>
      <c r="RM221" s="27"/>
      <c r="RN221" s="27"/>
      <c r="RO221" s="27"/>
      <c r="RP221" s="27"/>
      <c r="RQ221" s="27"/>
      <c r="RR221" s="27"/>
      <c r="RS221" s="27"/>
      <c r="RT221" s="27"/>
      <c r="RU221" s="27"/>
      <c r="RV221" s="27"/>
      <c r="RW221" s="27"/>
      <c r="RX221" s="27"/>
      <c r="RY221" s="27"/>
      <c r="RZ221" s="27"/>
      <c r="SA221" s="27"/>
      <c r="SB221" s="27"/>
      <c r="SC221" s="27"/>
      <c r="SD221" s="27"/>
      <c r="SE221" s="27"/>
      <c r="SF221" s="27"/>
      <c r="SG221" s="27"/>
      <c r="SH221" s="27"/>
      <c r="SI221" s="27"/>
      <c r="SJ221" s="27"/>
      <c r="SK221" s="27"/>
      <c r="SL221" s="27"/>
      <c r="SM221" s="27"/>
      <c r="SN221" s="27"/>
      <c r="SO221" s="27"/>
      <c r="SP221" s="27"/>
      <c r="SQ221" s="27"/>
      <c r="SR221" s="27"/>
      <c r="SS221" s="27"/>
      <c r="ST221" s="27"/>
      <c r="SU221" s="27"/>
      <c r="SV221" s="27"/>
      <c r="SW221" s="27"/>
      <c r="SX221" s="27"/>
      <c r="SY221" s="27"/>
      <c r="SZ221" s="27"/>
      <c r="TA221" s="27"/>
      <c r="TB221" s="27"/>
      <c r="TC221" s="27"/>
      <c r="TD221" s="27"/>
      <c r="TE221" s="27"/>
      <c r="TF221" s="27"/>
      <c r="TG221" s="27"/>
      <c r="TH221" s="27"/>
      <c r="TI221" s="27"/>
      <c r="TJ221" s="27"/>
      <c r="TK221" s="27"/>
      <c r="TL221" s="27"/>
      <c r="TM221" s="27"/>
      <c r="TN221" s="27"/>
      <c r="TO221" s="27"/>
      <c r="TP221" s="27"/>
      <c r="TQ221" s="27"/>
      <c r="TR221" s="27"/>
      <c r="TS221" s="27"/>
      <c r="TT221" s="27"/>
      <c r="TU221" s="27"/>
      <c r="TV221" s="27"/>
      <c r="TW221" s="27"/>
      <c r="TX221" s="27"/>
      <c r="TY221" s="27"/>
      <c r="TZ221" s="27"/>
      <c r="UA221" s="27"/>
      <c r="UB221" s="27"/>
      <c r="UC221" s="27"/>
      <c r="UD221" s="27"/>
      <c r="UE221" s="27"/>
      <c r="UF221" s="27"/>
      <c r="UG221" s="27"/>
      <c r="UH221" s="27"/>
      <c r="UI221" s="27"/>
      <c r="UJ221" s="27"/>
      <c r="UK221" s="27"/>
      <c r="UL221" s="27"/>
      <c r="UM221" s="27"/>
      <c r="UN221" s="27"/>
      <c r="UO221" s="27"/>
      <c r="UP221" s="27"/>
      <c r="UQ221" s="27"/>
      <c r="UR221" s="27"/>
      <c r="US221" s="27"/>
      <c r="UT221" s="27"/>
      <c r="UU221" s="27"/>
      <c r="UV221" s="27"/>
      <c r="UW221" s="27"/>
      <c r="UX221" s="27"/>
      <c r="UY221" s="27"/>
      <c r="UZ221" s="27"/>
      <c r="VA221" s="27"/>
      <c r="VB221" s="27"/>
      <c r="VC221" s="27"/>
      <c r="VD221" s="27"/>
      <c r="VE221" s="27"/>
      <c r="VF221" s="27"/>
      <c r="VG221" s="27"/>
      <c r="VH221" s="27"/>
      <c r="VI221" s="27"/>
      <c r="VJ221" s="27"/>
      <c r="VK221" s="27"/>
      <c r="VL221" s="27"/>
      <c r="VM221" s="27"/>
      <c r="VN221" s="27"/>
      <c r="VO221" s="27"/>
      <c r="VP221" s="27"/>
      <c r="VQ221" s="27"/>
      <c r="VR221" s="27"/>
      <c r="VS221" s="27"/>
      <c r="VT221" s="27"/>
      <c r="VU221" s="27"/>
      <c r="VV221" s="27"/>
      <c r="VW221" s="27"/>
      <c r="VX221" s="27"/>
      <c r="VY221" s="27"/>
      <c r="VZ221" s="27"/>
      <c r="WA221" s="27"/>
      <c r="WB221" s="27"/>
      <c r="WC221" s="27"/>
      <c r="WD221" s="27"/>
      <c r="WE221" s="27"/>
      <c r="WF221" s="27"/>
      <c r="WG221" s="27"/>
      <c r="WH221" s="27"/>
      <c r="WI221" s="27"/>
      <c r="WJ221" s="27"/>
      <c r="WK221" s="27"/>
      <c r="WL221" s="27"/>
      <c r="WM221" s="27"/>
      <c r="WN221" s="27"/>
      <c r="WO221" s="27"/>
      <c r="WP221" s="27"/>
      <c r="WQ221" s="27"/>
      <c r="WR221" s="27"/>
      <c r="WS221" s="27"/>
      <c r="WT221" s="27"/>
      <c r="WU221" s="27"/>
      <c r="WV221" s="27"/>
      <c r="WW221" s="27"/>
      <c r="WX221" s="27"/>
      <c r="WY221" s="27"/>
      <c r="WZ221" s="27"/>
      <c r="XA221" s="27"/>
      <c r="XB221" s="27"/>
      <c r="XC221" s="27"/>
      <c r="XD221" s="27"/>
      <c r="XE221" s="27"/>
      <c r="XF221" s="27"/>
      <c r="XG221" s="27"/>
      <c r="XH221" s="27"/>
      <c r="XI221" s="27"/>
      <c r="XJ221" s="27"/>
      <c r="XK221" s="27"/>
      <c r="XL221" s="27"/>
      <c r="XM221" s="27"/>
      <c r="XN221" s="27"/>
      <c r="XO221" s="27"/>
      <c r="XP221" s="27"/>
      <c r="XQ221" s="27"/>
      <c r="XR221" s="27"/>
      <c r="XS221" s="27"/>
      <c r="XT221" s="27"/>
      <c r="XU221" s="27"/>
      <c r="XV221" s="27"/>
      <c r="XW221" s="27"/>
      <c r="XX221" s="27"/>
      <c r="XY221" s="27"/>
      <c r="XZ221" s="27"/>
      <c r="YA221" s="27"/>
      <c r="YB221" s="27"/>
      <c r="YC221" s="27"/>
      <c r="YD221" s="27"/>
      <c r="YE221" s="27"/>
      <c r="YF221" s="27"/>
      <c r="YG221" s="27"/>
      <c r="YH221" s="27"/>
      <c r="YI221" s="27"/>
      <c r="YJ221" s="27"/>
      <c r="YK221" s="27"/>
      <c r="YL221" s="27"/>
      <c r="YM221" s="27"/>
      <c r="YN221" s="27"/>
      <c r="YO221" s="27"/>
      <c r="YP221" s="27"/>
      <c r="YQ221" s="27"/>
      <c r="YR221" s="27"/>
      <c r="YS221" s="27"/>
      <c r="YT221" s="27"/>
      <c r="YU221" s="27"/>
      <c r="YV221" s="27"/>
      <c r="YW221" s="27"/>
      <c r="YX221" s="27"/>
      <c r="YY221" s="27"/>
      <c r="YZ221" s="27"/>
      <c r="ZA221" s="27"/>
      <c r="ZB221" s="27"/>
      <c r="ZC221" s="27"/>
      <c r="ZD221" s="27"/>
      <c r="ZE221" s="27"/>
      <c r="ZF221" s="27"/>
      <c r="ZG221" s="27"/>
      <c r="ZH221" s="27"/>
      <c r="ZI221" s="27"/>
      <c r="ZJ221" s="27"/>
      <c r="ZK221" s="27"/>
      <c r="ZL221" s="27"/>
      <c r="ZM221" s="27"/>
      <c r="ZN221" s="27"/>
      <c r="ZO221" s="27"/>
      <c r="ZP221" s="27"/>
      <c r="ZQ221" s="27"/>
      <c r="ZR221" s="27"/>
      <c r="ZS221" s="27"/>
      <c r="ZT221" s="27"/>
      <c r="ZU221" s="27"/>
      <c r="ZV221" s="27"/>
      <c r="ZW221" s="27"/>
      <c r="ZX221" s="27"/>
      <c r="ZY221" s="27"/>
      <c r="ZZ221" s="27"/>
      <c r="AAA221" s="27"/>
      <c r="AAB221" s="27"/>
      <c r="AAC221" s="27"/>
      <c r="AAD221" s="27"/>
      <c r="AAE221" s="27"/>
      <c r="AAF221" s="27"/>
      <c r="AAG221" s="27"/>
      <c r="AAH221" s="27"/>
      <c r="AAI221" s="27"/>
      <c r="AAJ221" s="27"/>
      <c r="AAK221" s="27"/>
      <c r="AAL221" s="27"/>
      <c r="AAM221" s="27"/>
      <c r="AAN221" s="27"/>
      <c r="AAO221" s="27"/>
      <c r="AAP221" s="27"/>
      <c r="AAQ221" s="27"/>
      <c r="AAR221" s="27"/>
      <c r="AAS221" s="27"/>
      <c r="AAT221" s="27"/>
      <c r="AAU221" s="27"/>
      <c r="AAV221" s="27"/>
      <c r="AAW221" s="27"/>
      <c r="AAX221" s="27"/>
      <c r="AAY221" s="27"/>
      <c r="AAZ221" s="27"/>
      <c r="ABA221" s="27"/>
      <c r="ABB221" s="27"/>
      <c r="ABC221" s="27"/>
      <c r="ABD221" s="27"/>
      <c r="ABE221" s="27"/>
      <c r="ABF221" s="27"/>
      <c r="ABG221" s="27"/>
      <c r="ABH221" s="27"/>
      <c r="ABI221" s="27"/>
      <c r="ABJ221" s="27"/>
      <c r="ABK221" s="27"/>
      <c r="ABL221" s="27"/>
      <c r="ABM221" s="27"/>
      <c r="ABN221" s="27"/>
      <c r="ABO221" s="27"/>
      <c r="ABP221" s="27"/>
      <c r="ABQ221" s="27"/>
      <c r="ABR221" s="27"/>
      <c r="ABS221" s="27"/>
      <c r="ABT221" s="27"/>
      <c r="ABU221" s="27"/>
      <c r="ABV221" s="27"/>
      <c r="ABW221" s="27"/>
      <c r="ABX221" s="27"/>
      <c r="ABY221" s="27"/>
      <c r="ABZ221" s="27"/>
      <c r="ACA221" s="27"/>
      <c r="ACB221" s="27"/>
      <c r="ACC221" s="27"/>
      <c r="ACD221" s="27"/>
      <c r="ACE221" s="27"/>
      <c r="ACF221" s="27"/>
      <c r="ACG221" s="27"/>
      <c r="ACH221" s="27"/>
      <c r="ACI221" s="27"/>
      <c r="ACJ221" s="27"/>
      <c r="ACK221" s="27"/>
      <c r="ACL221" s="27"/>
      <c r="ACM221" s="27"/>
      <c r="ACN221" s="27"/>
      <c r="ACO221" s="27"/>
      <c r="ACP221" s="27"/>
      <c r="ACQ221" s="27"/>
      <c r="ACR221" s="27"/>
      <c r="ACS221" s="27"/>
      <c r="ACT221" s="27"/>
      <c r="ACU221" s="27"/>
      <c r="ACV221" s="27"/>
      <c r="ACW221" s="27"/>
      <c r="ACX221" s="27"/>
      <c r="ACY221" s="27"/>
      <c r="ACZ221" s="27"/>
      <c r="ADA221" s="27"/>
      <c r="ADB221" s="27"/>
      <c r="ADC221" s="27"/>
      <c r="ADD221" s="27"/>
      <c r="ADE221" s="27"/>
      <c r="ADF221" s="27"/>
      <c r="ADG221" s="27"/>
      <c r="ADH221" s="27"/>
      <c r="ADI221" s="27"/>
      <c r="ADJ221" s="27"/>
      <c r="ADK221" s="27"/>
      <c r="ADL221" s="27"/>
      <c r="ADM221" s="27"/>
      <c r="ADN221" s="27"/>
      <c r="ADO221" s="27"/>
      <c r="ADP221" s="27"/>
      <c r="ADQ221" s="27"/>
      <c r="ADR221" s="27"/>
      <c r="ADS221" s="27"/>
      <c r="ADT221" s="27"/>
      <c r="ADU221" s="27"/>
      <c r="ADV221" s="27"/>
      <c r="ADW221" s="27"/>
      <c r="ADX221" s="27"/>
      <c r="ADY221" s="27"/>
      <c r="ADZ221" s="27"/>
      <c r="AEA221" s="27"/>
      <c r="AEB221" s="27"/>
      <c r="AEC221" s="27"/>
      <c r="AED221" s="27"/>
      <c r="AEE221" s="27"/>
      <c r="AEF221" s="27"/>
      <c r="AEG221" s="27"/>
      <c r="AEH221" s="27"/>
      <c r="AEI221" s="27"/>
      <c r="AEJ221" s="27"/>
      <c r="AEK221" s="27"/>
      <c r="AEL221" s="27"/>
      <c r="AEM221" s="27"/>
      <c r="AEN221" s="27"/>
      <c r="AEO221" s="27"/>
      <c r="AEP221" s="27"/>
      <c r="AEQ221" s="27"/>
      <c r="AER221" s="27"/>
      <c r="AES221" s="27"/>
      <c r="AET221" s="27"/>
      <c r="AEU221" s="27"/>
      <c r="AEV221" s="27"/>
      <c r="AEW221" s="27"/>
      <c r="AEX221" s="27"/>
      <c r="AEY221" s="27"/>
      <c r="AEZ221" s="27"/>
      <c r="AFA221" s="27"/>
      <c r="AFB221" s="27"/>
      <c r="AFC221" s="27"/>
      <c r="AFD221" s="27"/>
      <c r="AFE221" s="27"/>
      <c r="AFF221" s="27"/>
      <c r="AFG221" s="27"/>
      <c r="AFH221" s="27"/>
      <c r="AFI221" s="27"/>
      <c r="AFJ221" s="27"/>
      <c r="AFK221" s="27"/>
      <c r="AFL221" s="27"/>
      <c r="AFM221" s="27"/>
      <c r="AFN221" s="27"/>
      <c r="AFO221" s="27"/>
      <c r="AFP221" s="27"/>
      <c r="AFQ221" s="27"/>
      <c r="AFR221" s="27"/>
      <c r="AFS221" s="27"/>
      <c r="AFT221" s="27"/>
      <c r="AFU221" s="27"/>
      <c r="AFV221" s="27"/>
      <c r="AFW221" s="27"/>
      <c r="AFX221" s="27"/>
      <c r="AFY221" s="27"/>
      <c r="AFZ221" s="27"/>
      <c r="AGA221" s="27"/>
      <c r="AGB221" s="27"/>
      <c r="AGC221" s="27"/>
      <c r="AGD221" s="27"/>
      <c r="AGE221" s="27"/>
      <c r="AGF221" s="27"/>
      <c r="AGG221" s="27"/>
      <c r="AGH221" s="27"/>
      <c r="AGI221" s="27"/>
      <c r="AGJ221" s="27"/>
      <c r="AGK221" s="27"/>
      <c r="AGL221" s="27"/>
      <c r="AGM221" s="27"/>
      <c r="AGN221" s="27"/>
      <c r="AGO221" s="27"/>
      <c r="AGP221" s="27"/>
      <c r="AGQ221" s="27"/>
      <c r="AGR221" s="27"/>
      <c r="AGS221" s="27"/>
      <c r="AGT221" s="27"/>
      <c r="AGU221" s="27"/>
      <c r="AGV221" s="27"/>
      <c r="AGW221" s="27"/>
      <c r="AGX221" s="27"/>
      <c r="AGY221" s="27"/>
      <c r="AGZ221" s="27"/>
      <c r="AHA221" s="27"/>
      <c r="AHB221" s="27"/>
      <c r="AHC221" s="27"/>
      <c r="AHD221" s="27"/>
      <c r="AHE221" s="27"/>
      <c r="AHF221" s="27"/>
      <c r="AHG221" s="27"/>
      <c r="AHH221" s="27"/>
      <c r="AHI221" s="27"/>
      <c r="AHJ221" s="27"/>
      <c r="AHK221" s="27"/>
      <c r="AHL221" s="27"/>
      <c r="AHM221" s="27"/>
      <c r="AHN221" s="27"/>
      <c r="AHO221" s="27"/>
      <c r="AHP221" s="27"/>
      <c r="AHQ221" s="27"/>
      <c r="AHR221" s="27"/>
      <c r="AHS221" s="27"/>
      <c r="AHT221" s="27"/>
      <c r="AHU221" s="27"/>
      <c r="AHV221" s="27"/>
      <c r="AHW221" s="27"/>
      <c r="AHX221" s="27"/>
      <c r="AHY221" s="27"/>
      <c r="AHZ221" s="27"/>
      <c r="AIA221" s="27"/>
      <c r="AIB221" s="27"/>
      <c r="AIC221" s="27"/>
      <c r="AID221" s="27"/>
      <c r="AIE221" s="27"/>
      <c r="AIF221" s="27"/>
      <c r="AIG221" s="27"/>
      <c r="AIH221" s="27"/>
      <c r="AII221" s="27"/>
      <c r="AIJ221" s="27"/>
      <c r="AIK221" s="27"/>
      <c r="AIL221" s="27"/>
      <c r="AIM221" s="27"/>
      <c r="AIN221" s="27"/>
      <c r="AIO221" s="27"/>
      <c r="AIP221" s="27"/>
      <c r="AIQ221" s="27"/>
      <c r="AIR221" s="27"/>
      <c r="AIS221" s="27"/>
      <c r="AIT221" s="27"/>
      <c r="AIU221" s="27"/>
      <c r="AIV221" s="27"/>
      <c r="AIW221" s="27"/>
      <c r="AIX221" s="27"/>
      <c r="AIY221" s="27"/>
      <c r="AIZ221" s="27"/>
      <c r="AJA221" s="27"/>
      <c r="AJB221" s="27"/>
      <c r="AJC221" s="27"/>
      <c r="AJD221" s="27"/>
      <c r="AJE221" s="27"/>
      <c r="AJF221" s="27"/>
      <c r="AJG221" s="27"/>
      <c r="AJH221" s="27"/>
      <c r="AJI221" s="27"/>
      <c r="AJJ221" s="27"/>
      <c r="AJK221" s="27"/>
      <c r="AJL221" s="27"/>
      <c r="AJM221" s="27"/>
      <c r="AJN221" s="27"/>
      <c r="AJO221" s="27"/>
      <c r="AJP221" s="27"/>
      <c r="AJQ221" s="27"/>
      <c r="AJR221" s="27"/>
      <c r="AJS221" s="27"/>
      <c r="AJT221" s="27"/>
      <c r="AJU221" s="27"/>
      <c r="AJV221" s="27"/>
      <c r="AJW221" s="27"/>
      <c r="AJX221" s="27"/>
      <c r="AJY221" s="27"/>
      <c r="AJZ221" s="27"/>
      <c r="AKA221" s="27"/>
      <c r="AKB221" s="27"/>
      <c r="AKC221" s="27"/>
      <c r="AKD221" s="27"/>
      <c r="AKE221" s="27"/>
      <c r="AKF221" s="27"/>
      <c r="AKG221" s="27"/>
      <c r="AKH221" s="27"/>
      <c r="AKI221" s="27"/>
      <c r="AKJ221" s="27"/>
      <c r="AKK221" s="27"/>
      <c r="AKL221" s="27"/>
      <c r="AKM221" s="27"/>
      <c r="AKN221" s="27"/>
      <c r="AKO221" s="27"/>
      <c r="AKP221" s="27"/>
      <c r="AKQ221" s="27"/>
      <c r="AKR221" s="27"/>
      <c r="AKS221" s="27"/>
      <c r="AKT221" s="27"/>
      <c r="AKU221" s="27"/>
      <c r="AKV221" s="27"/>
      <c r="AKW221" s="27"/>
      <c r="AKX221" s="27"/>
      <c r="AKY221" s="27"/>
      <c r="AKZ221" s="27"/>
      <c r="ALA221" s="27"/>
      <c r="ALB221" s="27"/>
      <c r="ALC221" s="27"/>
      <c r="ALD221" s="27"/>
      <c r="ALE221" s="27"/>
      <c r="ALF221" s="27"/>
      <c r="ALG221" s="27"/>
      <c r="ALH221" s="27"/>
      <c r="ALI221" s="27"/>
      <c r="ALJ221" s="27"/>
      <c r="ALK221" s="27"/>
      <c r="ALL221" s="27"/>
      <c r="ALM221" s="27"/>
      <c r="ALN221" s="27"/>
      <c r="ALO221" s="27"/>
      <c r="ALP221" s="27"/>
      <c r="ALQ221" s="27"/>
      <c r="ALR221" s="27"/>
      <c r="ALS221" s="27"/>
    </row>
    <row r="222" spans="1:1007" ht="19.5" customHeight="1" thickBot="1" x14ac:dyDescent="0.25">
      <c r="A222" s="849" t="s">
        <v>488</v>
      </c>
      <c r="B222" s="815"/>
      <c r="C222" s="815"/>
      <c r="D222" s="815"/>
      <c r="E222" s="815"/>
      <c r="F222" s="815"/>
      <c r="G222" s="815"/>
      <c r="H222" s="815"/>
      <c r="I222" s="815"/>
      <c r="J222" s="815"/>
      <c r="K222" s="815"/>
      <c r="L222" s="850"/>
      <c r="M222" s="850"/>
      <c r="N222" s="850"/>
      <c r="O222" s="850"/>
      <c r="P222" s="850"/>
      <c r="Q222" s="850"/>
      <c r="R222" s="850"/>
      <c r="S222" s="850"/>
      <c r="T222" s="850"/>
      <c r="U222" s="850"/>
      <c r="V222" s="850"/>
      <c r="W222" s="851"/>
      <c r="X222" s="451"/>
      <c r="Y222" s="451"/>
      <c r="Z222" s="451"/>
      <c r="AA222" s="451"/>
      <c r="AB222" s="451"/>
      <c r="AC222" s="451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40"/>
      <c r="AV222" s="39"/>
      <c r="AW222" s="39"/>
      <c r="AX222" s="39"/>
      <c r="AY222" s="39"/>
      <c r="AZ222" s="39"/>
      <c r="BA222" s="39"/>
      <c r="BB222" s="39"/>
      <c r="BC222" s="39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  <c r="CR222" s="27"/>
      <c r="CS222" s="27"/>
      <c r="CT222" s="27"/>
      <c r="CU222" s="27"/>
      <c r="CV222" s="27"/>
      <c r="CW222" s="27"/>
      <c r="CX222" s="27"/>
      <c r="CY222" s="27"/>
      <c r="CZ222" s="27"/>
      <c r="DA222" s="27"/>
      <c r="DB222" s="27"/>
      <c r="DC222" s="27"/>
      <c r="DD222" s="27"/>
      <c r="DE222" s="27"/>
      <c r="DF222" s="27"/>
      <c r="DG222" s="27"/>
      <c r="DH222" s="27"/>
      <c r="DI222" s="27"/>
      <c r="DJ222" s="27"/>
      <c r="DK222" s="27"/>
      <c r="DL222" s="27"/>
      <c r="DM222" s="27"/>
      <c r="DN222" s="27"/>
      <c r="DO222" s="27"/>
      <c r="DP222" s="27"/>
      <c r="DQ222" s="27"/>
      <c r="DR222" s="27"/>
      <c r="DS222" s="27"/>
      <c r="DT222" s="27"/>
      <c r="DU222" s="27"/>
      <c r="DV222" s="27"/>
      <c r="DW222" s="27"/>
      <c r="DX222" s="27"/>
      <c r="DY222" s="27"/>
      <c r="DZ222" s="27"/>
      <c r="EA222" s="27"/>
      <c r="EB222" s="27"/>
      <c r="EC222" s="27"/>
      <c r="ED222" s="27"/>
      <c r="EE222" s="27"/>
      <c r="EF222" s="27"/>
      <c r="EG222" s="27"/>
      <c r="EH222" s="27"/>
      <c r="EI222" s="27"/>
      <c r="EJ222" s="27"/>
      <c r="EK222" s="27"/>
      <c r="EL222" s="27"/>
      <c r="EM222" s="27"/>
      <c r="EN222" s="27"/>
      <c r="EO222" s="27"/>
      <c r="EP222" s="27"/>
      <c r="EQ222" s="27"/>
      <c r="ER222" s="27"/>
      <c r="ES222" s="27"/>
      <c r="ET222" s="27"/>
      <c r="EU222" s="27"/>
      <c r="EV222" s="27"/>
      <c r="EW222" s="27"/>
      <c r="EX222" s="27"/>
      <c r="EY222" s="27"/>
      <c r="EZ222" s="27"/>
      <c r="FA222" s="27"/>
      <c r="FB222" s="27"/>
      <c r="FC222" s="27"/>
      <c r="FD222" s="27"/>
      <c r="FE222" s="27"/>
      <c r="FF222" s="27"/>
      <c r="FG222" s="27"/>
      <c r="FH222" s="27"/>
      <c r="FI222" s="27"/>
      <c r="FJ222" s="27"/>
      <c r="FK222" s="27"/>
      <c r="FL222" s="27"/>
      <c r="FM222" s="27"/>
      <c r="FN222" s="27"/>
      <c r="FO222" s="27"/>
      <c r="FP222" s="27"/>
      <c r="FQ222" s="27"/>
      <c r="FR222" s="27"/>
      <c r="FS222" s="27"/>
      <c r="FT222" s="27"/>
      <c r="FU222" s="27"/>
      <c r="FV222" s="27"/>
      <c r="FW222" s="27"/>
      <c r="FX222" s="27"/>
      <c r="FY222" s="27"/>
      <c r="FZ222" s="27"/>
      <c r="GA222" s="27"/>
      <c r="GB222" s="27"/>
      <c r="GC222" s="27"/>
      <c r="GD222" s="27"/>
      <c r="GE222" s="27"/>
      <c r="GF222" s="27"/>
      <c r="GG222" s="27"/>
      <c r="GH222" s="27"/>
      <c r="GI222" s="27"/>
      <c r="GJ222" s="27"/>
      <c r="GK222" s="27"/>
      <c r="GL222" s="27"/>
      <c r="GM222" s="27"/>
      <c r="GN222" s="27"/>
      <c r="GO222" s="27"/>
      <c r="GP222" s="27"/>
      <c r="GQ222" s="27"/>
      <c r="GR222" s="27"/>
      <c r="GS222" s="27"/>
      <c r="GT222" s="27"/>
      <c r="GU222" s="27"/>
      <c r="GV222" s="27"/>
      <c r="GW222" s="27"/>
      <c r="GX222" s="27"/>
      <c r="GY222" s="27"/>
      <c r="GZ222" s="27"/>
      <c r="HA222" s="27"/>
      <c r="HB222" s="27"/>
      <c r="HC222" s="27"/>
      <c r="HD222" s="27"/>
      <c r="HE222" s="27"/>
      <c r="HF222" s="27"/>
      <c r="HG222" s="27"/>
      <c r="HH222" s="27"/>
      <c r="HI222" s="27"/>
      <c r="HJ222" s="27"/>
      <c r="HK222" s="27"/>
      <c r="HL222" s="27"/>
      <c r="HM222" s="27"/>
      <c r="HN222" s="27"/>
      <c r="HO222" s="27"/>
      <c r="HP222" s="27"/>
      <c r="HQ222" s="27"/>
      <c r="HR222" s="27"/>
      <c r="HS222" s="27"/>
      <c r="HT222" s="27"/>
      <c r="HU222" s="27"/>
      <c r="HV222" s="27"/>
      <c r="HW222" s="27"/>
      <c r="HX222" s="27"/>
      <c r="HY222" s="27"/>
      <c r="HZ222" s="27"/>
      <c r="IA222" s="27"/>
      <c r="IB222" s="27"/>
      <c r="IC222" s="27"/>
      <c r="ID222" s="27"/>
      <c r="IE222" s="27"/>
      <c r="IF222" s="27"/>
      <c r="IG222" s="27"/>
      <c r="IH222" s="27"/>
      <c r="II222" s="27"/>
      <c r="IJ222" s="27"/>
      <c r="IK222" s="27"/>
      <c r="IL222" s="27"/>
      <c r="IM222" s="27"/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  <c r="IX222" s="27"/>
      <c r="IY222" s="27"/>
      <c r="IZ222" s="27"/>
      <c r="JA222" s="27"/>
      <c r="JB222" s="27"/>
      <c r="JC222" s="27"/>
      <c r="JD222" s="27"/>
      <c r="JE222" s="27"/>
      <c r="JF222" s="27"/>
      <c r="JG222" s="27"/>
      <c r="JH222" s="27"/>
      <c r="JI222" s="27"/>
      <c r="JJ222" s="27"/>
      <c r="JK222" s="27"/>
      <c r="JL222" s="27"/>
      <c r="JM222" s="27"/>
      <c r="JN222" s="27"/>
      <c r="JO222" s="27"/>
      <c r="JP222" s="27"/>
      <c r="JQ222" s="27"/>
      <c r="JR222" s="27"/>
      <c r="JS222" s="27"/>
      <c r="JT222" s="27"/>
      <c r="JU222" s="27"/>
      <c r="JV222" s="27"/>
      <c r="JW222" s="27"/>
      <c r="JX222" s="27"/>
      <c r="JY222" s="27"/>
      <c r="JZ222" s="27"/>
      <c r="KA222" s="27"/>
      <c r="KB222" s="27"/>
      <c r="KC222" s="27"/>
      <c r="KD222" s="27"/>
      <c r="KE222" s="27"/>
      <c r="KF222" s="27"/>
      <c r="KG222" s="27"/>
      <c r="KH222" s="27"/>
      <c r="KI222" s="27"/>
      <c r="KJ222" s="27"/>
      <c r="KK222" s="27"/>
      <c r="KL222" s="27"/>
      <c r="KM222" s="27"/>
      <c r="KN222" s="27"/>
      <c r="KO222" s="27"/>
      <c r="KP222" s="27"/>
      <c r="KQ222" s="27"/>
      <c r="KR222" s="27"/>
      <c r="KS222" s="27"/>
      <c r="KT222" s="27"/>
      <c r="KU222" s="27"/>
      <c r="KV222" s="27"/>
      <c r="KW222" s="27"/>
      <c r="KX222" s="27"/>
      <c r="KY222" s="27"/>
      <c r="KZ222" s="27"/>
      <c r="LA222" s="27"/>
      <c r="LB222" s="27"/>
      <c r="LC222" s="27"/>
      <c r="LD222" s="27"/>
      <c r="LE222" s="27"/>
      <c r="LF222" s="27"/>
      <c r="LG222" s="27"/>
      <c r="LH222" s="27"/>
      <c r="LI222" s="27"/>
      <c r="LJ222" s="27"/>
      <c r="LK222" s="27"/>
      <c r="LL222" s="27"/>
      <c r="LM222" s="27"/>
      <c r="LN222" s="27"/>
      <c r="LO222" s="27"/>
      <c r="LP222" s="27"/>
      <c r="LQ222" s="27"/>
      <c r="LR222" s="27"/>
      <c r="LS222" s="27"/>
      <c r="LT222" s="27"/>
      <c r="LU222" s="27"/>
      <c r="LV222" s="27"/>
      <c r="LW222" s="27"/>
      <c r="LX222" s="27"/>
      <c r="LY222" s="27"/>
      <c r="LZ222" s="27"/>
      <c r="MA222" s="27"/>
      <c r="MB222" s="27"/>
      <c r="MC222" s="27"/>
      <c r="MD222" s="27"/>
      <c r="ME222" s="27"/>
      <c r="MF222" s="27"/>
      <c r="MG222" s="27"/>
      <c r="MH222" s="27"/>
      <c r="MI222" s="27"/>
      <c r="MJ222" s="27"/>
      <c r="MK222" s="27"/>
      <c r="ML222" s="27"/>
      <c r="MM222" s="27"/>
      <c r="MN222" s="27"/>
      <c r="MO222" s="27"/>
      <c r="MP222" s="27"/>
      <c r="MQ222" s="27"/>
      <c r="MR222" s="27"/>
      <c r="MS222" s="27"/>
      <c r="MT222" s="27"/>
      <c r="MU222" s="27"/>
      <c r="MV222" s="27"/>
      <c r="MW222" s="27"/>
      <c r="MX222" s="27"/>
      <c r="MY222" s="27"/>
      <c r="MZ222" s="27"/>
      <c r="NA222" s="27"/>
      <c r="NB222" s="27"/>
      <c r="NC222" s="27"/>
      <c r="ND222" s="27"/>
      <c r="NE222" s="27"/>
      <c r="NF222" s="27"/>
      <c r="NG222" s="27"/>
      <c r="NH222" s="27"/>
      <c r="NI222" s="27"/>
      <c r="NJ222" s="27"/>
      <c r="NK222" s="27"/>
      <c r="NL222" s="27"/>
      <c r="NM222" s="27"/>
      <c r="NN222" s="27"/>
      <c r="NO222" s="27"/>
      <c r="NP222" s="27"/>
      <c r="NQ222" s="27"/>
      <c r="NR222" s="27"/>
      <c r="NS222" s="27"/>
      <c r="NT222" s="27"/>
      <c r="NU222" s="27"/>
      <c r="NV222" s="27"/>
      <c r="NW222" s="27"/>
      <c r="NX222" s="27"/>
      <c r="NY222" s="27"/>
      <c r="NZ222" s="27"/>
      <c r="OA222" s="27"/>
      <c r="OB222" s="27"/>
      <c r="OC222" s="27"/>
      <c r="OD222" s="27"/>
      <c r="OE222" s="27"/>
      <c r="OF222" s="27"/>
      <c r="OG222" s="27"/>
      <c r="OH222" s="27"/>
      <c r="OI222" s="27"/>
      <c r="OJ222" s="27"/>
      <c r="OK222" s="27"/>
      <c r="OL222" s="27"/>
      <c r="OM222" s="27"/>
      <c r="ON222" s="27"/>
      <c r="OO222" s="27"/>
      <c r="OP222" s="27"/>
      <c r="OQ222" s="27"/>
      <c r="OR222" s="27"/>
      <c r="OS222" s="27"/>
      <c r="OT222" s="27"/>
      <c r="OU222" s="27"/>
      <c r="OV222" s="27"/>
      <c r="OW222" s="27"/>
      <c r="OX222" s="27"/>
      <c r="OY222" s="27"/>
      <c r="OZ222" s="27"/>
      <c r="PA222" s="27"/>
      <c r="PB222" s="27"/>
      <c r="PC222" s="27"/>
      <c r="PD222" s="27"/>
      <c r="PE222" s="27"/>
      <c r="PF222" s="27"/>
      <c r="PG222" s="27"/>
      <c r="PH222" s="27"/>
      <c r="PI222" s="27"/>
      <c r="PJ222" s="27"/>
      <c r="PK222" s="27"/>
      <c r="PL222" s="27"/>
      <c r="PM222" s="27"/>
      <c r="PN222" s="27"/>
      <c r="PO222" s="27"/>
      <c r="PP222" s="27"/>
      <c r="PQ222" s="27"/>
      <c r="PR222" s="27"/>
      <c r="PS222" s="27"/>
      <c r="PT222" s="27"/>
      <c r="PU222" s="27"/>
      <c r="PV222" s="27"/>
      <c r="PW222" s="27"/>
      <c r="PX222" s="27"/>
      <c r="PY222" s="27"/>
      <c r="PZ222" s="27"/>
      <c r="QA222" s="27"/>
      <c r="QB222" s="27"/>
      <c r="QC222" s="27"/>
      <c r="QD222" s="27"/>
      <c r="QE222" s="27"/>
      <c r="QF222" s="27"/>
      <c r="QG222" s="27"/>
      <c r="QH222" s="27"/>
      <c r="QI222" s="27"/>
      <c r="QJ222" s="27"/>
      <c r="QK222" s="27"/>
      <c r="QL222" s="27"/>
      <c r="QM222" s="27"/>
      <c r="QN222" s="27"/>
      <c r="QO222" s="27"/>
      <c r="QP222" s="27"/>
      <c r="QQ222" s="27"/>
      <c r="QR222" s="27"/>
      <c r="QS222" s="27"/>
      <c r="QT222" s="27"/>
      <c r="QU222" s="27"/>
      <c r="QV222" s="27"/>
      <c r="QW222" s="27"/>
      <c r="QX222" s="27"/>
      <c r="QY222" s="27"/>
      <c r="QZ222" s="27"/>
      <c r="RA222" s="27"/>
      <c r="RB222" s="27"/>
      <c r="RC222" s="27"/>
      <c r="RD222" s="27"/>
      <c r="RE222" s="27"/>
      <c r="RF222" s="27"/>
      <c r="RG222" s="27"/>
      <c r="RH222" s="27"/>
      <c r="RI222" s="27"/>
      <c r="RJ222" s="27"/>
      <c r="RK222" s="27"/>
      <c r="RL222" s="27"/>
      <c r="RM222" s="27"/>
      <c r="RN222" s="27"/>
      <c r="RO222" s="27"/>
      <c r="RP222" s="27"/>
      <c r="RQ222" s="27"/>
      <c r="RR222" s="27"/>
      <c r="RS222" s="27"/>
      <c r="RT222" s="27"/>
      <c r="RU222" s="27"/>
      <c r="RV222" s="27"/>
      <c r="RW222" s="27"/>
      <c r="RX222" s="27"/>
      <c r="RY222" s="27"/>
      <c r="RZ222" s="27"/>
      <c r="SA222" s="27"/>
      <c r="SB222" s="27"/>
      <c r="SC222" s="27"/>
      <c r="SD222" s="27"/>
      <c r="SE222" s="27"/>
      <c r="SF222" s="27"/>
      <c r="SG222" s="27"/>
      <c r="SH222" s="27"/>
      <c r="SI222" s="27"/>
      <c r="SJ222" s="27"/>
      <c r="SK222" s="27"/>
      <c r="SL222" s="27"/>
      <c r="SM222" s="27"/>
      <c r="SN222" s="27"/>
      <c r="SO222" s="27"/>
      <c r="SP222" s="27"/>
      <c r="SQ222" s="27"/>
      <c r="SR222" s="27"/>
      <c r="SS222" s="27"/>
      <c r="ST222" s="27"/>
      <c r="SU222" s="27"/>
      <c r="SV222" s="27"/>
      <c r="SW222" s="27"/>
      <c r="SX222" s="27"/>
      <c r="SY222" s="27"/>
      <c r="SZ222" s="27"/>
      <c r="TA222" s="27"/>
      <c r="TB222" s="27"/>
      <c r="TC222" s="27"/>
      <c r="TD222" s="27"/>
      <c r="TE222" s="27"/>
      <c r="TF222" s="27"/>
      <c r="TG222" s="27"/>
      <c r="TH222" s="27"/>
      <c r="TI222" s="27"/>
      <c r="TJ222" s="27"/>
      <c r="TK222" s="27"/>
      <c r="TL222" s="27"/>
      <c r="TM222" s="27"/>
      <c r="TN222" s="27"/>
      <c r="TO222" s="27"/>
      <c r="TP222" s="27"/>
      <c r="TQ222" s="27"/>
      <c r="TR222" s="27"/>
      <c r="TS222" s="27"/>
      <c r="TT222" s="27"/>
      <c r="TU222" s="27"/>
      <c r="TV222" s="27"/>
      <c r="TW222" s="27"/>
      <c r="TX222" s="27"/>
      <c r="TY222" s="27"/>
      <c r="TZ222" s="27"/>
      <c r="UA222" s="27"/>
      <c r="UB222" s="27"/>
      <c r="UC222" s="27"/>
      <c r="UD222" s="27"/>
      <c r="UE222" s="27"/>
      <c r="UF222" s="27"/>
      <c r="UG222" s="27"/>
      <c r="UH222" s="27"/>
      <c r="UI222" s="27"/>
      <c r="UJ222" s="27"/>
      <c r="UK222" s="27"/>
      <c r="UL222" s="27"/>
      <c r="UM222" s="27"/>
      <c r="UN222" s="27"/>
      <c r="UO222" s="27"/>
      <c r="UP222" s="27"/>
      <c r="UQ222" s="27"/>
      <c r="UR222" s="27"/>
      <c r="US222" s="27"/>
      <c r="UT222" s="27"/>
      <c r="UU222" s="27"/>
      <c r="UV222" s="27"/>
      <c r="UW222" s="27"/>
      <c r="UX222" s="27"/>
      <c r="UY222" s="27"/>
      <c r="UZ222" s="27"/>
      <c r="VA222" s="27"/>
      <c r="VB222" s="27"/>
      <c r="VC222" s="27"/>
      <c r="VD222" s="27"/>
      <c r="VE222" s="27"/>
      <c r="VF222" s="27"/>
      <c r="VG222" s="27"/>
      <c r="VH222" s="27"/>
      <c r="VI222" s="27"/>
      <c r="VJ222" s="27"/>
      <c r="VK222" s="27"/>
      <c r="VL222" s="27"/>
      <c r="VM222" s="27"/>
      <c r="VN222" s="27"/>
      <c r="VO222" s="27"/>
      <c r="VP222" s="27"/>
      <c r="VQ222" s="27"/>
      <c r="VR222" s="27"/>
      <c r="VS222" s="27"/>
      <c r="VT222" s="27"/>
      <c r="VU222" s="27"/>
      <c r="VV222" s="27"/>
      <c r="VW222" s="27"/>
      <c r="VX222" s="27"/>
      <c r="VY222" s="27"/>
      <c r="VZ222" s="27"/>
      <c r="WA222" s="27"/>
      <c r="WB222" s="27"/>
      <c r="WC222" s="27"/>
      <c r="WD222" s="27"/>
      <c r="WE222" s="27"/>
      <c r="WF222" s="27"/>
      <c r="WG222" s="27"/>
      <c r="WH222" s="27"/>
      <c r="WI222" s="27"/>
      <c r="WJ222" s="27"/>
      <c r="WK222" s="27"/>
      <c r="WL222" s="27"/>
      <c r="WM222" s="27"/>
      <c r="WN222" s="27"/>
      <c r="WO222" s="27"/>
      <c r="WP222" s="27"/>
      <c r="WQ222" s="27"/>
      <c r="WR222" s="27"/>
      <c r="WS222" s="27"/>
      <c r="WT222" s="27"/>
      <c r="WU222" s="27"/>
      <c r="WV222" s="27"/>
      <c r="WW222" s="27"/>
      <c r="WX222" s="27"/>
      <c r="WY222" s="27"/>
      <c r="WZ222" s="27"/>
      <c r="XA222" s="27"/>
      <c r="XB222" s="27"/>
      <c r="XC222" s="27"/>
      <c r="XD222" s="27"/>
      <c r="XE222" s="27"/>
      <c r="XF222" s="27"/>
      <c r="XG222" s="27"/>
      <c r="XH222" s="27"/>
      <c r="XI222" s="27"/>
      <c r="XJ222" s="27"/>
      <c r="XK222" s="27"/>
      <c r="XL222" s="27"/>
      <c r="XM222" s="27"/>
      <c r="XN222" s="27"/>
      <c r="XO222" s="27"/>
      <c r="XP222" s="27"/>
      <c r="XQ222" s="27"/>
      <c r="XR222" s="27"/>
      <c r="XS222" s="27"/>
      <c r="XT222" s="27"/>
      <c r="XU222" s="27"/>
      <c r="XV222" s="27"/>
      <c r="XW222" s="27"/>
      <c r="XX222" s="27"/>
      <c r="XY222" s="27"/>
      <c r="XZ222" s="27"/>
      <c r="YA222" s="27"/>
      <c r="YB222" s="27"/>
      <c r="YC222" s="27"/>
      <c r="YD222" s="27"/>
      <c r="YE222" s="27"/>
      <c r="YF222" s="27"/>
      <c r="YG222" s="27"/>
      <c r="YH222" s="27"/>
      <c r="YI222" s="27"/>
      <c r="YJ222" s="27"/>
      <c r="YK222" s="27"/>
      <c r="YL222" s="27"/>
      <c r="YM222" s="27"/>
      <c r="YN222" s="27"/>
      <c r="YO222" s="27"/>
      <c r="YP222" s="27"/>
      <c r="YQ222" s="27"/>
      <c r="YR222" s="27"/>
      <c r="YS222" s="27"/>
      <c r="YT222" s="27"/>
      <c r="YU222" s="27"/>
      <c r="YV222" s="27"/>
      <c r="YW222" s="27"/>
      <c r="YX222" s="27"/>
      <c r="YY222" s="27"/>
      <c r="YZ222" s="27"/>
      <c r="ZA222" s="27"/>
      <c r="ZB222" s="27"/>
      <c r="ZC222" s="27"/>
      <c r="ZD222" s="27"/>
      <c r="ZE222" s="27"/>
      <c r="ZF222" s="27"/>
      <c r="ZG222" s="27"/>
      <c r="ZH222" s="27"/>
      <c r="ZI222" s="27"/>
      <c r="ZJ222" s="27"/>
      <c r="ZK222" s="27"/>
      <c r="ZL222" s="27"/>
      <c r="ZM222" s="27"/>
      <c r="ZN222" s="27"/>
      <c r="ZO222" s="27"/>
      <c r="ZP222" s="27"/>
      <c r="ZQ222" s="27"/>
      <c r="ZR222" s="27"/>
      <c r="ZS222" s="27"/>
      <c r="ZT222" s="27"/>
      <c r="ZU222" s="27"/>
      <c r="ZV222" s="27"/>
      <c r="ZW222" s="27"/>
      <c r="ZX222" s="27"/>
      <c r="ZY222" s="27"/>
      <c r="ZZ222" s="27"/>
      <c r="AAA222" s="27"/>
      <c r="AAB222" s="27"/>
      <c r="AAC222" s="27"/>
      <c r="AAD222" s="27"/>
      <c r="AAE222" s="27"/>
      <c r="AAF222" s="27"/>
      <c r="AAG222" s="27"/>
      <c r="AAH222" s="27"/>
      <c r="AAI222" s="27"/>
      <c r="AAJ222" s="27"/>
      <c r="AAK222" s="27"/>
      <c r="AAL222" s="27"/>
      <c r="AAM222" s="27"/>
      <c r="AAN222" s="27"/>
      <c r="AAO222" s="27"/>
      <c r="AAP222" s="27"/>
      <c r="AAQ222" s="27"/>
      <c r="AAR222" s="27"/>
      <c r="AAS222" s="27"/>
      <c r="AAT222" s="27"/>
      <c r="AAU222" s="27"/>
      <c r="AAV222" s="27"/>
      <c r="AAW222" s="27"/>
      <c r="AAX222" s="27"/>
      <c r="AAY222" s="27"/>
      <c r="AAZ222" s="27"/>
      <c r="ABA222" s="27"/>
      <c r="ABB222" s="27"/>
      <c r="ABC222" s="27"/>
      <c r="ABD222" s="27"/>
      <c r="ABE222" s="27"/>
      <c r="ABF222" s="27"/>
      <c r="ABG222" s="27"/>
      <c r="ABH222" s="27"/>
      <c r="ABI222" s="27"/>
      <c r="ABJ222" s="27"/>
      <c r="ABK222" s="27"/>
      <c r="ABL222" s="27"/>
      <c r="ABM222" s="27"/>
      <c r="ABN222" s="27"/>
      <c r="ABO222" s="27"/>
      <c r="ABP222" s="27"/>
      <c r="ABQ222" s="27"/>
      <c r="ABR222" s="27"/>
      <c r="ABS222" s="27"/>
      <c r="ABT222" s="27"/>
      <c r="ABU222" s="27"/>
      <c r="ABV222" s="27"/>
      <c r="ABW222" s="27"/>
      <c r="ABX222" s="27"/>
      <c r="ABY222" s="27"/>
      <c r="ABZ222" s="27"/>
      <c r="ACA222" s="27"/>
      <c r="ACB222" s="27"/>
      <c r="ACC222" s="27"/>
      <c r="ACD222" s="27"/>
      <c r="ACE222" s="27"/>
      <c r="ACF222" s="27"/>
      <c r="ACG222" s="27"/>
      <c r="ACH222" s="27"/>
      <c r="ACI222" s="27"/>
      <c r="ACJ222" s="27"/>
      <c r="ACK222" s="27"/>
      <c r="ACL222" s="27"/>
      <c r="ACM222" s="27"/>
      <c r="ACN222" s="27"/>
      <c r="ACO222" s="27"/>
      <c r="ACP222" s="27"/>
      <c r="ACQ222" s="27"/>
      <c r="ACR222" s="27"/>
      <c r="ACS222" s="27"/>
      <c r="ACT222" s="27"/>
      <c r="ACU222" s="27"/>
      <c r="ACV222" s="27"/>
      <c r="ACW222" s="27"/>
      <c r="ACX222" s="27"/>
      <c r="ACY222" s="27"/>
      <c r="ACZ222" s="27"/>
      <c r="ADA222" s="27"/>
      <c r="ADB222" s="27"/>
      <c r="ADC222" s="27"/>
      <c r="ADD222" s="27"/>
      <c r="ADE222" s="27"/>
      <c r="ADF222" s="27"/>
      <c r="ADG222" s="27"/>
      <c r="ADH222" s="27"/>
      <c r="ADI222" s="27"/>
      <c r="ADJ222" s="27"/>
      <c r="ADK222" s="27"/>
      <c r="ADL222" s="27"/>
      <c r="ADM222" s="27"/>
      <c r="ADN222" s="27"/>
      <c r="ADO222" s="27"/>
      <c r="ADP222" s="27"/>
      <c r="ADQ222" s="27"/>
      <c r="ADR222" s="27"/>
      <c r="ADS222" s="27"/>
      <c r="ADT222" s="27"/>
      <c r="ADU222" s="27"/>
      <c r="ADV222" s="27"/>
      <c r="ADW222" s="27"/>
      <c r="ADX222" s="27"/>
      <c r="ADY222" s="27"/>
      <c r="ADZ222" s="27"/>
      <c r="AEA222" s="27"/>
      <c r="AEB222" s="27"/>
      <c r="AEC222" s="27"/>
      <c r="AED222" s="27"/>
      <c r="AEE222" s="27"/>
      <c r="AEF222" s="27"/>
      <c r="AEG222" s="27"/>
      <c r="AEH222" s="27"/>
      <c r="AEI222" s="27"/>
      <c r="AEJ222" s="27"/>
      <c r="AEK222" s="27"/>
      <c r="AEL222" s="27"/>
      <c r="AEM222" s="27"/>
      <c r="AEN222" s="27"/>
      <c r="AEO222" s="27"/>
      <c r="AEP222" s="27"/>
      <c r="AEQ222" s="27"/>
      <c r="AER222" s="27"/>
      <c r="AES222" s="27"/>
      <c r="AET222" s="27"/>
      <c r="AEU222" s="27"/>
      <c r="AEV222" s="27"/>
      <c r="AEW222" s="27"/>
      <c r="AEX222" s="27"/>
      <c r="AEY222" s="27"/>
      <c r="AEZ222" s="27"/>
      <c r="AFA222" s="27"/>
      <c r="AFB222" s="27"/>
      <c r="AFC222" s="27"/>
      <c r="AFD222" s="27"/>
      <c r="AFE222" s="27"/>
      <c r="AFF222" s="27"/>
      <c r="AFG222" s="27"/>
      <c r="AFH222" s="27"/>
      <c r="AFI222" s="27"/>
      <c r="AFJ222" s="27"/>
      <c r="AFK222" s="27"/>
      <c r="AFL222" s="27"/>
      <c r="AFM222" s="27"/>
      <c r="AFN222" s="27"/>
      <c r="AFO222" s="27"/>
      <c r="AFP222" s="27"/>
      <c r="AFQ222" s="27"/>
      <c r="AFR222" s="27"/>
      <c r="AFS222" s="27"/>
      <c r="AFT222" s="27"/>
      <c r="AFU222" s="27"/>
      <c r="AFV222" s="27"/>
      <c r="AFW222" s="27"/>
      <c r="AFX222" s="27"/>
      <c r="AFY222" s="27"/>
      <c r="AFZ222" s="27"/>
      <c r="AGA222" s="27"/>
      <c r="AGB222" s="27"/>
      <c r="AGC222" s="27"/>
      <c r="AGD222" s="27"/>
      <c r="AGE222" s="27"/>
      <c r="AGF222" s="27"/>
      <c r="AGG222" s="27"/>
      <c r="AGH222" s="27"/>
      <c r="AGI222" s="27"/>
      <c r="AGJ222" s="27"/>
      <c r="AGK222" s="27"/>
      <c r="AGL222" s="27"/>
      <c r="AGM222" s="27"/>
      <c r="AGN222" s="27"/>
      <c r="AGO222" s="27"/>
      <c r="AGP222" s="27"/>
      <c r="AGQ222" s="27"/>
      <c r="AGR222" s="27"/>
      <c r="AGS222" s="27"/>
      <c r="AGT222" s="27"/>
      <c r="AGU222" s="27"/>
      <c r="AGV222" s="27"/>
      <c r="AGW222" s="27"/>
      <c r="AGX222" s="27"/>
      <c r="AGY222" s="27"/>
      <c r="AGZ222" s="27"/>
      <c r="AHA222" s="27"/>
      <c r="AHB222" s="27"/>
      <c r="AHC222" s="27"/>
      <c r="AHD222" s="27"/>
      <c r="AHE222" s="27"/>
      <c r="AHF222" s="27"/>
      <c r="AHG222" s="27"/>
      <c r="AHH222" s="27"/>
      <c r="AHI222" s="27"/>
      <c r="AHJ222" s="27"/>
      <c r="AHK222" s="27"/>
      <c r="AHL222" s="27"/>
      <c r="AHM222" s="27"/>
      <c r="AHN222" s="27"/>
      <c r="AHO222" s="27"/>
      <c r="AHP222" s="27"/>
      <c r="AHQ222" s="27"/>
      <c r="AHR222" s="27"/>
      <c r="AHS222" s="27"/>
      <c r="AHT222" s="27"/>
      <c r="AHU222" s="27"/>
      <c r="AHV222" s="27"/>
      <c r="AHW222" s="27"/>
      <c r="AHX222" s="27"/>
      <c r="AHY222" s="27"/>
      <c r="AHZ222" s="27"/>
      <c r="AIA222" s="27"/>
      <c r="AIB222" s="27"/>
      <c r="AIC222" s="27"/>
      <c r="AID222" s="27"/>
      <c r="AIE222" s="27"/>
      <c r="AIF222" s="27"/>
      <c r="AIG222" s="27"/>
      <c r="AIH222" s="27"/>
      <c r="AII222" s="27"/>
      <c r="AIJ222" s="27"/>
      <c r="AIK222" s="27"/>
      <c r="AIL222" s="27"/>
      <c r="AIM222" s="27"/>
      <c r="AIN222" s="27"/>
      <c r="AIO222" s="27"/>
      <c r="AIP222" s="27"/>
      <c r="AIQ222" s="27"/>
      <c r="AIR222" s="27"/>
      <c r="AIS222" s="27"/>
      <c r="AIT222" s="27"/>
      <c r="AIU222" s="27"/>
      <c r="AIV222" s="27"/>
      <c r="AIW222" s="27"/>
      <c r="AIX222" s="27"/>
      <c r="AIY222" s="27"/>
      <c r="AIZ222" s="27"/>
      <c r="AJA222" s="27"/>
      <c r="AJB222" s="27"/>
      <c r="AJC222" s="27"/>
      <c r="AJD222" s="27"/>
      <c r="AJE222" s="27"/>
      <c r="AJF222" s="27"/>
      <c r="AJG222" s="27"/>
      <c r="AJH222" s="27"/>
      <c r="AJI222" s="27"/>
      <c r="AJJ222" s="27"/>
      <c r="AJK222" s="27"/>
      <c r="AJL222" s="27"/>
      <c r="AJM222" s="27"/>
      <c r="AJN222" s="27"/>
      <c r="AJO222" s="27"/>
      <c r="AJP222" s="27"/>
      <c r="AJQ222" s="27"/>
      <c r="AJR222" s="27"/>
      <c r="AJS222" s="27"/>
      <c r="AJT222" s="27"/>
      <c r="AJU222" s="27"/>
      <c r="AJV222" s="27"/>
      <c r="AJW222" s="27"/>
      <c r="AJX222" s="27"/>
      <c r="AJY222" s="27"/>
      <c r="AJZ222" s="27"/>
      <c r="AKA222" s="27"/>
      <c r="AKB222" s="27"/>
      <c r="AKC222" s="27"/>
      <c r="AKD222" s="27"/>
      <c r="AKE222" s="27"/>
      <c r="AKF222" s="27"/>
      <c r="AKG222" s="27"/>
      <c r="AKH222" s="27"/>
      <c r="AKI222" s="27"/>
      <c r="AKJ222" s="27"/>
      <c r="AKK222" s="27"/>
      <c r="AKL222" s="27"/>
      <c r="AKM222" s="27"/>
      <c r="AKN222" s="27"/>
      <c r="AKO222" s="27"/>
      <c r="AKP222" s="27"/>
      <c r="AKQ222" s="27"/>
      <c r="AKR222" s="27"/>
      <c r="AKS222" s="27"/>
      <c r="AKT222" s="27"/>
      <c r="AKU222" s="27"/>
      <c r="AKV222" s="27"/>
      <c r="AKW222" s="27"/>
      <c r="AKX222" s="27"/>
      <c r="AKY222" s="27"/>
      <c r="AKZ222" s="27"/>
      <c r="ALA222" s="27"/>
      <c r="ALB222" s="27"/>
      <c r="ALC222" s="27"/>
      <c r="ALD222" s="27"/>
      <c r="ALE222" s="27"/>
      <c r="ALF222" s="27"/>
      <c r="ALG222" s="27"/>
      <c r="ALH222" s="27"/>
      <c r="ALI222" s="27"/>
      <c r="ALJ222" s="27"/>
      <c r="ALK222" s="27"/>
      <c r="ALL222" s="27"/>
      <c r="ALM222" s="27"/>
      <c r="ALN222" s="27"/>
      <c r="ALO222" s="27"/>
      <c r="ALP222" s="27"/>
      <c r="ALQ222" s="27"/>
      <c r="ALR222" s="27"/>
      <c r="ALS222" s="27"/>
    </row>
    <row r="223" spans="1:1007" ht="21.75" customHeight="1" thickBot="1" x14ac:dyDescent="0.25">
      <c r="A223" s="195" t="s">
        <v>14</v>
      </c>
      <c r="B223" s="23" t="s">
        <v>15</v>
      </c>
      <c r="C223" s="196" t="s">
        <v>24</v>
      </c>
      <c r="D223" s="743" t="s">
        <v>58</v>
      </c>
      <c r="E223" s="743"/>
      <c r="F223" s="743"/>
      <c r="G223" s="743"/>
      <c r="H223" s="743"/>
      <c r="I223" s="743"/>
      <c r="J223" s="743"/>
      <c r="K223" s="743"/>
      <c r="L223" s="744"/>
      <c r="M223" s="744"/>
      <c r="N223" s="744"/>
      <c r="O223" s="744"/>
      <c r="P223" s="744"/>
      <c r="Q223" s="744"/>
      <c r="R223" s="744"/>
      <c r="S223" s="744"/>
      <c r="T223" s="744"/>
      <c r="U223" s="744"/>
      <c r="V223" s="744"/>
      <c r="W223" s="744"/>
      <c r="X223" s="27"/>
      <c r="Y223" s="27"/>
      <c r="Z223" s="27"/>
      <c r="AA223" s="27"/>
      <c r="AB223" s="27"/>
      <c r="AC223" s="27"/>
      <c r="AD223" s="39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36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  <c r="BZ223" s="27"/>
      <c r="CA223" s="27"/>
      <c r="CB223" s="27"/>
      <c r="CC223" s="27"/>
      <c r="CD223" s="27"/>
      <c r="CE223" s="27"/>
      <c r="CF223" s="27"/>
      <c r="CG223" s="27"/>
      <c r="CH223" s="27"/>
      <c r="CI223" s="27"/>
      <c r="CJ223" s="27"/>
      <c r="CK223" s="27"/>
      <c r="CL223" s="27"/>
      <c r="CM223" s="27"/>
      <c r="CN223" s="27"/>
      <c r="CO223" s="27"/>
      <c r="CP223" s="27"/>
      <c r="CQ223" s="27"/>
      <c r="CR223" s="27"/>
      <c r="CS223" s="27"/>
      <c r="CT223" s="27"/>
      <c r="CU223" s="27"/>
      <c r="CV223" s="27"/>
      <c r="CW223" s="27"/>
      <c r="CX223" s="27"/>
      <c r="CY223" s="27"/>
      <c r="CZ223" s="27"/>
      <c r="DA223" s="27"/>
      <c r="DB223" s="27"/>
      <c r="DC223" s="27"/>
      <c r="DD223" s="27"/>
      <c r="DE223" s="27"/>
      <c r="DF223" s="27"/>
      <c r="DG223" s="27"/>
      <c r="DH223" s="27"/>
      <c r="DI223" s="27"/>
      <c r="DJ223" s="27"/>
      <c r="DK223" s="27"/>
      <c r="DL223" s="27"/>
      <c r="DM223" s="27"/>
      <c r="DN223" s="27"/>
      <c r="DO223" s="27"/>
      <c r="DP223" s="27"/>
      <c r="DQ223" s="27"/>
      <c r="DR223" s="27"/>
      <c r="DS223" s="27"/>
      <c r="DT223" s="27"/>
      <c r="DU223" s="27"/>
      <c r="DV223" s="27"/>
      <c r="DW223" s="27"/>
      <c r="DX223" s="27"/>
      <c r="DY223" s="27"/>
      <c r="DZ223" s="27"/>
      <c r="EA223" s="27"/>
      <c r="EB223" s="27"/>
      <c r="EC223" s="27"/>
      <c r="ED223" s="27"/>
      <c r="EE223" s="27"/>
      <c r="EF223" s="27"/>
      <c r="EG223" s="27"/>
      <c r="EH223" s="27"/>
      <c r="EI223" s="27"/>
      <c r="EJ223" s="27"/>
      <c r="EK223" s="27"/>
      <c r="EL223" s="27"/>
      <c r="EM223" s="27"/>
      <c r="EN223" s="27"/>
      <c r="EO223" s="27"/>
      <c r="EP223" s="27"/>
      <c r="EQ223" s="27"/>
      <c r="ER223" s="27"/>
      <c r="ES223" s="27"/>
      <c r="ET223" s="27"/>
      <c r="EU223" s="27"/>
      <c r="EV223" s="27"/>
      <c r="EW223" s="27"/>
      <c r="EX223" s="27"/>
      <c r="EY223" s="27"/>
      <c r="EZ223" s="27"/>
      <c r="FA223" s="27"/>
      <c r="FB223" s="27"/>
      <c r="FC223" s="27"/>
      <c r="FD223" s="27"/>
      <c r="FE223" s="27"/>
      <c r="FF223" s="27"/>
      <c r="FG223" s="27"/>
      <c r="FH223" s="27"/>
      <c r="FI223" s="27"/>
      <c r="FJ223" s="27"/>
      <c r="FK223" s="27"/>
      <c r="FL223" s="27"/>
      <c r="FM223" s="27"/>
      <c r="FN223" s="27"/>
      <c r="FO223" s="27"/>
      <c r="FP223" s="27"/>
      <c r="FQ223" s="27"/>
      <c r="FR223" s="27"/>
      <c r="FS223" s="27"/>
      <c r="FT223" s="27"/>
      <c r="FU223" s="27"/>
      <c r="FV223" s="27"/>
      <c r="FW223" s="27"/>
      <c r="FX223" s="27"/>
      <c r="FY223" s="27"/>
      <c r="FZ223" s="27"/>
      <c r="GA223" s="27"/>
      <c r="GB223" s="27"/>
      <c r="GC223" s="27"/>
      <c r="GD223" s="27"/>
      <c r="GE223" s="27"/>
      <c r="GF223" s="27"/>
      <c r="GG223" s="27"/>
      <c r="GH223" s="27"/>
      <c r="GI223" s="27"/>
      <c r="GJ223" s="27"/>
      <c r="GK223" s="27"/>
      <c r="GL223" s="27"/>
      <c r="GM223" s="27"/>
      <c r="GN223" s="27"/>
      <c r="GO223" s="27"/>
      <c r="GP223" s="27"/>
      <c r="GQ223" s="27"/>
      <c r="GR223" s="27"/>
      <c r="GS223" s="27"/>
      <c r="GT223" s="27"/>
      <c r="GU223" s="27"/>
      <c r="GV223" s="27"/>
      <c r="GW223" s="27"/>
      <c r="GX223" s="27"/>
      <c r="GY223" s="27"/>
      <c r="GZ223" s="27"/>
      <c r="HA223" s="27"/>
      <c r="HB223" s="27"/>
      <c r="HC223" s="27"/>
      <c r="HD223" s="27"/>
      <c r="HE223" s="27"/>
      <c r="HF223" s="27"/>
      <c r="HG223" s="27"/>
      <c r="HH223" s="27"/>
      <c r="HI223" s="27"/>
      <c r="HJ223" s="27"/>
      <c r="HK223" s="27"/>
      <c r="HL223" s="27"/>
      <c r="HM223" s="27"/>
      <c r="HN223" s="27"/>
      <c r="HO223" s="27"/>
      <c r="HP223" s="27"/>
      <c r="HQ223" s="27"/>
      <c r="HR223" s="27"/>
      <c r="HS223" s="27"/>
      <c r="HT223" s="27"/>
      <c r="HU223" s="27"/>
      <c r="HV223" s="27"/>
      <c r="HW223" s="27"/>
      <c r="HX223" s="27"/>
      <c r="HY223" s="27"/>
      <c r="HZ223" s="27"/>
      <c r="IA223" s="27"/>
      <c r="IB223" s="27"/>
      <c r="IC223" s="27"/>
      <c r="ID223" s="27"/>
      <c r="IE223" s="27"/>
      <c r="IF223" s="27"/>
      <c r="IG223" s="27"/>
      <c r="IH223" s="27"/>
      <c r="II223" s="27"/>
      <c r="IJ223" s="27"/>
      <c r="IK223" s="27"/>
      <c r="IL223" s="27"/>
      <c r="IM223" s="27"/>
      <c r="IN223" s="27"/>
      <c r="IO223" s="27"/>
      <c r="IP223" s="27"/>
      <c r="IQ223" s="27"/>
      <c r="IR223" s="27"/>
      <c r="IS223" s="27"/>
      <c r="IT223" s="27"/>
      <c r="IU223" s="27"/>
      <c r="IV223" s="27"/>
      <c r="IW223" s="27"/>
      <c r="IX223" s="27"/>
      <c r="IY223" s="27"/>
      <c r="IZ223" s="27"/>
      <c r="JA223" s="27"/>
      <c r="JB223" s="27"/>
      <c r="JC223" s="27"/>
      <c r="JD223" s="27"/>
      <c r="JE223" s="27"/>
      <c r="JF223" s="27"/>
      <c r="JG223" s="27"/>
      <c r="JH223" s="27"/>
      <c r="JI223" s="27"/>
      <c r="JJ223" s="27"/>
      <c r="JK223" s="27"/>
      <c r="JL223" s="27"/>
      <c r="JM223" s="27"/>
      <c r="JN223" s="27"/>
      <c r="JO223" s="27"/>
      <c r="JP223" s="27"/>
      <c r="JQ223" s="27"/>
      <c r="JR223" s="27"/>
      <c r="JS223" s="27"/>
      <c r="JT223" s="27"/>
      <c r="JU223" s="27"/>
      <c r="JV223" s="27"/>
      <c r="JW223" s="27"/>
      <c r="JX223" s="27"/>
      <c r="JY223" s="27"/>
      <c r="JZ223" s="27"/>
      <c r="KA223" s="27"/>
      <c r="KB223" s="27"/>
      <c r="KC223" s="27"/>
      <c r="KD223" s="27"/>
      <c r="KE223" s="27"/>
      <c r="KF223" s="27"/>
      <c r="KG223" s="27"/>
      <c r="KH223" s="27"/>
      <c r="KI223" s="27"/>
      <c r="KJ223" s="27"/>
      <c r="KK223" s="27"/>
      <c r="KL223" s="27"/>
      <c r="KM223" s="27"/>
      <c r="KN223" s="27"/>
      <c r="KO223" s="27"/>
      <c r="KP223" s="27"/>
      <c r="KQ223" s="27"/>
      <c r="KR223" s="27"/>
      <c r="KS223" s="27"/>
      <c r="KT223" s="27"/>
      <c r="KU223" s="27"/>
      <c r="KV223" s="27"/>
      <c r="KW223" s="27"/>
      <c r="KX223" s="27"/>
      <c r="KY223" s="27"/>
      <c r="KZ223" s="27"/>
      <c r="LA223" s="27"/>
      <c r="LB223" s="27"/>
      <c r="LC223" s="27"/>
      <c r="LD223" s="27"/>
      <c r="LE223" s="27"/>
      <c r="LF223" s="27"/>
      <c r="LG223" s="27"/>
      <c r="LH223" s="27"/>
      <c r="LI223" s="27"/>
      <c r="LJ223" s="27"/>
      <c r="LK223" s="27"/>
      <c r="LL223" s="27"/>
      <c r="LM223" s="27"/>
      <c r="LN223" s="27"/>
      <c r="LO223" s="27"/>
      <c r="LP223" s="27"/>
      <c r="LQ223" s="27"/>
      <c r="LR223" s="27"/>
      <c r="LS223" s="27"/>
      <c r="LT223" s="27"/>
      <c r="LU223" s="27"/>
      <c r="LV223" s="27"/>
      <c r="LW223" s="27"/>
      <c r="LX223" s="27"/>
      <c r="LY223" s="27"/>
      <c r="LZ223" s="27"/>
      <c r="MA223" s="27"/>
      <c r="MB223" s="27"/>
      <c r="MC223" s="27"/>
      <c r="MD223" s="27"/>
      <c r="ME223" s="27"/>
      <c r="MF223" s="27"/>
      <c r="MG223" s="27"/>
      <c r="MH223" s="27"/>
      <c r="MI223" s="27"/>
      <c r="MJ223" s="27"/>
      <c r="MK223" s="27"/>
      <c r="ML223" s="27"/>
      <c r="MM223" s="27"/>
      <c r="MN223" s="27"/>
      <c r="MO223" s="27"/>
      <c r="MP223" s="27"/>
      <c r="MQ223" s="27"/>
      <c r="MR223" s="27"/>
      <c r="MS223" s="27"/>
      <c r="MT223" s="27"/>
      <c r="MU223" s="27"/>
      <c r="MV223" s="27"/>
      <c r="MW223" s="27"/>
      <c r="MX223" s="27"/>
      <c r="MY223" s="27"/>
      <c r="MZ223" s="27"/>
      <c r="NA223" s="27"/>
      <c r="NB223" s="27"/>
      <c r="NC223" s="27"/>
      <c r="ND223" s="27"/>
      <c r="NE223" s="27"/>
      <c r="NF223" s="27"/>
      <c r="NG223" s="27"/>
      <c r="NH223" s="27"/>
      <c r="NI223" s="27"/>
      <c r="NJ223" s="27"/>
      <c r="NK223" s="27"/>
      <c r="NL223" s="27"/>
      <c r="NM223" s="27"/>
      <c r="NN223" s="27"/>
      <c r="NO223" s="27"/>
      <c r="NP223" s="27"/>
      <c r="NQ223" s="27"/>
      <c r="NR223" s="27"/>
      <c r="NS223" s="27"/>
      <c r="NT223" s="27"/>
      <c r="NU223" s="27"/>
      <c r="NV223" s="27"/>
      <c r="NW223" s="27"/>
      <c r="NX223" s="27"/>
      <c r="NY223" s="27"/>
      <c r="NZ223" s="27"/>
      <c r="OA223" s="27"/>
      <c r="OB223" s="27"/>
      <c r="OC223" s="27"/>
      <c r="OD223" s="27"/>
      <c r="OE223" s="27"/>
      <c r="OF223" s="27"/>
      <c r="OG223" s="27"/>
      <c r="OH223" s="27"/>
      <c r="OI223" s="27"/>
      <c r="OJ223" s="27"/>
      <c r="OK223" s="27"/>
      <c r="OL223" s="27"/>
      <c r="OM223" s="27"/>
      <c r="ON223" s="27"/>
      <c r="OO223" s="27"/>
      <c r="OP223" s="27"/>
      <c r="OQ223" s="27"/>
      <c r="OR223" s="27"/>
      <c r="OS223" s="27"/>
      <c r="OT223" s="27"/>
      <c r="OU223" s="27"/>
      <c r="OV223" s="27"/>
      <c r="OW223" s="27"/>
      <c r="OX223" s="27"/>
      <c r="OY223" s="27"/>
      <c r="OZ223" s="27"/>
      <c r="PA223" s="27"/>
      <c r="PB223" s="27"/>
      <c r="PC223" s="27"/>
      <c r="PD223" s="27"/>
      <c r="PE223" s="27"/>
      <c r="PF223" s="27"/>
      <c r="PG223" s="27"/>
      <c r="PH223" s="27"/>
      <c r="PI223" s="27"/>
      <c r="PJ223" s="27"/>
      <c r="PK223" s="27"/>
      <c r="PL223" s="27"/>
      <c r="PM223" s="27"/>
      <c r="PN223" s="27"/>
      <c r="PO223" s="27"/>
      <c r="PP223" s="27"/>
      <c r="PQ223" s="27"/>
      <c r="PR223" s="27"/>
      <c r="PS223" s="27"/>
      <c r="PT223" s="27"/>
      <c r="PU223" s="27"/>
      <c r="PV223" s="27"/>
      <c r="PW223" s="27"/>
      <c r="PX223" s="27"/>
      <c r="PY223" s="27"/>
      <c r="PZ223" s="27"/>
      <c r="QA223" s="27"/>
      <c r="QB223" s="27"/>
      <c r="QC223" s="27"/>
      <c r="QD223" s="27"/>
      <c r="QE223" s="27"/>
      <c r="QF223" s="27"/>
      <c r="QG223" s="27"/>
      <c r="QH223" s="27"/>
      <c r="QI223" s="27"/>
      <c r="QJ223" s="27"/>
      <c r="QK223" s="27"/>
      <c r="QL223" s="27"/>
      <c r="QM223" s="27"/>
      <c r="QN223" s="27"/>
      <c r="QO223" s="27"/>
      <c r="QP223" s="27"/>
      <c r="QQ223" s="27"/>
      <c r="QR223" s="27"/>
      <c r="QS223" s="27"/>
      <c r="QT223" s="27"/>
      <c r="QU223" s="27"/>
      <c r="QV223" s="27"/>
      <c r="QW223" s="27"/>
      <c r="QX223" s="27"/>
      <c r="QY223" s="27"/>
      <c r="QZ223" s="27"/>
      <c r="RA223" s="27"/>
      <c r="RB223" s="27"/>
      <c r="RC223" s="27"/>
      <c r="RD223" s="27"/>
      <c r="RE223" s="27"/>
      <c r="RF223" s="27"/>
      <c r="RG223" s="27"/>
      <c r="RH223" s="27"/>
      <c r="RI223" s="27"/>
      <c r="RJ223" s="27"/>
      <c r="RK223" s="27"/>
      <c r="RL223" s="27"/>
      <c r="RM223" s="27"/>
      <c r="RN223" s="27"/>
      <c r="RO223" s="27"/>
      <c r="RP223" s="27"/>
      <c r="RQ223" s="27"/>
      <c r="RR223" s="27"/>
      <c r="RS223" s="27"/>
      <c r="RT223" s="27"/>
      <c r="RU223" s="27"/>
      <c r="RV223" s="27"/>
      <c r="RW223" s="27"/>
      <c r="RX223" s="27"/>
      <c r="RY223" s="27"/>
      <c r="RZ223" s="27"/>
      <c r="SA223" s="27"/>
      <c r="SB223" s="27"/>
      <c r="SC223" s="27"/>
      <c r="SD223" s="27"/>
      <c r="SE223" s="27"/>
      <c r="SF223" s="27"/>
      <c r="SG223" s="27"/>
      <c r="SH223" s="27"/>
      <c r="SI223" s="27"/>
      <c r="SJ223" s="27"/>
      <c r="SK223" s="27"/>
      <c r="SL223" s="27"/>
      <c r="SM223" s="27"/>
      <c r="SN223" s="27"/>
      <c r="SO223" s="27"/>
      <c r="SP223" s="27"/>
      <c r="SQ223" s="27"/>
      <c r="SR223" s="27"/>
      <c r="SS223" s="27"/>
      <c r="ST223" s="27"/>
      <c r="SU223" s="27"/>
      <c r="SV223" s="27"/>
      <c r="SW223" s="27"/>
      <c r="SX223" s="27"/>
      <c r="SY223" s="27"/>
      <c r="SZ223" s="27"/>
      <c r="TA223" s="27"/>
      <c r="TB223" s="27"/>
      <c r="TC223" s="27"/>
      <c r="TD223" s="27"/>
      <c r="TE223" s="27"/>
      <c r="TF223" s="27"/>
      <c r="TG223" s="27"/>
      <c r="TH223" s="27"/>
      <c r="TI223" s="27"/>
      <c r="TJ223" s="27"/>
      <c r="TK223" s="27"/>
      <c r="TL223" s="27"/>
      <c r="TM223" s="27"/>
      <c r="TN223" s="27"/>
      <c r="TO223" s="27"/>
      <c r="TP223" s="27"/>
      <c r="TQ223" s="27"/>
      <c r="TR223" s="27"/>
      <c r="TS223" s="27"/>
      <c r="TT223" s="27"/>
      <c r="TU223" s="27"/>
      <c r="TV223" s="27"/>
      <c r="TW223" s="27"/>
      <c r="TX223" s="27"/>
      <c r="TY223" s="27"/>
      <c r="TZ223" s="27"/>
      <c r="UA223" s="27"/>
      <c r="UB223" s="27"/>
      <c r="UC223" s="27"/>
      <c r="UD223" s="27"/>
      <c r="UE223" s="27"/>
      <c r="UF223" s="27"/>
      <c r="UG223" s="27"/>
      <c r="UH223" s="27"/>
      <c r="UI223" s="27"/>
      <c r="UJ223" s="27"/>
      <c r="UK223" s="27"/>
      <c r="UL223" s="27"/>
      <c r="UM223" s="27"/>
      <c r="UN223" s="27"/>
      <c r="UO223" s="27"/>
      <c r="UP223" s="27"/>
      <c r="UQ223" s="27"/>
      <c r="UR223" s="27"/>
      <c r="US223" s="27"/>
      <c r="UT223" s="27"/>
      <c r="UU223" s="27"/>
      <c r="UV223" s="27"/>
      <c r="UW223" s="27"/>
      <c r="UX223" s="27"/>
      <c r="UY223" s="27"/>
      <c r="UZ223" s="27"/>
      <c r="VA223" s="27"/>
      <c r="VB223" s="27"/>
      <c r="VC223" s="27"/>
      <c r="VD223" s="27"/>
      <c r="VE223" s="27"/>
      <c r="VF223" s="27"/>
      <c r="VG223" s="27"/>
      <c r="VH223" s="27"/>
      <c r="VI223" s="27"/>
      <c r="VJ223" s="27"/>
      <c r="VK223" s="27"/>
      <c r="VL223" s="27"/>
      <c r="VM223" s="27"/>
      <c r="VN223" s="27"/>
      <c r="VO223" s="27"/>
      <c r="VP223" s="27"/>
      <c r="VQ223" s="27"/>
      <c r="VR223" s="27"/>
      <c r="VS223" s="27"/>
      <c r="VT223" s="27"/>
      <c r="VU223" s="27"/>
      <c r="VV223" s="27"/>
      <c r="VW223" s="27"/>
      <c r="VX223" s="27"/>
      <c r="VY223" s="27"/>
      <c r="VZ223" s="27"/>
      <c r="WA223" s="27"/>
      <c r="WB223" s="27"/>
      <c r="WC223" s="27"/>
      <c r="WD223" s="27"/>
      <c r="WE223" s="27"/>
      <c r="WF223" s="27"/>
      <c r="WG223" s="27"/>
      <c r="WH223" s="27"/>
      <c r="WI223" s="27"/>
      <c r="WJ223" s="27"/>
      <c r="WK223" s="27"/>
      <c r="WL223" s="27"/>
      <c r="WM223" s="27"/>
      <c r="WN223" s="27"/>
      <c r="WO223" s="27"/>
      <c r="WP223" s="27"/>
      <c r="WQ223" s="27"/>
      <c r="WR223" s="27"/>
      <c r="WS223" s="27"/>
      <c r="WT223" s="27"/>
      <c r="WU223" s="27"/>
      <c r="WV223" s="27"/>
      <c r="WW223" s="27"/>
      <c r="WX223" s="27"/>
      <c r="WY223" s="27"/>
      <c r="WZ223" s="27"/>
      <c r="XA223" s="27"/>
      <c r="XB223" s="27"/>
      <c r="XC223" s="27"/>
      <c r="XD223" s="27"/>
      <c r="XE223" s="27"/>
      <c r="XF223" s="27"/>
      <c r="XG223" s="27"/>
      <c r="XH223" s="27"/>
      <c r="XI223" s="27"/>
      <c r="XJ223" s="27"/>
      <c r="XK223" s="27"/>
      <c r="XL223" s="27"/>
      <c r="XM223" s="27"/>
      <c r="XN223" s="27"/>
      <c r="XO223" s="27"/>
      <c r="XP223" s="27"/>
      <c r="XQ223" s="27"/>
      <c r="XR223" s="27"/>
      <c r="XS223" s="27"/>
      <c r="XT223" s="27"/>
      <c r="XU223" s="27"/>
      <c r="XV223" s="27"/>
      <c r="XW223" s="27"/>
      <c r="XX223" s="27"/>
      <c r="XY223" s="27"/>
      <c r="XZ223" s="27"/>
      <c r="YA223" s="27"/>
      <c r="YB223" s="27"/>
      <c r="YC223" s="27"/>
      <c r="YD223" s="27"/>
      <c r="YE223" s="27"/>
      <c r="YF223" s="27"/>
      <c r="YG223" s="27"/>
      <c r="YH223" s="27"/>
      <c r="YI223" s="27"/>
      <c r="YJ223" s="27"/>
      <c r="YK223" s="27"/>
      <c r="YL223" s="27"/>
      <c r="YM223" s="27"/>
      <c r="YN223" s="27"/>
      <c r="YO223" s="27"/>
      <c r="YP223" s="27"/>
      <c r="YQ223" s="27"/>
      <c r="YR223" s="27"/>
      <c r="YS223" s="27"/>
      <c r="YT223" s="27"/>
      <c r="YU223" s="27"/>
      <c r="YV223" s="27"/>
      <c r="YW223" s="27"/>
      <c r="YX223" s="27"/>
      <c r="YY223" s="27"/>
      <c r="YZ223" s="27"/>
      <c r="ZA223" s="27"/>
      <c r="ZB223" s="27"/>
      <c r="ZC223" s="27"/>
      <c r="ZD223" s="27"/>
      <c r="ZE223" s="27"/>
      <c r="ZF223" s="27"/>
      <c r="ZG223" s="27"/>
      <c r="ZH223" s="27"/>
      <c r="ZI223" s="27"/>
      <c r="ZJ223" s="27"/>
      <c r="ZK223" s="27"/>
      <c r="ZL223" s="27"/>
      <c r="ZM223" s="27"/>
      <c r="ZN223" s="27"/>
      <c r="ZO223" s="27"/>
      <c r="ZP223" s="27"/>
      <c r="ZQ223" s="27"/>
      <c r="ZR223" s="27"/>
      <c r="ZS223" s="27"/>
      <c r="ZT223" s="27"/>
      <c r="ZU223" s="27"/>
      <c r="ZV223" s="27"/>
      <c r="ZW223" s="27"/>
      <c r="ZX223" s="27"/>
      <c r="ZY223" s="27"/>
      <c r="ZZ223" s="27"/>
      <c r="AAA223" s="27"/>
      <c r="AAB223" s="27"/>
      <c r="AAC223" s="27"/>
      <c r="AAD223" s="27"/>
      <c r="AAE223" s="27"/>
      <c r="AAF223" s="27"/>
      <c r="AAG223" s="27"/>
      <c r="AAH223" s="27"/>
      <c r="AAI223" s="27"/>
      <c r="AAJ223" s="27"/>
      <c r="AAK223" s="27"/>
      <c r="AAL223" s="27"/>
      <c r="AAM223" s="27"/>
      <c r="AAN223" s="27"/>
      <c r="AAO223" s="27"/>
      <c r="AAP223" s="27"/>
      <c r="AAQ223" s="27"/>
      <c r="AAR223" s="27"/>
      <c r="AAS223" s="27"/>
      <c r="AAT223" s="27"/>
      <c r="AAU223" s="27"/>
      <c r="AAV223" s="27"/>
      <c r="AAW223" s="27"/>
      <c r="AAX223" s="27"/>
      <c r="AAY223" s="27"/>
      <c r="AAZ223" s="27"/>
      <c r="ABA223" s="27"/>
      <c r="ABB223" s="27"/>
      <c r="ABC223" s="27"/>
      <c r="ABD223" s="27"/>
      <c r="ABE223" s="27"/>
      <c r="ABF223" s="27"/>
      <c r="ABG223" s="27"/>
      <c r="ABH223" s="27"/>
      <c r="ABI223" s="27"/>
      <c r="ABJ223" s="27"/>
      <c r="ABK223" s="27"/>
      <c r="ABL223" s="27"/>
      <c r="ABM223" s="27"/>
      <c r="ABN223" s="27"/>
      <c r="ABO223" s="27"/>
      <c r="ABP223" s="27"/>
      <c r="ABQ223" s="27"/>
      <c r="ABR223" s="27"/>
      <c r="ABS223" s="27"/>
      <c r="ABT223" s="27"/>
      <c r="ABU223" s="27"/>
      <c r="ABV223" s="27"/>
      <c r="ABW223" s="27"/>
      <c r="ABX223" s="27"/>
      <c r="ABY223" s="27"/>
      <c r="ABZ223" s="27"/>
      <c r="ACA223" s="27"/>
      <c r="ACB223" s="27"/>
      <c r="ACC223" s="27"/>
      <c r="ACD223" s="27"/>
      <c r="ACE223" s="27"/>
      <c r="ACF223" s="27"/>
      <c r="ACG223" s="27"/>
      <c r="ACH223" s="27"/>
      <c r="ACI223" s="27"/>
      <c r="ACJ223" s="27"/>
      <c r="ACK223" s="27"/>
      <c r="ACL223" s="27"/>
      <c r="ACM223" s="27"/>
      <c r="ACN223" s="27"/>
      <c r="ACO223" s="27"/>
      <c r="ACP223" s="27"/>
      <c r="ACQ223" s="27"/>
      <c r="ACR223" s="27"/>
      <c r="ACS223" s="27"/>
      <c r="ACT223" s="27"/>
      <c r="ACU223" s="27"/>
      <c r="ACV223" s="27"/>
      <c r="ACW223" s="27"/>
      <c r="ACX223" s="27"/>
      <c r="ACY223" s="27"/>
      <c r="ACZ223" s="27"/>
      <c r="ADA223" s="27"/>
      <c r="ADB223" s="27"/>
      <c r="ADC223" s="27"/>
      <c r="ADD223" s="27"/>
      <c r="ADE223" s="27"/>
      <c r="ADF223" s="27"/>
      <c r="ADG223" s="27"/>
      <c r="ADH223" s="27"/>
      <c r="ADI223" s="27"/>
      <c r="ADJ223" s="27"/>
      <c r="ADK223" s="27"/>
      <c r="ADL223" s="27"/>
      <c r="ADM223" s="27"/>
      <c r="ADN223" s="27"/>
      <c r="ADO223" s="27"/>
      <c r="ADP223" s="27"/>
      <c r="ADQ223" s="27"/>
      <c r="ADR223" s="27"/>
      <c r="ADS223" s="27"/>
      <c r="ADT223" s="27"/>
      <c r="ADU223" s="27"/>
      <c r="ADV223" s="27"/>
      <c r="ADW223" s="27"/>
      <c r="ADX223" s="27"/>
      <c r="ADY223" s="27"/>
      <c r="ADZ223" s="27"/>
      <c r="AEA223" s="27"/>
      <c r="AEB223" s="27"/>
      <c r="AEC223" s="27"/>
      <c r="AED223" s="27"/>
      <c r="AEE223" s="27"/>
      <c r="AEF223" s="27"/>
      <c r="AEG223" s="27"/>
      <c r="AEH223" s="27"/>
      <c r="AEI223" s="27"/>
      <c r="AEJ223" s="27"/>
      <c r="AEK223" s="27"/>
      <c r="AEL223" s="27"/>
      <c r="AEM223" s="27"/>
      <c r="AEN223" s="27"/>
      <c r="AEO223" s="27"/>
      <c r="AEP223" s="27"/>
      <c r="AEQ223" s="27"/>
      <c r="AER223" s="27"/>
      <c r="AES223" s="27"/>
      <c r="AET223" s="27"/>
      <c r="AEU223" s="27"/>
      <c r="AEV223" s="27"/>
      <c r="AEW223" s="27"/>
      <c r="AEX223" s="27"/>
      <c r="AEY223" s="27"/>
      <c r="AEZ223" s="27"/>
      <c r="AFA223" s="27"/>
      <c r="AFB223" s="27"/>
      <c r="AFC223" s="27"/>
      <c r="AFD223" s="27"/>
      <c r="AFE223" s="27"/>
      <c r="AFF223" s="27"/>
      <c r="AFG223" s="27"/>
      <c r="AFH223" s="27"/>
      <c r="AFI223" s="27"/>
      <c r="AFJ223" s="27"/>
      <c r="AFK223" s="27"/>
      <c r="AFL223" s="27"/>
      <c r="AFM223" s="27"/>
      <c r="AFN223" s="27"/>
      <c r="AFO223" s="27"/>
      <c r="AFP223" s="27"/>
      <c r="AFQ223" s="27"/>
      <c r="AFR223" s="27"/>
      <c r="AFS223" s="27"/>
      <c r="AFT223" s="27"/>
      <c r="AFU223" s="27"/>
      <c r="AFV223" s="27"/>
      <c r="AFW223" s="27"/>
      <c r="AFX223" s="27"/>
      <c r="AFY223" s="27"/>
      <c r="AFZ223" s="27"/>
      <c r="AGA223" s="27"/>
      <c r="AGB223" s="27"/>
      <c r="AGC223" s="27"/>
      <c r="AGD223" s="27"/>
      <c r="AGE223" s="27"/>
      <c r="AGF223" s="27"/>
      <c r="AGG223" s="27"/>
      <c r="AGH223" s="27"/>
      <c r="AGI223" s="27"/>
      <c r="AGJ223" s="27"/>
      <c r="AGK223" s="27"/>
      <c r="AGL223" s="27"/>
      <c r="AGM223" s="27"/>
      <c r="AGN223" s="27"/>
      <c r="AGO223" s="27"/>
      <c r="AGP223" s="27"/>
      <c r="AGQ223" s="27"/>
      <c r="AGR223" s="27"/>
      <c r="AGS223" s="27"/>
      <c r="AGT223" s="27"/>
      <c r="AGU223" s="27"/>
      <c r="AGV223" s="27"/>
      <c r="AGW223" s="27"/>
      <c r="AGX223" s="27"/>
      <c r="AGY223" s="27"/>
      <c r="AGZ223" s="27"/>
      <c r="AHA223" s="27"/>
      <c r="AHB223" s="27"/>
      <c r="AHC223" s="27"/>
      <c r="AHD223" s="27"/>
      <c r="AHE223" s="27"/>
      <c r="AHF223" s="27"/>
      <c r="AHG223" s="27"/>
      <c r="AHH223" s="27"/>
      <c r="AHI223" s="27"/>
      <c r="AHJ223" s="27"/>
      <c r="AHK223" s="27"/>
      <c r="AHL223" s="27"/>
      <c r="AHM223" s="27"/>
      <c r="AHN223" s="27"/>
      <c r="AHO223" s="27"/>
      <c r="AHP223" s="27"/>
      <c r="AHQ223" s="27"/>
      <c r="AHR223" s="27"/>
      <c r="AHS223" s="27"/>
      <c r="AHT223" s="27"/>
      <c r="AHU223" s="27"/>
      <c r="AHV223" s="27"/>
      <c r="AHW223" s="27"/>
      <c r="AHX223" s="27"/>
      <c r="AHY223" s="27"/>
      <c r="AHZ223" s="27"/>
      <c r="AIA223" s="27"/>
      <c r="AIB223" s="27"/>
      <c r="AIC223" s="27"/>
      <c r="AID223" s="27"/>
      <c r="AIE223" s="27"/>
      <c r="AIF223" s="27"/>
      <c r="AIG223" s="27"/>
      <c r="AIH223" s="27"/>
      <c r="AII223" s="27"/>
      <c r="AIJ223" s="27"/>
      <c r="AIK223" s="27"/>
      <c r="AIL223" s="27"/>
      <c r="AIM223" s="27"/>
      <c r="AIN223" s="27"/>
      <c r="AIO223" s="27"/>
      <c r="AIP223" s="27"/>
      <c r="AIQ223" s="27"/>
      <c r="AIR223" s="27"/>
      <c r="AIS223" s="27"/>
      <c r="AIT223" s="27"/>
      <c r="AIU223" s="27"/>
      <c r="AIV223" s="27"/>
      <c r="AIW223" s="27"/>
      <c r="AIX223" s="27"/>
      <c r="AIY223" s="27"/>
      <c r="AIZ223" s="27"/>
      <c r="AJA223" s="27"/>
      <c r="AJB223" s="27"/>
      <c r="AJC223" s="27"/>
      <c r="AJD223" s="27"/>
      <c r="AJE223" s="27"/>
      <c r="AJF223" s="27"/>
      <c r="AJG223" s="27"/>
      <c r="AJH223" s="27"/>
      <c r="AJI223" s="27"/>
      <c r="AJJ223" s="27"/>
      <c r="AJK223" s="27"/>
      <c r="AJL223" s="27"/>
      <c r="AJM223" s="27"/>
      <c r="AJN223" s="27"/>
      <c r="AJO223" s="27"/>
      <c r="AJP223" s="27"/>
      <c r="AJQ223" s="27"/>
      <c r="AJR223" s="27"/>
      <c r="AJS223" s="27"/>
      <c r="AJT223" s="27"/>
      <c r="AJU223" s="27"/>
      <c r="AJV223" s="27"/>
      <c r="AJW223" s="27"/>
      <c r="AJX223" s="27"/>
      <c r="AJY223" s="27"/>
      <c r="AJZ223" s="27"/>
      <c r="AKA223" s="27"/>
      <c r="AKB223" s="27"/>
      <c r="AKC223" s="27"/>
      <c r="AKD223" s="27"/>
      <c r="AKE223" s="27"/>
      <c r="AKF223" s="27"/>
      <c r="AKG223" s="27"/>
      <c r="AKH223" s="27"/>
      <c r="AKI223" s="27"/>
      <c r="AKJ223" s="27"/>
      <c r="AKK223" s="27"/>
      <c r="AKL223" s="27"/>
      <c r="AKM223" s="27"/>
      <c r="AKN223" s="27"/>
      <c r="AKO223" s="27"/>
      <c r="AKP223" s="27"/>
      <c r="AKQ223" s="27"/>
      <c r="AKR223" s="27"/>
      <c r="AKS223" s="27"/>
      <c r="AKT223" s="27"/>
      <c r="AKU223" s="27"/>
      <c r="AKV223" s="27"/>
      <c r="AKW223" s="27"/>
      <c r="AKX223" s="27"/>
      <c r="AKY223" s="27"/>
      <c r="AKZ223" s="27"/>
      <c r="ALA223" s="27"/>
      <c r="ALB223" s="27"/>
      <c r="ALC223" s="27"/>
      <c r="ALD223" s="27"/>
      <c r="ALE223" s="27"/>
      <c r="ALF223" s="27"/>
      <c r="ALG223" s="27"/>
      <c r="ALH223" s="27"/>
      <c r="ALI223" s="27"/>
      <c r="ALJ223" s="27"/>
      <c r="ALK223" s="27"/>
      <c r="ALL223" s="27"/>
      <c r="ALM223" s="27"/>
      <c r="ALN223" s="27"/>
      <c r="ALO223" s="27"/>
      <c r="ALP223" s="27"/>
      <c r="ALQ223" s="27"/>
      <c r="ALR223" s="27"/>
      <c r="ALS223" s="27"/>
    </row>
    <row r="224" spans="1:1007" ht="16.5" customHeight="1" x14ac:dyDescent="0.2">
      <c r="A224" s="653" t="s">
        <v>14</v>
      </c>
      <c r="B224" s="657" t="s">
        <v>15</v>
      </c>
      <c r="C224" s="656" t="s">
        <v>24</v>
      </c>
      <c r="D224" s="650" t="s">
        <v>27</v>
      </c>
      <c r="E224" s="904" t="s">
        <v>59</v>
      </c>
      <c r="F224" s="713" t="s">
        <v>185</v>
      </c>
      <c r="G224" s="676" t="s">
        <v>153</v>
      </c>
      <c r="H224" s="594" t="s">
        <v>18</v>
      </c>
      <c r="I224" s="698" t="s">
        <v>30</v>
      </c>
      <c r="J224" s="589" t="s">
        <v>462</v>
      </c>
      <c r="K224" s="120" t="s">
        <v>61</v>
      </c>
      <c r="L224" s="94">
        <f>+M224+O224</f>
        <v>0</v>
      </c>
      <c r="M224" s="11">
        <v>0</v>
      </c>
      <c r="N224" s="11">
        <v>0</v>
      </c>
      <c r="O224" s="69">
        <v>0</v>
      </c>
      <c r="P224" s="96">
        <f>+Q224+S224</f>
        <v>0</v>
      </c>
      <c r="Q224" s="153">
        <v>0</v>
      </c>
      <c r="R224" s="153">
        <v>0</v>
      </c>
      <c r="S224" s="123">
        <v>0</v>
      </c>
      <c r="T224" s="96">
        <f>+U224+W224</f>
        <v>0</v>
      </c>
      <c r="U224" s="11">
        <v>0</v>
      </c>
      <c r="V224" s="11">
        <v>0</v>
      </c>
      <c r="W224" s="69">
        <v>0</v>
      </c>
      <c r="X224" s="27"/>
      <c r="Y224" s="27"/>
      <c r="Z224" s="27"/>
      <c r="AA224" s="27"/>
      <c r="AB224" s="27"/>
      <c r="AC224" s="27"/>
      <c r="AD224" s="39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36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7"/>
      <c r="CK224" s="27"/>
      <c r="CL224" s="27"/>
      <c r="CM224" s="27"/>
      <c r="CN224" s="27"/>
      <c r="CO224" s="27"/>
      <c r="CP224" s="27"/>
      <c r="CQ224" s="27"/>
      <c r="CR224" s="27"/>
      <c r="CS224" s="27"/>
      <c r="CT224" s="27"/>
      <c r="CU224" s="27"/>
      <c r="CV224" s="27"/>
      <c r="CW224" s="27"/>
      <c r="CX224" s="27"/>
      <c r="CY224" s="27"/>
      <c r="CZ224" s="27"/>
      <c r="DA224" s="27"/>
      <c r="DB224" s="27"/>
      <c r="DC224" s="27"/>
      <c r="DD224" s="27"/>
      <c r="DE224" s="27"/>
      <c r="DF224" s="27"/>
      <c r="DG224" s="27"/>
      <c r="DH224" s="27"/>
      <c r="DI224" s="27"/>
      <c r="DJ224" s="27"/>
      <c r="DK224" s="27"/>
      <c r="DL224" s="27"/>
      <c r="DM224" s="27"/>
      <c r="DN224" s="27"/>
      <c r="DO224" s="27"/>
      <c r="DP224" s="27"/>
      <c r="DQ224" s="27"/>
      <c r="DR224" s="27"/>
      <c r="DS224" s="27"/>
      <c r="DT224" s="27"/>
      <c r="DU224" s="27"/>
      <c r="DV224" s="27"/>
      <c r="DW224" s="27"/>
      <c r="DX224" s="27"/>
      <c r="DY224" s="27"/>
      <c r="DZ224" s="27"/>
      <c r="EA224" s="27"/>
      <c r="EB224" s="27"/>
      <c r="EC224" s="27"/>
      <c r="ED224" s="27"/>
      <c r="EE224" s="27"/>
      <c r="EF224" s="27"/>
      <c r="EG224" s="27"/>
      <c r="EH224" s="27"/>
      <c r="EI224" s="27"/>
      <c r="EJ224" s="27"/>
      <c r="EK224" s="27"/>
      <c r="EL224" s="27"/>
      <c r="EM224" s="27"/>
      <c r="EN224" s="27"/>
      <c r="EO224" s="27"/>
      <c r="EP224" s="27"/>
      <c r="EQ224" s="27"/>
      <c r="ER224" s="27"/>
      <c r="ES224" s="27"/>
      <c r="ET224" s="27"/>
      <c r="EU224" s="27"/>
      <c r="EV224" s="27"/>
      <c r="EW224" s="27"/>
      <c r="EX224" s="27"/>
      <c r="EY224" s="27"/>
      <c r="EZ224" s="27"/>
      <c r="FA224" s="27"/>
      <c r="FB224" s="27"/>
      <c r="FC224" s="27"/>
      <c r="FD224" s="27"/>
      <c r="FE224" s="27"/>
      <c r="FF224" s="27"/>
      <c r="FG224" s="27"/>
      <c r="FH224" s="27"/>
      <c r="FI224" s="27"/>
      <c r="FJ224" s="27"/>
      <c r="FK224" s="27"/>
      <c r="FL224" s="27"/>
      <c r="FM224" s="27"/>
      <c r="FN224" s="27"/>
      <c r="FO224" s="27"/>
      <c r="FP224" s="27"/>
      <c r="FQ224" s="27"/>
      <c r="FR224" s="27"/>
      <c r="FS224" s="27"/>
      <c r="FT224" s="27"/>
      <c r="FU224" s="27"/>
      <c r="FV224" s="27"/>
      <c r="FW224" s="27"/>
      <c r="FX224" s="27"/>
      <c r="FY224" s="27"/>
      <c r="FZ224" s="27"/>
      <c r="GA224" s="27"/>
      <c r="GB224" s="27"/>
      <c r="GC224" s="27"/>
      <c r="GD224" s="27"/>
      <c r="GE224" s="27"/>
      <c r="GF224" s="27"/>
      <c r="GG224" s="27"/>
      <c r="GH224" s="27"/>
      <c r="GI224" s="27"/>
      <c r="GJ224" s="27"/>
      <c r="GK224" s="27"/>
      <c r="GL224" s="27"/>
      <c r="GM224" s="27"/>
      <c r="GN224" s="27"/>
      <c r="GO224" s="27"/>
      <c r="GP224" s="27"/>
      <c r="GQ224" s="27"/>
      <c r="GR224" s="27"/>
      <c r="GS224" s="27"/>
      <c r="GT224" s="27"/>
      <c r="GU224" s="27"/>
      <c r="GV224" s="27"/>
      <c r="GW224" s="27"/>
      <c r="GX224" s="27"/>
      <c r="GY224" s="27"/>
      <c r="GZ224" s="27"/>
      <c r="HA224" s="27"/>
      <c r="HB224" s="27"/>
      <c r="HC224" s="27"/>
      <c r="HD224" s="27"/>
      <c r="HE224" s="27"/>
      <c r="HF224" s="27"/>
      <c r="HG224" s="27"/>
      <c r="HH224" s="27"/>
      <c r="HI224" s="27"/>
      <c r="HJ224" s="27"/>
      <c r="HK224" s="27"/>
      <c r="HL224" s="27"/>
      <c r="HM224" s="27"/>
      <c r="HN224" s="27"/>
      <c r="HO224" s="27"/>
      <c r="HP224" s="27"/>
      <c r="HQ224" s="27"/>
      <c r="HR224" s="27"/>
      <c r="HS224" s="27"/>
      <c r="HT224" s="27"/>
      <c r="HU224" s="27"/>
      <c r="HV224" s="27"/>
      <c r="HW224" s="27"/>
      <c r="HX224" s="27"/>
      <c r="HY224" s="27"/>
      <c r="HZ224" s="27"/>
      <c r="IA224" s="27"/>
      <c r="IB224" s="27"/>
      <c r="IC224" s="27"/>
      <c r="ID224" s="27"/>
      <c r="IE224" s="27"/>
      <c r="IF224" s="27"/>
      <c r="IG224" s="27"/>
      <c r="IH224" s="27"/>
      <c r="II224" s="27"/>
      <c r="IJ224" s="27"/>
      <c r="IK224" s="27"/>
      <c r="IL224" s="27"/>
      <c r="IM224" s="27"/>
      <c r="IN224" s="27"/>
      <c r="IO224" s="27"/>
      <c r="IP224" s="27"/>
      <c r="IQ224" s="27"/>
      <c r="IR224" s="27"/>
      <c r="IS224" s="27"/>
      <c r="IT224" s="27"/>
      <c r="IU224" s="27"/>
      <c r="IV224" s="27"/>
      <c r="IW224" s="27"/>
      <c r="IX224" s="27"/>
      <c r="IY224" s="27"/>
      <c r="IZ224" s="27"/>
      <c r="JA224" s="27"/>
      <c r="JB224" s="27"/>
      <c r="JC224" s="27"/>
      <c r="JD224" s="27"/>
      <c r="JE224" s="27"/>
      <c r="JF224" s="27"/>
      <c r="JG224" s="27"/>
      <c r="JH224" s="27"/>
      <c r="JI224" s="27"/>
      <c r="JJ224" s="27"/>
      <c r="JK224" s="27"/>
      <c r="JL224" s="27"/>
      <c r="JM224" s="27"/>
      <c r="JN224" s="27"/>
      <c r="JO224" s="27"/>
      <c r="JP224" s="27"/>
      <c r="JQ224" s="27"/>
      <c r="JR224" s="27"/>
      <c r="JS224" s="27"/>
      <c r="JT224" s="27"/>
      <c r="JU224" s="27"/>
      <c r="JV224" s="27"/>
      <c r="JW224" s="27"/>
      <c r="JX224" s="27"/>
      <c r="JY224" s="27"/>
      <c r="JZ224" s="27"/>
      <c r="KA224" s="27"/>
      <c r="KB224" s="27"/>
      <c r="KC224" s="27"/>
      <c r="KD224" s="27"/>
      <c r="KE224" s="27"/>
      <c r="KF224" s="27"/>
      <c r="KG224" s="27"/>
      <c r="KH224" s="27"/>
      <c r="KI224" s="27"/>
      <c r="KJ224" s="27"/>
      <c r="KK224" s="27"/>
      <c r="KL224" s="27"/>
      <c r="KM224" s="27"/>
      <c r="KN224" s="27"/>
      <c r="KO224" s="27"/>
      <c r="KP224" s="27"/>
      <c r="KQ224" s="27"/>
      <c r="KR224" s="27"/>
      <c r="KS224" s="27"/>
      <c r="KT224" s="27"/>
      <c r="KU224" s="27"/>
      <c r="KV224" s="27"/>
      <c r="KW224" s="27"/>
      <c r="KX224" s="27"/>
      <c r="KY224" s="27"/>
      <c r="KZ224" s="27"/>
      <c r="LA224" s="27"/>
      <c r="LB224" s="27"/>
      <c r="LC224" s="27"/>
      <c r="LD224" s="27"/>
      <c r="LE224" s="27"/>
      <c r="LF224" s="27"/>
      <c r="LG224" s="27"/>
      <c r="LH224" s="27"/>
      <c r="LI224" s="27"/>
      <c r="LJ224" s="27"/>
      <c r="LK224" s="27"/>
      <c r="LL224" s="27"/>
      <c r="LM224" s="27"/>
      <c r="LN224" s="27"/>
      <c r="LO224" s="27"/>
      <c r="LP224" s="27"/>
      <c r="LQ224" s="27"/>
      <c r="LR224" s="27"/>
      <c r="LS224" s="27"/>
      <c r="LT224" s="27"/>
      <c r="LU224" s="27"/>
      <c r="LV224" s="27"/>
      <c r="LW224" s="27"/>
      <c r="LX224" s="27"/>
      <c r="LY224" s="27"/>
      <c r="LZ224" s="27"/>
      <c r="MA224" s="27"/>
      <c r="MB224" s="27"/>
      <c r="MC224" s="27"/>
      <c r="MD224" s="27"/>
      <c r="ME224" s="27"/>
      <c r="MF224" s="27"/>
      <c r="MG224" s="27"/>
      <c r="MH224" s="27"/>
      <c r="MI224" s="27"/>
      <c r="MJ224" s="27"/>
      <c r="MK224" s="27"/>
      <c r="ML224" s="27"/>
      <c r="MM224" s="27"/>
      <c r="MN224" s="27"/>
      <c r="MO224" s="27"/>
      <c r="MP224" s="27"/>
      <c r="MQ224" s="27"/>
      <c r="MR224" s="27"/>
      <c r="MS224" s="27"/>
      <c r="MT224" s="27"/>
      <c r="MU224" s="27"/>
      <c r="MV224" s="27"/>
      <c r="MW224" s="27"/>
      <c r="MX224" s="27"/>
      <c r="MY224" s="27"/>
      <c r="MZ224" s="27"/>
      <c r="NA224" s="27"/>
      <c r="NB224" s="27"/>
      <c r="NC224" s="27"/>
      <c r="ND224" s="27"/>
      <c r="NE224" s="27"/>
      <c r="NF224" s="27"/>
      <c r="NG224" s="27"/>
      <c r="NH224" s="27"/>
      <c r="NI224" s="27"/>
      <c r="NJ224" s="27"/>
      <c r="NK224" s="27"/>
      <c r="NL224" s="27"/>
      <c r="NM224" s="27"/>
      <c r="NN224" s="27"/>
      <c r="NO224" s="27"/>
      <c r="NP224" s="27"/>
      <c r="NQ224" s="27"/>
      <c r="NR224" s="27"/>
      <c r="NS224" s="27"/>
      <c r="NT224" s="27"/>
      <c r="NU224" s="27"/>
      <c r="NV224" s="27"/>
      <c r="NW224" s="27"/>
      <c r="NX224" s="27"/>
      <c r="NY224" s="27"/>
      <c r="NZ224" s="27"/>
      <c r="OA224" s="27"/>
      <c r="OB224" s="27"/>
      <c r="OC224" s="27"/>
      <c r="OD224" s="27"/>
      <c r="OE224" s="27"/>
      <c r="OF224" s="27"/>
      <c r="OG224" s="27"/>
      <c r="OH224" s="27"/>
      <c r="OI224" s="27"/>
      <c r="OJ224" s="27"/>
      <c r="OK224" s="27"/>
      <c r="OL224" s="27"/>
      <c r="OM224" s="27"/>
      <c r="ON224" s="27"/>
      <c r="OO224" s="27"/>
      <c r="OP224" s="27"/>
      <c r="OQ224" s="27"/>
      <c r="OR224" s="27"/>
      <c r="OS224" s="27"/>
      <c r="OT224" s="27"/>
      <c r="OU224" s="27"/>
      <c r="OV224" s="27"/>
      <c r="OW224" s="27"/>
      <c r="OX224" s="27"/>
      <c r="OY224" s="27"/>
      <c r="OZ224" s="27"/>
      <c r="PA224" s="27"/>
      <c r="PB224" s="27"/>
      <c r="PC224" s="27"/>
      <c r="PD224" s="27"/>
      <c r="PE224" s="27"/>
      <c r="PF224" s="27"/>
      <c r="PG224" s="27"/>
      <c r="PH224" s="27"/>
      <c r="PI224" s="27"/>
      <c r="PJ224" s="27"/>
      <c r="PK224" s="27"/>
      <c r="PL224" s="27"/>
      <c r="PM224" s="27"/>
      <c r="PN224" s="27"/>
      <c r="PO224" s="27"/>
      <c r="PP224" s="27"/>
      <c r="PQ224" s="27"/>
      <c r="PR224" s="27"/>
      <c r="PS224" s="27"/>
      <c r="PT224" s="27"/>
      <c r="PU224" s="27"/>
      <c r="PV224" s="27"/>
      <c r="PW224" s="27"/>
      <c r="PX224" s="27"/>
      <c r="PY224" s="27"/>
      <c r="PZ224" s="27"/>
      <c r="QA224" s="27"/>
      <c r="QB224" s="27"/>
      <c r="QC224" s="27"/>
      <c r="QD224" s="27"/>
      <c r="QE224" s="27"/>
      <c r="QF224" s="27"/>
      <c r="QG224" s="27"/>
      <c r="QH224" s="27"/>
      <c r="QI224" s="27"/>
      <c r="QJ224" s="27"/>
      <c r="QK224" s="27"/>
      <c r="QL224" s="27"/>
      <c r="QM224" s="27"/>
      <c r="QN224" s="27"/>
      <c r="QO224" s="27"/>
      <c r="QP224" s="27"/>
      <c r="QQ224" s="27"/>
      <c r="QR224" s="27"/>
      <c r="QS224" s="27"/>
      <c r="QT224" s="27"/>
      <c r="QU224" s="27"/>
      <c r="QV224" s="27"/>
      <c r="QW224" s="27"/>
      <c r="QX224" s="27"/>
      <c r="QY224" s="27"/>
      <c r="QZ224" s="27"/>
      <c r="RA224" s="27"/>
      <c r="RB224" s="27"/>
      <c r="RC224" s="27"/>
      <c r="RD224" s="27"/>
      <c r="RE224" s="27"/>
      <c r="RF224" s="27"/>
      <c r="RG224" s="27"/>
      <c r="RH224" s="27"/>
      <c r="RI224" s="27"/>
      <c r="RJ224" s="27"/>
      <c r="RK224" s="27"/>
      <c r="RL224" s="27"/>
      <c r="RM224" s="27"/>
      <c r="RN224" s="27"/>
      <c r="RO224" s="27"/>
      <c r="RP224" s="27"/>
      <c r="RQ224" s="27"/>
      <c r="RR224" s="27"/>
      <c r="RS224" s="27"/>
      <c r="RT224" s="27"/>
      <c r="RU224" s="27"/>
      <c r="RV224" s="27"/>
      <c r="RW224" s="27"/>
      <c r="RX224" s="27"/>
      <c r="RY224" s="27"/>
      <c r="RZ224" s="27"/>
      <c r="SA224" s="27"/>
      <c r="SB224" s="27"/>
      <c r="SC224" s="27"/>
      <c r="SD224" s="27"/>
      <c r="SE224" s="27"/>
      <c r="SF224" s="27"/>
      <c r="SG224" s="27"/>
      <c r="SH224" s="27"/>
      <c r="SI224" s="27"/>
      <c r="SJ224" s="27"/>
      <c r="SK224" s="27"/>
      <c r="SL224" s="27"/>
      <c r="SM224" s="27"/>
      <c r="SN224" s="27"/>
      <c r="SO224" s="27"/>
      <c r="SP224" s="27"/>
      <c r="SQ224" s="27"/>
      <c r="SR224" s="27"/>
      <c r="SS224" s="27"/>
      <c r="ST224" s="27"/>
      <c r="SU224" s="27"/>
      <c r="SV224" s="27"/>
      <c r="SW224" s="27"/>
      <c r="SX224" s="27"/>
      <c r="SY224" s="27"/>
      <c r="SZ224" s="27"/>
      <c r="TA224" s="27"/>
      <c r="TB224" s="27"/>
      <c r="TC224" s="27"/>
      <c r="TD224" s="27"/>
      <c r="TE224" s="27"/>
      <c r="TF224" s="27"/>
      <c r="TG224" s="27"/>
      <c r="TH224" s="27"/>
      <c r="TI224" s="27"/>
      <c r="TJ224" s="27"/>
      <c r="TK224" s="27"/>
      <c r="TL224" s="27"/>
      <c r="TM224" s="27"/>
      <c r="TN224" s="27"/>
      <c r="TO224" s="27"/>
      <c r="TP224" s="27"/>
      <c r="TQ224" s="27"/>
      <c r="TR224" s="27"/>
      <c r="TS224" s="27"/>
      <c r="TT224" s="27"/>
      <c r="TU224" s="27"/>
      <c r="TV224" s="27"/>
      <c r="TW224" s="27"/>
      <c r="TX224" s="27"/>
      <c r="TY224" s="27"/>
      <c r="TZ224" s="27"/>
      <c r="UA224" s="27"/>
      <c r="UB224" s="27"/>
      <c r="UC224" s="27"/>
      <c r="UD224" s="27"/>
      <c r="UE224" s="27"/>
      <c r="UF224" s="27"/>
      <c r="UG224" s="27"/>
      <c r="UH224" s="27"/>
      <c r="UI224" s="27"/>
      <c r="UJ224" s="27"/>
      <c r="UK224" s="27"/>
      <c r="UL224" s="27"/>
      <c r="UM224" s="27"/>
      <c r="UN224" s="27"/>
      <c r="UO224" s="27"/>
      <c r="UP224" s="27"/>
      <c r="UQ224" s="27"/>
      <c r="UR224" s="27"/>
      <c r="US224" s="27"/>
      <c r="UT224" s="27"/>
      <c r="UU224" s="27"/>
      <c r="UV224" s="27"/>
      <c r="UW224" s="27"/>
      <c r="UX224" s="27"/>
      <c r="UY224" s="27"/>
      <c r="UZ224" s="27"/>
      <c r="VA224" s="27"/>
      <c r="VB224" s="27"/>
      <c r="VC224" s="27"/>
      <c r="VD224" s="27"/>
      <c r="VE224" s="27"/>
      <c r="VF224" s="27"/>
      <c r="VG224" s="27"/>
      <c r="VH224" s="27"/>
      <c r="VI224" s="27"/>
      <c r="VJ224" s="27"/>
      <c r="VK224" s="27"/>
      <c r="VL224" s="27"/>
      <c r="VM224" s="27"/>
      <c r="VN224" s="27"/>
      <c r="VO224" s="27"/>
      <c r="VP224" s="27"/>
      <c r="VQ224" s="27"/>
      <c r="VR224" s="27"/>
      <c r="VS224" s="27"/>
      <c r="VT224" s="27"/>
      <c r="VU224" s="27"/>
      <c r="VV224" s="27"/>
      <c r="VW224" s="27"/>
      <c r="VX224" s="27"/>
      <c r="VY224" s="27"/>
      <c r="VZ224" s="27"/>
      <c r="WA224" s="27"/>
      <c r="WB224" s="27"/>
      <c r="WC224" s="27"/>
      <c r="WD224" s="27"/>
      <c r="WE224" s="27"/>
      <c r="WF224" s="27"/>
      <c r="WG224" s="27"/>
      <c r="WH224" s="27"/>
      <c r="WI224" s="27"/>
      <c r="WJ224" s="27"/>
      <c r="WK224" s="27"/>
      <c r="WL224" s="27"/>
      <c r="WM224" s="27"/>
      <c r="WN224" s="27"/>
      <c r="WO224" s="27"/>
      <c r="WP224" s="27"/>
      <c r="WQ224" s="27"/>
      <c r="WR224" s="27"/>
      <c r="WS224" s="27"/>
      <c r="WT224" s="27"/>
      <c r="WU224" s="27"/>
      <c r="WV224" s="27"/>
      <c r="WW224" s="27"/>
      <c r="WX224" s="27"/>
      <c r="WY224" s="27"/>
      <c r="WZ224" s="27"/>
      <c r="XA224" s="27"/>
      <c r="XB224" s="27"/>
      <c r="XC224" s="27"/>
      <c r="XD224" s="27"/>
      <c r="XE224" s="27"/>
      <c r="XF224" s="27"/>
      <c r="XG224" s="27"/>
      <c r="XH224" s="27"/>
      <c r="XI224" s="27"/>
      <c r="XJ224" s="27"/>
      <c r="XK224" s="27"/>
      <c r="XL224" s="27"/>
      <c r="XM224" s="27"/>
      <c r="XN224" s="27"/>
      <c r="XO224" s="27"/>
      <c r="XP224" s="27"/>
      <c r="XQ224" s="27"/>
      <c r="XR224" s="27"/>
      <c r="XS224" s="27"/>
      <c r="XT224" s="27"/>
      <c r="XU224" s="27"/>
      <c r="XV224" s="27"/>
      <c r="XW224" s="27"/>
      <c r="XX224" s="27"/>
      <c r="XY224" s="27"/>
      <c r="XZ224" s="27"/>
      <c r="YA224" s="27"/>
      <c r="YB224" s="27"/>
      <c r="YC224" s="27"/>
      <c r="YD224" s="27"/>
      <c r="YE224" s="27"/>
      <c r="YF224" s="27"/>
      <c r="YG224" s="27"/>
      <c r="YH224" s="27"/>
      <c r="YI224" s="27"/>
      <c r="YJ224" s="27"/>
      <c r="YK224" s="27"/>
      <c r="YL224" s="27"/>
      <c r="YM224" s="27"/>
      <c r="YN224" s="27"/>
      <c r="YO224" s="27"/>
      <c r="YP224" s="27"/>
      <c r="YQ224" s="27"/>
      <c r="YR224" s="27"/>
      <c r="YS224" s="27"/>
      <c r="YT224" s="27"/>
      <c r="YU224" s="27"/>
      <c r="YV224" s="27"/>
      <c r="YW224" s="27"/>
      <c r="YX224" s="27"/>
      <c r="YY224" s="27"/>
      <c r="YZ224" s="27"/>
      <c r="ZA224" s="27"/>
      <c r="ZB224" s="27"/>
      <c r="ZC224" s="27"/>
      <c r="ZD224" s="27"/>
      <c r="ZE224" s="27"/>
      <c r="ZF224" s="27"/>
      <c r="ZG224" s="27"/>
      <c r="ZH224" s="27"/>
      <c r="ZI224" s="27"/>
      <c r="ZJ224" s="27"/>
      <c r="ZK224" s="27"/>
      <c r="ZL224" s="27"/>
      <c r="ZM224" s="27"/>
      <c r="ZN224" s="27"/>
      <c r="ZO224" s="27"/>
      <c r="ZP224" s="27"/>
      <c r="ZQ224" s="27"/>
      <c r="ZR224" s="27"/>
      <c r="ZS224" s="27"/>
      <c r="ZT224" s="27"/>
      <c r="ZU224" s="27"/>
      <c r="ZV224" s="27"/>
      <c r="ZW224" s="27"/>
      <c r="ZX224" s="27"/>
      <c r="ZY224" s="27"/>
      <c r="ZZ224" s="27"/>
      <c r="AAA224" s="27"/>
      <c r="AAB224" s="27"/>
      <c r="AAC224" s="27"/>
      <c r="AAD224" s="27"/>
      <c r="AAE224" s="27"/>
      <c r="AAF224" s="27"/>
      <c r="AAG224" s="27"/>
      <c r="AAH224" s="27"/>
      <c r="AAI224" s="27"/>
      <c r="AAJ224" s="27"/>
      <c r="AAK224" s="27"/>
      <c r="AAL224" s="27"/>
      <c r="AAM224" s="27"/>
      <c r="AAN224" s="27"/>
      <c r="AAO224" s="27"/>
      <c r="AAP224" s="27"/>
      <c r="AAQ224" s="27"/>
      <c r="AAR224" s="27"/>
      <c r="AAS224" s="27"/>
      <c r="AAT224" s="27"/>
      <c r="AAU224" s="27"/>
      <c r="AAV224" s="27"/>
      <c r="AAW224" s="27"/>
      <c r="AAX224" s="27"/>
      <c r="AAY224" s="27"/>
      <c r="AAZ224" s="27"/>
      <c r="ABA224" s="27"/>
      <c r="ABB224" s="27"/>
      <c r="ABC224" s="27"/>
      <c r="ABD224" s="27"/>
      <c r="ABE224" s="27"/>
      <c r="ABF224" s="27"/>
      <c r="ABG224" s="27"/>
      <c r="ABH224" s="27"/>
      <c r="ABI224" s="27"/>
      <c r="ABJ224" s="27"/>
      <c r="ABK224" s="27"/>
      <c r="ABL224" s="27"/>
      <c r="ABM224" s="27"/>
      <c r="ABN224" s="27"/>
      <c r="ABO224" s="27"/>
      <c r="ABP224" s="27"/>
      <c r="ABQ224" s="27"/>
      <c r="ABR224" s="27"/>
      <c r="ABS224" s="27"/>
      <c r="ABT224" s="27"/>
      <c r="ABU224" s="27"/>
      <c r="ABV224" s="27"/>
      <c r="ABW224" s="27"/>
      <c r="ABX224" s="27"/>
      <c r="ABY224" s="27"/>
      <c r="ABZ224" s="27"/>
      <c r="ACA224" s="27"/>
      <c r="ACB224" s="27"/>
      <c r="ACC224" s="27"/>
      <c r="ACD224" s="27"/>
      <c r="ACE224" s="27"/>
      <c r="ACF224" s="27"/>
      <c r="ACG224" s="27"/>
      <c r="ACH224" s="27"/>
      <c r="ACI224" s="27"/>
      <c r="ACJ224" s="27"/>
      <c r="ACK224" s="27"/>
      <c r="ACL224" s="27"/>
      <c r="ACM224" s="27"/>
      <c r="ACN224" s="27"/>
      <c r="ACO224" s="27"/>
      <c r="ACP224" s="27"/>
      <c r="ACQ224" s="27"/>
      <c r="ACR224" s="27"/>
      <c r="ACS224" s="27"/>
      <c r="ACT224" s="27"/>
      <c r="ACU224" s="27"/>
      <c r="ACV224" s="27"/>
      <c r="ACW224" s="27"/>
      <c r="ACX224" s="27"/>
      <c r="ACY224" s="27"/>
      <c r="ACZ224" s="27"/>
      <c r="ADA224" s="27"/>
      <c r="ADB224" s="27"/>
      <c r="ADC224" s="27"/>
      <c r="ADD224" s="27"/>
      <c r="ADE224" s="27"/>
      <c r="ADF224" s="27"/>
      <c r="ADG224" s="27"/>
      <c r="ADH224" s="27"/>
      <c r="ADI224" s="27"/>
      <c r="ADJ224" s="27"/>
      <c r="ADK224" s="27"/>
      <c r="ADL224" s="27"/>
      <c r="ADM224" s="27"/>
      <c r="ADN224" s="27"/>
      <c r="ADO224" s="27"/>
      <c r="ADP224" s="27"/>
      <c r="ADQ224" s="27"/>
      <c r="ADR224" s="27"/>
      <c r="ADS224" s="27"/>
      <c r="ADT224" s="27"/>
      <c r="ADU224" s="27"/>
      <c r="ADV224" s="27"/>
      <c r="ADW224" s="27"/>
      <c r="ADX224" s="27"/>
      <c r="ADY224" s="27"/>
      <c r="ADZ224" s="27"/>
      <c r="AEA224" s="27"/>
      <c r="AEB224" s="27"/>
      <c r="AEC224" s="27"/>
      <c r="AED224" s="27"/>
      <c r="AEE224" s="27"/>
      <c r="AEF224" s="27"/>
      <c r="AEG224" s="27"/>
      <c r="AEH224" s="27"/>
      <c r="AEI224" s="27"/>
      <c r="AEJ224" s="27"/>
      <c r="AEK224" s="27"/>
      <c r="AEL224" s="27"/>
      <c r="AEM224" s="27"/>
      <c r="AEN224" s="27"/>
      <c r="AEO224" s="27"/>
      <c r="AEP224" s="27"/>
      <c r="AEQ224" s="27"/>
      <c r="AER224" s="27"/>
      <c r="AES224" s="27"/>
      <c r="AET224" s="27"/>
      <c r="AEU224" s="27"/>
      <c r="AEV224" s="27"/>
      <c r="AEW224" s="27"/>
      <c r="AEX224" s="27"/>
      <c r="AEY224" s="27"/>
      <c r="AEZ224" s="27"/>
      <c r="AFA224" s="27"/>
      <c r="AFB224" s="27"/>
      <c r="AFC224" s="27"/>
      <c r="AFD224" s="27"/>
      <c r="AFE224" s="27"/>
      <c r="AFF224" s="27"/>
      <c r="AFG224" s="27"/>
      <c r="AFH224" s="27"/>
      <c r="AFI224" s="27"/>
      <c r="AFJ224" s="27"/>
      <c r="AFK224" s="27"/>
      <c r="AFL224" s="27"/>
      <c r="AFM224" s="27"/>
      <c r="AFN224" s="27"/>
      <c r="AFO224" s="27"/>
      <c r="AFP224" s="27"/>
      <c r="AFQ224" s="27"/>
      <c r="AFR224" s="27"/>
      <c r="AFS224" s="27"/>
      <c r="AFT224" s="27"/>
      <c r="AFU224" s="27"/>
      <c r="AFV224" s="27"/>
      <c r="AFW224" s="27"/>
      <c r="AFX224" s="27"/>
      <c r="AFY224" s="27"/>
      <c r="AFZ224" s="27"/>
      <c r="AGA224" s="27"/>
      <c r="AGB224" s="27"/>
      <c r="AGC224" s="27"/>
      <c r="AGD224" s="27"/>
      <c r="AGE224" s="27"/>
      <c r="AGF224" s="27"/>
      <c r="AGG224" s="27"/>
      <c r="AGH224" s="27"/>
      <c r="AGI224" s="27"/>
      <c r="AGJ224" s="27"/>
      <c r="AGK224" s="27"/>
      <c r="AGL224" s="27"/>
      <c r="AGM224" s="27"/>
      <c r="AGN224" s="27"/>
      <c r="AGO224" s="27"/>
      <c r="AGP224" s="27"/>
      <c r="AGQ224" s="27"/>
      <c r="AGR224" s="27"/>
      <c r="AGS224" s="27"/>
      <c r="AGT224" s="27"/>
      <c r="AGU224" s="27"/>
      <c r="AGV224" s="27"/>
      <c r="AGW224" s="27"/>
      <c r="AGX224" s="27"/>
      <c r="AGY224" s="27"/>
      <c r="AGZ224" s="27"/>
      <c r="AHA224" s="27"/>
      <c r="AHB224" s="27"/>
      <c r="AHC224" s="27"/>
      <c r="AHD224" s="27"/>
      <c r="AHE224" s="27"/>
      <c r="AHF224" s="27"/>
      <c r="AHG224" s="27"/>
      <c r="AHH224" s="27"/>
      <c r="AHI224" s="27"/>
      <c r="AHJ224" s="27"/>
      <c r="AHK224" s="27"/>
      <c r="AHL224" s="27"/>
      <c r="AHM224" s="27"/>
      <c r="AHN224" s="27"/>
      <c r="AHO224" s="27"/>
      <c r="AHP224" s="27"/>
      <c r="AHQ224" s="27"/>
      <c r="AHR224" s="27"/>
      <c r="AHS224" s="27"/>
      <c r="AHT224" s="27"/>
      <c r="AHU224" s="27"/>
      <c r="AHV224" s="27"/>
      <c r="AHW224" s="27"/>
      <c r="AHX224" s="27"/>
      <c r="AHY224" s="27"/>
      <c r="AHZ224" s="27"/>
      <c r="AIA224" s="27"/>
      <c r="AIB224" s="27"/>
      <c r="AIC224" s="27"/>
      <c r="AID224" s="27"/>
      <c r="AIE224" s="27"/>
      <c r="AIF224" s="27"/>
      <c r="AIG224" s="27"/>
      <c r="AIH224" s="27"/>
      <c r="AII224" s="27"/>
      <c r="AIJ224" s="27"/>
      <c r="AIK224" s="27"/>
      <c r="AIL224" s="27"/>
      <c r="AIM224" s="27"/>
      <c r="AIN224" s="27"/>
      <c r="AIO224" s="27"/>
      <c r="AIP224" s="27"/>
      <c r="AIQ224" s="27"/>
      <c r="AIR224" s="27"/>
      <c r="AIS224" s="27"/>
      <c r="AIT224" s="27"/>
      <c r="AIU224" s="27"/>
      <c r="AIV224" s="27"/>
      <c r="AIW224" s="27"/>
      <c r="AIX224" s="27"/>
      <c r="AIY224" s="27"/>
      <c r="AIZ224" s="27"/>
      <c r="AJA224" s="27"/>
      <c r="AJB224" s="27"/>
      <c r="AJC224" s="27"/>
      <c r="AJD224" s="27"/>
      <c r="AJE224" s="27"/>
      <c r="AJF224" s="27"/>
      <c r="AJG224" s="27"/>
      <c r="AJH224" s="27"/>
      <c r="AJI224" s="27"/>
      <c r="AJJ224" s="27"/>
      <c r="AJK224" s="27"/>
      <c r="AJL224" s="27"/>
      <c r="AJM224" s="27"/>
      <c r="AJN224" s="27"/>
      <c r="AJO224" s="27"/>
      <c r="AJP224" s="27"/>
      <c r="AJQ224" s="27"/>
      <c r="AJR224" s="27"/>
      <c r="AJS224" s="27"/>
      <c r="AJT224" s="27"/>
      <c r="AJU224" s="27"/>
      <c r="AJV224" s="27"/>
      <c r="AJW224" s="27"/>
      <c r="AJX224" s="27"/>
      <c r="AJY224" s="27"/>
      <c r="AJZ224" s="27"/>
      <c r="AKA224" s="27"/>
      <c r="AKB224" s="27"/>
      <c r="AKC224" s="27"/>
      <c r="AKD224" s="27"/>
      <c r="AKE224" s="27"/>
      <c r="AKF224" s="27"/>
      <c r="AKG224" s="27"/>
      <c r="AKH224" s="27"/>
      <c r="AKI224" s="27"/>
      <c r="AKJ224" s="27"/>
      <c r="AKK224" s="27"/>
      <c r="AKL224" s="27"/>
      <c r="AKM224" s="27"/>
      <c r="AKN224" s="27"/>
      <c r="AKO224" s="27"/>
      <c r="AKP224" s="27"/>
      <c r="AKQ224" s="27"/>
      <c r="AKR224" s="27"/>
      <c r="AKS224" s="27"/>
      <c r="AKT224" s="27"/>
      <c r="AKU224" s="27"/>
      <c r="AKV224" s="27"/>
      <c r="AKW224" s="27"/>
      <c r="AKX224" s="27"/>
      <c r="AKY224" s="27"/>
      <c r="AKZ224" s="27"/>
      <c r="ALA224" s="27"/>
      <c r="ALB224" s="27"/>
      <c r="ALC224" s="27"/>
      <c r="ALD224" s="27"/>
      <c r="ALE224" s="27"/>
      <c r="ALF224" s="27"/>
      <c r="ALG224" s="27"/>
      <c r="ALH224" s="27"/>
      <c r="ALI224" s="27"/>
      <c r="ALJ224" s="27"/>
      <c r="ALK224" s="27"/>
      <c r="ALL224" s="27"/>
      <c r="ALM224" s="27"/>
      <c r="ALN224" s="27"/>
      <c r="ALO224" s="27"/>
      <c r="ALP224" s="27"/>
      <c r="ALQ224" s="27"/>
      <c r="ALR224" s="27"/>
      <c r="ALS224" s="27"/>
    </row>
    <row r="225" spans="1:1007" ht="18" customHeight="1" thickBot="1" x14ac:dyDescent="0.25">
      <c r="A225" s="707"/>
      <c r="B225" s="694"/>
      <c r="C225" s="708"/>
      <c r="D225" s="651"/>
      <c r="E225" s="911"/>
      <c r="F225" s="714"/>
      <c r="G225" s="702"/>
      <c r="H225" s="613"/>
      <c r="I225" s="703"/>
      <c r="J225" s="590"/>
      <c r="K225" s="162" t="s">
        <v>25</v>
      </c>
      <c r="L225" s="106">
        <f>+M225+O225</f>
        <v>100</v>
      </c>
      <c r="M225" s="63">
        <v>0</v>
      </c>
      <c r="N225" s="63">
        <v>0</v>
      </c>
      <c r="O225" s="138">
        <v>100</v>
      </c>
      <c r="P225" s="111">
        <f>Q225+S225</f>
        <v>0</v>
      </c>
      <c r="Q225" s="62">
        <v>0</v>
      </c>
      <c r="R225" s="62">
        <v>0</v>
      </c>
      <c r="S225" s="139">
        <v>0</v>
      </c>
      <c r="T225" s="111">
        <f>+U225+W225</f>
        <v>0</v>
      </c>
      <c r="U225" s="63">
        <v>0</v>
      </c>
      <c r="V225" s="63">
        <v>0</v>
      </c>
      <c r="W225" s="138">
        <v>0</v>
      </c>
      <c r="X225" s="27"/>
      <c r="Y225" s="27"/>
      <c r="Z225" s="27"/>
      <c r="AA225" s="27"/>
      <c r="AB225" s="27"/>
      <c r="AC225" s="27"/>
      <c r="AD225" s="39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36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7"/>
      <c r="CK225" s="27"/>
      <c r="CL225" s="27"/>
      <c r="CM225" s="27"/>
      <c r="CN225" s="27"/>
      <c r="CO225" s="27"/>
      <c r="CP225" s="27"/>
      <c r="CQ225" s="27"/>
      <c r="CR225" s="27"/>
      <c r="CS225" s="27"/>
      <c r="CT225" s="27"/>
      <c r="CU225" s="27"/>
      <c r="CV225" s="27"/>
      <c r="CW225" s="27"/>
      <c r="CX225" s="27"/>
      <c r="CY225" s="27"/>
      <c r="CZ225" s="27"/>
      <c r="DA225" s="27"/>
      <c r="DB225" s="27"/>
      <c r="DC225" s="27"/>
      <c r="DD225" s="27"/>
      <c r="DE225" s="27"/>
      <c r="DF225" s="27"/>
      <c r="DG225" s="27"/>
      <c r="DH225" s="27"/>
      <c r="DI225" s="27"/>
      <c r="DJ225" s="27"/>
      <c r="DK225" s="27"/>
      <c r="DL225" s="27"/>
      <c r="DM225" s="27"/>
      <c r="DN225" s="27"/>
      <c r="DO225" s="27"/>
      <c r="DP225" s="27"/>
      <c r="DQ225" s="27"/>
      <c r="DR225" s="27"/>
      <c r="DS225" s="27"/>
      <c r="DT225" s="27"/>
      <c r="DU225" s="27"/>
      <c r="DV225" s="27"/>
      <c r="DW225" s="27"/>
      <c r="DX225" s="27"/>
      <c r="DY225" s="27"/>
      <c r="DZ225" s="27"/>
      <c r="EA225" s="27"/>
      <c r="EB225" s="27"/>
      <c r="EC225" s="27"/>
      <c r="ED225" s="27"/>
      <c r="EE225" s="27"/>
      <c r="EF225" s="27"/>
      <c r="EG225" s="27"/>
      <c r="EH225" s="27"/>
      <c r="EI225" s="27"/>
      <c r="EJ225" s="27"/>
      <c r="EK225" s="27"/>
      <c r="EL225" s="27"/>
      <c r="EM225" s="27"/>
      <c r="EN225" s="27"/>
      <c r="EO225" s="27"/>
      <c r="EP225" s="27"/>
      <c r="EQ225" s="27"/>
      <c r="ER225" s="27"/>
      <c r="ES225" s="27"/>
      <c r="ET225" s="27"/>
      <c r="EU225" s="27"/>
      <c r="EV225" s="27"/>
      <c r="EW225" s="27"/>
      <c r="EX225" s="27"/>
      <c r="EY225" s="27"/>
      <c r="EZ225" s="27"/>
      <c r="FA225" s="27"/>
      <c r="FB225" s="27"/>
      <c r="FC225" s="27"/>
      <c r="FD225" s="27"/>
      <c r="FE225" s="27"/>
      <c r="FF225" s="27"/>
      <c r="FG225" s="27"/>
      <c r="FH225" s="27"/>
      <c r="FI225" s="27"/>
      <c r="FJ225" s="27"/>
      <c r="FK225" s="27"/>
      <c r="FL225" s="27"/>
      <c r="FM225" s="27"/>
      <c r="FN225" s="27"/>
      <c r="FO225" s="27"/>
      <c r="FP225" s="27"/>
      <c r="FQ225" s="27"/>
      <c r="FR225" s="27"/>
      <c r="FS225" s="27"/>
      <c r="FT225" s="27"/>
      <c r="FU225" s="27"/>
      <c r="FV225" s="27"/>
      <c r="FW225" s="27"/>
      <c r="FX225" s="27"/>
      <c r="FY225" s="27"/>
      <c r="FZ225" s="27"/>
      <c r="GA225" s="27"/>
      <c r="GB225" s="27"/>
      <c r="GC225" s="27"/>
      <c r="GD225" s="27"/>
      <c r="GE225" s="27"/>
      <c r="GF225" s="27"/>
      <c r="GG225" s="27"/>
      <c r="GH225" s="27"/>
      <c r="GI225" s="27"/>
      <c r="GJ225" s="27"/>
      <c r="GK225" s="27"/>
      <c r="GL225" s="27"/>
      <c r="GM225" s="27"/>
      <c r="GN225" s="27"/>
      <c r="GO225" s="27"/>
      <c r="GP225" s="27"/>
      <c r="GQ225" s="27"/>
      <c r="GR225" s="27"/>
      <c r="GS225" s="27"/>
      <c r="GT225" s="27"/>
      <c r="GU225" s="27"/>
      <c r="GV225" s="27"/>
      <c r="GW225" s="27"/>
      <c r="GX225" s="27"/>
      <c r="GY225" s="27"/>
      <c r="GZ225" s="27"/>
      <c r="HA225" s="27"/>
      <c r="HB225" s="27"/>
      <c r="HC225" s="27"/>
      <c r="HD225" s="27"/>
      <c r="HE225" s="27"/>
      <c r="HF225" s="27"/>
      <c r="HG225" s="27"/>
      <c r="HH225" s="27"/>
      <c r="HI225" s="27"/>
      <c r="HJ225" s="27"/>
      <c r="HK225" s="27"/>
      <c r="HL225" s="27"/>
      <c r="HM225" s="27"/>
      <c r="HN225" s="27"/>
      <c r="HO225" s="27"/>
      <c r="HP225" s="27"/>
      <c r="HQ225" s="27"/>
      <c r="HR225" s="27"/>
      <c r="HS225" s="27"/>
      <c r="HT225" s="27"/>
      <c r="HU225" s="27"/>
      <c r="HV225" s="27"/>
      <c r="HW225" s="27"/>
      <c r="HX225" s="27"/>
      <c r="HY225" s="27"/>
      <c r="HZ225" s="27"/>
      <c r="IA225" s="27"/>
      <c r="IB225" s="27"/>
      <c r="IC225" s="27"/>
      <c r="ID225" s="27"/>
      <c r="IE225" s="27"/>
      <c r="IF225" s="27"/>
      <c r="IG225" s="27"/>
      <c r="IH225" s="27"/>
      <c r="II225" s="27"/>
      <c r="IJ225" s="27"/>
      <c r="IK225" s="27"/>
      <c r="IL225" s="27"/>
      <c r="IM225" s="27"/>
      <c r="IN225" s="27"/>
      <c r="IO225" s="27"/>
      <c r="IP225" s="27"/>
      <c r="IQ225" s="27"/>
      <c r="IR225" s="27"/>
      <c r="IS225" s="27"/>
      <c r="IT225" s="27"/>
      <c r="IU225" s="27"/>
      <c r="IV225" s="27"/>
      <c r="IW225" s="27"/>
      <c r="IX225" s="27"/>
      <c r="IY225" s="27"/>
      <c r="IZ225" s="27"/>
      <c r="JA225" s="27"/>
      <c r="JB225" s="27"/>
      <c r="JC225" s="27"/>
      <c r="JD225" s="27"/>
      <c r="JE225" s="27"/>
      <c r="JF225" s="27"/>
      <c r="JG225" s="27"/>
      <c r="JH225" s="27"/>
      <c r="JI225" s="27"/>
      <c r="JJ225" s="27"/>
      <c r="JK225" s="27"/>
      <c r="JL225" s="27"/>
      <c r="JM225" s="27"/>
      <c r="JN225" s="27"/>
      <c r="JO225" s="27"/>
      <c r="JP225" s="27"/>
      <c r="JQ225" s="27"/>
      <c r="JR225" s="27"/>
      <c r="JS225" s="27"/>
      <c r="JT225" s="27"/>
      <c r="JU225" s="27"/>
      <c r="JV225" s="27"/>
      <c r="JW225" s="27"/>
      <c r="JX225" s="27"/>
      <c r="JY225" s="27"/>
      <c r="JZ225" s="27"/>
      <c r="KA225" s="27"/>
      <c r="KB225" s="27"/>
      <c r="KC225" s="27"/>
      <c r="KD225" s="27"/>
      <c r="KE225" s="27"/>
      <c r="KF225" s="27"/>
      <c r="KG225" s="27"/>
      <c r="KH225" s="27"/>
      <c r="KI225" s="27"/>
      <c r="KJ225" s="27"/>
      <c r="KK225" s="27"/>
      <c r="KL225" s="27"/>
      <c r="KM225" s="27"/>
      <c r="KN225" s="27"/>
      <c r="KO225" s="27"/>
      <c r="KP225" s="27"/>
      <c r="KQ225" s="27"/>
      <c r="KR225" s="27"/>
      <c r="KS225" s="27"/>
      <c r="KT225" s="27"/>
      <c r="KU225" s="27"/>
      <c r="KV225" s="27"/>
      <c r="KW225" s="27"/>
      <c r="KX225" s="27"/>
      <c r="KY225" s="27"/>
      <c r="KZ225" s="27"/>
      <c r="LA225" s="27"/>
      <c r="LB225" s="27"/>
      <c r="LC225" s="27"/>
      <c r="LD225" s="27"/>
      <c r="LE225" s="27"/>
      <c r="LF225" s="27"/>
      <c r="LG225" s="27"/>
      <c r="LH225" s="27"/>
      <c r="LI225" s="27"/>
      <c r="LJ225" s="27"/>
      <c r="LK225" s="27"/>
      <c r="LL225" s="27"/>
      <c r="LM225" s="27"/>
      <c r="LN225" s="27"/>
      <c r="LO225" s="27"/>
      <c r="LP225" s="27"/>
      <c r="LQ225" s="27"/>
      <c r="LR225" s="27"/>
      <c r="LS225" s="27"/>
      <c r="LT225" s="27"/>
      <c r="LU225" s="27"/>
      <c r="LV225" s="27"/>
      <c r="LW225" s="27"/>
      <c r="LX225" s="27"/>
      <c r="LY225" s="27"/>
      <c r="LZ225" s="27"/>
      <c r="MA225" s="27"/>
      <c r="MB225" s="27"/>
      <c r="MC225" s="27"/>
      <c r="MD225" s="27"/>
      <c r="ME225" s="27"/>
      <c r="MF225" s="27"/>
      <c r="MG225" s="27"/>
      <c r="MH225" s="27"/>
      <c r="MI225" s="27"/>
      <c r="MJ225" s="27"/>
      <c r="MK225" s="27"/>
      <c r="ML225" s="27"/>
      <c r="MM225" s="27"/>
      <c r="MN225" s="27"/>
      <c r="MO225" s="27"/>
      <c r="MP225" s="27"/>
      <c r="MQ225" s="27"/>
      <c r="MR225" s="27"/>
      <c r="MS225" s="27"/>
      <c r="MT225" s="27"/>
      <c r="MU225" s="27"/>
      <c r="MV225" s="27"/>
      <c r="MW225" s="27"/>
      <c r="MX225" s="27"/>
      <c r="MY225" s="27"/>
      <c r="MZ225" s="27"/>
      <c r="NA225" s="27"/>
      <c r="NB225" s="27"/>
      <c r="NC225" s="27"/>
      <c r="ND225" s="27"/>
      <c r="NE225" s="27"/>
      <c r="NF225" s="27"/>
      <c r="NG225" s="27"/>
      <c r="NH225" s="27"/>
      <c r="NI225" s="27"/>
      <c r="NJ225" s="27"/>
      <c r="NK225" s="27"/>
      <c r="NL225" s="27"/>
      <c r="NM225" s="27"/>
      <c r="NN225" s="27"/>
      <c r="NO225" s="27"/>
      <c r="NP225" s="27"/>
      <c r="NQ225" s="27"/>
      <c r="NR225" s="27"/>
      <c r="NS225" s="27"/>
      <c r="NT225" s="27"/>
      <c r="NU225" s="27"/>
      <c r="NV225" s="27"/>
      <c r="NW225" s="27"/>
      <c r="NX225" s="27"/>
      <c r="NY225" s="27"/>
      <c r="NZ225" s="27"/>
      <c r="OA225" s="27"/>
      <c r="OB225" s="27"/>
      <c r="OC225" s="27"/>
      <c r="OD225" s="27"/>
      <c r="OE225" s="27"/>
      <c r="OF225" s="27"/>
      <c r="OG225" s="27"/>
      <c r="OH225" s="27"/>
      <c r="OI225" s="27"/>
      <c r="OJ225" s="27"/>
      <c r="OK225" s="27"/>
      <c r="OL225" s="27"/>
      <c r="OM225" s="27"/>
      <c r="ON225" s="27"/>
      <c r="OO225" s="27"/>
      <c r="OP225" s="27"/>
      <c r="OQ225" s="27"/>
      <c r="OR225" s="27"/>
      <c r="OS225" s="27"/>
      <c r="OT225" s="27"/>
      <c r="OU225" s="27"/>
      <c r="OV225" s="27"/>
      <c r="OW225" s="27"/>
      <c r="OX225" s="27"/>
      <c r="OY225" s="27"/>
      <c r="OZ225" s="27"/>
      <c r="PA225" s="27"/>
      <c r="PB225" s="27"/>
      <c r="PC225" s="27"/>
      <c r="PD225" s="27"/>
      <c r="PE225" s="27"/>
      <c r="PF225" s="27"/>
      <c r="PG225" s="27"/>
      <c r="PH225" s="27"/>
      <c r="PI225" s="27"/>
      <c r="PJ225" s="27"/>
      <c r="PK225" s="27"/>
      <c r="PL225" s="27"/>
      <c r="PM225" s="27"/>
      <c r="PN225" s="27"/>
      <c r="PO225" s="27"/>
      <c r="PP225" s="27"/>
      <c r="PQ225" s="27"/>
      <c r="PR225" s="27"/>
      <c r="PS225" s="27"/>
      <c r="PT225" s="27"/>
      <c r="PU225" s="27"/>
      <c r="PV225" s="27"/>
      <c r="PW225" s="27"/>
      <c r="PX225" s="27"/>
      <c r="PY225" s="27"/>
      <c r="PZ225" s="27"/>
      <c r="QA225" s="27"/>
      <c r="QB225" s="27"/>
      <c r="QC225" s="27"/>
      <c r="QD225" s="27"/>
      <c r="QE225" s="27"/>
      <c r="QF225" s="27"/>
      <c r="QG225" s="27"/>
      <c r="QH225" s="27"/>
      <c r="QI225" s="27"/>
      <c r="QJ225" s="27"/>
      <c r="QK225" s="27"/>
      <c r="QL225" s="27"/>
      <c r="QM225" s="27"/>
      <c r="QN225" s="27"/>
      <c r="QO225" s="27"/>
      <c r="QP225" s="27"/>
      <c r="QQ225" s="27"/>
      <c r="QR225" s="27"/>
      <c r="QS225" s="27"/>
      <c r="QT225" s="27"/>
      <c r="QU225" s="27"/>
      <c r="QV225" s="27"/>
      <c r="QW225" s="27"/>
      <c r="QX225" s="27"/>
      <c r="QY225" s="27"/>
      <c r="QZ225" s="27"/>
      <c r="RA225" s="27"/>
      <c r="RB225" s="27"/>
      <c r="RC225" s="27"/>
      <c r="RD225" s="27"/>
      <c r="RE225" s="27"/>
      <c r="RF225" s="27"/>
      <c r="RG225" s="27"/>
      <c r="RH225" s="27"/>
      <c r="RI225" s="27"/>
      <c r="RJ225" s="27"/>
      <c r="RK225" s="27"/>
      <c r="RL225" s="27"/>
      <c r="RM225" s="27"/>
      <c r="RN225" s="27"/>
      <c r="RO225" s="27"/>
      <c r="RP225" s="27"/>
      <c r="RQ225" s="27"/>
      <c r="RR225" s="27"/>
      <c r="RS225" s="27"/>
      <c r="RT225" s="27"/>
      <c r="RU225" s="27"/>
      <c r="RV225" s="27"/>
      <c r="RW225" s="27"/>
      <c r="RX225" s="27"/>
      <c r="RY225" s="27"/>
      <c r="RZ225" s="27"/>
      <c r="SA225" s="27"/>
      <c r="SB225" s="27"/>
      <c r="SC225" s="27"/>
      <c r="SD225" s="27"/>
      <c r="SE225" s="27"/>
      <c r="SF225" s="27"/>
      <c r="SG225" s="27"/>
      <c r="SH225" s="27"/>
      <c r="SI225" s="27"/>
      <c r="SJ225" s="27"/>
      <c r="SK225" s="27"/>
      <c r="SL225" s="27"/>
      <c r="SM225" s="27"/>
      <c r="SN225" s="27"/>
      <c r="SO225" s="27"/>
      <c r="SP225" s="27"/>
      <c r="SQ225" s="27"/>
      <c r="SR225" s="27"/>
      <c r="SS225" s="27"/>
      <c r="ST225" s="27"/>
      <c r="SU225" s="27"/>
      <c r="SV225" s="27"/>
      <c r="SW225" s="27"/>
      <c r="SX225" s="27"/>
      <c r="SY225" s="27"/>
      <c r="SZ225" s="27"/>
      <c r="TA225" s="27"/>
      <c r="TB225" s="27"/>
      <c r="TC225" s="27"/>
      <c r="TD225" s="27"/>
      <c r="TE225" s="27"/>
      <c r="TF225" s="27"/>
      <c r="TG225" s="27"/>
      <c r="TH225" s="27"/>
      <c r="TI225" s="27"/>
      <c r="TJ225" s="27"/>
      <c r="TK225" s="27"/>
      <c r="TL225" s="27"/>
      <c r="TM225" s="27"/>
      <c r="TN225" s="27"/>
      <c r="TO225" s="27"/>
      <c r="TP225" s="27"/>
      <c r="TQ225" s="27"/>
      <c r="TR225" s="27"/>
      <c r="TS225" s="27"/>
      <c r="TT225" s="27"/>
      <c r="TU225" s="27"/>
      <c r="TV225" s="27"/>
      <c r="TW225" s="27"/>
      <c r="TX225" s="27"/>
      <c r="TY225" s="27"/>
      <c r="TZ225" s="27"/>
      <c r="UA225" s="27"/>
      <c r="UB225" s="27"/>
      <c r="UC225" s="27"/>
      <c r="UD225" s="27"/>
      <c r="UE225" s="27"/>
      <c r="UF225" s="27"/>
      <c r="UG225" s="27"/>
      <c r="UH225" s="27"/>
      <c r="UI225" s="27"/>
      <c r="UJ225" s="27"/>
      <c r="UK225" s="27"/>
      <c r="UL225" s="27"/>
      <c r="UM225" s="27"/>
      <c r="UN225" s="27"/>
      <c r="UO225" s="27"/>
      <c r="UP225" s="27"/>
      <c r="UQ225" s="27"/>
      <c r="UR225" s="27"/>
      <c r="US225" s="27"/>
      <c r="UT225" s="27"/>
      <c r="UU225" s="27"/>
      <c r="UV225" s="27"/>
      <c r="UW225" s="27"/>
      <c r="UX225" s="27"/>
      <c r="UY225" s="27"/>
      <c r="UZ225" s="27"/>
      <c r="VA225" s="27"/>
      <c r="VB225" s="27"/>
      <c r="VC225" s="27"/>
      <c r="VD225" s="27"/>
      <c r="VE225" s="27"/>
      <c r="VF225" s="27"/>
      <c r="VG225" s="27"/>
      <c r="VH225" s="27"/>
      <c r="VI225" s="27"/>
      <c r="VJ225" s="27"/>
      <c r="VK225" s="27"/>
      <c r="VL225" s="27"/>
      <c r="VM225" s="27"/>
      <c r="VN225" s="27"/>
      <c r="VO225" s="27"/>
      <c r="VP225" s="27"/>
      <c r="VQ225" s="27"/>
      <c r="VR225" s="27"/>
      <c r="VS225" s="27"/>
      <c r="VT225" s="27"/>
      <c r="VU225" s="27"/>
      <c r="VV225" s="27"/>
      <c r="VW225" s="27"/>
      <c r="VX225" s="27"/>
      <c r="VY225" s="27"/>
      <c r="VZ225" s="27"/>
      <c r="WA225" s="27"/>
      <c r="WB225" s="27"/>
      <c r="WC225" s="27"/>
      <c r="WD225" s="27"/>
      <c r="WE225" s="27"/>
      <c r="WF225" s="27"/>
      <c r="WG225" s="27"/>
      <c r="WH225" s="27"/>
      <c r="WI225" s="27"/>
      <c r="WJ225" s="27"/>
      <c r="WK225" s="27"/>
      <c r="WL225" s="27"/>
      <c r="WM225" s="27"/>
      <c r="WN225" s="27"/>
      <c r="WO225" s="27"/>
      <c r="WP225" s="27"/>
      <c r="WQ225" s="27"/>
      <c r="WR225" s="27"/>
      <c r="WS225" s="27"/>
      <c r="WT225" s="27"/>
      <c r="WU225" s="27"/>
      <c r="WV225" s="27"/>
      <c r="WW225" s="27"/>
      <c r="WX225" s="27"/>
      <c r="WY225" s="27"/>
      <c r="WZ225" s="27"/>
      <c r="XA225" s="27"/>
      <c r="XB225" s="27"/>
      <c r="XC225" s="27"/>
      <c r="XD225" s="27"/>
      <c r="XE225" s="27"/>
      <c r="XF225" s="27"/>
      <c r="XG225" s="27"/>
      <c r="XH225" s="27"/>
      <c r="XI225" s="27"/>
      <c r="XJ225" s="27"/>
      <c r="XK225" s="27"/>
      <c r="XL225" s="27"/>
      <c r="XM225" s="27"/>
      <c r="XN225" s="27"/>
      <c r="XO225" s="27"/>
      <c r="XP225" s="27"/>
      <c r="XQ225" s="27"/>
      <c r="XR225" s="27"/>
      <c r="XS225" s="27"/>
      <c r="XT225" s="27"/>
      <c r="XU225" s="27"/>
      <c r="XV225" s="27"/>
      <c r="XW225" s="27"/>
      <c r="XX225" s="27"/>
      <c r="XY225" s="27"/>
      <c r="XZ225" s="27"/>
      <c r="YA225" s="27"/>
      <c r="YB225" s="27"/>
      <c r="YC225" s="27"/>
      <c r="YD225" s="27"/>
      <c r="YE225" s="27"/>
      <c r="YF225" s="27"/>
      <c r="YG225" s="27"/>
      <c r="YH225" s="27"/>
      <c r="YI225" s="27"/>
      <c r="YJ225" s="27"/>
      <c r="YK225" s="27"/>
      <c r="YL225" s="27"/>
      <c r="YM225" s="27"/>
      <c r="YN225" s="27"/>
      <c r="YO225" s="27"/>
      <c r="YP225" s="27"/>
      <c r="YQ225" s="27"/>
      <c r="YR225" s="27"/>
      <c r="YS225" s="27"/>
      <c r="YT225" s="27"/>
      <c r="YU225" s="27"/>
      <c r="YV225" s="27"/>
      <c r="YW225" s="27"/>
      <c r="YX225" s="27"/>
      <c r="YY225" s="27"/>
      <c r="YZ225" s="27"/>
      <c r="ZA225" s="27"/>
      <c r="ZB225" s="27"/>
      <c r="ZC225" s="27"/>
      <c r="ZD225" s="27"/>
      <c r="ZE225" s="27"/>
      <c r="ZF225" s="27"/>
      <c r="ZG225" s="27"/>
      <c r="ZH225" s="27"/>
      <c r="ZI225" s="27"/>
      <c r="ZJ225" s="27"/>
      <c r="ZK225" s="27"/>
      <c r="ZL225" s="27"/>
      <c r="ZM225" s="27"/>
      <c r="ZN225" s="27"/>
      <c r="ZO225" s="27"/>
      <c r="ZP225" s="27"/>
      <c r="ZQ225" s="27"/>
      <c r="ZR225" s="27"/>
      <c r="ZS225" s="27"/>
      <c r="ZT225" s="27"/>
      <c r="ZU225" s="27"/>
      <c r="ZV225" s="27"/>
      <c r="ZW225" s="27"/>
      <c r="ZX225" s="27"/>
      <c r="ZY225" s="27"/>
      <c r="ZZ225" s="27"/>
      <c r="AAA225" s="27"/>
      <c r="AAB225" s="27"/>
      <c r="AAC225" s="27"/>
      <c r="AAD225" s="27"/>
      <c r="AAE225" s="27"/>
      <c r="AAF225" s="27"/>
      <c r="AAG225" s="27"/>
      <c r="AAH225" s="27"/>
      <c r="AAI225" s="27"/>
      <c r="AAJ225" s="27"/>
      <c r="AAK225" s="27"/>
      <c r="AAL225" s="27"/>
      <c r="AAM225" s="27"/>
      <c r="AAN225" s="27"/>
      <c r="AAO225" s="27"/>
      <c r="AAP225" s="27"/>
      <c r="AAQ225" s="27"/>
      <c r="AAR225" s="27"/>
      <c r="AAS225" s="27"/>
      <c r="AAT225" s="27"/>
      <c r="AAU225" s="27"/>
      <c r="AAV225" s="27"/>
      <c r="AAW225" s="27"/>
      <c r="AAX225" s="27"/>
      <c r="AAY225" s="27"/>
      <c r="AAZ225" s="27"/>
      <c r="ABA225" s="27"/>
      <c r="ABB225" s="27"/>
      <c r="ABC225" s="27"/>
      <c r="ABD225" s="27"/>
      <c r="ABE225" s="27"/>
      <c r="ABF225" s="27"/>
      <c r="ABG225" s="27"/>
      <c r="ABH225" s="27"/>
      <c r="ABI225" s="27"/>
      <c r="ABJ225" s="27"/>
      <c r="ABK225" s="27"/>
      <c r="ABL225" s="27"/>
      <c r="ABM225" s="27"/>
      <c r="ABN225" s="27"/>
      <c r="ABO225" s="27"/>
      <c r="ABP225" s="27"/>
      <c r="ABQ225" s="27"/>
      <c r="ABR225" s="27"/>
      <c r="ABS225" s="27"/>
      <c r="ABT225" s="27"/>
      <c r="ABU225" s="27"/>
      <c r="ABV225" s="27"/>
      <c r="ABW225" s="27"/>
      <c r="ABX225" s="27"/>
      <c r="ABY225" s="27"/>
      <c r="ABZ225" s="27"/>
      <c r="ACA225" s="27"/>
      <c r="ACB225" s="27"/>
      <c r="ACC225" s="27"/>
      <c r="ACD225" s="27"/>
      <c r="ACE225" s="27"/>
      <c r="ACF225" s="27"/>
      <c r="ACG225" s="27"/>
      <c r="ACH225" s="27"/>
      <c r="ACI225" s="27"/>
      <c r="ACJ225" s="27"/>
      <c r="ACK225" s="27"/>
      <c r="ACL225" s="27"/>
      <c r="ACM225" s="27"/>
      <c r="ACN225" s="27"/>
      <c r="ACO225" s="27"/>
      <c r="ACP225" s="27"/>
      <c r="ACQ225" s="27"/>
      <c r="ACR225" s="27"/>
      <c r="ACS225" s="27"/>
      <c r="ACT225" s="27"/>
      <c r="ACU225" s="27"/>
      <c r="ACV225" s="27"/>
      <c r="ACW225" s="27"/>
      <c r="ACX225" s="27"/>
      <c r="ACY225" s="27"/>
      <c r="ACZ225" s="27"/>
      <c r="ADA225" s="27"/>
      <c r="ADB225" s="27"/>
      <c r="ADC225" s="27"/>
      <c r="ADD225" s="27"/>
      <c r="ADE225" s="27"/>
      <c r="ADF225" s="27"/>
      <c r="ADG225" s="27"/>
      <c r="ADH225" s="27"/>
      <c r="ADI225" s="27"/>
      <c r="ADJ225" s="27"/>
      <c r="ADK225" s="27"/>
      <c r="ADL225" s="27"/>
      <c r="ADM225" s="27"/>
      <c r="ADN225" s="27"/>
      <c r="ADO225" s="27"/>
      <c r="ADP225" s="27"/>
      <c r="ADQ225" s="27"/>
      <c r="ADR225" s="27"/>
      <c r="ADS225" s="27"/>
      <c r="ADT225" s="27"/>
      <c r="ADU225" s="27"/>
      <c r="ADV225" s="27"/>
      <c r="ADW225" s="27"/>
      <c r="ADX225" s="27"/>
      <c r="ADY225" s="27"/>
      <c r="ADZ225" s="27"/>
      <c r="AEA225" s="27"/>
      <c r="AEB225" s="27"/>
      <c r="AEC225" s="27"/>
      <c r="AED225" s="27"/>
      <c r="AEE225" s="27"/>
      <c r="AEF225" s="27"/>
      <c r="AEG225" s="27"/>
      <c r="AEH225" s="27"/>
      <c r="AEI225" s="27"/>
      <c r="AEJ225" s="27"/>
      <c r="AEK225" s="27"/>
      <c r="AEL225" s="27"/>
      <c r="AEM225" s="27"/>
      <c r="AEN225" s="27"/>
      <c r="AEO225" s="27"/>
      <c r="AEP225" s="27"/>
      <c r="AEQ225" s="27"/>
      <c r="AER225" s="27"/>
      <c r="AES225" s="27"/>
      <c r="AET225" s="27"/>
      <c r="AEU225" s="27"/>
      <c r="AEV225" s="27"/>
      <c r="AEW225" s="27"/>
      <c r="AEX225" s="27"/>
      <c r="AEY225" s="27"/>
      <c r="AEZ225" s="27"/>
      <c r="AFA225" s="27"/>
      <c r="AFB225" s="27"/>
      <c r="AFC225" s="27"/>
      <c r="AFD225" s="27"/>
      <c r="AFE225" s="27"/>
      <c r="AFF225" s="27"/>
      <c r="AFG225" s="27"/>
      <c r="AFH225" s="27"/>
      <c r="AFI225" s="27"/>
      <c r="AFJ225" s="27"/>
      <c r="AFK225" s="27"/>
      <c r="AFL225" s="27"/>
      <c r="AFM225" s="27"/>
      <c r="AFN225" s="27"/>
      <c r="AFO225" s="27"/>
      <c r="AFP225" s="27"/>
      <c r="AFQ225" s="27"/>
      <c r="AFR225" s="27"/>
      <c r="AFS225" s="27"/>
      <c r="AFT225" s="27"/>
      <c r="AFU225" s="27"/>
      <c r="AFV225" s="27"/>
      <c r="AFW225" s="27"/>
      <c r="AFX225" s="27"/>
      <c r="AFY225" s="27"/>
      <c r="AFZ225" s="27"/>
      <c r="AGA225" s="27"/>
      <c r="AGB225" s="27"/>
      <c r="AGC225" s="27"/>
      <c r="AGD225" s="27"/>
      <c r="AGE225" s="27"/>
      <c r="AGF225" s="27"/>
      <c r="AGG225" s="27"/>
      <c r="AGH225" s="27"/>
      <c r="AGI225" s="27"/>
      <c r="AGJ225" s="27"/>
      <c r="AGK225" s="27"/>
      <c r="AGL225" s="27"/>
      <c r="AGM225" s="27"/>
      <c r="AGN225" s="27"/>
      <c r="AGO225" s="27"/>
      <c r="AGP225" s="27"/>
      <c r="AGQ225" s="27"/>
      <c r="AGR225" s="27"/>
      <c r="AGS225" s="27"/>
      <c r="AGT225" s="27"/>
      <c r="AGU225" s="27"/>
      <c r="AGV225" s="27"/>
      <c r="AGW225" s="27"/>
      <c r="AGX225" s="27"/>
      <c r="AGY225" s="27"/>
      <c r="AGZ225" s="27"/>
      <c r="AHA225" s="27"/>
      <c r="AHB225" s="27"/>
      <c r="AHC225" s="27"/>
      <c r="AHD225" s="27"/>
      <c r="AHE225" s="27"/>
      <c r="AHF225" s="27"/>
      <c r="AHG225" s="27"/>
      <c r="AHH225" s="27"/>
      <c r="AHI225" s="27"/>
      <c r="AHJ225" s="27"/>
      <c r="AHK225" s="27"/>
      <c r="AHL225" s="27"/>
      <c r="AHM225" s="27"/>
      <c r="AHN225" s="27"/>
      <c r="AHO225" s="27"/>
      <c r="AHP225" s="27"/>
      <c r="AHQ225" s="27"/>
      <c r="AHR225" s="27"/>
      <c r="AHS225" s="27"/>
      <c r="AHT225" s="27"/>
      <c r="AHU225" s="27"/>
      <c r="AHV225" s="27"/>
      <c r="AHW225" s="27"/>
      <c r="AHX225" s="27"/>
      <c r="AHY225" s="27"/>
      <c r="AHZ225" s="27"/>
      <c r="AIA225" s="27"/>
      <c r="AIB225" s="27"/>
      <c r="AIC225" s="27"/>
      <c r="AID225" s="27"/>
      <c r="AIE225" s="27"/>
      <c r="AIF225" s="27"/>
      <c r="AIG225" s="27"/>
      <c r="AIH225" s="27"/>
      <c r="AII225" s="27"/>
      <c r="AIJ225" s="27"/>
      <c r="AIK225" s="27"/>
      <c r="AIL225" s="27"/>
      <c r="AIM225" s="27"/>
      <c r="AIN225" s="27"/>
      <c r="AIO225" s="27"/>
      <c r="AIP225" s="27"/>
      <c r="AIQ225" s="27"/>
      <c r="AIR225" s="27"/>
      <c r="AIS225" s="27"/>
      <c r="AIT225" s="27"/>
      <c r="AIU225" s="27"/>
      <c r="AIV225" s="27"/>
      <c r="AIW225" s="27"/>
      <c r="AIX225" s="27"/>
      <c r="AIY225" s="27"/>
      <c r="AIZ225" s="27"/>
      <c r="AJA225" s="27"/>
      <c r="AJB225" s="27"/>
      <c r="AJC225" s="27"/>
      <c r="AJD225" s="27"/>
      <c r="AJE225" s="27"/>
      <c r="AJF225" s="27"/>
      <c r="AJG225" s="27"/>
      <c r="AJH225" s="27"/>
      <c r="AJI225" s="27"/>
      <c r="AJJ225" s="27"/>
      <c r="AJK225" s="27"/>
      <c r="AJL225" s="27"/>
      <c r="AJM225" s="27"/>
      <c r="AJN225" s="27"/>
      <c r="AJO225" s="27"/>
      <c r="AJP225" s="27"/>
      <c r="AJQ225" s="27"/>
      <c r="AJR225" s="27"/>
      <c r="AJS225" s="27"/>
      <c r="AJT225" s="27"/>
      <c r="AJU225" s="27"/>
      <c r="AJV225" s="27"/>
      <c r="AJW225" s="27"/>
      <c r="AJX225" s="27"/>
      <c r="AJY225" s="27"/>
      <c r="AJZ225" s="27"/>
      <c r="AKA225" s="27"/>
      <c r="AKB225" s="27"/>
      <c r="AKC225" s="27"/>
      <c r="AKD225" s="27"/>
      <c r="AKE225" s="27"/>
      <c r="AKF225" s="27"/>
      <c r="AKG225" s="27"/>
      <c r="AKH225" s="27"/>
      <c r="AKI225" s="27"/>
      <c r="AKJ225" s="27"/>
      <c r="AKK225" s="27"/>
      <c r="AKL225" s="27"/>
      <c r="AKM225" s="27"/>
      <c r="AKN225" s="27"/>
      <c r="AKO225" s="27"/>
      <c r="AKP225" s="27"/>
      <c r="AKQ225" s="27"/>
      <c r="AKR225" s="27"/>
      <c r="AKS225" s="27"/>
      <c r="AKT225" s="27"/>
      <c r="AKU225" s="27"/>
      <c r="AKV225" s="27"/>
      <c r="AKW225" s="27"/>
      <c r="AKX225" s="27"/>
      <c r="AKY225" s="27"/>
      <c r="AKZ225" s="27"/>
      <c r="ALA225" s="27"/>
      <c r="ALB225" s="27"/>
      <c r="ALC225" s="27"/>
      <c r="ALD225" s="27"/>
      <c r="ALE225" s="27"/>
      <c r="ALF225" s="27"/>
      <c r="ALG225" s="27"/>
      <c r="ALH225" s="27"/>
      <c r="ALI225" s="27"/>
      <c r="ALJ225" s="27"/>
      <c r="ALK225" s="27"/>
      <c r="ALL225" s="27"/>
      <c r="ALM225" s="27"/>
      <c r="ALN225" s="27"/>
      <c r="ALO225" s="27"/>
      <c r="ALP225" s="27"/>
      <c r="ALQ225" s="27"/>
      <c r="ALR225" s="27"/>
      <c r="ALS225" s="27"/>
    </row>
    <row r="226" spans="1:1007" ht="17.25" customHeight="1" thickBot="1" x14ac:dyDescent="0.25">
      <c r="A226" s="646"/>
      <c r="B226" s="658"/>
      <c r="C226" s="670"/>
      <c r="D226" s="652"/>
      <c r="E226" s="912"/>
      <c r="F226" s="715"/>
      <c r="G226" s="916"/>
      <c r="H226" s="621"/>
      <c r="I226" s="591"/>
      <c r="J226" s="591"/>
      <c r="K226" s="81" t="s">
        <v>11</v>
      </c>
      <c r="L226" s="15">
        <f>SUM(L224:L225)</f>
        <v>100</v>
      </c>
      <c r="M226" s="3">
        <f>SUM(M224:M225)</f>
        <v>0</v>
      </c>
      <c r="N226" s="3">
        <f>SUM(N224)</f>
        <v>0</v>
      </c>
      <c r="O226" s="16">
        <f t="shared" ref="O226:W226" si="56">SUM(O224:O225)</f>
        <v>100</v>
      </c>
      <c r="P226" s="8">
        <f t="shared" si="56"/>
        <v>0</v>
      </c>
      <c r="Q226" s="2">
        <f t="shared" si="56"/>
        <v>0</v>
      </c>
      <c r="R226" s="2">
        <f t="shared" si="56"/>
        <v>0</v>
      </c>
      <c r="S226" s="10">
        <f t="shared" si="56"/>
        <v>0</v>
      </c>
      <c r="T226" s="8">
        <f t="shared" si="56"/>
        <v>0</v>
      </c>
      <c r="U226" s="2">
        <f t="shared" si="56"/>
        <v>0</v>
      </c>
      <c r="V226" s="2">
        <f t="shared" si="56"/>
        <v>0</v>
      </c>
      <c r="W226" s="10">
        <f t="shared" si="56"/>
        <v>0</v>
      </c>
      <c r="X226" s="27"/>
      <c r="Y226" s="27"/>
      <c r="Z226" s="27"/>
      <c r="AA226" s="27"/>
      <c r="AB226" s="27"/>
      <c r="AC226" s="27"/>
      <c r="AD226" s="39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36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  <c r="BZ226" s="27"/>
      <c r="CA226" s="27"/>
      <c r="CB226" s="27"/>
      <c r="CC226" s="27"/>
      <c r="CD226" s="27"/>
      <c r="CE226" s="27"/>
      <c r="CF226" s="27"/>
      <c r="CG226" s="27"/>
      <c r="CH226" s="27"/>
      <c r="CI226" s="27"/>
      <c r="CJ226" s="27"/>
      <c r="CK226" s="27"/>
      <c r="CL226" s="27"/>
      <c r="CM226" s="27"/>
      <c r="CN226" s="27"/>
      <c r="CO226" s="27"/>
      <c r="CP226" s="27"/>
      <c r="CQ226" s="27"/>
      <c r="CR226" s="27"/>
      <c r="CS226" s="27"/>
      <c r="CT226" s="27"/>
      <c r="CU226" s="27"/>
      <c r="CV226" s="27"/>
      <c r="CW226" s="27"/>
      <c r="CX226" s="27"/>
      <c r="CY226" s="27"/>
      <c r="CZ226" s="27"/>
      <c r="DA226" s="27"/>
      <c r="DB226" s="27"/>
      <c r="DC226" s="27"/>
      <c r="DD226" s="27"/>
      <c r="DE226" s="27"/>
      <c r="DF226" s="27"/>
      <c r="DG226" s="27"/>
      <c r="DH226" s="27"/>
      <c r="DI226" s="27"/>
      <c r="DJ226" s="27"/>
      <c r="DK226" s="27"/>
      <c r="DL226" s="27"/>
      <c r="DM226" s="27"/>
      <c r="DN226" s="27"/>
      <c r="DO226" s="27"/>
      <c r="DP226" s="27"/>
      <c r="DQ226" s="27"/>
      <c r="DR226" s="27"/>
      <c r="DS226" s="27"/>
      <c r="DT226" s="27"/>
      <c r="DU226" s="27"/>
      <c r="DV226" s="27"/>
      <c r="DW226" s="27"/>
      <c r="DX226" s="27"/>
      <c r="DY226" s="27"/>
      <c r="DZ226" s="27"/>
      <c r="EA226" s="27"/>
      <c r="EB226" s="27"/>
      <c r="EC226" s="27"/>
      <c r="ED226" s="27"/>
      <c r="EE226" s="27"/>
      <c r="EF226" s="27"/>
      <c r="EG226" s="27"/>
      <c r="EH226" s="27"/>
      <c r="EI226" s="27"/>
      <c r="EJ226" s="27"/>
      <c r="EK226" s="27"/>
      <c r="EL226" s="27"/>
      <c r="EM226" s="27"/>
      <c r="EN226" s="27"/>
      <c r="EO226" s="27"/>
      <c r="EP226" s="27"/>
      <c r="EQ226" s="27"/>
      <c r="ER226" s="27"/>
      <c r="ES226" s="27"/>
      <c r="ET226" s="27"/>
      <c r="EU226" s="27"/>
      <c r="EV226" s="27"/>
      <c r="EW226" s="27"/>
      <c r="EX226" s="27"/>
      <c r="EY226" s="27"/>
      <c r="EZ226" s="27"/>
      <c r="FA226" s="27"/>
      <c r="FB226" s="27"/>
      <c r="FC226" s="27"/>
      <c r="FD226" s="27"/>
      <c r="FE226" s="27"/>
      <c r="FF226" s="27"/>
      <c r="FG226" s="27"/>
      <c r="FH226" s="27"/>
      <c r="FI226" s="27"/>
      <c r="FJ226" s="27"/>
      <c r="FK226" s="27"/>
      <c r="FL226" s="27"/>
      <c r="FM226" s="27"/>
      <c r="FN226" s="27"/>
      <c r="FO226" s="27"/>
      <c r="FP226" s="27"/>
      <c r="FQ226" s="27"/>
      <c r="FR226" s="27"/>
      <c r="FS226" s="27"/>
      <c r="FT226" s="27"/>
      <c r="FU226" s="27"/>
      <c r="FV226" s="27"/>
      <c r="FW226" s="27"/>
      <c r="FX226" s="27"/>
      <c r="FY226" s="27"/>
      <c r="FZ226" s="27"/>
      <c r="GA226" s="27"/>
      <c r="GB226" s="27"/>
      <c r="GC226" s="27"/>
      <c r="GD226" s="27"/>
      <c r="GE226" s="27"/>
      <c r="GF226" s="27"/>
      <c r="GG226" s="27"/>
      <c r="GH226" s="27"/>
      <c r="GI226" s="27"/>
      <c r="GJ226" s="27"/>
      <c r="GK226" s="27"/>
      <c r="GL226" s="27"/>
      <c r="GM226" s="27"/>
      <c r="GN226" s="27"/>
      <c r="GO226" s="27"/>
      <c r="GP226" s="27"/>
      <c r="GQ226" s="27"/>
      <c r="GR226" s="27"/>
      <c r="GS226" s="27"/>
      <c r="GT226" s="27"/>
      <c r="GU226" s="27"/>
      <c r="GV226" s="27"/>
      <c r="GW226" s="27"/>
      <c r="GX226" s="27"/>
      <c r="GY226" s="27"/>
      <c r="GZ226" s="27"/>
      <c r="HA226" s="27"/>
      <c r="HB226" s="27"/>
      <c r="HC226" s="27"/>
      <c r="HD226" s="27"/>
      <c r="HE226" s="27"/>
      <c r="HF226" s="27"/>
      <c r="HG226" s="27"/>
      <c r="HH226" s="27"/>
      <c r="HI226" s="27"/>
      <c r="HJ226" s="27"/>
      <c r="HK226" s="27"/>
      <c r="HL226" s="27"/>
      <c r="HM226" s="27"/>
      <c r="HN226" s="27"/>
      <c r="HO226" s="27"/>
      <c r="HP226" s="27"/>
      <c r="HQ226" s="27"/>
      <c r="HR226" s="27"/>
      <c r="HS226" s="27"/>
      <c r="HT226" s="27"/>
      <c r="HU226" s="27"/>
      <c r="HV226" s="27"/>
      <c r="HW226" s="27"/>
      <c r="HX226" s="27"/>
      <c r="HY226" s="27"/>
      <c r="HZ226" s="27"/>
      <c r="IA226" s="27"/>
      <c r="IB226" s="27"/>
      <c r="IC226" s="27"/>
      <c r="ID226" s="27"/>
      <c r="IE226" s="27"/>
      <c r="IF226" s="27"/>
      <c r="IG226" s="27"/>
      <c r="IH226" s="27"/>
      <c r="II226" s="27"/>
      <c r="IJ226" s="27"/>
      <c r="IK226" s="27"/>
      <c r="IL226" s="27"/>
      <c r="IM226" s="27"/>
      <c r="IN226" s="27"/>
      <c r="IO226" s="27"/>
      <c r="IP226" s="27"/>
      <c r="IQ226" s="27"/>
      <c r="IR226" s="27"/>
      <c r="IS226" s="27"/>
      <c r="IT226" s="27"/>
      <c r="IU226" s="27"/>
      <c r="IV226" s="27"/>
      <c r="IW226" s="27"/>
      <c r="IX226" s="27"/>
      <c r="IY226" s="27"/>
      <c r="IZ226" s="27"/>
      <c r="JA226" s="27"/>
      <c r="JB226" s="27"/>
      <c r="JC226" s="27"/>
      <c r="JD226" s="27"/>
      <c r="JE226" s="27"/>
      <c r="JF226" s="27"/>
      <c r="JG226" s="27"/>
      <c r="JH226" s="27"/>
      <c r="JI226" s="27"/>
      <c r="JJ226" s="27"/>
      <c r="JK226" s="27"/>
      <c r="JL226" s="27"/>
      <c r="JM226" s="27"/>
      <c r="JN226" s="27"/>
      <c r="JO226" s="27"/>
      <c r="JP226" s="27"/>
      <c r="JQ226" s="27"/>
      <c r="JR226" s="27"/>
      <c r="JS226" s="27"/>
      <c r="JT226" s="27"/>
      <c r="JU226" s="27"/>
      <c r="JV226" s="27"/>
      <c r="JW226" s="27"/>
      <c r="JX226" s="27"/>
      <c r="JY226" s="27"/>
      <c r="JZ226" s="27"/>
      <c r="KA226" s="27"/>
      <c r="KB226" s="27"/>
      <c r="KC226" s="27"/>
      <c r="KD226" s="27"/>
      <c r="KE226" s="27"/>
      <c r="KF226" s="27"/>
      <c r="KG226" s="27"/>
      <c r="KH226" s="27"/>
      <c r="KI226" s="27"/>
      <c r="KJ226" s="27"/>
      <c r="KK226" s="27"/>
      <c r="KL226" s="27"/>
      <c r="KM226" s="27"/>
      <c r="KN226" s="27"/>
      <c r="KO226" s="27"/>
      <c r="KP226" s="27"/>
      <c r="KQ226" s="27"/>
      <c r="KR226" s="27"/>
      <c r="KS226" s="27"/>
      <c r="KT226" s="27"/>
      <c r="KU226" s="27"/>
      <c r="KV226" s="27"/>
      <c r="KW226" s="27"/>
      <c r="KX226" s="27"/>
      <c r="KY226" s="27"/>
      <c r="KZ226" s="27"/>
      <c r="LA226" s="27"/>
      <c r="LB226" s="27"/>
      <c r="LC226" s="27"/>
      <c r="LD226" s="27"/>
      <c r="LE226" s="27"/>
      <c r="LF226" s="27"/>
      <c r="LG226" s="27"/>
      <c r="LH226" s="27"/>
      <c r="LI226" s="27"/>
      <c r="LJ226" s="27"/>
      <c r="LK226" s="27"/>
      <c r="LL226" s="27"/>
      <c r="LM226" s="27"/>
      <c r="LN226" s="27"/>
      <c r="LO226" s="27"/>
      <c r="LP226" s="27"/>
      <c r="LQ226" s="27"/>
      <c r="LR226" s="27"/>
      <c r="LS226" s="27"/>
      <c r="LT226" s="27"/>
      <c r="LU226" s="27"/>
      <c r="LV226" s="27"/>
      <c r="LW226" s="27"/>
      <c r="LX226" s="27"/>
      <c r="LY226" s="27"/>
      <c r="LZ226" s="27"/>
      <c r="MA226" s="27"/>
      <c r="MB226" s="27"/>
      <c r="MC226" s="27"/>
      <c r="MD226" s="27"/>
      <c r="ME226" s="27"/>
      <c r="MF226" s="27"/>
      <c r="MG226" s="27"/>
      <c r="MH226" s="27"/>
      <c r="MI226" s="27"/>
      <c r="MJ226" s="27"/>
      <c r="MK226" s="27"/>
      <c r="ML226" s="27"/>
      <c r="MM226" s="27"/>
      <c r="MN226" s="27"/>
      <c r="MO226" s="27"/>
      <c r="MP226" s="27"/>
      <c r="MQ226" s="27"/>
      <c r="MR226" s="27"/>
      <c r="MS226" s="27"/>
      <c r="MT226" s="27"/>
      <c r="MU226" s="27"/>
      <c r="MV226" s="27"/>
      <c r="MW226" s="27"/>
      <c r="MX226" s="27"/>
      <c r="MY226" s="27"/>
      <c r="MZ226" s="27"/>
      <c r="NA226" s="27"/>
      <c r="NB226" s="27"/>
      <c r="NC226" s="27"/>
      <c r="ND226" s="27"/>
      <c r="NE226" s="27"/>
      <c r="NF226" s="27"/>
      <c r="NG226" s="27"/>
      <c r="NH226" s="27"/>
      <c r="NI226" s="27"/>
      <c r="NJ226" s="27"/>
      <c r="NK226" s="27"/>
      <c r="NL226" s="27"/>
      <c r="NM226" s="27"/>
      <c r="NN226" s="27"/>
      <c r="NO226" s="27"/>
      <c r="NP226" s="27"/>
      <c r="NQ226" s="27"/>
      <c r="NR226" s="27"/>
      <c r="NS226" s="27"/>
      <c r="NT226" s="27"/>
      <c r="NU226" s="27"/>
      <c r="NV226" s="27"/>
      <c r="NW226" s="27"/>
      <c r="NX226" s="27"/>
      <c r="NY226" s="27"/>
      <c r="NZ226" s="27"/>
      <c r="OA226" s="27"/>
      <c r="OB226" s="27"/>
      <c r="OC226" s="27"/>
      <c r="OD226" s="27"/>
      <c r="OE226" s="27"/>
      <c r="OF226" s="27"/>
      <c r="OG226" s="27"/>
      <c r="OH226" s="27"/>
      <c r="OI226" s="27"/>
      <c r="OJ226" s="27"/>
      <c r="OK226" s="27"/>
      <c r="OL226" s="27"/>
      <c r="OM226" s="27"/>
      <c r="ON226" s="27"/>
      <c r="OO226" s="27"/>
      <c r="OP226" s="27"/>
      <c r="OQ226" s="27"/>
      <c r="OR226" s="27"/>
      <c r="OS226" s="27"/>
      <c r="OT226" s="27"/>
      <c r="OU226" s="27"/>
      <c r="OV226" s="27"/>
      <c r="OW226" s="27"/>
      <c r="OX226" s="27"/>
      <c r="OY226" s="27"/>
      <c r="OZ226" s="27"/>
      <c r="PA226" s="27"/>
      <c r="PB226" s="27"/>
      <c r="PC226" s="27"/>
      <c r="PD226" s="27"/>
      <c r="PE226" s="27"/>
      <c r="PF226" s="27"/>
      <c r="PG226" s="27"/>
      <c r="PH226" s="27"/>
      <c r="PI226" s="27"/>
      <c r="PJ226" s="27"/>
      <c r="PK226" s="27"/>
      <c r="PL226" s="27"/>
      <c r="PM226" s="27"/>
      <c r="PN226" s="27"/>
      <c r="PO226" s="27"/>
      <c r="PP226" s="27"/>
      <c r="PQ226" s="27"/>
      <c r="PR226" s="27"/>
      <c r="PS226" s="27"/>
      <c r="PT226" s="27"/>
      <c r="PU226" s="27"/>
      <c r="PV226" s="27"/>
      <c r="PW226" s="27"/>
      <c r="PX226" s="27"/>
      <c r="PY226" s="27"/>
      <c r="PZ226" s="27"/>
      <c r="QA226" s="27"/>
      <c r="QB226" s="27"/>
      <c r="QC226" s="27"/>
      <c r="QD226" s="27"/>
      <c r="QE226" s="27"/>
      <c r="QF226" s="27"/>
      <c r="QG226" s="27"/>
      <c r="QH226" s="27"/>
      <c r="QI226" s="27"/>
      <c r="QJ226" s="27"/>
      <c r="QK226" s="27"/>
      <c r="QL226" s="27"/>
      <c r="QM226" s="27"/>
      <c r="QN226" s="27"/>
      <c r="QO226" s="27"/>
      <c r="QP226" s="27"/>
      <c r="QQ226" s="27"/>
      <c r="QR226" s="27"/>
      <c r="QS226" s="27"/>
      <c r="QT226" s="27"/>
      <c r="QU226" s="27"/>
      <c r="QV226" s="27"/>
      <c r="QW226" s="27"/>
      <c r="QX226" s="27"/>
      <c r="QY226" s="27"/>
      <c r="QZ226" s="27"/>
      <c r="RA226" s="27"/>
      <c r="RB226" s="27"/>
      <c r="RC226" s="27"/>
      <c r="RD226" s="27"/>
      <c r="RE226" s="27"/>
      <c r="RF226" s="27"/>
      <c r="RG226" s="27"/>
      <c r="RH226" s="27"/>
      <c r="RI226" s="27"/>
      <c r="RJ226" s="27"/>
      <c r="RK226" s="27"/>
      <c r="RL226" s="27"/>
      <c r="RM226" s="27"/>
      <c r="RN226" s="27"/>
      <c r="RO226" s="27"/>
      <c r="RP226" s="27"/>
      <c r="RQ226" s="27"/>
      <c r="RR226" s="27"/>
      <c r="RS226" s="27"/>
      <c r="RT226" s="27"/>
      <c r="RU226" s="27"/>
      <c r="RV226" s="27"/>
      <c r="RW226" s="27"/>
      <c r="RX226" s="27"/>
      <c r="RY226" s="27"/>
      <c r="RZ226" s="27"/>
      <c r="SA226" s="27"/>
      <c r="SB226" s="27"/>
      <c r="SC226" s="27"/>
      <c r="SD226" s="27"/>
      <c r="SE226" s="27"/>
      <c r="SF226" s="27"/>
      <c r="SG226" s="27"/>
      <c r="SH226" s="27"/>
      <c r="SI226" s="27"/>
      <c r="SJ226" s="27"/>
      <c r="SK226" s="27"/>
      <c r="SL226" s="27"/>
      <c r="SM226" s="27"/>
      <c r="SN226" s="27"/>
      <c r="SO226" s="27"/>
      <c r="SP226" s="27"/>
      <c r="SQ226" s="27"/>
      <c r="SR226" s="27"/>
      <c r="SS226" s="27"/>
      <c r="ST226" s="27"/>
      <c r="SU226" s="27"/>
      <c r="SV226" s="27"/>
      <c r="SW226" s="27"/>
      <c r="SX226" s="27"/>
      <c r="SY226" s="27"/>
      <c r="SZ226" s="27"/>
      <c r="TA226" s="27"/>
      <c r="TB226" s="27"/>
      <c r="TC226" s="27"/>
      <c r="TD226" s="27"/>
      <c r="TE226" s="27"/>
      <c r="TF226" s="27"/>
      <c r="TG226" s="27"/>
      <c r="TH226" s="27"/>
      <c r="TI226" s="27"/>
      <c r="TJ226" s="27"/>
      <c r="TK226" s="27"/>
      <c r="TL226" s="27"/>
      <c r="TM226" s="27"/>
      <c r="TN226" s="27"/>
      <c r="TO226" s="27"/>
      <c r="TP226" s="27"/>
      <c r="TQ226" s="27"/>
      <c r="TR226" s="27"/>
      <c r="TS226" s="27"/>
      <c r="TT226" s="27"/>
      <c r="TU226" s="27"/>
      <c r="TV226" s="27"/>
      <c r="TW226" s="27"/>
      <c r="TX226" s="27"/>
      <c r="TY226" s="27"/>
      <c r="TZ226" s="27"/>
      <c r="UA226" s="27"/>
      <c r="UB226" s="27"/>
      <c r="UC226" s="27"/>
      <c r="UD226" s="27"/>
      <c r="UE226" s="27"/>
      <c r="UF226" s="27"/>
      <c r="UG226" s="27"/>
      <c r="UH226" s="27"/>
      <c r="UI226" s="27"/>
      <c r="UJ226" s="27"/>
      <c r="UK226" s="27"/>
      <c r="UL226" s="27"/>
      <c r="UM226" s="27"/>
      <c r="UN226" s="27"/>
      <c r="UO226" s="27"/>
      <c r="UP226" s="27"/>
      <c r="UQ226" s="27"/>
      <c r="UR226" s="27"/>
      <c r="US226" s="27"/>
      <c r="UT226" s="27"/>
      <c r="UU226" s="27"/>
      <c r="UV226" s="27"/>
      <c r="UW226" s="27"/>
      <c r="UX226" s="27"/>
      <c r="UY226" s="27"/>
      <c r="UZ226" s="27"/>
      <c r="VA226" s="27"/>
      <c r="VB226" s="27"/>
      <c r="VC226" s="27"/>
      <c r="VD226" s="27"/>
      <c r="VE226" s="27"/>
      <c r="VF226" s="27"/>
      <c r="VG226" s="27"/>
      <c r="VH226" s="27"/>
      <c r="VI226" s="27"/>
      <c r="VJ226" s="27"/>
      <c r="VK226" s="27"/>
      <c r="VL226" s="27"/>
      <c r="VM226" s="27"/>
      <c r="VN226" s="27"/>
      <c r="VO226" s="27"/>
      <c r="VP226" s="27"/>
      <c r="VQ226" s="27"/>
      <c r="VR226" s="27"/>
      <c r="VS226" s="27"/>
      <c r="VT226" s="27"/>
      <c r="VU226" s="27"/>
      <c r="VV226" s="27"/>
      <c r="VW226" s="27"/>
      <c r="VX226" s="27"/>
      <c r="VY226" s="27"/>
      <c r="VZ226" s="27"/>
      <c r="WA226" s="27"/>
      <c r="WB226" s="27"/>
      <c r="WC226" s="27"/>
      <c r="WD226" s="27"/>
      <c r="WE226" s="27"/>
      <c r="WF226" s="27"/>
      <c r="WG226" s="27"/>
      <c r="WH226" s="27"/>
      <c r="WI226" s="27"/>
      <c r="WJ226" s="27"/>
      <c r="WK226" s="27"/>
      <c r="WL226" s="27"/>
      <c r="WM226" s="27"/>
      <c r="WN226" s="27"/>
      <c r="WO226" s="27"/>
      <c r="WP226" s="27"/>
      <c r="WQ226" s="27"/>
      <c r="WR226" s="27"/>
      <c r="WS226" s="27"/>
      <c r="WT226" s="27"/>
      <c r="WU226" s="27"/>
      <c r="WV226" s="27"/>
      <c r="WW226" s="27"/>
      <c r="WX226" s="27"/>
      <c r="WY226" s="27"/>
      <c r="WZ226" s="27"/>
      <c r="XA226" s="27"/>
      <c r="XB226" s="27"/>
      <c r="XC226" s="27"/>
      <c r="XD226" s="27"/>
      <c r="XE226" s="27"/>
      <c r="XF226" s="27"/>
      <c r="XG226" s="27"/>
      <c r="XH226" s="27"/>
      <c r="XI226" s="27"/>
      <c r="XJ226" s="27"/>
      <c r="XK226" s="27"/>
      <c r="XL226" s="27"/>
      <c r="XM226" s="27"/>
      <c r="XN226" s="27"/>
      <c r="XO226" s="27"/>
      <c r="XP226" s="27"/>
      <c r="XQ226" s="27"/>
      <c r="XR226" s="27"/>
      <c r="XS226" s="27"/>
      <c r="XT226" s="27"/>
      <c r="XU226" s="27"/>
      <c r="XV226" s="27"/>
      <c r="XW226" s="27"/>
      <c r="XX226" s="27"/>
      <c r="XY226" s="27"/>
      <c r="XZ226" s="27"/>
      <c r="YA226" s="27"/>
      <c r="YB226" s="27"/>
      <c r="YC226" s="27"/>
      <c r="YD226" s="27"/>
      <c r="YE226" s="27"/>
      <c r="YF226" s="27"/>
      <c r="YG226" s="27"/>
      <c r="YH226" s="27"/>
      <c r="YI226" s="27"/>
      <c r="YJ226" s="27"/>
      <c r="YK226" s="27"/>
      <c r="YL226" s="27"/>
      <c r="YM226" s="27"/>
      <c r="YN226" s="27"/>
      <c r="YO226" s="27"/>
      <c r="YP226" s="27"/>
      <c r="YQ226" s="27"/>
      <c r="YR226" s="27"/>
      <c r="YS226" s="27"/>
      <c r="YT226" s="27"/>
      <c r="YU226" s="27"/>
      <c r="YV226" s="27"/>
      <c r="YW226" s="27"/>
      <c r="YX226" s="27"/>
      <c r="YY226" s="27"/>
      <c r="YZ226" s="27"/>
      <c r="ZA226" s="27"/>
      <c r="ZB226" s="27"/>
      <c r="ZC226" s="27"/>
      <c r="ZD226" s="27"/>
      <c r="ZE226" s="27"/>
      <c r="ZF226" s="27"/>
      <c r="ZG226" s="27"/>
      <c r="ZH226" s="27"/>
      <c r="ZI226" s="27"/>
      <c r="ZJ226" s="27"/>
      <c r="ZK226" s="27"/>
      <c r="ZL226" s="27"/>
      <c r="ZM226" s="27"/>
      <c r="ZN226" s="27"/>
      <c r="ZO226" s="27"/>
      <c r="ZP226" s="27"/>
      <c r="ZQ226" s="27"/>
      <c r="ZR226" s="27"/>
      <c r="ZS226" s="27"/>
      <c r="ZT226" s="27"/>
      <c r="ZU226" s="27"/>
      <c r="ZV226" s="27"/>
      <c r="ZW226" s="27"/>
      <c r="ZX226" s="27"/>
      <c r="ZY226" s="27"/>
      <c r="ZZ226" s="27"/>
      <c r="AAA226" s="27"/>
      <c r="AAB226" s="27"/>
      <c r="AAC226" s="27"/>
      <c r="AAD226" s="27"/>
      <c r="AAE226" s="27"/>
      <c r="AAF226" s="27"/>
      <c r="AAG226" s="27"/>
      <c r="AAH226" s="27"/>
      <c r="AAI226" s="27"/>
      <c r="AAJ226" s="27"/>
      <c r="AAK226" s="27"/>
      <c r="AAL226" s="27"/>
      <c r="AAM226" s="27"/>
      <c r="AAN226" s="27"/>
      <c r="AAO226" s="27"/>
      <c r="AAP226" s="27"/>
      <c r="AAQ226" s="27"/>
      <c r="AAR226" s="27"/>
      <c r="AAS226" s="27"/>
      <c r="AAT226" s="27"/>
      <c r="AAU226" s="27"/>
      <c r="AAV226" s="27"/>
      <c r="AAW226" s="27"/>
      <c r="AAX226" s="27"/>
      <c r="AAY226" s="27"/>
      <c r="AAZ226" s="27"/>
      <c r="ABA226" s="27"/>
      <c r="ABB226" s="27"/>
      <c r="ABC226" s="27"/>
      <c r="ABD226" s="27"/>
      <c r="ABE226" s="27"/>
      <c r="ABF226" s="27"/>
      <c r="ABG226" s="27"/>
      <c r="ABH226" s="27"/>
      <c r="ABI226" s="27"/>
      <c r="ABJ226" s="27"/>
      <c r="ABK226" s="27"/>
      <c r="ABL226" s="27"/>
      <c r="ABM226" s="27"/>
      <c r="ABN226" s="27"/>
      <c r="ABO226" s="27"/>
      <c r="ABP226" s="27"/>
      <c r="ABQ226" s="27"/>
      <c r="ABR226" s="27"/>
      <c r="ABS226" s="27"/>
      <c r="ABT226" s="27"/>
      <c r="ABU226" s="27"/>
      <c r="ABV226" s="27"/>
      <c r="ABW226" s="27"/>
      <c r="ABX226" s="27"/>
      <c r="ABY226" s="27"/>
      <c r="ABZ226" s="27"/>
      <c r="ACA226" s="27"/>
      <c r="ACB226" s="27"/>
      <c r="ACC226" s="27"/>
      <c r="ACD226" s="27"/>
      <c r="ACE226" s="27"/>
      <c r="ACF226" s="27"/>
      <c r="ACG226" s="27"/>
      <c r="ACH226" s="27"/>
      <c r="ACI226" s="27"/>
      <c r="ACJ226" s="27"/>
      <c r="ACK226" s="27"/>
      <c r="ACL226" s="27"/>
      <c r="ACM226" s="27"/>
      <c r="ACN226" s="27"/>
      <c r="ACO226" s="27"/>
      <c r="ACP226" s="27"/>
      <c r="ACQ226" s="27"/>
      <c r="ACR226" s="27"/>
      <c r="ACS226" s="27"/>
      <c r="ACT226" s="27"/>
      <c r="ACU226" s="27"/>
      <c r="ACV226" s="27"/>
      <c r="ACW226" s="27"/>
      <c r="ACX226" s="27"/>
      <c r="ACY226" s="27"/>
      <c r="ACZ226" s="27"/>
      <c r="ADA226" s="27"/>
      <c r="ADB226" s="27"/>
      <c r="ADC226" s="27"/>
      <c r="ADD226" s="27"/>
      <c r="ADE226" s="27"/>
      <c r="ADF226" s="27"/>
      <c r="ADG226" s="27"/>
      <c r="ADH226" s="27"/>
      <c r="ADI226" s="27"/>
      <c r="ADJ226" s="27"/>
      <c r="ADK226" s="27"/>
      <c r="ADL226" s="27"/>
      <c r="ADM226" s="27"/>
      <c r="ADN226" s="27"/>
      <c r="ADO226" s="27"/>
      <c r="ADP226" s="27"/>
      <c r="ADQ226" s="27"/>
      <c r="ADR226" s="27"/>
      <c r="ADS226" s="27"/>
      <c r="ADT226" s="27"/>
      <c r="ADU226" s="27"/>
      <c r="ADV226" s="27"/>
      <c r="ADW226" s="27"/>
      <c r="ADX226" s="27"/>
      <c r="ADY226" s="27"/>
      <c r="ADZ226" s="27"/>
      <c r="AEA226" s="27"/>
      <c r="AEB226" s="27"/>
      <c r="AEC226" s="27"/>
      <c r="AED226" s="27"/>
      <c r="AEE226" s="27"/>
      <c r="AEF226" s="27"/>
      <c r="AEG226" s="27"/>
      <c r="AEH226" s="27"/>
      <c r="AEI226" s="27"/>
      <c r="AEJ226" s="27"/>
      <c r="AEK226" s="27"/>
      <c r="AEL226" s="27"/>
      <c r="AEM226" s="27"/>
      <c r="AEN226" s="27"/>
      <c r="AEO226" s="27"/>
      <c r="AEP226" s="27"/>
      <c r="AEQ226" s="27"/>
      <c r="AER226" s="27"/>
      <c r="AES226" s="27"/>
      <c r="AET226" s="27"/>
      <c r="AEU226" s="27"/>
      <c r="AEV226" s="27"/>
      <c r="AEW226" s="27"/>
      <c r="AEX226" s="27"/>
      <c r="AEY226" s="27"/>
      <c r="AEZ226" s="27"/>
      <c r="AFA226" s="27"/>
      <c r="AFB226" s="27"/>
      <c r="AFC226" s="27"/>
      <c r="AFD226" s="27"/>
      <c r="AFE226" s="27"/>
      <c r="AFF226" s="27"/>
      <c r="AFG226" s="27"/>
      <c r="AFH226" s="27"/>
      <c r="AFI226" s="27"/>
      <c r="AFJ226" s="27"/>
      <c r="AFK226" s="27"/>
      <c r="AFL226" s="27"/>
      <c r="AFM226" s="27"/>
      <c r="AFN226" s="27"/>
      <c r="AFO226" s="27"/>
      <c r="AFP226" s="27"/>
      <c r="AFQ226" s="27"/>
      <c r="AFR226" s="27"/>
      <c r="AFS226" s="27"/>
      <c r="AFT226" s="27"/>
      <c r="AFU226" s="27"/>
      <c r="AFV226" s="27"/>
      <c r="AFW226" s="27"/>
      <c r="AFX226" s="27"/>
      <c r="AFY226" s="27"/>
      <c r="AFZ226" s="27"/>
      <c r="AGA226" s="27"/>
      <c r="AGB226" s="27"/>
      <c r="AGC226" s="27"/>
      <c r="AGD226" s="27"/>
      <c r="AGE226" s="27"/>
      <c r="AGF226" s="27"/>
      <c r="AGG226" s="27"/>
      <c r="AGH226" s="27"/>
      <c r="AGI226" s="27"/>
      <c r="AGJ226" s="27"/>
      <c r="AGK226" s="27"/>
      <c r="AGL226" s="27"/>
      <c r="AGM226" s="27"/>
      <c r="AGN226" s="27"/>
      <c r="AGO226" s="27"/>
      <c r="AGP226" s="27"/>
      <c r="AGQ226" s="27"/>
      <c r="AGR226" s="27"/>
      <c r="AGS226" s="27"/>
      <c r="AGT226" s="27"/>
      <c r="AGU226" s="27"/>
      <c r="AGV226" s="27"/>
      <c r="AGW226" s="27"/>
      <c r="AGX226" s="27"/>
      <c r="AGY226" s="27"/>
      <c r="AGZ226" s="27"/>
      <c r="AHA226" s="27"/>
      <c r="AHB226" s="27"/>
      <c r="AHC226" s="27"/>
      <c r="AHD226" s="27"/>
      <c r="AHE226" s="27"/>
      <c r="AHF226" s="27"/>
      <c r="AHG226" s="27"/>
      <c r="AHH226" s="27"/>
      <c r="AHI226" s="27"/>
      <c r="AHJ226" s="27"/>
      <c r="AHK226" s="27"/>
      <c r="AHL226" s="27"/>
      <c r="AHM226" s="27"/>
      <c r="AHN226" s="27"/>
      <c r="AHO226" s="27"/>
      <c r="AHP226" s="27"/>
      <c r="AHQ226" s="27"/>
      <c r="AHR226" s="27"/>
      <c r="AHS226" s="27"/>
      <c r="AHT226" s="27"/>
      <c r="AHU226" s="27"/>
      <c r="AHV226" s="27"/>
      <c r="AHW226" s="27"/>
      <c r="AHX226" s="27"/>
      <c r="AHY226" s="27"/>
      <c r="AHZ226" s="27"/>
      <c r="AIA226" s="27"/>
      <c r="AIB226" s="27"/>
      <c r="AIC226" s="27"/>
      <c r="AID226" s="27"/>
      <c r="AIE226" s="27"/>
      <c r="AIF226" s="27"/>
      <c r="AIG226" s="27"/>
      <c r="AIH226" s="27"/>
      <c r="AII226" s="27"/>
      <c r="AIJ226" s="27"/>
      <c r="AIK226" s="27"/>
      <c r="AIL226" s="27"/>
      <c r="AIM226" s="27"/>
      <c r="AIN226" s="27"/>
      <c r="AIO226" s="27"/>
      <c r="AIP226" s="27"/>
      <c r="AIQ226" s="27"/>
      <c r="AIR226" s="27"/>
      <c r="AIS226" s="27"/>
      <c r="AIT226" s="27"/>
      <c r="AIU226" s="27"/>
      <c r="AIV226" s="27"/>
      <c r="AIW226" s="27"/>
      <c r="AIX226" s="27"/>
      <c r="AIY226" s="27"/>
      <c r="AIZ226" s="27"/>
      <c r="AJA226" s="27"/>
      <c r="AJB226" s="27"/>
      <c r="AJC226" s="27"/>
      <c r="AJD226" s="27"/>
      <c r="AJE226" s="27"/>
      <c r="AJF226" s="27"/>
      <c r="AJG226" s="27"/>
      <c r="AJH226" s="27"/>
      <c r="AJI226" s="27"/>
      <c r="AJJ226" s="27"/>
      <c r="AJK226" s="27"/>
      <c r="AJL226" s="27"/>
      <c r="AJM226" s="27"/>
      <c r="AJN226" s="27"/>
      <c r="AJO226" s="27"/>
      <c r="AJP226" s="27"/>
      <c r="AJQ226" s="27"/>
      <c r="AJR226" s="27"/>
      <c r="AJS226" s="27"/>
      <c r="AJT226" s="27"/>
      <c r="AJU226" s="27"/>
      <c r="AJV226" s="27"/>
      <c r="AJW226" s="27"/>
      <c r="AJX226" s="27"/>
      <c r="AJY226" s="27"/>
      <c r="AJZ226" s="27"/>
      <c r="AKA226" s="27"/>
      <c r="AKB226" s="27"/>
      <c r="AKC226" s="27"/>
      <c r="AKD226" s="27"/>
      <c r="AKE226" s="27"/>
      <c r="AKF226" s="27"/>
      <c r="AKG226" s="27"/>
      <c r="AKH226" s="27"/>
      <c r="AKI226" s="27"/>
      <c r="AKJ226" s="27"/>
      <c r="AKK226" s="27"/>
      <c r="AKL226" s="27"/>
      <c r="AKM226" s="27"/>
      <c r="AKN226" s="27"/>
      <c r="AKO226" s="27"/>
      <c r="AKP226" s="27"/>
      <c r="AKQ226" s="27"/>
      <c r="AKR226" s="27"/>
      <c r="AKS226" s="27"/>
      <c r="AKT226" s="27"/>
      <c r="AKU226" s="27"/>
      <c r="AKV226" s="27"/>
      <c r="AKW226" s="27"/>
      <c r="AKX226" s="27"/>
      <c r="AKY226" s="27"/>
      <c r="AKZ226" s="27"/>
      <c r="ALA226" s="27"/>
      <c r="ALB226" s="27"/>
      <c r="ALC226" s="27"/>
      <c r="ALD226" s="27"/>
      <c r="ALE226" s="27"/>
      <c r="ALF226" s="27"/>
      <c r="ALG226" s="27"/>
      <c r="ALH226" s="27"/>
      <c r="ALI226" s="27"/>
      <c r="ALJ226" s="27"/>
      <c r="ALK226" s="27"/>
      <c r="ALL226" s="27"/>
      <c r="ALM226" s="27"/>
      <c r="ALN226" s="27"/>
      <c r="ALO226" s="27"/>
      <c r="ALP226" s="27"/>
      <c r="ALQ226" s="27"/>
      <c r="ALR226" s="27"/>
      <c r="ALS226" s="27"/>
    </row>
    <row r="227" spans="1:1007" ht="15.75" customHeight="1" x14ac:dyDescent="0.2">
      <c r="A227" s="653" t="s">
        <v>14</v>
      </c>
      <c r="B227" s="656" t="s">
        <v>15</v>
      </c>
      <c r="C227" s="656" t="s">
        <v>24</v>
      </c>
      <c r="D227" s="843" t="s">
        <v>26</v>
      </c>
      <c r="E227" s="917" t="s">
        <v>156</v>
      </c>
      <c r="F227" s="802" t="s">
        <v>185</v>
      </c>
      <c r="G227" s="840" t="s">
        <v>129</v>
      </c>
      <c r="H227" s="837">
        <v>188723322</v>
      </c>
      <c r="I227" s="913" t="s">
        <v>30</v>
      </c>
      <c r="J227" s="592" t="s">
        <v>462</v>
      </c>
      <c r="K227" s="146" t="s">
        <v>21</v>
      </c>
      <c r="L227" s="147">
        <f>+M227+O227</f>
        <v>0</v>
      </c>
      <c r="M227" s="374">
        <v>0</v>
      </c>
      <c r="N227" s="374">
        <v>0</v>
      </c>
      <c r="O227" s="376">
        <v>0</v>
      </c>
      <c r="P227" s="157">
        <f>+Q227+S227</f>
        <v>0</v>
      </c>
      <c r="Q227" s="403">
        <v>0</v>
      </c>
      <c r="R227" s="403">
        <v>0</v>
      </c>
      <c r="S227" s="404">
        <v>0</v>
      </c>
      <c r="T227" s="405">
        <f>+U227+W227</f>
        <v>0</v>
      </c>
      <c r="U227" s="383">
        <v>0</v>
      </c>
      <c r="V227" s="383">
        <v>0</v>
      </c>
      <c r="W227" s="385">
        <v>0</v>
      </c>
      <c r="X227" s="27"/>
      <c r="Y227" s="27"/>
      <c r="Z227" s="27"/>
      <c r="AA227" s="27"/>
      <c r="AB227" s="27"/>
      <c r="AC227" s="27"/>
      <c r="AD227" s="39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36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  <c r="CR227" s="27"/>
      <c r="CS227" s="27"/>
      <c r="CT227" s="27"/>
      <c r="CU227" s="27"/>
      <c r="CV227" s="27"/>
      <c r="CW227" s="27"/>
      <c r="CX227" s="27"/>
      <c r="CY227" s="27"/>
      <c r="CZ227" s="27"/>
      <c r="DA227" s="27"/>
      <c r="DB227" s="27"/>
      <c r="DC227" s="27"/>
      <c r="DD227" s="27"/>
      <c r="DE227" s="27"/>
      <c r="DF227" s="27"/>
      <c r="DG227" s="27"/>
      <c r="DH227" s="27"/>
      <c r="DI227" s="27"/>
      <c r="DJ227" s="27"/>
      <c r="DK227" s="27"/>
      <c r="DL227" s="27"/>
      <c r="DM227" s="27"/>
      <c r="DN227" s="27"/>
      <c r="DO227" s="27"/>
      <c r="DP227" s="27"/>
      <c r="DQ227" s="27"/>
      <c r="DR227" s="27"/>
      <c r="DS227" s="27"/>
      <c r="DT227" s="27"/>
      <c r="DU227" s="27"/>
      <c r="DV227" s="27"/>
      <c r="DW227" s="27"/>
      <c r="DX227" s="27"/>
      <c r="DY227" s="27"/>
      <c r="DZ227" s="27"/>
      <c r="EA227" s="27"/>
      <c r="EB227" s="27"/>
      <c r="EC227" s="27"/>
      <c r="ED227" s="27"/>
      <c r="EE227" s="27"/>
      <c r="EF227" s="27"/>
      <c r="EG227" s="27"/>
      <c r="EH227" s="27"/>
      <c r="EI227" s="27"/>
      <c r="EJ227" s="27"/>
      <c r="EK227" s="27"/>
      <c r="EL227" s="27"/>
      <c r="EM227" s="27"/>
      <c r="EN227" s="27"/>
      <c r="EO227" s="27"/>
      <c r="EP227" s="27"/>
      <c r="EQ227" s="27"/>
      <c r="ER227" s="27"/>
      <c r="ES227" s="27"/>
      <c r="ET227" s="27"/>
      <c r="EU227" s="27"/>
      <c r="EV227" s="27"/>
      <c r="EW227" s="27"/>
      <c r="EX227" s="27"/>
      <c r="EY227" s="27"/>
      <c r="EZ227" s="27"/>
      <c r="FA227" s="27"/>
      <c r="FB227" s="27"/>
      <c r="FC227" s="27"/>
      <c r="FD227" s="27"/>
      <c r="FE227" s="27"/>
      <c r="FF227" s="27"/>
      <c r="FG227" s="27"/>
      <c r="FH227" s="27"/>
      <c r="FI227" s="27"/>
      <c r="FJ227" s="27"/>
      <c r="FK227" s="27"/>
      <c r="FL227" s="27"/>
      <c r="FM227" s="27"/>
      <c r="FN227" s="27"/>
      <c r="FO227" s="27"/>
      <c r="FP227" s="27"/>
      <c r="FQ227" s="27"/>
      <c r="FR227" s="27"/>
      <c r="FS227" s="27"/>
      <c r="FT227" s="27"/>
      <c r="FU227" s="27"/>
      <c r="FV227" s="27"/>
      <c r="FW227" s="27"/>
      <c r="FX227" s="27"/>
      <c r="FY227" s="27"/>
      <c r="FZ227" s="27"/>
      <c r="GA227" s="27"/>
      <c r="GB227" s="27"/>
      <c r="GC227" s="27"/>
      <c r="GD227" s="27"/>
      <c r="GE227" s="27"/>
      <c r="GF227" s="27"/>
      <c r="GG227" s="27"/>
      <c r="GH227" s="27"/>
      <c r="GI227" s="27"/>
      <c r="GJ227" s="27"/>
      <c r="GK227" s="27"/>
      <c r="GL227" s="27"/>
      <c r="GM227" s="27"/>
      <c r="GN227" s="27"/>
      <c r="GO227" s="27"/>
      <c r="GP227" s="27"/>
      <c r="GQ227" s="27"/>
      <c r="GR227" s="27"/>
      <c r="GS227" s="27"/>
      <c r="GT227" s="27"/>
      <c r="GU227" s="27"/>
      <c r="GV227" s="27"/>
      <c r="GW227" s="27"/>
      <c r="GX227" s="27"/>
      <c r="GY227" s="27"/>
      <c r="GZ227" s="27"/>
      <c r="HA227" s="27"/>
      <c r="HB227" s="27"/>
      <c r="HC227" s="27"/>
      <c r="HD227" s="27"/>
      <c r="HE227" s="27"/>
      <c r="HF227" s="27"/>
      <c r="HG227" s="27"/>
      <c r="HH227" s="27"/>
      <c r="HI227" s="27"/>
      <c r="HJ227" s="27"/>
      <c r="HK227" s="27"/>
      <c r="HL227" s="27"/>
      <c r="HM227" s="27"/>
      <c r="HN227" s="27"/>
      <c r="HO227" s="27"/>
      <c r="HP227" s="27"/>
      <c r="HQ227" s="27"/>
      <c r="HR227" s="27"/>
      <c r="HS227" s="27"/>
      <c r="HT227" s="27"/>
      <c r="HU227" s="27"/>
      <c r="HV227" s="27"/>
      <c r="HW227" s="27"/>
      <c r="HX227" s="27"/>
      <c r="HY227" s="27"/>
      <c r="HZ227" s="27"/>
      <c r="IA227" s="27"/>
      <c r="IB227" s="27"/>
      <c r="IC227" s="27"/>
      <c r="ID227" s="27"/>
      <c r="IE227" s="27"/>
      <c r="IF227" s="27"/>
      <c r="IG227" s="27"/>
      <c r="IH227" s="27"/>
      <c r="II227" s="27"/>
      <c r="IJ227" s="27"/>
      <c r="IK227" s="27"/>
      <c r="IL227" s="27"/>
      <c r="IM227" s="27"/>
      <c r="IN227" s="27"/>
      <c r="IO227" s="27"/>
      <c r="IP227" s="27"/>
      <c r="IQ227" s="27"/>
      <c r="IR227" s="27"/>
      <c r="IS227" s="27"/>
      <c r="IT227" s="27"/>
      <c r="IU227" s="27"/>
      <c r="IV227" s="27"/>
      <c r="IW227" s="27"/>
      <c r="IX227" s="27"/>
      <c r="IY227" s="27"/>
      <c r="IZ227" s="27"/>
      <c r="JA227" s="27"/>
      <c r="JB227" s="27"/>
      <c r="JC227" s="27"/>
      <c r="JD227" s="27"/>
      <c r="JE227" s="27"/>
      <c r="JF227" s="27"/>
      <c r="JG227" s="27"/>
      <c r="JH227" s="27"/>
      <c r="JI227" s="27"/>
      <c r="JJ227" s="27"/>
      <c r="JK227" s="27"/>
      <c r="JL227" s="27"/>
      <c r="JM227" s="27"/>
      <c r="JN227" s="27"/>
      <c r="JO227" s="27"/>
      <c r="JP227" s="27"/>
      <c r="JQ227" s="27"/>
      <c r="JR227" s="27"/>
      <c r="JS227" s="27"/>
      <c r="JT227" s="27"/>
      <c r="JU227" s="27"/>
      <c r="JV227" s="27"/>
      <c r="JW227" s="27"/>
      <c r="JX227" s="27"/>
      <c r="JY227" s="27"/>
      <c r="JZ227" s="27"/>
      <c r="KA227" s="27"/>
      <c r="KB227" s="27"/>
      <c r="KC227" s="27"/>
      <c r="KD227" s="27"/>
      <c r="KE227" s="27"/>
      <c r="KF227" s="27"/>
      <c r="KG227" s="27"/>
      <c r="KH227" s="27"/>
      <c r="KI227" s="27"/>
      <c r="KJ227" s="27"/>
      <c r="KK227" s="27"/>
      <c r="KL227" s="27"/>
      <c r="KM227" s="27"/>
      <c r="KN227" s="27"/>
      <c r="KO227" s="27"/>
      <c r="KP227" s="27"/>
      <c r="KQ227" s="27"/>
      <c r="KR227" s="27"/>
      <c r="KS227" s="27"/>
      <c r="KT227" s="27"/>
      <c r="KU227" s="27"/>
      <c r="KV227" s="27"/>
      <c r="KW227" s="27"/>
      <c r="KX227" s="27"/>
      <c r="KY227" s="27"/>
      <c r="KZ227" s="27"/>
      <c r="LA227" s="27"/>
      <c r="LB227" s="27"/>
      <c r="LC227" s="27"/>
      <c r="LD227" s="27"/>
      <c r="LE227" s="27"/>
      <c r="LF227" s="27"/>
      <c r="LG227" s="27"/>
      <c r="LH227" s="27"/>
      <c r="LI227" s="27"/>
      <c r="LJ227" s="27"/>
      <c r="LK227" s="27"/>
      <c r="LL227" s="27"/>
      <c r="LM227" s="27"/>
      <c r="LN227" s="27"/>
      <c r="LO227" s="27"/>
      <c r="LP227" s="27"/>
      <c r="LQ227" s="27"/>
      <c r="LR227" s="27"/>
      <c r="LS227" s="27"/>
      <c r="LT227" s="27"/>
      <c r="LU227" s="27"/>
      <c r="LV227" s="27"/>
      <c r="LW227" s="27"/>
      <c r="LX227" s="27"/>
      <c r="LY227" s="27"/>
      <c r="LZ227" s="27"/>
      <c r="MA227" s="27"/>
      <c r="MB227" s="27"/>
      <c r="MC227" s="27"/>
      <c r="MD227" s="27"/>
      <c r="ME227" s="27"/>
      <c r="MF227" s="27"/>
      <c r="MG227" s="27"/>
      <c r="MH227" s="27"/>
      <c r="MI227" s="27"/>
      <c r="MJ227" s="27"/>
      <c r="MK227" s="27"/>
      <c r="ML227" s="27"/>
      <c r="MM227" s="27"/>
      <c r="MN227" s="27"/>
      <c r="MO227" s="27"/>
      <c r="MP227" s="27"/>
      <c r="MQ227" s="27"/>
      <c r="MR227" s="27"/>
      <c r="MS227" s="27"/>
      <c r="MT227" s="27"/>
      <c r="MU227" s="27"/>
      <c r="MV227" s="27"/>
      <c r="MW227" s="27"/>
      <c r="MX227" s="27"/>
      <c r="MY227" s="27"/>
      <c r="MZ227" s="27"/>
      <c r="NA227" s="27"/>
      <c r="NB227" s="27"/>
      <c r="NC227" s="27"/>
      <c r="ND227" s="27"/>
      <c r="NE227" s="27"/>
      <c r="NF227" s="27"/>
      <c r="NG227" s="27"/>
      <c r="NH227" s="27"/>
      <c r="NI227" s="27"/>
      <c r="NJ227" s="27"/>
      <c r="NK227" s="27"/>
      <c r="NL227" s="27"/>
      <c r="NM227" s="27"/>
      <c r="NN227" s="27"/>
      <c r="NO227" s="27"/>
      <c r="NP227" s="27"/>
      <c r="NQ227" s="27"/>
      <c r="NR227" s="27"/>
      <c r="NS227" s="27"/>
      <c r="NT227" s="27"/>
      <c r="NU227" s="27"/>
      <c r="NV227" s="27"/>
      <c r="NW227" s="27"/>
      <c r="NX227" s="27"/>
      <c r="NY227" s="27"/>
      <c r="NZ227" s="27"/>
      <c r="OA227" s="27"/>
      <c r="OB227" s="27"/>
      <c r="OC227" s="27"/>
      <c r="OD227" s="27"/>
      <c r="OE227" s="27"/>
      <c r="OF227" s="27"/>
      <c r="OG227" s="27"/>
      <c r="OH227" s="27"/>
      <c r="OI227" s="27"/>
      <c r="OJ227" s="27"/>
      <c r="OK227" s="27"/>
      <c r="OL227" s="27"/>
      <c r="OM227" s="27"/>
      <c r="ON227" s="27"/>
      <c r="OO227" s="27"/>
      <c r="OP227" s="27"/>
      <c r="OQ227" s="27"/>
      <c r="OR227" s="27"/>
      <c r="OS227" s="27"/>
      <c r="OT227" s="27"/>
      <c r="OU227" s="27"/>
      <c r="OV227" s="27"/>
      <c r="OW227" s="27"/>
      <c r="OX227" s="27"/>
      <c r="OY227" s="27"/>
      <c r="OZ227" s="27"/>
      <c r="PA227" s="27"/>
      <c r="PB227" s="27"/>
      <c r="PC227" s="27"/>
      <c r="PD227" s="27"/>
      <c r="PE227" s="27"/>
      <c r="PF227" s="27"/>
      <c r="PG227" s="27"/>
      <c r="PH227" s="27"/>
      <c r="PI227" s="27"/>
      <c r="PJ227" s="27"/>
      <c r="PK227" s="27"/>
      <c r="PL227" s="27"/>
      <c r="PM227" s="27"/>
      <c r="PN227" s="27"/>
      <c r="PO227" s="27"/>
      <c r="PP227" s="27"/>
      <c r="PQ227" s="27"/>
      <c r="PR227" s="27"/>
      <c r="PS227" s="27"/>
      <c r="PT227" s="27"/>
      <c r="PU227" s="27"/>
      <c r="PV227" s="27"/>
      <c r="PW227" s="27"/>
      <c r="PX227" s="27"/>
      <c r="PY227" s="27"/>
      <c r="PZ227" s="27"/>
      <c r="QA227" s="27"/>
      <c r="QB227" s="27"/>
      <c r="QC227" s="27"/>
      <c r="QD227" s="27"/>
      <c r="QE227" s="27"/>
      <c r="QF227" s="27"/>
      <c r="QG227" s="27"/>
      <c r="QH227" s="27"/>
      <c r="QI227" s="27"/>
      <c r="QJ227" s="27"/>
      <c r="QK227" s="27"/>
      <c r="QL227" s="27"/>
      <c r="QM227" s="27"/>
      <c r="QN227" s="27"/>
      <c r="QO227" s="27"/>
      <c r="QP227" s="27"/>
      <c r="QQ227" s="27"/>
      <c r="QR227" s="27"/>
      <c r="QS227" s="27"/>
      <c r="QT227" s="27"/>
      <c r="QU227" s="27"/>
      <c r="QV227" s="27"/>
      <c r="QW227" s="27"/>
      <c r="QX227" s="27"/>
      <c r="QY227" s="27"/>
      <c r="QZ227" s="27"/>
      <c r="RA227" s="27"/>
      <c r="RB227" s="27"/>
      <c r="RC227" s="27"/>
      <c r="RD227" s="27"/>
      <c r="RE227" s="27"/>
      <c r="RF227" s="27"/>
      <c r="RG227" s="27"/>
      <c r="RH227" s="27"/>
      <c r="RI227" s="27"/>
      <c r="RJ227" s="27"/>
      <c r="RK227" s="27"/>
      <c r="RL227" s="27"/>
      <c r="RM227" s="27"/>
      <c r="RN227" s="27"/>
      <c r="RO227" s="27"/>
      <c r="RP227" s="27"/>
      <c r="RQ227" s="27"/>
      <c r="RR227" s="27"/>
      <c r="RS227" s="27"/>
      <c r="RT227" s="27"/>
      <c r="RU227" s="27"/>
      <c r="RV227" s="27"/>
      <c r="RW227" s="27"/>
      <c r="RX227" s="27"/>
      <c r="RY227" s="27"/>
      <c r="RZ227" s="27"/>
      <c r="SA227" s="27"/>
      <c r="SB227" s="27"/>
      <c r="SC227" s="27"/>
      <c r="SD227" s="27"/>
      <c r="SE227" s="27"/>
      <c r="SF227" s="27"/>
      <c r="SG227" s="27"/>
      <c r="SH227" s="27"/>
      <c r="SI227" s="27"/>
      <c r="SJ227" s="27"/>
      <c r="SK227" s="27"/>
      <c r="SL227" s="27"/>
      <c r="SM227" s="27"/>
      <c r="SN227" s="27"/>
      <c r="SO227" s="27"/>
      <c r="SP227" s="27"/>
      <c r="SQ227" s="27"/>
      <c r="SR227" s="27"/>
      <c r="SS227" s="27"/>
      <c r="ST227" s="27"/>
      <c r="SU227" s="27"/>
      <c r="SV227" s="27"/>
      <c r="SW227" s="27"/>
      <c r="SX227" s="27"/>
      <c r="SY227" s="27"/>
      <c r="SZ227" s="27"/>
      <c r="TA227" s="27"/>
      <c r="TB227" s="27"/>
      <c r="TC227" s="27"/>
      <c r="TD227" s="27"/>
      <c r="TE227" s="27"/>
      <c r="TF227" s="27"/>
      <c r="TG227" s="27"/>
      <c r="TH227" s="27"/>
      <c r="TI227" s="27"/>
      <c r="TJ227" s="27"/>
      <c r="TK227" s="27"/>
      <c r="TL227" s="27"/>
      <c r="TM227" s="27"/>
      <c r="TN227" s="27"/>
      <c r="TO227" s="27"/>
      <c r="TP227" s="27"/>
      <c r="TQ227" s="27"/>
      <c r="TR227" s="27"/>
      <c r="TS227" s="27"/>
      <c r="TT227" s="27"/>
      <c r="TU227" s="27"/>
      <c r="TV227" s="27"/>
      <c r="TW227" s="27"/>
      <c r="TX227" s="27"/>
      <c r="TY227" s="27"/>
      <c r="TZ227" s="27"/>
      <c r="UA227" s="27"/>
      <c r="UB227" s="27"/>
      <c r="UC227" s="27"/>
      <c r="UD227" s="27"/>
      <c r="UE227" s="27"/>
      <c r="UF227" s="27"/>
      <c r="UG227" s="27"/>
      <c r="UH227" s="27"/>
      <c r="UI227" s="27"/>
      <c r="UJ227" s="27"/>
      <c r="UK227" s="27"/>
      <c r="UL227" s="27"/>
      <c r="UM227" s="27"/>
      <c r="UN227" s="27"/>
      <c r="UO227" s="27"/>
      <c r="UP227" s="27"/>
      <c r="UQ227" s="27"/>
      <c r="UR227" s="27"/>
      <c r="US227" s="27"/>
      <c r="UT227" s="27"/>
      <c r="UU227" s="27"/>
      <c r="UV227" s="27"/>
      <c r="UW227" s="27"/>
      <c r="UX227" s="27"/>
      <c r="UY227" s="27"/>
      <c r="UZ227" s="27"/>
      <c r="VA227" s="27"/>
      <c r="VB227" s="27"/>
      <c r="VC227" s="27"/>
      <c r="VD227" s="27"/>
      <c r="VE227" s="27"/>
      <c r="VF227" s="27"/>
      <c r="VG227" s="27"/>
      <c r="VH227" s="27"/>
      <c r="VI227" s="27"/>
      <c r="VJ227" s="27"/>
      <c r="VK227" s="27"/>
      <c r="VL227" s="27"/>
      <c r="VM227" s="27"/>
      <c r="VN227" s="27"/>
      <c r="VO227" s="27"/>
      <c r="VP227" s="27"/>
      <c r="VQ227" s="27"/>
      <c r="VR227" s="27"/>
      <c r="VS227" s="27"/>
      <c r="VT227" s="27"/>
      <c r="VU227" s="27"/>
      <c r="VV227" s="27"/>
      <c r="VW227" s="27"/>
      <c r="VX227" s="27"/>
      <c r="VY227" s="27"/>
      <c r="VZ227" s="27"/>
      <c r="WA227" s="27"/>
      <c r="WB227" s="27"/>
      <c r="WC227" s="27"/>
      <c r="WD227" s="27"/>
      <c r="WE227" s="27"/>
      <c r="WF227" s="27"/>
      <c r="WG227" s="27"/>
      <c r="WH227" s="27"/>
      <c r="WI227" s="27"/>
      <c r="WJ227" s="27"/>
      <c r="WK227" s="27"/>
      <c r="WL227" s="27"/>
      <c r="WM227" s="27"/>
      <c r="WN227" s="27"/>
      <c r="WO227" s="27"/>
      <c r="WP227" s="27"/>
      <c r="WQ227" s="27"/>
      <c r="WR227" s="27"/>
      <c r="WS227" s="27"/>
      <c r="WT227" s="27"/>
      <c r="WU227" s="27"/>
      <c r="WV227" s="27"/>
      <c r="WW227" s="27"/>
      <c r="WX227" s="27"/>
      <c r="WY227" s="27"/>
      <c r="WZ227" s="27"/>
      <c r="XA227" s="27"/>
      <c r="XB227" s="27"/>
      <c r="XC227" s="27"/>
      <c r="XD227" s="27"/>
      <c r="XE227" s="27"/>
      <c r="XF227" s="27"/>
      <c r="XG227" s="27"/>
      <c r="XH227" s="27"/>
      <c r="XI227" s="27"/>
      <c r="XJ227" s="27"/>
      <c r="XK227" s="27"/>
      <c r="XL227" s="27"/>
      <c r="XM227" s="27"/>
      <c r="XN227" s="27"/>
      <c r="XO227" s="27"/>
      <c r="XP227" s="27"/>
      <c r="XQ227" s="27"/>
      <c r="XR227" s="27"/>
      <c r="XS227" s="27"/>
      <c r="XT227" s="27"/>
      <c r="XU227" s="27"/>
      <c r="XV227" s="27"/>
      <c r="XW227" s="27"/>
      <c r="XX227" s="27"/>
      <c r="XY227" s="27"/>
      <c r="XZ227" s="27"/>
      <c r="YA227" s="27"/>
      <c r="YB227" s="27"/>
      <c r="YC227" s="27"/>
      <c r="YD227" s="27"/>
      <c r="YE227" s="27"/>
      <c r="YF227" s="27"/>
      <c r="YG227" s="27"/>
      <c r="YH227" s="27"/>
      <c r="YI227" s="27"/>
      <c r="YJ227" s="27"/>
      <c r="YK227" s="27"/>
      <c r="YL227" s="27"/>
      <c r="YM227" s="27"/>
      <c r="YN227" s="27"/>
      <c r="YO227" s="27"/>
      <c r="YP227" s="27"/>
      <c r="YQ227" s="27"/>
      <c r="YR227" s="27"/>
      <c r="YS227" s="27"/>
      <c r="YT227" s="27"/>
      <c r="YU227" s="27"/>
      <c r="YV227" s="27"/>
      <c r="YW227" s="27"/>
      <c r="YX227" s="27"/>
      <c r="YY227" s="27"/>
      <c r="YZ227" s="27"/>
      <c r="ZA227" s="27"/>
      <c r="ZB227" s="27"/>
      <c r="ZC227" s="27"/>
      <c r="ZD227" s="27"/>
      <c r="ZE227" s="27"/>
      <c r="ZF227" s="27"/>
      <c r="ZG227" s="27"/>
      <c r="ZH227" s="27"/>
      <c r="ZI227" s="27"/>
      <c r="ZJ227" s="27"/>
      <c r="ZK227" s="27"/>
      <c r="ZL227" s="27"/>
      <c r="ZM227" s="27"/>
      <c r="ZN227" s="27"/>
      <c r="ZO227" s="27"/>
      <c r="ZP227" s="27"/>
      <c r="ZQ227" s="27"/>
      <c r="ZR227" s="27"/>
      <c r="ZS227" s="27"/>
      <c r="ZT227" s="27"/>
      <c r="ZU227" s="27"/>
      <c r="ZV227" s="27"/>
      <c r="ZW227" s="27"/>
      <c r="ZX227" s="27"/>
      <c r="ZY227" s="27"/>
      <c r="ZZ227" s="27"/>
      <c r="AAA227" s="27"/>
      <c r="AAB227" s="27"/>
      <c r="AAC227" s="27"/>
      <c r="AAD227" s="27"/>
      <c r="AAE227" s="27"/>
      <c r="AAF227" s="27"/>
      <c r="AAG227" s="27"/>
      <c r="AAH227" s="27"/>
      <c r="AAI227" s="27"/>
      <c r="AAJ227" s="27"/>
      <c r="AAK227" s="27"/>
      <c r="AAL227" s="27"/>
      <c r="AAM227" s="27"/>
      <c r="AAN227" s="27"/>
      <c r="AAO227" s="27"/>
      <c r="AAP227" s="27"/>
      <c r="AAQ227" s="27"/>
      <c r="AAR227" s="27"/>
      <c r="AAS227" s="27"/>
      <c r="AAT227" s="27"/>
      <c r="AAU227" s="27"/>
      <c r="AAV227" s="27"/>
      <c r="AAW227" s="27"/>
      <c r="AAX227" s="27"/>
      <c r="AAY227" s="27"/>
      <c r="AAZ227" s="27"/>
      <c r="ABA227" s="27"/>
      <c r="ABB227" s="27"/>
      <c r="ABC227" s="27"/>
      <c r="ABD227" s="27"/>
      <c r="ABE227" s="27"/>
      <c r="ABF227" s="27"/>
      <c r="ABG227" s="27"/>
      <c r="ABH227" s="27"/>
      <c r="ABI227" s="27"/>
      <c r="ABJ227" s="27"/>
      <c r="ABK227" s="27"/>
      <c r="ABL227" s="27"/>
      <c r="ABM227" s="27"/>
      <c r="ABN227" s="27"/>
      <c r="ABO227" s="27"/>
      <c r="ABP227" s="27"/>
      <c r="ABQ227" s="27"/>
      <c r="ABR227" s="27"/>
      <c r="ABS227" s="27"/>
      <c r="ABT227" s="27"/>
      <c r="ABU227" s="27"/>
      <c r="ABV227" s="27"/>
      <c r="ABW227" s="27"/>
      <c r="ABX227" s="27"/>
      <c r="ABY227" s="27"/>
      <c r="ABZ227" s="27"/>
      <c r="ACA227" s="27"/>
      <c r="ACB227" s="27"/>
      <c r="ACC227" s="27"/>
      <c r="ACD227" s="27"/>
      <c r="ACE227" s="27"/>
      <c r="ACF227" s="27"/>
      <c r="ACG227" s="27"/>
      <c r="ACH227" s="27"/>
      <c r="ACI227" s="27"/>
      <c r="ACJ227" s="27"/>
      <c r="ACK227" s="27"/>
      <c r="ACL227" s="27"/>
      <c r="ACM227" s="27"/>
      <c r="ACN227" s="27"/>
      <c r="ACO227" s="27"/>
      <c r="ACP227" s="27"/>
      <c r="ACQ227" s="27"/>
      <c r="ACR227" s="27"/>
      <c r="ACS227" s="27"/>
      <c r="ACT227" s="27"/>
      <c r="ACU227" s="27"/>
      <c r="ACV227" s="27"/>
      <c r="ACW227" s="27"/>
      <c r="ACX227" s="27"/>
      <c r="ACY227" s="27"/>
      <c r="ACZ227" s="27"/>
      <c r="ADA227" s="27"/>
      <c r="ADB227" s="27"/>
      <c r="ADC227" s="27"/>
      <c r="ADD227" s="27"/>
      <c r="ADE227" s="27"/>
      <c r="ADF227" s="27"/>
      <c r="ADG227" s="27"/>
      <c r="ADH227" s="27"/>
      <c r="ADI227" s="27"/>
      <c r="ADJ227" s="27"/>
      <c r="ADK227" s="27"/>
      <c r="ADL227" s="27"/>
      <c r="ADM227" s="27"/>
      <c r="ADN227" s="27"/>
      <c r="ADO227" s="27"/>
      <c r="ADP227" s="27"/>
      <c r="ADQ227" s="27"/>
      <c r="ADR227" s="27"/>
      <c r="ADS227" s="27"/>
      <c r="ADT227" s="27"/>
      <c r="ADU227" s="27"/>
      <c r="ADV227" s="27"/>
      <c r="ADW227" s="27"/>
      <c r="ADX227" s="27"/>
      <c r="ADY227" s="27"/>
      <c r="ADZ227" s="27"/>
      <c r="AEA227" s="27"/>
      <c r="AEB227" s="27"/>
      <c r="AEC227" s="27"/>
      <c r="AED227" s="27"/>
      <c r="AEE227" s="27"/>
      <c r="AEF227" s="27"/>
      <c r="AEG227" s="27"/>
      <c r="AEH227" s="27"/>
      <c r="AEI227" s="27"/>
      <c r="AEJ227" s="27"/>
      <c r="AEK227" s="27"/>
      <c r="AEL227" s="27"/>
      <c r="AEM227" s="27"/>
      <c r="AEN227" s="27"/>
      <c r="AEO227" s="27"/>
      <c r="AEP227" s="27"/>
      <c r="AEQ227" s="27"/>
      <c r="AER227" s="27"/>
      <c r="AES227" s="27"/>
      <c r="AET227" s="27"/>
      <c r="AEU227" s="27"/>
      <c r="AEV227" s="27"/>
      <c r="AEW227" s="27"/>
      <c r="AEX227" s="27"/>
      <c r="AEY227" s="27"/>
      <c r="AEZ227" s="27"/>
      <c r="AFA227" s="27"/>
      <c r="AFB227" s="27"/>
      <c r="AFC227" s="27"/>
      <c r="AFD227" s="27"/>
      <c r="AFE227" s="27"/>
      <c r="AFF227" s="27"/>
      <c r="AFG227" s="27"/>
      <c r="AFH227" s="27"/>
      <c r="AFI227" s="27"/>
      <c r="AFJ227" s="27"/>
      <c r="AFK227" s="27"/>
      <c r="AFL227" s="27"/>
      <c r="AFM227" s="27"/>
      <c r="AFN227" s="27"/>
      <c r="AFO227" s="27"/>
      <c r="AFP227" s="27"/>
      <c r="AFQ227" s="27"/>
      <c r="AFR227" s="27"/>
      <c r="AFS227" s="27"/>
      <c r="AFT227" s="27"/>
      <c r="AFU227" s="27"/>
      <c r="AFV227" s="27"/>
      <c r="AFW227" s="27"/>
      <c r="AFX227" s="27"/>
      <c r="AFY227" s="27"/>
      <c r="AFZ227" s="27"/>
      <c r="AGA227" s="27"/>
      <c r="AGB227" s="27"/>
      <c r="AGC227" s="27"/>
      <c r="AGD227" s="27"/>
      <c r="AGE227" s="27"/>
      <c r="AGF227" s="27"/>
      <c r="AGG227" s="27"/>
      <c r="AGH227" s="27"/>
      <c r="AGI227" s="27"/>
      <c r="AGJ227" s="27"/>
      <c r="AGK227" s="27"/>
      <c r="AGL227" s="27"/>
      <c r="AGM227" s="27"/>
      <c r="AGN227" s="27"/>
      <c r="AGO227" s="27"/>
      <c r="AGP227" s="27"/>
      <c r="AGQ227" s="27"/>
      <c r="AGR227" s="27"/>
      <c r="AGS227" s="27"/>
      <c r="AGT227" s="27"/>
      <c r="AGU227" s="27"/>
      <c r="AGV227" s="27"/>
      <c r="AGW227" s="27"/>
      <c r="AGX227" s="27"/>
      <c r="AGY227" s="27"/>
      <c r="AGZ227" s="27"/>
      <c r="AHA227" s="27"/>
      <c r="AHB227" s="27"/>
      <c r="AHC227" s="27"/>
      <c r="AHD227" s="27"/>
      <c r="AHE227" s="27"/>
      <c r="AHF227" s="27"/>
      <c r="AHG227" s="27"/>
      <c r="AHH227" s="27"/>
      <c r="AHI227" s="27"/>
      <c r="AHJ227" s="27"/>
      <c r="AHK227" s="27"/>
      <c r="AHL227" s="27"/>
      <c r="AHM227" s="27"/>
      <c r="AHN227" s="27"/>
      <c r="AHO227" s="27"/>
      <c r="AHP227" s="27"/>
      <c r="AHQ227" s="27"/>
      <c r="AHR227" s="27"/>
      <c r="AHS227" s="27"/>
      <c r="AHT227" s="27"/>
      <c r="AHU227" s="27"/>
      <c r="AHV227" s="27"/>
      <c r="AHW227" s="27"/>
      <c r="AHX227" s="27"/>
      <c r="AHY227" s="27"/>
      <c r="AHZ227" s="27"/>
      <c r="AIA227" s="27"/>
      <c r="AIB227" s="27"/>
      <c r="AIC227" s="27"/>
      <c r="AID227" s="27"/>
      <c r="AIE227" s="27"/>
      <c r="AIF227" s="27"/>
      <c r="AIG227" s="27"/>
      <c r="AIH227" s="27"/>
      <c r="AII227" s="27"/>
      <c r="AIJ227" s="27"/>
      <c r="AIK227" s="27"/>
      <c r="AIL227" s="27"/>
      <c r="AIM227" s="27"/>
      <c r="AIN227" s="27"/>
      <c r="AIO227" s="27"/>
      <c r="AIP227" s="27"/>
      <c r="AIQ227" s="27"/>
      <c r="AIR227" s="27"/>
      <c r="AIS227" s="27"/>
      <c r="AIT227" s="27"/>
      <c r="AIU227" s="27"/>
      <c r="AIV227" s="27"/>
      <c r="AIW227" s="27"/>
      <c r="AIX227" s="27"/>
      <c r="AIY227" s="27"/>
      <c r="AIZ227" s="27"/>
      <c r="AJA227" s="27"/>
      <c r="AJB227" s="27"/>
      <c r="AJC227" s="27"/>
      <c r="AJD227" s="27"/>
      <c r="AJE227" s="27"/>
      <c r="AJF227" s="27"/>
      <c r="AJG227" s="27"/>
      <c r="AJH227" s="27"/>
      <c r="AJI227" s="27"/>
      <c r="AJJ227" s="27"/>
      <c r="AJK227" s="27"/>
      <c r="AJL227" s="27"/>
      <c r="AJM227" s="27"/>
      <c r="AJN227" s="27"/>
      <c r="AJO227" s="27"/>
      <c r="AJP227" s="27"/>
      <c r="AJQ227" s="27"/>
      <c r="AJR227" s="27"/>
      <c r="AJS227" s="27"/>
      <c r="AJT227" s="27"/>
      <c r="AJU227" s="27"/>
      <c r="AJV227" s="27"/>
      <c r="AJW227" s="27"/>
      <c r="AJX227" s="27"/>
      <c r="AJY227" s="27"/>
      <c r="AJZ227" s="27"/>
      <c r="AKA227" s="27"/>
      <c r="AKB227" s="27"/>
      <c r="AKC227" s="27"/>
      <c r="AKD227" s="27"/>
      <c r="AKE227" s="27"/>
      <c r="AKF227" s="27"/>
      <c r="AKG227" s="27"/>
      <c r="AKH227" s="27"/>
      <c r="AKI227" s="27"/>
      <c r="AKJ227" s="27"/>
      <c r="AKK227" s="27"/>
      <c r="AKL227" s="27"/>
      <c r="AKM227" s="27"/>
      <c r="AKN227" s="27"/>
      <c r="AKO227" s="27"/>
      <c r="AKP227" s="27"/>
      <c r="AKQ227" s="27"/>
      <c r="AKR227" s="27"/>
      <c r="AKS227" s="27"/>
      <c r="AKT227" s="27"/>
      <c r="AKU227" s="27"/>
      <c r="AKV227" s="27"/>
      <c r="AKW227" s="27"/>
      <c r="AKX227" s="27"/>
      <c r="AKY227" s="27"/>
      <c r="AKZ227" s="27"/>
      <c r="ALA227" s="27"/>
      <c r="ALB227" s="27"/>
      <c r="ALC227" s="27"/>
      <c r="ALD227" s="27"/>
      <c r="ALE227" s="27"/>
      <c r="ALF227" s="27"/>
      <c r="ALG227" s="27"/>
      <c r="ALH227" s="27"/>
      <c r="ALI227" s="27"/>
      <c r="ALJ227" s="27"/>
      <c r="ALK227" s="27"/>
      <c r="ALL227" s="27"/>
      <c r="ALM227" s="27"/>
      <c r="ALN227" s="27"/>
      <c r="ALO227" s="27"/>
      <c r="ALP227" s="27"/>
      <c r="ALQ227" s="27"/>
      <c r="ALR227" s="27"/>
      <c r="ALS227" s="27"/>
    </row>
    <row r="228" spans="1:1007" ht="15" customHeight="1" x14ac:dyDescent="0.2">
      <c r="A228" s="654"/>
      <c r="B228" s="708"/>
      <c r="C228" s="708"/>
      <c r="D228" s="844"/>
      <c r="E228" s="918"/>
      <c r="F228" s="804"/>
      <c r="G228" s="841"/>
      <c r="H228" s="838"/>
      <c r="I228" s="914"/>
      <c r="J228" s="593"/>
      <c r="K228" s="161" t="s">
        <v>25</v>
      </c>
      <c r="L228" s="502">
        <f>+M228+O228</f>
        <v>0</v>
      </c>
      <c r="M228" s="503">
        <v>0</v>
      </c>
      <c r="N228" s="503">
        <v>0</v>
      </c>
      <c r="O228" s="504">
        <v>0</v>
      </c>
      <c r="P228" s="502">
        <f>+Q228+S228</f>
        <v>0</v>
      </c>
      <c r="Q228" s="503">
        <v>0</v>
      </c>
      <c r="R228" s="503">
        <v>0</v>
      </c>
      <c r="S228" s="504">
        <v>0</v>
      </c>
      <c r="T228" s="505">
        <f>+U228+W228</f>
        <v>0</v>
      </c>
      <c r="U228" s="503">
        <v>0</v>
      </c>
      <c r="V228" s="503">
        <v>0</v>
      </c>
      <c r="W228" s="506">
        <v>0</v>
      </c>
      <c r="X228" s="27"/>
      <c r="Y228" s="27"/>
      <c r="Z228" s="27"/>
      <c r="AA228" s="27"/>
      <c r="AB228" s="27"/>
      <c r="AC228" s="27"/>
      <c r="AD228" s="39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36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27"/>
      <c r="CQ228" s="27"/>
      <c r="CR228" s="27"/>
      <c r="CS228" s="27"/>
      <c r="CT228" s="27"/>
      <c r="CU228" s="27"/>
      <c r="CV228" s="27"/>
      <c r="CW228" s="27"/>
      <c r="CX228" s="27"/>
      <c r="CY228" s="27"/>
      <c r="CZ228" s="27"/>
      <c r="DA228" s="27"/>
      <c r="DB228" s="27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27"/>
      <c r="DQ228" s="27"/>
      <c r="DR228" s="27"/>
      <c r="DS228" s="27"/>
      <c r="DT228" s="27"/>
      <c r="DU228" s="27"/>
      <c r="DV228" s="27"/>
      <c r="DW228" s="27"/>
      <c r="DX228" s="27"/>
      <c r="DY228" s="27"/>
      <c r="DZ228" s="27"/>
      <c r="EA228" s="27"/>
      <c r="EB228" s="27"/>
      <c r="EC228" s="27"/>
      <c r="ED228" s="27"/>
      <c r="EE228" s="27"/>
      <c r="EF228" s="27"/>
      <c r="EG228" s="27"/>
      <c r="EH228" s="27"/>
      <c r="EI228" s="27"/>
      <c r="EJ228" s="27"/>
      <c r="EK228" s="27"/>
      <c r="EL228" s="27"/>
      <c r="EM228" s="27"/>
      <c r="EN228" s="27"/>
      <c r="EO228" s="27"/>
      <c r="EP228" s="27"/>
      <c r="EQ228" s="27"/>
      <c r="ER228" s="27"/>
      <c r="ES228" s="27"/>
      <c r="ET228" s="27"/>
      <c r="EU228" s="27"/>
      <c r="EV228" s="27"/>
      <c r="EW228" s="27"/>
      <c r="EX228" s="27"/>
      <c r="EY228" s="27"/>
      <c r="EZ228" s="27"/>
      <c r="FA228" s="27"/>
      <c r="FB228" s="27"/>
      <c r="FC228" s="27"/>
      <c r="FD228" s="27"/>
      <c r="FE228" s="27"/>
      <c r="FF228" s="27"/>
      <c r="FG228" s="27"/>
      <c r="FH228" s="27"/>
      <c r="FI228" s="27"/>
      <c r="FJ228" s="27"/>
      <c r="FK228" s="27"/>
      <c r="FL228" s="27"/>
      <c r="FM228" s="27"/>
      <c r="FN228" s="27"/>
      <c r="FO228" s="27"/>
      <c r="FP228" s="27"/>
      <c r="FQ228" s="27"/>
      <c r="FR228" s="27"/>
      <c r="FS228" s="27"/>
      <c r="FT228" s="27"/>
      <c r="FU228" s="27"/>
      <c r="FV228" s="27"/>
      <c r="FW228" s="27"/>
      <c r="FX228" s="27"/>
      <c r="FY228" s="27"/>
      <c r="FZ228" s="27"/>
      <c r="GA228" s="27"/>
      <c r="GB228" s="27"/>
      <c r="GC228" s="27"/>
      <c r="GD228" s="27"/>
      <c r="GE228" s="27"/>
      <c r="GF228" s="27"/>
      <c r="GG228" s="27"/>
      <c r="GH228" s="27"/>
      <c r="GI228" s="27"/>
      <c r="GJ228" s="27"/>
      <c r="GK228" s="27"/>
      <c r="GL228" s="27"/>
      <c r="GM228" s="27"/>
      <c r="GN228" s="27"/>
      <c r="GO228" s="27"/>
      <c r="GP228" s="27"/>
      <c r="GQ228" s="27"/>
      <c r="GR228" s="27"/>
      <c r="GS228" s="27"/>
      <c r="GT228" s="27"/>
      <c r="GU228" s="27"/>
      <c r="GV228" s="27"/>
      <c r="GW228" s="27"/>
      <c r="GX228" s="27"/>
      <c r="GY228" s="27"/>
      <c r="GZ228" s="27"/>
      <c r="HA228" s="27"/>
      <c r="HB228" s="27"/>
      <c r="HC228" s="27"/>
      <c r="HD228" s="27"/>
      <c r="HE228" s="27"/>
      <c r="HF228" s="27"/>
      <c r="HG228" s="27"/>
      <c r="HH228" s="27"/>
      <c r="HI228" s="27"/>
      <c r="HJ228" s="27"/>
      <c r="HK228" s="27"/>
      <c r="HL228" s="27"/>
      <c r="HM228" s="27"/>
      <c r="HN228" s="27"/>
      <c r="HO228" s="27"/>
      <c r="HP228" s="27"/>
      <c r="HQ228" s="27"/>
      <c r="HR228" s="27"/>
      <c r="HS228" s="27"/>
      <c r="HT228" s="27"/>
      <c r="HU228" s="27"/>
      <c r="HV228" s="27"/>
      <c r="HW228" s="27"/>
      <c r="HX228" s="27"/>
      <c r="HY228" s="27"/>
      <c r="HZ228" s="27"/>
      <c r="IA228" s="27"/>
      <c r="IB228" s="27"/>
      <c r="IC228" s="27"/>
      <c r="ID228" s="27"/>
      <c r="IE228" s="27"/>
      <c r="IF228" s="27"/>
      <c r="IG228" s="27"/>
      <c r="IH228" s="27"/>
      <c r="II228" s="27"/>
      <c r="IJ228" s="27"/>
      <c r="IK228" s="27"/>
      <c r="IL228" s="27"/>
      <c r="IM228" s="27"/>
      <c r="IN228" s="27"/>
      <c r="IO228" s="27"/>
      <c r="IP228" s="27"/>
      <c r="IQ228" s="27"/>
      <c r="IR228" s="27"/>
      <c r="IS228" s="27"/>
      <c r="IT228" s="27"/>
      <c r="IU228" s="27"/>
      <c r="IV228" s="27"/>
      <c r="IW228" s="27"/>
      <c r="IX228" s="27"/>
      <c r="IY228" s="27"/>
      <c r="IZ228" s="27"/>
      <c r="JA228" s="27"/>
      <c r="JB228" s="27"/>
      <c r="JC228" s="27"/>
      <c r="JD228" s="27"/>
      <c r="JE228" s="27"/>
      <c r="JF228" s="27"/>
      <c r="JG228" s="27"/>
      <c r="JH228" s="27"/>
      <c r="JI228" s="27"/>
      <c r="JJ228" s="27"/>
      <c r="JK228" s="27"/>
      <c r="JL228" s="27"/>
      <c r="JM228" s="27"/>
      <c r="JN228" s="27"/>
      <c r="JO228" s="27"/>
      <c r="JP228" s="27"/>
      <c r="JQ228" s="27"/>
      <c r="JR228" s="27"/>
      <c r="JS228" s="27"/>
      <c r="JT228" s="27"/>
      <c r="JU228" s="27"/>
      <c r="JV228" s="27"/>
      <c r="JW228" s="27"/>
      <c r="JX228" s="27"/>
      <c r="JY228" s="27"/>
      <c r="JZ228" s="27"/>
      <c r="KA228" s="27"/>
      <c r="KB228" s="27"/>
      <c r="KC228" s="27"/>
      <c r="KD228" s="27"/>
      <c r="KE228" s="27"/>
      <c r="KF228" s="27"/>
      <c r="KG228" s="27"/>
      <c r="KH228" s="27"/>
      <c r="KI228" s="27"/>
      <c r="KJ228" s="27"/>
      <c r="KK228" s="27"/>
      <c r="KL228" s="27"/>
      <c r="KM228" s="27"/>
      <c r="KN228" s="27"/>
      <c r="KO228" s="27"/>
      <c r="KP228" s="27"/>
      <c r="KQ228" s="27"/>
      <c r="KR228" s="27"/>
      <c r="KS228" s="27"/>
      <c r="KT228" s="27"/>
      <c r="KU228" s="27"/>
      <c r="KV228" s="27"/>
      <c r="KW228" s="27"/>
      <c r="KX228" s="27"/>
      <c r="KY228" s="27"/>
      <c r="KZ228" s="27"/>
      <c r="LA228" s="27"/>
      <c r="LB228" s="27"/>
      <c r="LC228" s="27"/>
      <c r="LD228" s="27"/>
      <c r="LE228" s="27"/>
      <c r="LF228" s="27"/>
      <c r="LG228" s="27"/>
      <c r="LH228" s="27"/>
      <c r="LI228" s="27"/>
      <c r="LJ228" s="27"/>
      <c r="LK228" s="27"/>
      <c r="LL228" s="27"/>
      <c r="LM228" s="27"/>
      <c r="LN228" s="27"/>
      <c r="LO228" s="27"/>
      <c r="LP228" s="27"/>
      <c r="LQ228" s="27"/>
      <c r="LR228" s="27"/>
      <c r="LS228" s="27"/>
      <c r="LT228" s="27"/>
      <c r="LU228" s="27"/>
      <c r="LV228" s="27"/>
      <c r="LW228" s="27"/>
      <c r="LX228" s="27"/>
      <c r="LY228" s="27"/>
      <c r="LZ228" s="27"/>
      <c r="MA228" s="27"/>
      <c r="MB228" s="27"/>
      <c r="MC228" s="27"/>
      <c r="MD228" s="27"/>
      <c r="ME228" s="27"/>
      <c r="MF228" s="27"/>
      <c r="MG228" s="27"/>
      <c r="MH228" s="27"/>
      <c r="MI228" s="27"/>
      <c r="MJ228" s="27"/>
      <c r="MK228" s="27"/>
      <c r="ML228" s="27"/>
      <c r="MM228" s="27"/>
      <c r="MN228" s="27"/>
      <c r="MO228" s="27"/>
      <c r="MP228" s="27"/>
      <c r="MQ228" s="27"/>
      <c r="MR228" s="27"/>
      <c r="MS228" s="27"/>
      <c r="MT228" s="27"/>
      <c r="MU228" s="27"/>
      <c r="MV228" s="27"/>
      <c r="MW228" s="27"/>
      <c r="MX228" s="27"/>
      <c r="MY228" s="27"/>
      <c r="MZ228" s="27"/>
      <c r="NA228" s="27"/>
      <c r="NB228" s="27"/>
      <c r="NC228" s="27"/>
      <c r="ND228" s="27"/>
      <c r="NE228" s="27"/>
      <c r="NF228" s="27"/>
      <c r="NG228" s="27"/>
      <c r="NH228" s="27"/>
      <c r="NI228" s="27"/>
      <c r="NJ228" s="27"/>
      <c r="NK228" s="27"/>
      <c r="NL228" s="27"/>
      <c r="NM228" s="27"/>
      <c r="NN228" s="27"/>
      <c r="NO228" s="27"/>
      <c r="NP228" s="27"/>
      <c r="NQ228" s="27"/>
      <c r="NR228" s="27"/>
      <c r="NS228" s="27"/>
      <c r="NT228" s="27"/>
      <c r="NU228" s="27"/>
      <c r="NV228" s="27"/>
      <c r="NW228" s="27"/>
      <c r="NX228" s="27"/>
      <c r="NY228" s="27"/>
      <c r="NZ228" s="27"/>
      <c r="OA228" s="27"/>
      <c r="OB228" s="27"/>
      <c r="OC228" s="27"/>
      <c r="OD228" s="27"/>
      <c r="OE228" s="27"/>
      <c r="OF228" s="27"/>
      <c r="OG228" s="27"/>
      <c r="OH228" s="27"/>
      <c r="OI228" s="27"/>
      <c r="OJ228" s="27"/>
      <c r="OK228" s="27"/>
      <c r="OL228" s="27"/>
      <c r="OM228" s="27"/>
      <c r="ON228" s="27"/>
      <c r="OO228" s="27"/>
      <c r="OP228" s="27"/>
      <c r="OQ228" s="27"/>
      <c r="OR228" s="27"/>
      <c r="OS228" s="27"/>
      <c r="OT228" s="27"/>
      <c r="OU228" s="27"/>
      <c r="OV228" s="27"/>
      <c r="OW228" s="27"/>
      <c r="OX228" s="27"/>
      <c r="OY228" s="27"/>
      <c r="OZ228" s="27"/>
      <c r="PA228" s="27"/>
      <c r="PB228" s="27"/>
      <c r="PC228" s="27"/>
      <c r="PD228" s="27"/>
      <c r="PE228" s="27"/>
      <c r="PF228" s="27"/>
      <c r="PG228" s="27"/>
      <c r="PH228" s="27"/>
      <c r="PI228" s="27"/>
      <c r="PJ228" s="27"/>
      <c r="PK228" s="27"/>
      <c r="PL228" s="27"/>
      <c r="PM228" s="27"/>
      <c r="PN228" s="27"/>
      <c r="PO228" s="27"/>
      <c r="PP228" s="27"/>
      <c r="PQ228" s="27"/>
      <c r="PR228" s="27"/>
      <c r="PS228" s="27"/>
      <c r="PT228" s="27"/>
      <c r="PU228" s="27"/>
      <c r="PV228" s="27"/>
      <c r="PW228" s="27"/>
      <c r="PX228" s="27"/>
      <c r="PY228" s="27"/>
      <c r="PZ228" s="27"/>
      <c r="QA228" s="27"/>
      <c r="QB228" s="27"/>
      <c r="QC228" s="27"/>
      <c r="QD228" s="27"/>
      <c r="QE228" s="27"/>
      <c r="QF228" s="27"/>
      <c r="QG228" s="27"/>
      <c r="QH228" s="27"/>
      <c r="QI228" s="27"/>
      <c r="QJ228" s="27"/>
      <c r="QK228" s="27"/>
      <c r="QL228" s="27"/>
      <c r="QM228" s="27"/>
      <c r="QN228" s="27"/>
      <c r="QO228" s="27"/>
      <c r="QP228" s="27"/>
      <c r="QQ228" s="27"/>
      <c r="QR228" s="27"/>
      <c r="QS228" s="27"/>
      <c r="QT228" s="27"/>
      <c r="QU228" s="27"/>
      <c r="QV228" s="27"/>
      <c r="QW228" s="27"/>
      <c r="QX228" s="27"/>
      <c r="QY228" s="27"/>
      <c r="QZ228" s="27"/>
      <c r="RA228" s="27"/>
      <c r="RB228" s="27"/>
      <c r="RC228" s="27"/>
      <c r="RD228" s="27"/>
      <c r="RE228" s="27"/>
      <c r="RF228" s="27"/>
      <c r="RG228" s="27"/>
      <c r="RH228" s="27"/>
      <c r="RI228" s="27"/>
      <c r="RJ228" s="27"/>
      <c r="RK228" s="27"/>
      <c r="RL228" s="27"/>
      <c r="RM228" s="27"/>
      <c r="RN228" s="27"/>
      <c r="RO228" s="27"/>
      <c r="RP228" s="27"/>
      <c r="RQ228" s="27"/>
      <c r="RR228" s="27"/>
      <c r="RS228" s="27"/>
      <c r="RT228" s="27"/>
      <c r="RU228" s="27"/>
      <c r="RV228" s="27"/>
      <c r="RW228" s="27"/>
      <c r="RX228" s="27"/>
      <c r="RY228" s="27"/>
      <c r="RZ228" s="27"/>
      <c r="SA228" s="27"/>
      <c r="SB228" s="27"/>
      <c r="SC228" s="27"/>
      <c r="SD228" s="27"/>
      <c r="SE228" s="27"/>
      <c r="SF228" s="27"/>
      <c r="SG228" s="27"/>
      <c r="SH228" s="27"/>
      <c r="SI228" s="27"/>
      <c r="SJ228" s="27"/>
      <c r="SK228" s="27"/>
      <c r="SL228" s="27"/>
      <c r="SM228" s="27"/>
      <c r="SN228" s="27"/>
      <c r="SO228" s="27"/>
      <c r="SP228" s="27"/>
      <c r="SQ228" s="27"/>
      <c r="SR228" s="27"/>
      <c r="SS228" s="27"/>
      <c r="ST228" s="27"/>
      <c r="SU228" s="27"/>
      <c r="SV228" s="27"/>
      <c r="SW228" s="27"/>
      <c r="SX228" s="27"/>
      <c r="SY228" s="27"/>
      <c r="SZ228" s="27"/>
      <c r="TA228" s="27"/>
      <c r="TB228" s="27"/>
      <c r="TC228" s="27"/>
      <c r="TD228" s="27"/>
      <c r="TE228" s="27"/>
      <c r="TF228" s="27"/>
      <c r="TG228" s="27"/>
      <c r="TH228" s="27"/>
      <c r="TI228" s="27"/>
      <c r="TJ228" s="27"/>
      <c r="TK228" s="27"/>
      <c r="TL228" s="27"/>
      <c r="TM228" s="27"/>
      <c r="TN228" s="27"/>
      <c r="TO228" s="27"/>
      <c r="TP228" s="27"/>
      <c r="TQ228" s="27"/>
      <c r="TR228" s="27"/>
      <c r="TS228" s="27"/>
      <c r="TT228" s="27"/>
      <c r="TU228" s="27"/>
      <c r="TV228" s="27"/>
      <c r="TW228" s="27"/>
      <c r="TX228" s="27"/>
      <c r="TY228" s="27"/>
      <c r="TZ228" s="27"/>
      <c r="UA228" s="27"/>
      <c r="UB228" s="27"/>
      <c r="UC228" s="27"/>
      <c r="UD228" s="27"/>
      <c r="UE228" s="27"/>
      <c r="UF228" s="27"/>
      <c r="UG228" s="27"/>
      <c r="UH228" s="27"/>
      <c r="UI228" s="27"/>
      <c r="UJ228" s="27"/>
      <c r="UK228" s="27"/>
      <c r="UL228" s="27"/>
      <c r="UM228" s="27"/>
      <c r="UN228" s="27"/>
      <c r="UO228" s="27"/>
      <c r="UP228" s="27"/>
      <c r="UQ228" s="27"/>
      <c r="UR228" s="27"/>
      <c r="US228" s="27"/>
      <c r="UT228" s="27"/>
      <c r="UU228" s="27"/>
      <c r="UV228" s="27"/>
      <c r="UW228" s="27"/>
      <c r="UX228" s="27"/>
      <c r="UY228" s="27"/>
      <c r="UZ228" s="27"/>
      <c r="VA228" s="27"/>
      <c r="VB228" s="27"/>
      <c r="VC228" s="27"/>
      <c r="VD228" s="27"/>
      <c r="VE228" s="27"/>
      <c r="VF228" s="27"/>
      <c r="VG228" s="27"/>
      <c r="VH228" s="27"/>
      <c r="VI228" s="27"/>
      <c r="VJ228" s="27"/>
      <c r="VK228" s="27"/>
      <c r="VL228" s="27"/>
      <c r="VM228" s="27"/>
      <c r="VN228" s="27"/>
      <c r="VO228" s="27"/>
      <c r="VP228" s="27"/>
      <c r="VQ228" s="27"/>
      <c r="VR228" s="27"/>
      <c r="VS228" s="27"/>
      <c r="VT228" s="27"/>
      <c r="VU228" s="27"/>
      <c r="VV228" s="27"/>
      <c r="VW228" s="27"/>
      <c r="VX228" s="27"/>
      <c r="VY228" s="27"/>
      <c r="VZ228" s="27"/>
      <c r="WA228" s="27"/>
      <c r="WB228" s="27"/>
      <c r="WC228" s="27"/>
      <c r="WD228" s="27"/>
      <c r="WE228" s="27"/>
      <c r="WF228" s="27"/>
      <c r="WG228" s="27"/>
      <c r="WH228" s="27"/>
      <c r="WI228" s="27"/>
      <c r="WJ228" s="27"/>
      <c r="WK228" s="27"/>
      <c r="WL228" s="27"/>
      <c r="WM228" s="27"/>
      <c r="WN228" s="27"/>
      <c r="WO228" s="27"/>
      <c r="WP228" s="27"/>
      <c r="WQ228" s="27"/>
      <c r="WR228" s="27"/>
      <c r="WS228" s="27"/>
      <c r="WT228" s="27"/>
      <c r="WU228" s="27"/>
      <c r="WV228" s="27"/>
      <c r="WW228" s="27"/>
      <c r="WX228" s="27"/>
      <c r="WY228" s="27"/>
      <c r="WZ228" s="27"/>
      <c r="XA228" s="27"/>
      <c r="XB228" s="27"/>
      <c r="XC228" s="27"/>
      <c r="XD228" s="27"/>
      <c r="XE228" s="27"/>
      <c r="XF228" s="27"/>
      <c r="XG228" s="27"/>
      <c r="XH228" s="27"/>
      <c r="XI228" s="27"/>
      <c r="XJ228" s="27"/>
      <c r="XK228" s="27"/>
      <c r="XL228" s="27"/>
      <c r="XM228" s="27"/>
      <c r="XN228" s="27"/>
      <c r="XO228" s="27"/>
      <c r="XP228" s="27"/>
      <c r="XQ228" s="27"/>
      <c r="XR228" s="27"/>
      <c r="XS228" s="27"/>
      <c r="XT228" s="27"/>
      <c r="XU228" s="27"/>
      <c r="XV228" s="27"/>
      <c r="XW228" s="27"/>
      <c r="XX228" s="27"/>
      <c r="XY228" s="27"/>
      <c r="XZ228" s="27"/>
      <c r="YA228" s="27"/>
      <c r="YB228" s="27"/>
      <c r="YC228" s="27"/>
      <c r="YD228" s="27"/>
      <c r="YE228" s="27"/>
      <c r="YF228" s="27"/>
      <c r="YG228" s="27"/>
      <c r="YH228" s="27"/>
      <c r="YI228" s="27"/>
      <c r="YJ228" s="27"/>
      <c r="YK228" s="27"/>
      <c r="YL228" s="27"/>
      <c r="YM228" s="27"/>
      <c r="YN228" s="27"/>
      <c r="YO228" s="27"/>
      <c r="YP228" s="27"/>
      <c r="YQ228" s="27"/>
      <c r="YR228" s="27"/>
      <c r="YS228" s="27"/>
      <c r="YT228" s="27"/>
      <c r="YU228" s="27"/>
      <c r="YV228" s="27"/>
      <c r="YW228" s="27"/>
      <c r="YX228" s="27"/>
      <c r="YY228" s="27"/>
      <c r="YZ228" s="27"/>
      <c r="ZA228" s="27"/>
      <c r="ZB228" s="27"/>
      <c r="ZC228" s="27"/>
      <c r="ZD228" s="27"/>
      <c r="ZE228" s="27"/>
      <c r="ZF228" s="27"/>
      <c r="ZG228" s="27"/>
      <c r="ZH228" s="27"/>
      <c r="ZI228" s="27"/>
      <c r="ZJ228" s="27"/>
      <c r="ZK228" s="27"/>
      <c r="ZL228" s="27"/>
      <c r="ZM228" s="27"/>
      <c r="ZN228" s="27"/>
      <c r="ZO228" s="27"/>
      <c r="ZP228" s="27"/>
      <c r="ZQ228" s="27"/>
      <c r="ZR228" s="27"/>
      <c r="ZS228" s="27"/>
      <c r="ZT228" s="27"/>
      <c r="ZU228" s="27"/>
      <c r="ZV228" s="27"/>
      <c r="ZW228" s="27"/>
      <c r="ZX228" s="27"/>
      <c r="ZY228" s="27"/>
      <c r="ZZ228" s="27"/>
      <c r="AAA228" s="27"/>
      <c r="AAB228" s="27"/>
      <c r="AAC228" s="27"/>
      <c r="AAD228" s="27"/>
      <c r="AAE228" s="27"/>
      <c r="AAF228" s="27"/>
      <c r="AAG228" s="27"/>
      <c r="AAH228" s="27"/>
      <c r="AAI228" s="27"/>
      <c r="AAJ228" s="27"/>
      <c r="AAK228" s="27"/>
      <c r="AAL228" s="27"/>
      <c r="AAM228" s="27"/>
      <c r="AAN228" s="27"/>
      <c r="AAO228" s="27"/>
      <c r="AAP228" s="27"/>
      <c r="AAQ228" s="27"/>
      <c r="AAR228" s="27"/>
      <c r="AAS228" s="27"/>
      <c r="AAT228" s="27"/>
      <c r="AAU228" s="27"/>
      <c r="AAV228" s="27"/>
      <c r="AAW228" s="27"/>
      <c r="AAX228" s="27"/>
      <c r="AAY228" s="27"/>
      <c r="AAZ228" s="27"/>
      <c r="ABA228" s="27"/>
      <c r="ABB228" s="27"/>
      <c r="ABC228" s="27"/>
      <c r="ABD228" s="27"/>
      <c r="ABE228" s="27"/>
      <c r="ABF228" s="27"/>
      <c r="ABG228" s="27"/>
      <c r="ABH228" s="27"/>
      <c r="ABI228" s="27"/>
      <c r="ABJ228" s="27"/>
      <c r="ABK228" s="27"/>
      <c r="ABL228" s="27"/>
      <c r="ABM228" s="27"/>
      <c r="ABN228" s="27"/>
      <c r="ABO228" s="27"/>
      <c r="ABP228" s="27"/>
      <c r="ABQ228" s="27"/>
      <c r="ABR228" s="27"/>
      <c r="ABS228" s="27"/>
      <c r="ABT228" s="27"/>
      <c r="ABU228" s="27"/>
      <c r="ABV228" s="27"/>
      <c r="ABW228" s="27"/>
      <c r="ABX228" s="27"/>
      <c r="ABY228" s="27"/>
      <c r="ABZ228" s="27"/>
      <c r="ACA228" s="27"/>
      <c r="ACB228" s="27"/>
      <c r="ACC228" s="27"/>
      <c r="ACD228" s="27"/>
      <c r="ACE228" s="27"/>
      <c r="ACF228" s="27"/>
      <c r="ACG228" s="27"/>
      <c r="ACH228" s="27"/>
      <c r="ACI228" s="27"/>
      <c r="ACJ228" s="27"/>
      <c r="ACK228" s="27"/>
      <c r="ACL228" s="27"/>
      <c r="ACM228" s="27"/>
      <c r="ACN228" s="27"/>
      <c r="ACO228" s="27"/>
      <c r="ACP228" s="27"/>
      <c r="ACQ228" s="27"/>
      <c r="ACR228" s="27"/>
      <c r="ACS228" s="27"/>
      <c r="ACT228" s="27"/>
      <c r="ACU228" s="27"/>
      <c r="ACV228" s="27"/>
      <c r="ACW228" s="27"/>
      <c r="ACX228" s="27"/>
      <c r="ACY228" s="27"/>
      <c r="ACZ228" s="27"/>
      <c r="ADA228" s="27"/>
      <c r="ADB228" s="27"/>
      <c r="ADC228" s="27"/>
      <c r="ADD228" s="27"/>
      <c r="ADE228" s="27"/>
      <c r="ADF228" s="27"/>
      <c r="ADG228" s="27"/>
      <c r="ADH228" s="27"/>
      <c r="ADI228" s="27"/>
      <c r="ADJ228" s="27"/>
      <c r="ADK228" s="27"/>
      <c r="ADL228" s="27"/>
      <c r="ADM228" s="27"/>
      <c r="ADN228" s="27"/>
      <c r="ADO228" s="27"/>
      <c r="ADP228" s="27"/>
      <c r="ADQ228" s="27"/>
      <c r="ADR228" s="27"/>
      <c r="ADS228" s="27"/>
      <c r="ADT228" s="27"/>
      <c r="ADU228" s="27"/>
      <c r="ADV228" s="27"/>
      <c r="ADW228" s="27"/>
      <c r="ADX228" s="27"/>
      <c r="ADY228" s="27"/>
      <c r="ADZ228" s="27"/>
      <c r="AEA228" s="27"/>
      <c r="AEB228" s="27"/>
      <c r="AEC228" s="27"/>
      <c r="AED228" s="27"/>
      <c r="AEE228" s="27"/>
      <c r="AEF228" s="27"/>
      <c r="AEG228" s="27"/>
      <c r="AEH228" s="27"/>
      <c r="AEI228" s="27"/>
      <c r="AEJ228" s="27"/>
      <c r="AEK228" s="27"/>
      <c r="AEL228" s="27"/>
      <c r="AEM228" s="27"/>
      <c r="AEN228" s="27"/>
      <c r="AEO228" s="27"/>
      <c r="AEP228" s="27"/>
      <c r="AEQ228" s="27"/>
      <c r="AER228" s="27"/>
      <c r="AES228" s="27"/>
      <c r="AET228" s="27"/>
      <c r="AEU228" s="27"/>
      <c r="AEV228" s="27"/>
      <c r="AEW228" s="27"/>
      <c r="AEX228" s="27"/>
      <c r="AEY228" s="27"/>
      <c r="AEZ228" s="27"/>
      <c r="AFA228" s="27"/>
      <c r="AFB228" s="27"/>
      <c r="AFC228" s="27"/>
      <c r="AFD228" s="27"/>
      <c r="AFE228" s="27"/>
      <c r="AFF228" s="27"/>
      <c r="AFG228" s="27"/>
      <c r="AFH228" s="27"/>
      <c r="AFI228" s="27"/>
      <c r="AFJ228" s="27"/>
      <c r="AFK228" s="27"/>
      <c r="AFL228" s="27"/>
      <c r="AFM228" s="27"/>
      <c r="AFN228" s="27"/>
      <c r="AFO228" s="27"/>
      <c r="AFP228" s="27"/>
      <c r="AFQ228" s="27"/>
      <c r="AFR228" s="27"/>
      <c r="AFS228" s="27"/>
      <c r="AFT228" s="27"/>
      <c r="AFU228" s="27"/>
      <c r="AFV228" s="27"/>
      <c r="AFW228" s="27"/>
      <c r="AFX228" s="27"/>
      <c r="AFY228" s="27"/>
      <c r="AFZ228" s="27"/>
      <c r="AGA228" s="27"/>
      <c r="AGB228" s="27"/>
      <c r="AGC228" s="27"/>
      <c r="AGD228" s="27"/>
      <c r="AGE228" s="27"/>
      <c r="AGF228" s="27"/>
      <c r="AGG228" s="27"/>
      <c r="AGH228" s="27"/>
      <c r="AGI228" s="27"/>
      <c r="AGJ228" s="27"/>
      <c r="AGK228" s="27"/>
      <c r="AGL228" s="27"/>
      <c r="AGM228" s="27"/>
      <c r="AGN228" s="27"/>
      <c r="AGO228" s="27"/>
      <c r="AGP228" s="27"/>
      <c r="AGQ228" s="27"/>
      <c r="AGR228" s="27"/>
      <c r="AGS228" s="27"/>
      <c r="AGT228" s="27"/>
      <c r="AGU228" s="27"/>
      <c r="AGV228" s="27"/>
      <c r="AGW228" s="27"/>
      <c r="AGX228" s="27"/>
      <c r="AGY228" s="27"/>
      <c r="AGZ228" s="27"/>
      <c r="AHA228" s="27"/>
      <c r="AHB228" s="27"/>
      <c r="AHC228" s="27"/>
      <c r="AHD228" s="27"/>
      <c r="AHE228" s="27"/>
      <c r="AHF228" s="27"/>
      <c r="AHG228" s="27"/>
      <c r="AHH228" s="27"/>
      <c r="AHI228" s="27"/>
      <c r="AHJ228" s="27"/>
      <c r="AHK228" s="27"/>
      <c r="AHL228" s="27"/>
      <c r="AHM228" s="27"/>
      <c r="AHN228" s="27"/>
      <c r="AHO228" s="27"/>
      <c r="AHP228" s="27"/>
      <c r="AHQ228" s="27"/>
      <c r="AHR228" s="27"/>
      <c r="AHS228" s="27"/>
      <c r="AHT228" s="27"/>
      <c r="AHU228" s="27"/>
      <c r="AHV228" s="27"/>
      <c r="AHW228" s="27"/>
      <c r="AHX228" s="27"/>
      <c r="AHY228" s="27"/>
      <c r="AHZ228" s="27"/>
      <c r="AIA228" s="27"/>
      <c r="AIB228" s="27"/>
      <c r="AIC228" s="27"/>
      <c r="AID228" s="27"/>
      <c r="AIE228" s="27"/>
      <c r="AIF228" s="27"/>
      <c r="AIG228" s="27"/>
      <c r="AIH228" s="27"/>
      <c r="AII228" s="27"/>
      <c r="AIJ228" s="27"/>
      <c r="AIK228" s="27"/>
      <c r="AIL228" s="27"/>
      <c r="AIM228" s="27"/>
      <c r="AIN228" s="27"/>
      <c r="AIO228" s="27"/>
      <c r="AIP228" s="27"/>
      <c r="AIQ228" s="27"/>
      <c r="AIR228" s="27"/>
      <c r="AIS228" s="27"/>
      <c r="AIT228" s="27"/>
      <c r="AIU228" s="27"/>
      <c r="AIV228" s="27"/>
      <c r="AIW228" s="27"/>
      <c r="AIX228" s="27"/>
      <c r="AIY228" s="27"/>
      <c r="AIZ228" s="27"/>
      <c r="AJA228" s="27"/>
      <c r="AJB228" s="27"/>
      <c r="AJC228" s="27"/>
      <c r="AJD228" s="27"/>
      <c r="AJE228" s="27"/>
      <c r="AJF228" s="27"/>
      <c r="AJG228" s="27"/>
      <c r="AJH228" s="27"/>
      <c r="AJI228" s="27"/>
      <c r="AJJ228" s="27"/>
      <c r="AJK228" s="27"/>
      <c r="AJL228" s="27"/>
      <c r="AJM228" s="27"/>
      <c r="AJN228" s="27"/>
      <c r="AJO228" s="27"/>
      <c r="AJP228" s="27"/>
      <c r="AJQ228" s="27"/>
      <c r="AJR228" s="27"/>
      <c r="AJS228" s="27"/>
      <c r="AJT228" s="27"/>
      <c r="AJU228" s="27"/>
      <c r="AJV228" s="27"/>
      <c r="AJW228" s="27"/>
      <c r="AJX228" s="27"/>
      <c r="AJY228" s="27"/>
      <c r="AJZ228" s="27"/>
      <c r="AKA228" s="27"/>
      <c r="AKB228" s="27"/>
      <c r="AKC228" s="27"/>
      <c r="AKD228" s="27"/>
      <c r="AKE228" s="27"/>
      <c r="AKF228" s="27"/>
      <c r="AKG228" s="27"/>
      <c r="AKH228" s="27"/>
      <c r="AKI228" s="27"/>
      <c r="AKJ228" s="27"/>
      <c r="AKK228" s="27"/>
      <c r="AKL228" s="27"/>
      <c r="AKM228" s="27"/>
      <c r="AKN228" s="27"/>
      <c r="AKO228" s="27"/>
      <c r="AKP228" s="27"/>
      <c r="AKQ228" s="27"/>
      <c r="AKR228" s="27"/>
      <c r="AKS228" s="27"/>
      <c r="AKT228" s="27"/>
      <c r="AKU228" s="27"/>
      <c r="AKV228" s="27"/>
      <c r="AKW228" s="27"/>
      <c r="AKX228" s="27"/>
      <c r="AKY228" s="27"/>
      <c r="AKZ228" s="27"/>
      <c r="ALA228" s="27"/>
      <c r="ALB228" s="27"/>
      <c r="ALC228" s="27"/>
      <c r="ALD228" s="27"/>
      <c r="ALE228" s="27"/>
      <c r="ALF228" s="27"/>
      <c r="ALG228" s="27"/>
      <c r="ALH228" s="27"/>
      <c r="ALI228" s="27"/>
      <c r="ALJ228" s="27"/>
      <c r="ALK228" s="27"/>
      <c r="ALL228" s="27"/>
      <c r="ALM228" s="27"/>
      <c r="ALN228" s="27"/>
      <c r="ALO228" s="27"/>
      <c r="ALP228" s="27"/>
      <c r="ALQ228" s="27"/>
      <c r="ALR228" s="27"/>
      <c r="ALS228" s="27"/>
    </row>
    <row r="229" spans="1:1007" ht="18" customHeight="1" thickBot="1" x14ac:dyDescent="0.25">
      <c r="A229" s="654"/>
      <c r="B229" s="708"/>
      <c r="C229" s="708"/>
      <c r="D229" s="844"/>
      <c r="E229" s="918"/>
      <c r="F229" s="804"/>
      <c r="G229" s="841"/>
      <c r="H229" s="838"/>
      <c r="I229" s="914"/>
      <c r="J229" s="593"/>
      <c r="K229" s="200" t="s">
        <v>61</v>
      </c>
      <c r="L229" s="388">
        <f>+M229+O229</f>
        <v>0</v>
      </c>
      <c r="M229" s="406">
        <v>0</v>
      </c>
      <c r="N229" s="406">
        <v>0</v>
      </c>
      <c r="O229" s="407">
        <v>0</v>
      </c>
      <c r="P229" s="388">
        <f>Q229+S229</f>
        <v>0</v>
      </c>
      <c r="Q229" s="406">
        <v>0</v>
      </c>
      <c r="R229" s="406">
        <v>0</v>
      </c>
      <c r="S229" s="407">
        <v>0</v>
      </c>
      <c r="T229" s="408">
        <f>+U229+W229</f>
        <v>0</v>
      </c>
      <c r="U229" s="406">
        <v>0</v>
      </c>
      <c r="V229" s="406">
        <v>0</v>
      </c>
      <c r="W229" s="409">
        <v>0</v>
      </c>
      <c r="X229" s="27"/>
      <c r="Y229" s="27"/>
      <c r="Z229" s="27"/>
      <c r="AA229" s="27"/>
      <c r="AB229" s="27"/>
      <c r="AC229" s="27"/>
      <c r="AD229" s="39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36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27"/>
      <c r="CM229" s="27"/>
      <c r="CN229" s="27"/>
      <c r="CO229" s="27"/>
      <c r="CP229" s="27"/>
      <c r="CQ229" s="27"/>
      <c r="CR229" s="27"/>
      <c r="CS229" s="27"/>
      <c r="CT229" s="27"/>
      <c r="CU229" s="27"/>
      <c r="CV229" s="27"/>
      <c r="CW229" s="27"/>
      <c r="CX229" s="27"/>
      <c r="CY229" s="27"/>
      <c r="CZ229" s="27"/>
      <c r="DA229" s="27"/>
      <c r="DB229" s="27"/>
      <c r="DC229" s="27"/>
      <c r="DD229" s="27"/>
      <c r="DE229" s="27"/>
      <c r="DF229" s="27"/>
      <c r="DG229" s="27"/>
      <c r="DH229" s="27"/>
      <c r="DI229" s="27"/>
      <c r="DJ229" s="27"/>
      <c r="DK229" s="27"/>
      <c r="DL229" s="27"/>
      <c r="DM229" s="27"/>
      <c r="DN229" s="27"/>
      <c r="DO229" s="27"/>
      <c r="DP229" s="27"/>
      <c r="DQ229" s="27"/>
      <c r="DR229" s="27"/>
      <c r="DS229" s="27"/>
      <c r="DT229" s="27"/>
      <c r="DU229" s="27"/>
      <c r="DV229" s="27"/>
      <c r="DW229" s="27"/>
      <c r="DX229" s="27"/>
      <c r="DY229" s="27"/>
      <c r="DZ229" s="27"/>
      <c r="EA229" s="27"/>
      <c r="EB229" s="27"/>
      <c r="EC229" s="27"/>
      <c r="ED229" s="27"/>
      <c r="EE229" s="27"/>
      <c r="EF229" s="27"/>
      <c r="EG229" s="27"/>
      <c r="EH229" s="27"/>
      <c r="EI229" s="27"/>
      <c r="EJ229" s="27"/>
      <c r="EK229" s="27"/>
      <c r="EL229" s="27"/>
      <c r="EM229" s="27"/>
      <c r="EN229" s="27"/>
      <c r="EO229" s="27"/>
      <c r="EP229" s="27"/>
      <c r="EQ229" s="27"/>
      <c r="ER229" s="27"/>
      <c r="ES229" s="27"/>
      <c r="ET229" s="27"/>
      <c r="EU229" s="27"/>
      <c r="EV229" s="27"/>
      <c r="EW229" s="27"/>
      <c r="EX229" s="27"/>
      <c r="EY229" s="27"/>
      <c r="EZ229" s="27"/>
      <c r="FA229" s="27"/>
      <c r="FB229" s="27"/>
      <c r="FC229" s="27"/>
      <c r="FD229" s="27"/>
      <c r="FE229" s="27"/>
      <c r="FF229" s="27"/>
      <c r="FG229" s="27"/>
      <c r="FH229" s="27"/>
      <c r="FI229" s="27"/>
      <c r="FJ229" s="27"/>
      <c r="FK229" s="27"/>
      <c r="FL229" s="27"/>
      <c r="FM229" s="27"/>
      <c r="FN229" s="27"/>
      <c r="FO229" s="27"/>
      <c r="FP229" s="27"/>
      <c r="FQ229" s="27"/>
      <c r="FR229" s="27"/>
      <c r="FS229" s="27"/>
      <c r="FT229" s="27"/>
      <c r="FU229" s="27"/>
      <c r="FV229" s="27"/>
      <c r="FW229" s="27"/>
      <c r="FX229" s="27"/>
      <c r="FY229" s="27"/>
      <c r="FZ229" s="27"/>
      <c r="GA229" s="27"/>
      <c r="GB229" s="27"/>
      <c r="GC229" s="27"/>
      <c r="GD229" s="27"/>
      <c r="GE229" s="27"/>
      <c r="GF229" s="27"/>
      <c r="GG229" s="27"/>
      <c r="GH229" s="27"/>
      <c r="GI229" s="27"/>
      <c r="GJ229" s="27"/>
      <c r="GK229" s="27"/>
      <c r="GL229" s="27"/>
      <c r="GM229" s="27"/>
      <c r="GN229" s="27"/>
      <c r="GO229" s="27"/>
      <c r="GP229" s="27"/>
      <c r="GQ229" s="27"/>
      <c r="GR229" s="27"/>
      <c r="GS229" s="27"/>
      <c r="GT229" s="27"/>
      <c r="GU229" s="27"/>
      <c r="GV229" s="27"/>
      <c r="GW229" s="27"/>
      <c r="GX229" s="27"/>
      <c r="GY229" s="27"/>
      <c r="GZ229" s="27"/>
      <c r="HA229" s="27"/>
      <c r="HB229" s="27"/>
      <c r="HC229" s="27"/>
      <c r="HD229" s="27"/>
      <c r="HE229" s="27"/>
      <c r="HF229" s="27"/>
      <c r="HG229" s="27"/>
      <c r="HH229" s="27"/>
      <c r="HI229" s="27"/>
      <c r="HJ229" s="27"/>
      <c r="HK229" s="27"/>
      <c r="HL229" s="27"/>
      <c r="HM229" s="27"/>
      <c r="HN229" s="27"/>
      <c r="HO229" s="27"/>
      <c r="HP229" s="27"/>
      <c r="HQ229" s="27"/>
      <c r="HR229" s="27"/>
      <c r="HS229" s="27"/>
      <c r="HT229" s="27"/>
      <c r="HU229" s="27"/>
      <c r="HV229" s="27"/>
      <c r="HW229" s="27"/>
      <c r="HX229" s="27"/>
      <c r="HY229" s="27"/>
      <c r="HZ229" s="27"/>
      <c r="IA229" s="27"/>
      <c r="IB229" s="27"/>
      <c r="IC229" s="27"/>
      <c r="ID229" s="27"/>
      <c r="IE229" s="27"/>
      <c r="IF229" s="27"/>
      <c r="IG229" s="27"/>
      <c r="IH229" s="27"/>
      <c r="II229" s="27"/>
      <c r="IJ229" s="27"/>
      <c r="IK229" s="27"/>
      <c r="IL229" s="27"/>
      <c r="IM229" s="27"/>
      <c r="IN229" s="27"/>
      <c r="IO229" s="27"/>
      <c r="IP229" s="27"/>
      <c r="IQ229" s="27"/>
      <c r="IR229" s="27"/>
      <c r="IS229" s="27"/>
      <c r="IT229" s="27"/>
      <c r="IU229" s="27"/>
      <c r="IV229" s="27"/>
      <c r="IW229" s="27"/>
      <c r="IX229" s="27"/>
      <c r="IY229" s="27"/>
      <c r="IZ229" s="27"/>
      <c r="JA229" s="27"/>
      <c r="JB229" s="27"/>
      <c r="JC229" s="27"/>
      <c r="JD229" s="27"/>
      <c r="JE229" s="27"/>
      <c r="JF229" s="27"/>
      <c r="JG229" s="27"/>
      <c r="JH229" s="27"/>
      <c r="JI229" s="27"/>
      <c r="JJ229" s="27"/>
      <c r="JK229" s="27"/>
      <c r="JL229" s="27"/>
      <c r="JM229" s="27"/>
      <c r="JN229" s="27"/>
      <c r="JO229" s="27"/>
      <c r="JP229" s="27"/>
      <c r="JQ229" s="27"/>
      <c r="JR229" s="27"/>
      <c r="JS229" s="27"/>
      <c r="JT229" s="27"/>
      <c r="JU229" s="27"/>
      <c r="JV229" s="27"/>
      <c r="JW229" s="27"/>
      <c r="JX229" s="27"/>
      <c r="JY229" s="27"/>
      <c r="JZ229" s="27"/>
      <c r="KA229" s="27"/>
      <c r="KB229" s="27"/>
      <c r="KC229" s="27"/>
      <c r="KD229" s="27"/>
      <c r="KE229" s="27"/>
      <c r="KF229" s="27"/>
      <c r="KG229" s="27"/>
      <c r="KH229" s="27"/>
      <c r="KI229" s="27"/>
      <c r="KJ229" s="27"/>
      <c r="KK229" s="27"/>
      <c r="KL229" s="27"/>
      <c r="KM229" s="27"/>
      <c r="KN229" s="27"/>
      <c r="KO229" s="27"/>
      <c r="KP229" s="27"/>
      <c r="KQ229" s="27"/>
      <c r="KR229" s="27"/>
      <c r="KS229" s="27"/>
      <c r="KT229" s="27"/>
      <c r="KU229" s="27"/>
      <c r="KV229" s="27"/>
      <c r="KW229" s="27"/>
      <c r="KX229" s="27"/>
      <c r="KY229" s="27"/>
      <c r="KZ229" s="27"/>
      <c r="LA229" s="27"/>
      <c r="LB229" s="27"/>
      <c r="LC229" s="27"/>
      <c r="LD229" s="27"/>
      <c r="LE229" s="27"/>
      <c r="LF229" s="27"/>
      <c r="LG229" s="27"/>
      <c r="LH229" s="27"/>
      <c r="LI229" s="27"/>
      <c r="LJ229" s="27"/>
      <c r="LK229" s="27"/>
      <c r="LL229" s="27"/>
      <c r="LM229" s="27"/>
      <c r="LN229" s="27"/>
      <c r="LO229" s="27"/>
      <c r="LP229" s="27"/>
      <c r="LQ229" s="27"/>
      <c r="LR229" s="27"/>
      <c r="LS229" s="27"/>
      <c r="LT229" s="27"/>
      <c r="LU229" s="27"/>
      <c r="LV229" s="27"/>
      <c r="LW229" s="27"/>
      <c r="LX229" s="27"/>
      <c r="LY229" s="27"/>
      <c r="LZ229" s="27"/>
      <c r="MA229" s="27"/>
      <c r="MB229" s="27"/>
      <c r="MC229" s="27"/>
      <c r="MD229" s="27"/>
      <c r="ME229" s="27"/>
      <c r="MF229" s="27"/>
      <c r="MG229" s="27"/>
      <c r="MH229" s="27"/>
      <c r="MI229" s="27"/>
      <c r="MJ229" s="27"/>
      <c r="MK229" s="27"/>
      <c r="ML229" s="27"/>
      <c r="MM229" s="27"/>
      <c r="MN229" s="27"/>
      <c r="MO229" s="27"/>
      <c r="MP229" s="27"/>
      <c r="MQ229" s="27"/>
      <c r="MR229" s="27"/>
      <c r="MS229" s="27"/>
      <c r="MT229" s="27"/>
      <c r="MU229" s="27"/>
      <c r="MV229" s="27"/>
      <c r="MW229" s="27"/>
      <c r="MX229" s="27"/>
      <c r="MY229" s="27"/>
      <c r="MZ229" s="27"/>
      <c r="NA229" s="27"/>
      <c r="NB229" s="27"/>
      <c r="NC229" s="27"/>
      <c r="ND229" s="27"/>
      <c r="NE229" s="27"/>
      <c r="NF229" s="27"/>
      <c r="NG229" s="27"/>
      <c r="NH229" s="27"/>
      <c r="NI229" s="27"/>
      <c r="NJ229" s="27"/>
      <c r="NK229" s="27"/>
      <c r="NL229" s="27"/>
      <c r="NM229" s="27"/>
      <c r="NN229" s="27"/>
      <c r="NO229" s="27"/>
      <c r="NP229" s="27"/>
      <c r="NQ229" s="27"/>
      <c r="NR229" s="27"/>
      <c r="NS229" s="27"/>
      <c r="NT229" s="27"/>
      <c r="NU229" s="27"/>
      <c r="NV229" s="27"/>
      <c r="NW229" s="27"/>
      <c r="NX229" s="27"/>
      <c r="NY229" s="27"/>
      <c r="NZ229" s="27"/>
      <c r="OA229" s="27"/>
      <c r="OB229" s="27"/>
      <c r="OC229" s="27"/>
      <c r="OD229" s="27"/>
      <c r="OE229" s="27"/>
      <c r="OF229" s="27"/>
      <c r="OG229" s="27"/>
      <c r="OH229" s="27"/>
      <c r="OI229" s="27"/>
      <c r="OJ229" s="27"/>
      <c r="OK229" s="27"/>
      <c r="OL229" s="27"/>
      <c r="OM229" s="27"/>
      <c r="ON229" s="27"/>
      <c r="OO229" s="27"/>
      <c r="OP229" s="27"/>
      <c r="OQ229" s="27"/>
      <c r="OR229" s="27"/>
      <c r="OS229" s="27"/>
      <c r="OT229" s="27"/>
      <c r="OU229" s="27"/>
      <c r="OV229" s="27"/>
      <c r="OW229" s="27"/>
      <c r="OX229" s="27"/>
      <c r="OY229" s="27"/>
      <c r="OZ229" s="27"/>
      <c r="PA229" s="27"/>
      <c r="PB229" s="27"/>
      <c r="PC229" s="27"/>
      <c r="PD229" s="27"/>
      <c r="PE229" s="27"/>
      <c r="PF229" s="27"/>
      <c r="PG229" s="27"/>
      <c r="PH229" s="27"/>
      <c r="PI229" s="27"/>
      <c r="PJ229" s="27"/>
      <c r="PK229" s="27"/>
      <c r="PL229" s="27"/>
      <c r="PM229" s="27"/>
      <c r="PN229" s="27"/>
      <c r="PO229" s="27"/>
      <c r="PP229" s="27"/>
      <c r="PQ229" s="27"/>
      <c r="PR229" s="27"/>
      <c r="PS229" s="27"/>
      <c r="PT229" s="27"/>
      <c r="PU229" s="27"/>
      <c r="PV229" s="27"/>
      <c r="PW229" s="27"/>
      <c r="PX229" s="27"/>
      <c r="PY229" s="27"/>
      <c r="PZ229" s="27"/>
      <c r="QA229" s="27"/>
      <c r="QB229" s="27"/>
      <c r="QC229" s="27"/>
      <c r="QD229" s="27"/>
      <c r="QE229" s="27"/>
      <c r="QF229" s="27"/>
      <c r="QG229" s="27"/>
      <c r="QH229" s="27"/>
      <c r="QI229" s="27"/>
      <c r="QJ229" s="27"/>
      <c r="QK229" s="27"/>
      <c r="QL229" s="27"/>
      <c r="QM229" s="27"/>
      <c r="QN229" s="27"/>
      <c r="QO229" s="27"/>
      <c r="QP229" s="27"/>
      <c r="QQ229" s="27"/>
      <c r="QR229" s="27"/>
      <c r="QS229" s="27"/>
      <c r="QT229" s="27"/>
      <c r="QU229" s="27"/>
      <c r="QV229" s="27"/>
      <c r="QW229" s="27"/>
      <c r="QX229" s="27"/>
      <c r="QY229" s="27"/>
      <c r="QZ229" s="27"/>
      <c r="RA229" s="27"/>
      <c r="RB229" s="27"/>
      <c r="RC229" s="27"/>
      <c r="RD229" s="27"/>
      <c r="RE229" s="27"/>
      <c r="RF229" s="27"/>
      <c r="RG229" s="27"/>
      <c r="RH229" s="27"/>
      <c r="RI229" s="27"/>
      <c r="RJ229" s="27"/>
      <c r="RK229" s="27"/>
      <c r="RL229" s="27"/>
      <c r="RM229" s="27"/>
      <c r="RN229" s="27"/>
      <c r="RO229" s="27"/>
      <c r="RP229" s="27"/>
      <c r="RQ229" s="27"/>
      <c r="RR229" s="27"/>
      <c r="RS229" s="27"/>
      <c r="RT229" s="27"/>
      <c r="RU229" s="27"/>
      <c r="RV229" s="27"/>
      <c r="RW229" s="27"/>
      <c r="RX229" s="27"/>
      <c r="RY229" s="27"/>
      <c r="RZ229" s="27"/>
      <c r="SA229" s="27"/>
      <c r="SB229" s="27"/>
      <c r="SC229" s="27"/>
      <c r="SD229" s="27"/>
      <c r="SE229" s="27"/>
      <c r="SF229" s="27"/>
      <c r="SG229" s="27"/>
      <c r="SH229" s="27"/>
      <c r="SI229" s="27"/>
      <c r="SJ229" s="27"/>
      <c r="SK229" s="27"/>
      <c r="SL229" s="27"/>
      <c r="SM229" s="27"/>
      <c r="SN229" s="27"/>
      <c r="SO229" s="27"/>
      <c r="SP229" s="27"/>
      <c r="SQ229" s="27"/>
      <c r="SR229" s="27"/>
      <c r="SS229" s="27"/>
      <c r="ST229" s="27"/>
      <c r="SU229" s="27"/>
      <c r="SV229" s="27"/>
      <c r="SW229" s="27"/>
      <c r="SX229" s="27"/>
      <c r="SY229" s="27"/>
      <c r="SZ229" s="27"/>
      <c r="TA229" s="27"/>
      <c r="TB229" s="27"/>
      <c r="TC229" s="27"/>
      <c r="TD229" s="27"/>
      <c r="TE229" s="27"/>
      <c r="TF229" s="27"/>
      <c r="TG229" s="27"/>
      <c r="TH229" s="27"/>
      <c r="TI229" s="27"/>
      <c r="TJ229" s="27"/>
      <c r="TK229" s="27"/>
      <c r="TL229" s="27"/>
      <c r="TM229" s="27"/>
      <c r="TN229" s="27"/>
      <c r="TO229" s="27"/>
      <c r="TP229" s="27"/>
      <c r="TQ229" s="27"/>
      <c r="TR229" s="27"/>
      <c r="TS229" s="27"/>
      <c r="TT229" s="27"/>
      <c r="TU229" s="27"/>
      <c r="TV229" s="27"/>
      <c r="TW229" s="27"/>
      <c r="TX229" s="27"/>
      <c r="TY229" s="27"/>
      <c r="TZ229" s="27"/>
      <c r="UA229" s="27"/>
      <c r="UB229" s="27"/>
      <c r="UC229" s="27"/>
      <c r="UD229" s="27"/>
      <c r="UE229" s="27"/>
      <c r="UF229" s="27"/>
      <c r="UG229" s="27"/>
      <c r="UH229" s="27"/>
      <c r="UI229" s="27"/>
      <c r="UJ229" s="27"/>
      <c r="UK229" s="27"/>
      <c r="UL229" s="27"/>
      <c r="UM229" s="27"/>
      <c r="UN229" s="27"/>
      <c r="UO229" s="27"/>
      <c r="UP229" s="27"/>
      <c r="UQ229" s="27"/>
      <c r="UR229" s="27"/>
      <c r="US229" s="27"/>
      <c r="UT229" s="27"/>
      <c r="UU229" s="27"/>
      <c r="UV229" s="27"/>
      <c r="UW229" s="27"/>
      <c r="UX229" s="27"/>
      <c r="UY229" s="27"/>
      <c r="UZ229" s="27"/>
      <c r="VA229" s="27"/>
      <c r="VB229" s="27"/>
      <c r="VC229" s="27"/>
      <c r="VD229" s="27"/>
      <c r="VE229" s="27"/>
      <c r="VF229" s="27"/>
      <c r="VG229" s="27"/>
      <c r="VH229" s="27"/>
      <c r="VI229" s="27"/>
      <c r="VJ229" s="27"/>
      <c r="VK229" s="27"/>
      <c r="VL229" s="27"/>
      <c r="VM229" s="27"/>
      <c r="VN229" s="27"/>
      <c r="VO229" s="27"/>
      <c r="VP229" s="27"/>
      <c r="VQ229" s="27"/>
      <c r="VR229" s="27"/>
      <c r="VS229" s="27"/>
      <c r="VT229" s="27"/>
      <c r="VU229" s="27"/>
      <c r="VV229" s="27"/>
      <c r="VW229" s="27"/>
      <c r="VX229" s="27"/>
      <c r="VY229" s="27"/>
      <c r="VZ229" s="27"/>
      <c r="WA229" s="27"/>
      <c r="WB229" s="27"/>
      <c r="WC229" s="27"/>
      <c r="WD229" s="27"/>
      <c r="WE229" s="27"/>
      <c r="WF229" s="27"/>
      <c r="WG229" s="27"/>
      <c r="WH229" s="27"/>
      <c r="WI229" s="27"/>
      <c r="WJ229" s="27"/>
      <c r="WK229" s="27"/>
      <c r="WL229" s="27"/>
      <c r="WM229" s="27"/>
      <c r="WN229" s="27"/>
      <c r="WO229" s="27"/>
      <c r="WP229" s="27"/>
      <c r="WQ229" s="27"/>
      <c r="WR229" s="27"/>
      <c r="WS229" s="27"/>
      <c r="WT229" s="27"/>
      <c r="WU229" s="27"/>
      <c r="WV229" s="27"/>
      <c r="WW229" s="27"/>
      <c r="WX229" s="27"/>
      <c r="WY229" s="27"/>
      <c r="WZ229" s="27"/>
      <c r="XA229" s="27"/>
      <c r="XB229" s="27"/>
      <c r="XC229" s="27"/>
      <c r="XD229" s="27"/>
      <c r="XE229" s="27"/>
      <c r="XF229" s="27"/>
      <c r="XG229" s="27"/>
      <c r="XH229" s="27"/>
      <c r="XI229" s="27"/>
      <c r="XJ229" s="27"/>
      <c r="XK229" s="27"/>
      <c r="XL229" s="27"/>
      <c r="XM229" s="27"/>
      <c r="XN229" s="27"/>
      <c r="XO229" s="27"/>
      <c r="XP229" s="27"/>
      <c r="XQ229" s="27"/>
      <c r="XR229" s="27"/>
      <c r="XS229" s="27"/>
      <c r="XT229" s="27"/>
      <c r="XU229" s="27"/>
      <c r="XV229" s="27"/>
      <c r="XW229" s="27"/>
      <c r="XX229" s="27"/>
      <c r="XY229" s="27"/>
      <c r="XZ229" s="27"/>
      <c r="YA229" s="27"/>
      <c r="YB229" s="27"/>
      <c r="YC229" s="27"/>
      <c r="YD229" s="27"/>
      <c r="YE229" s="27"/>
      <c r="YF229" s="27"/>
      <c r="YG229" s="27"/>
      <c r="YH229" s="27"/>
      <c r="YI229" s="27"/>
      <c r="YJ229" s="27"/>
      <c r="YK229" s="27"/>
      <c r="YL229" s="27"/>
      <c r="YM229" s="27"/>
      <c r="YN229" s="27"/>
      <c r="YO229" s="27"/>
      <c r="YP229" s="27"/>
      <c r="YQ229" s="27"/>
      <c r="YR229" s="27"/>
      <c r="YS229" s="27"/>
      <c r="YT229" s="27"/>
      <c r="YU229" s="27"/>
      <c r="YV229" s="27"/>
      <c r="YW229" s="27"/>
      <c r="YX229" s="27"/>
      <c r="YY229" s="27"/>
      <c r="YZ229" s="27"/>
      <c r="ZA229" s="27"/>
      <c r="ZB229" s="27"/>
      <c r="ZC229" s="27"/>
      <c r="ZD229" s="27"/>
      <c r="ZE229" s="27"/>
      <c r="ZF229" s="27"/>
      <c r="ZG229" s="27"/>
      <c r="ZH229" s="27"/>
      <c r="ZI229" s="27"/>
      <c r="ZJ229" s="27"/>
      <c r="ZK229" s="27"/>
      <c r="ZL229" s="27"/>
      <c r="ZM229" s="27"/>
      <c r="ZN229" s="27"/>
      <c r="ZO229" s="27"/>
      <c r="ZP229" s="27"/>
      <c r="ZQ229" s="27"/>
      <c r="ZR229" s="27"/>
      <c r="ZS229" s="27"/>
      <c r="ZT229" s="27"/>
      <c r="ZU229" s="27"/>
      <c r="ZV229" s="27"/>
      <c r="ZW229" s="27"/>
      <c r="ZX229" s="27"/>
      <c r="ZY229" s="27"/>
      <c r="ZZ229" s="27"/>
      <c r="AAA229" s="27"/>
      <c r="AAB229" s="27"/>
      <c r="AAC229" s="27"/>
      <c r="AAD229" s="27"/>
      <c r="AAE229" s="27"/>
      <c r="AAF229" s="27"/>
      <c r="AAG229" s="27"/>
      <c r="AAH229" s="27"/>
      <c r="AAI229" s="27"/>
      <c r="AAJ229" s="27"/>
      <c r="AAK229" s="27"/>
      <c r="AAL229" s="27"/>
      <c r="AAM229" s="27"/>
      <c r="AAN229" s="27"/>
      <c r="AAO229" s="27"/>
      <c r="AAP229" s="27"/>
      <c r="AAQ229" s="27"/>
      <c r="AAR229" s="27"/>
      <c r="AAS229" s="27"/>
      <c r="AAT229" s="27"/>
      <c r="AAU229" s="27"/>
      <c r="AAV229" s="27"/>
      <c r="AAW229" s="27"/>
      <c r="AAX229" s="27"/>
      <c r="AAY229" s="27"/>
      <c r="AAZ229" s="27"/>
      <c r="ABA229" s="27"/>
      <c r="ABB229" s="27"/>
      <c r="ABC229" s="27"/>
      <c r="ABD229" s="27"/>
      <c r="ABE229" s="27"/>
      <c r="ABF229" s="27"/>
      <c r="ABG229" s="27"/>
      <c r="ABH229" s="27"/>
      <c r="ABI229" s="27"/>
      <c r="ABJ229" s="27"/>
      <c r="ABK229" s="27"/>
      <c r="ABL229" s="27"/>
      <c r="ABM229" s="27"/>
      <c r="ABN229" s="27"/>
      <c r="ABO229" s="27"/>
      <c r="ABP229" s="27"/>
      <c r="ABQ229" s="27"/>
      <c r="ABR229" s="27"/>
      <c r="ABS229" s="27"/>
      <c r="ABT229" s="27"/>
      <c r="ABU229" s="27"/>
      <c r="ABV229" s="27"/>
      <c r="ABW229" s="27"/>
      <c r="ABX229" s="27"/>
      <c r="ABY229" s="27"/>
      <c r="ABZ229" s="27"/>
      <c r="ACA229" s="27"/>
      <c r="ACB229" s="27"/>
      <c r="ACC229" s="27"/>
      <c r="ACD229" s="27"/>
      <c r="ACE229" s="27"/>
      <c r="ACF229" s="27"/>
      <c r="ACG229" s="27"/>
      <c r="ACH229" s="27"/>
      <c r="ACI229" s="27"/>
      <c r="ACJ229" s="27"/>
      <c r="ACK229" s="27"/>
      <c r="ACL229" s="27"/>
      <c r="ACM229" s="27"/>
      <c r="ACN229" s="27"/>
      <c r="ACO229" s="27"/>
      <c r="ACP229" s="27"/>
      <c r="ACQ229" s="27"/>
      <c r="ACR229" s="27"/>
      <c r="ACS229" s="27"/>
      <c r="ACT229" s="27"/>
      <c r="ACU229" s="27"/>
      <c r="ACV229" s="27"/>
      <c r="ACW229" s="27"/>
      <c r="ACX229" s="27"/>
      <c r="ACY229" s="27"/>
      <c r="ACZ229" s="27"/>
      <c r="ADA229" s="27"/>
      <c r="ADB229" s="27"/>
      <c r="ADC229" s="27"/>
      <c r="ADD229" s="27"/>
      <c r="ADE229" s="27"/>
      <c r="ADF229" s="27"/>
      <c r="ADG229" s="27"/>
      <c r="ADH229" s="27"/>
      <c r="ADI229" s="27"/>
      <c r="ADJ229" s="27"/>
      <c r="ADK229" s="27"/>
      <c r="ADL229" s="27"/>
      <c r="ADM229" s="27"/>
      <c r="ADN229" s="27"/>
      <c r="ADO229" s="27"/>
      <c r="ADP229" s="27"/>
      <c r="ADQ229" s="27"/>
      <c r="ADR229" s="27"/>
      <c r="ADS229" s="27"/>
      <c r="ADT229" s="27"/>
      <c r="ADU229" s="27"/>
      <c r="ADV229" s="27"/>
      <c r="ADW229" s="27"/>
      <c r="ADX229" s="27"/>
      <c r="ADY229" s="27"/>
      <c r="ADZ229" s="27"/>
      <c r="AEA229" s="27"/>
      <c r="AEB229" s="27"/>
      <c r="AEC229" s="27"/>
      <c r="AED229" s="27"/>
      <c r="AEE229" s="27"/>
      <c r="AEF229" s="27"/>
      <c r="AEG229" s="27"/>
      <c r="AEH229" s="27"/>
      <c r="AEI229" s="27"/>
      <c r="AEJ229" s="27"/>
      <c r="AEK229" s="27"/>
      <c r="AEL229" s="27"/>
      <c r="AEM229" s="27"/>
      <c r="AEN229" s="27"/>
      <c r="AEO229" s="27"/>
      <c r="AEP229" s="27"/>
      <c r="AEQ229" s="27"/>
      <c r="AER229" s="27"/>
      <c r="AES229" s="27"/>
      <c r="AET229" s="27"/>
      <c r="AEU229" s="27"/>
      <c r="AEV229" s="27"/>
      <c r="AEW229" s="27"/>
      <c r="AEX229" s="27"/>
      <c r="AEY229" s="27"/>
      <c r="AEZ229" s="27"/>
      <c r="AFA229" s="27"/>
      <c r="AFB229" s="27"/>
      <c r="AFC229" s="27"/>
      <c r="AFD229" s="27"/>
      <c r="AFE229" s="27"/>
      <c r="AFF229" s="27"/>
      <c r="AFG229" s="27"/>
      <c r="AFH229" s="27"/>
      <c r="AFI229" s="27"/>
      <c r="AFJ229" s="27"/>
      <c r="AFK229" s="27"/>
      <c r="AFL229" s="27"/>
      <c r="AFM229" s="27"/>
      <c r="AFN229" s="27"/>
      <c r="AFO229" s="27"/>
      <c r="AFP229" s="27"/>
      <c r="AFQ229" s="27"/>
      <c r="AFR229" s="27"/>
      <c r="AFS229" s="27"/>
      <c r="AFT229" s="27"/>
      <c r="AFU229" s="27"/>
      <c r="AFV229" s="27"/>
      <c r="AFW229" s="27"/>
      <c r="AFX229" s="27"/>
      <c r="AFY229" s="27"/>
      <c r="AFZ229" s="27"/>
      <c r="AGA229" s="27"/>
      <c r="AGB229" s="27"/>
      <c r="AGC229" s="27"/>
      <c r="AGD229" s="27"/>
      <c r="AGE229" s="27"/>
      <c r="AGF229" s="27"/>
      <c r="AGG229" s="27"/>
      <c r="AGH229" s="27"/>
      <c r="AGI229" s="27"/>
      <c r="AGJ229" s="27"/>
      <c r="AGK229" s="27"/>
      <c r="AGL229" s="27"/>
      <c r="AGM229" s="27"/>
      <c r="AGN229" s="27"/>
      <c r="AGO229" s="27"/>
      <c r="AGP229" s="27"/>
      <c r="AGQ229" s="27"/>
      <c r="AGR229" s="27"/>
      <c r="AGS229" s="27"/>
      <c r="AGT229" s="27"/>
      <c r="AGU229" s="27"/>
      <c r="AGV229" s="27"/>
      <c r="AGW229" s="27"/>
      <c r="AGX229" s="27"/>
      <c r="AGY229" s="27"/>
      <c r="AGZ229" s="27"/>
      <c r="AHA229" s="27"/>
      <c r="AHB229" s="27"/>
      <c r="AHC229" s="27"/>
      <c r="AHD229" s="27"/>
      <c r="AHE229" s="27"/>
      <c r="AHF229" s="27"/>
      <c r="AHG229" s="27"/>
      <c r="AHH229" s="27"/>
      <c r="AHI229" s="27"/>
      <c r="AHJ229" s="27"/>
      <c r="AHK229" s="27"/>
      <c r="AHL229" s="27"/>
      <c r="AHM229" s="27"/>
      <c r="AHN229" s="27"/>
      <c r="AHO229" s="27"/>
      <c r="AHP229" s="27"/>
      <c r="AHQ229" s="27"/>
      <c r="AHR229" s="27"/>
      <c r="AHS229" s="27"/>
      <c r="AHT229" s="27"/>
      <c r="AHU229" s="27"/>
      <c r="AHV229" s="27"/>
      <c r="AHW229" s="27"/>
      <c r="AHX229" s="27"/>
      <c r="AHY229" s="27"/>
      <c r="AHZ229" s="27"/>
      <c r="AIA229" s="27"/>
      <c r="AIB229" s="27"/>
      <c r="AIC229" s="27"/>
      <c r="AID229" s="27"/>
      <c r="AIE229" s="27"/>
      <c r="AIF229" s="27"/>
      <c r="AIG229" s="27"/>
      <c r="AIH229" s="27"/>
      <c r="AII229" s="27"/>
      <c r="AIJ229" s="27"/>
      <c r="AIK229" s="27"/>
      <c r="AIL229" s="27"/>
      <c r="AIM229" s="27"/>
      <c r="AIN229" s="27"/>
      <c r="AIO229" s="27"/>
      <c r="AIP229" s="27"/>
      <c r="AIQ229" s="27"/>
      <c r="AIR229" s="27"/>
      <c r="AIS229" s="27"/>
      <c r="AIT229" s="27"/>
      <c r="AIU229" s="27"/>
      <c r="AIV229" s="27"/>
      <c r="AIW229" s="27"/>
      <c r="AIX229" s="27"/>
      <c r="AIY229" s="27"/>
      <c r="AIZ229" s="27"/>
      <c r="AJA229" s="27"/>
      <c r="AJB229" s="27"/>
      <c r="AJC229" s="27"/>
      <c r="AJD229" s="27"/>
      <c r="AJE229" s="27"/>
      <c r="AJF229" s="27"/>
      <c r="AJG229" s="27"/>
      <c r="AJH229" s="27"/>
      <c r="AJI229" s="27"/>
      <c r="AJJ229" s="27"/>
      <c r="AJK229" s="27"/>
      <c r="AJL229" s="27"/>
      <c r="AJM229" s="27"/>
      <c r="AJN229" s="27"/>
      <c r="AJO229" s="27"/>
      <c r="AJP229" s="27"/>
      <c r="AJQ229" s="27"/>
      <c r="AJR229" s="27"/>
      <c r="AJS229" s="27"/>
      <c r="AJT229" s="27"/>
      <c r="AJU229" s="27"/>
      <c r="AJV229" s="27"/>
      <c r="AJW229" s="27"/>
      <c r="AJX229" s="27"/>
      <c r="AJY229" s="27"/>
      <c r="AJZ229" s="27"/>
      <c r="AKA229" s="27"/>
      <c r="AKB229" s="27"/>
      <c r="AKC229" s="27"/>
      <c r="AKD229" s="27"/>
      <c r="AKE229" s="27"/>
      <c r="AKF229" s="27"/>
      <c r="AKG229" s="27"/>
      <c r="AKH229" s="27"/>
      <c r="AKI229" s="27"/>
      <c r="AKJ229" s="27"/>
      <c r="AKK229" s="27"/>
      <c r="AKL229" s="27"/>
      <c r="AKM229" s="27"/>
      <c r="AKN229" s="27"/>
      <c r="AKO229" s="27"/>
      <c r="AKP229" s="27"/>
      <c r="AKQ229" s="27"/>
      <c r="AKR229" s="27"/>
      <c r="AKS229" s="27"/>
      <c r="AKT229" s="27"/>
      <c r="AKU229" s="27"/>
      <c r="AKV229" s="27"/>
      <c r="AKW229" s="27"/>
      <c r="AKX229" s="27"/>
      <c r="AKY229" s="27"/>
      <c r="AKZ229" s="27"/>
      <c r="ALA229" s="27"/>
      <c r="ALB229" s="27"/>
      <c r="ALC229" s="27"/>
      <c r="ALD229" s="27"/>
      <c r="ALE229" s="27"/>
      <c r="ALF229" s="27"/>
      <c r="ALG229" s="27"/>
      <c r="ALH229" s="27"/>
      <c r="ALI229" s="27"/>
      <c r="ALJ229" s="27"/>
      <c r="ALK229" s="27"/>
      <c r="ALL229" s="27"/>
      <c r="ALM229" s="27"/>
      <c r="ALN229" s="27"/>
      <c r="ALO229" s="27"/>
      <c r="ALP229" s="27"/>
      <c r="ALQ229" s="27"/>
      <c r="ALR229" s="27"/>
      <c r="ALS229" s="27"/>
    </row>
    <row r="230" spans="1:1007" ht="18.75" customHeight="1" thickBot="1" x14ac:dyDescent="0.25">
      <c r="A230" s="579"/>
      <c r="B230" s="670"/>
      <c r="C230" s="670"/>
      <c r="D230" s="845"/>
      <c r="E230" s="903"/>
      <c r="F230" s="803"/>
      <c r="G230" s="842"/>
      <c r="H230" s="839"/>
      <c r="I230" s="577"/>
      <c r="J230" s="577"/>
      <c r="K230" s="81" t="s">
        <v>11</v>
      </c>
      <c r="L230" s="15">
        <f t="shared" ref="L230:T230" si="57">SUM(L227:L228)</f>
        <v>0</v>
      </c>
      <c r="M230" s="17">
        <f>SUM(M227:M229)</f>
        <v>0</v>
      </c>
      <c r="N230" s="17">
        <f>SUM(N227:N229)</f>
        <v>0</v>
      </c>
      <c r="O230" s="16">
        <f>SUM(O227:O229)</f>
        <v>0</v>
      </c>
      <c r="P230" s="8">
        <f>SUM(P227:P229)</f>
        <v>0</v>
      </c>
      <c r="Q230" s="1">
        <f t="shared" ref="Q230:S230" si="58">SUM(Q227:Q229)</f>
        <v>0</v>
      </c>
      <c r="R230" s="1">
        <f t="shared" si="58"/>
        <v>0</v>
      </c>
      <c r="S230" s="10">
        <f t="shared" si="58"/>
        <v>0</v>
      </c>
      <c r="T230" s="8">
        <f t="shared" si="57"/>
        <v>0</v>
      </c>
      <c r="U230" s="1">
        <f>SUM(U227:U229)</f>
        <v>0</v>
      </c>
      <c r="V230" s="1">
        <f>SUM(V227:V229)</f>
        <v>0</v>
      </c>
      <c r="W230" s="7">
        <f>SUM(W227:W229)</f>
        <v>0</v>
      </c>
      <c r="X230" s="27"/>
      <c r="Y230" s="27"/>
      <c r="Z230" s="27"/>
      <c r="AA230" s="27"/>
      <c r="AB230" s="27"/>
      <c r="AC230" s="27"/>
      <c r="AD230" s="39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36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27"/>
      <c r="CM230" s="27"/>
      <c r="CN230" s="27"/>
      <c r="CO230" s="27"/>
      <c r="CP230" s="27"/>
      <c r="CQ230" s="27"/>
      <c r="CR230" s="27"/>
      <c r="CS230" s="27"/>
      <c r="CT230" s="27"/>
      <c r="CU230" s="27"/>
      <c r="CV230" s="27"/>
      <c r="CW230" s="27"/>
      <c r="CX230" s="27"/>
      <c r="CY230" s="27"/>
      <c r="CZ230" s="27"/>
      <c r="DA230" s="27"/>
      <c r="DB230" s="27"/>
      <c r="DC230" s="27"/>
      <c r="DD230" s="27"/>
      <c r="DE230" s="27"/>
      <c r="DF230" s="27"/>
      <c r="DG230" s="27"/>
      <c r="DH230" s="27"/>
      <c r="DI230" s="27"/>
      <c r="DJ230" s="27"/>
      <c r="DK230" s="27"/>
      <c r="DL230" s="27"/>
      <c r="DM230" s="27"/>
      <c r="DN230" s="27"/>
      <c r="DO230" s="27"/>
      <c r="DP230" s="27"/>
      <c r="DQ230" s="27"/>
      <c r="DR230" s="27"/>
      <c r="DS230" s="27"/>
      <c r="DT230" s="27"/>
      <c r="DU230" s="27"/>
      <c r="DV230" s="27"/>
      <c r="DW230" s="27"/>
      <c r="DX230" s="27"/>
      <c r="DY230" s="27"/>
      <c r="DZ230" s="27"/>
      <c r="EA230" s="27"/>
      <c r="EB230" s="27"/>
      <c r="EC230" s="27"/>
      <c r="ED230" s="27"/>
      <c r="EE230" s="27"/>
      <c r="EF230" s="27"/>
      <c r="EG230" s="27"/>
      <c r="EH230" s="27"/>
      <c r="EI230" s="27"/>
      <c r="EJ230" s="27"/>
      <c r="EK230" s="27"/>
      <c r="EL230" s="27"/>
      <c r="EM230" s="27"/>
      <c r="EN230" s="27"/>
      <c r="EO230" s="27"/>
      <c r="EP230" s="27"/>
      <c r="EQ230" s="27"/>
      <c r="ER230" s="27"/>
      <c r="ES230" s="27"/>
      <c r="ET230" s="27"/>
      <c r="EU230" s="27"/>
      <c r="EV230" s="27"/>
      <c r="EW230" s="27"/>
      <c r="EX230" s="27"/>
      <c r="EY230" s="27"/>
      <c r="EZ230" s="27"/>
      <c r="FA230" s="27"/>
      <c r="FB230" s="27"/>
      <c r="FC230" s="27"/>
      <c r="FD230" s="27"/>
      <c r="FE230" s="27"/>
      <c r="FF230" s="27"/>
      <c r="FG230" s="27"/>
      <c r="FH230" s="27"/>
      <c r="FI230" s="27"/>
      <c r="FJ230" s="27"/>
      <c r="FK230" s="27"/>
      <c r="FL230" s="27"/>
      <c r="FM230" s="27"/>
      <c r="FN230" s="27"/>
      <c r="FO230" s="27"/>
      <c r="FP230" s="27"/>
      <c r="FQ230" s="27"/>
      <c r="FR230" s="27"/>
      <c r="FS230" s="27"/>
      <c r="FT230" s="27"/>
      <c r="FU230" s="27"/>
      <c r="FV230" s="27"/>
      <c r="FW230" s="27"/>
      <c r="FX230" s="27"/>
      <c r="FY230" s="27"/>
      <c r="FZ230" s="27"/>
      <c r="GA230" s="27"/>
      <c r="GB230" s="27"/>
      <c r="GC230" s="27"/>
      <c r="GD230" s="27"/>
      <c r="GE230" s="27"/>
      <c r="GF230" s="27"/>
      <c r="GG230" s="27"/>
      <c r="GH230" s="27"/>
      <c r="GI230" s="27"/>
      <c r="GJ230" s="27"/>
      <c r="GK230" s="27"/>
      <c r="GL230" s="27"/>
      <c r="GM230" s="27"/>
      <c r="GN230" s="27"/>
      <c r="GO230" s="27"/>
      <c r="GP230" s="27"/>
      <c r="GQ230" s="27"/>
      <c r="GR230" s="27"/>
      <c r="GS230" s="27"/>
      <c r="GT230" s="27"/>
      <c r="GU230" s="27"/>
      <c r="GV230" s="27"/>
      <c r="GW230" s="27"/>
      <c r="GX230" s="27"/>
      <c r="GY230" s="27"/>
      <c r="GZ230" s="27"/>
      <c r="HA230" s="27"/>
      <c r="HB230" s="27"/>
      <c r="HC230" s="27"/>
      <c r="HD230" s="27"/>
      <c r="HE230" s="27"/>
      <c r="HF230" s="27"/>
      <c r="HG230" s="27"/>
      <c r="HH230" s="27"/>
      <c r="HI230" s="27"/>
      <c r="HJ230" s="27"/>
      <c r="HK230" s="27"/>
      <c r="HL230" s="27"/>
      <c r="HM230" s="27"/>
      <c r="HN230" s="27"/>
      <c r="HO230" s="27"/>
      <c r="HP230" s="27"/>
      <c r="HQ230" s="27"/>
      <c r="HR230" s="27"/>
      <c r="HS230" s="27"/>
      <c r="HT230" s="27"/>
      <c r="HU230" s="27"/>
      <c r="HV230" s="27"/>
      <c r="HW230" s="27"/>
      <c r="HX230" s="27"/>
      <c r="HY230" s="27"/>
      <c r="HZ230" s="27"/>
      <c r="IA230" s="27"/>
      <c r="IB230" s="27"/>
      <c r="IC230" s="27"/>
      <c r="ID230" s="27"/>
      <c r="IE230" s="27"/>
      <c r="IF230" s="27"/>
      <c r="IG230" s="27"/>
      <c r="IH230" s="27"/>
      <c r="II230" s="27"/>
      <c r="IJ230" s="27"/>
      <c r="IK230" s="27"/>
      <c r="IL230" s="27"/>
      <c r="IM230" s="27"/>
      <c r="IN230" s="27"/>
      <c r="IO230" s="27"/>
      <c r="IP230" s="27"/>
      <c r="IQ230" s="27"/>
      <c r="IR230" s="27"/>
      <c r="IS230" s="27"/>
      <c r="IT230" s="27"/>
      <c r="IU230" s="27"/>
      <c r="IV230" s="27"/>
      <c r="IW230" s="27"/>
      <c r="IX230" s="27"/>
      <c r="IY230" s="27"/>
      <c r="IZ230" s="27"/>
      <c r="JA230" s="27"/>
      <c r="JB230" s="27"/>
      <c r="JC230" s="27"/>
      <c r="JD230" s="27"/>
      <c r="JE230" s="27"/>
      <c r="JF230" s="27"/>
      <c r="JG230" s="27"/>
      <c r="JH230" s="27"/>
      <c r="JI230" s="27"/>
      <c r="JJ230" s="27"/>
      <c r="JK230" s="27"/>
      <c r="JL230" s="27"/>
      <c r="JM230" s="27"/>
      <c r="JN230" s="27"/>
      <c r="JO230" s="27"/>
      <c r="JP230" s="27"/>
      <c r="JQ230" s="27"/>
      <c r="JR230" s="27"/>
      <c r="JS230" s="27"/>
      <c r="JT230" s="27"/>
      <c r="JU230" s="27"/>
      <c r="JV230" s="27"/>
      <c r="JW230" s="27"/>
      <c r="JX230" s="27"/>
      <c r="JY230" s="27"/>
      <c r="JZ230" s="27"/>
      <c r="KA230" s="27"/>
      <c r="KB230" s="27"/>
      <c r="KC230" s="27"/>
      <c r="KD230" s="27"/>
      <c r="KE230" s="27"/>
      <c r="KF230" s="27"/>
      <c r="KG230" s="27"/>
      <c r="KH230" s="27"/>
      <c r="KI230" s="27"/>
      <c r="KJ230" s="27"/>
      <c r="KK230" s="27"/>
      <c r="KL230" s="27"/>
      <c r="KM230" s="27"/>
      <c r="KN230" s="27"/>
      <c r="KO230" s="27"/>
      <c r="KP230" s="27"/>
      <c r="KQ230" s="27"/>
      <c r="KR230" s="27"/>
      <c r="KS230" s="27"/>
      <c r="KT230" s="27"/>
      <c r="KU230" s="27"/>
      <c r="KV230" s="27"/>
      <c r="KW230" s="27"/>
      <c r="KX230" s="27"/>
      <c r="KY230" s="27"/>
      <c r="KZ230" s="27"/>
      <c r="LA230" s="27"/>
      <c r="LB230" s="27"/>
      <c r="LC230" s="27"/>
      <c r="LD230" s="27"/>
      <c r="LE230" s="27"/>
      <c r="LF230" s="27"/>
      <c r="LG230" s="27"/>
      <c r="LH230" s="27"/>
      <c r="LI230" s="27"/>
      <c r="LJ230" s="27"/>
      <c r="LK230" s="27"/>
      <c r="LL230" s="27"/>
      <c r="LM230" s="27"/>
      <c r="LN230" s="27"/>
      <c r="LO230" s="27"/>
      <c r="LP230" s="27"/>
      <c r="LQ230" s="27"/>
      <c r="LR230" s="27"/>
      <c r="LS230" s="27"/>
      <c r="LT230" s="27"/>
      <c r="LU230" s="27"/>
      <c r="LV230" s="27"/>
      <c r="LW230" s="27"/>
      <c r="LX230" s="27"/>
      <c r="LY230" s="27"/>
      <c r="LZ230" s="27"/>
      <c r="MA230" s="27"/>
      <c r="MB230" s="27"/>
      <c r="MC230" s="27"/>
      <c r="MD230" s="27"/>
      <c r="ME230" s="27"/>
      <c r="MF230" s="27"/>
      <c r="MG230" s="27"/>
      <c r="MH230" s="27"/>
      <c r="MI230" s="27"/>
      <c r="MJ230" s="27"/>
      <c r="MK230" s="27"/>
      <c r="ML230" s="27"/>
      <c r="MM230" s="27"/>
      <c r="MN230" s="27"/>
      <c r="MO230" s="27"/>
      <c r="MP230" s="27"/>
      <c r="MQ230" s="27"/>
      <c r="MR230" s="27"/>
      <c r="MS230" s="27"/>
      <c r="MT230" s="27"/>
      <c r="MU230" s="27"/>
      <c r="MV230" s="27"/>
      <c r="MW230" s="27"/>
      <c r="MX230" s="27"/>
      <c r="MY230" s="27"/>
      <c r="MZ230" s="27"/>
      <c r="NA230" s="27"/>
      <c r="NB230" s="27"/>
      <c r="NC230" s="27"/>
      <c r="ND230" s="27"/>
      <c r="NE230" s="27"/>
      <c r="NF230" s="27"/>
      <c r="NG230" s="27"/>
      <c r="NH230" s="27"/>
      <c r="NI230" s="27"/>
      <c r="NJ230" s="27"/>
      <c r="NK230" s="27"/>
      <c r="NL230" s="27"/>
      <c r="NM230" s="27"/>
      <c r="NN230" s="27"/>
      <c r="NO230" s="27"/>
      <c r="NP230" s="27"/>
      <c r="NQ230" s="27"/>
      <c r="NR230" s="27"/>
      <c r="NS230" s="27"/>
      <c r="NT230" s="27"/>
      <c r="NU230" s="27"/>
      <c r="NV230" s="27"/>
      <c r="NW230" s="27"/>
      <c r="NX230" s="27"/>
      <c r="NY230" s="27"/>
      <c r="NZ230" s="27"/>
      <c r="OA230" s="27"/>
      <c r="OB230" s="27"/>
      <c r="OC230" s="27"/>
      <c r="OD230" s="27"/>
      <c r="OE230" s="27"/>
      <c r="OF230" s="27"/>
      <c r="OG230" s="27"/>
      <c r="OH230" s="27"/>
      <c r="OI230" s="27"/>
      <c r="OJ230" s="27"/>
      <c r="OK230" s="27"/>
      <c r="OL230" s="27"/>
      <c r="OM230" s="27"/>
      <c r="ON230" s="27"/>
      <c r="OO230" s="27"/>
      <c r="OP230" s="27"/>
      <c r="OQ230" s="27"/>
      <c r="OR230" s="27"/>
      <c r="OS230" s="27"/>
      <c r="OT230" s="27"/>
      <c r="OU230" s="27"/>
      <c r="OV230" s="27"/>
      <c r="OW230" s="27"/>
      <c r="OX230" s="27"/>
      <c r="OY230" s="27"/>
      <c r="OZ230" s="27"/>
      <c r="PA230" s="27"/>
      <c r="PB230" s="27"/>
      <c r="PC230" s="27"/>
      <c r="PD230" s="27"/>
      <c r="PE230" s="27"/>
      <c r="PF230" s="27"/>
      <c r="PG230" s="27"/>
      <c r="PH230" s="27"/>
      <c r="PI230" s="27"/>
      <c r="PJ230" s="27"/>
      <c r="PK230" s="27"/>
      <c r="PL230" s="27"/>
      <c r="PM230" s="27"/>
      <c r="PN230" s="27"/>
      <c r="PO230" s="27"/>
      <c r="PP230" s="27"/>
      <c r="PQ230" s="27"/>
      <c r="PR230" s="27"/>
      <c r="PS230" s="27"/>
      <c r="PT230" s="27"/>
      <c r="PU230" s="27"/>
      <c r="PV230" s="27"/>
      <c r="PW230" s="27"/>
      <c r="PX230" s="27"/>
      <c r="PY230" s="27"/>
      <c r="PZ230" s="27"/>
      <c r="QA230" s="27"/>
      <c r="QB230" s="27"/>
      <c r="QC230" s="27"/>
      <c r="QD230" s="27"/>
      <c r="QE230" s="27"/>
      <c r="QF230" s="27"/>
      <c r="QG230" s="27"/>
      <c r="QH230" s="27"/>
      <c r="QI230" s="27"/>
      <c r="QJ230" s="27"/>
      <c r="QK230" s="27"/>
      <c r="QL230" s="27"/>
      <c r="QM230" s="27"/>
      <c r="QN230" s="27"/>
      <c r="QO230" s="27"/>
      <c r="QP230" s="27"/>
      <c r="QQ230" s="27"/>
      <c r="QR230" s="27"/>
      <c r="QS230" s="27"/>
      <c r="QT230" s="27"/>
      <c r="QU230" s="27"/>
      <c r="QV230" s="27"/>
      <c r="QW230" s="27"/>
      <c r="QX230" s="27"/>
      <c r="QY230" s="27"/>
      <c r="QZ230" s="27"/>
      <c r="RA230" s="27"/>
      <c r="RB230" s="27"/>
      <c r="RC230" s="27"/>
      <c r="RD230" s="27"/>
      <c r="RE230" s="27"/>
      <c r="RF230" s="27"/>
      <c r="RG230" s="27"/>
      <c r="RH230" s="27"/>
      <c r="RI230" s="27"/>
      <c r="RJ230" s="27"/>
      <c r="RK230" s="27"/>
      <c r="RL230" s="27"/>
      <c r="RM230" s="27"/>
      <c r="RN230" s="27"/>
      <c r="RO230" s="27"/>
      <c r="RP230" s="27"/>
      <c r="RQ230" s="27"/>
      <c r="RR230" s="27"/>
      <c r="RS230" s="27"/>
      <c r="RT230" s="27"/>
      <c r="RU230" s="27"/>
      <c r="RV230" s="27"/>
      <c r="RW230" s="27"/>
      <c r="RX230" s="27"/>
      <c r="RY230" s="27"/>
      <c r="RZ230" s="27"/>
      <c r="SA230" s="27"/>
      <c r="SB230" s="27"/>
      <c r="SC230" s="27"/>
      <c r="SD230" s="27"/>
      <c r="SE230" s="27"/>
      <c r="SF230" s="27"/>
      <c r="SG230" s="27"/>
      <c r="SH230" s="27"/>
      <c r="SI230" s="27"/>
      <c r="SJ230" s="27"/>
      <c r="SK230" s="27"/>
      <c r="SL230" s="27"/>
      <c r="SM230" s="27"/>
      <c r="SN230" s="27"/>
      <c r="SO230" s="27"/>
      <c r="SP230" s="27"/>
      <c r="SQ230" s="27"/>
      <c r="SR230" s="27"/>
      <c r="SS230" s="27"/>
      <c r="ST230" s="27"/>
      <c r="SU230" s="27"/>
      <c r="SV230" s="27"/>
      <c r="SW230" s="27"/>
      <c r="SX230" s="27"/>
      <c r="SY230" s="27"/>
      <c r="SZ230" s="27"/>
      <c r="TA230" s="27"/>
      <c r="TB230" s="27"/>
      <c r="TC230" s="27"/>
      <c r="TD230" s="27"/>
      <c r="TE230" s="27"/>
      <c r="TF230" s="27"/>
      <c r="TG230" s="27"/>
      <c r="TH230" s="27"/>
      <c r="TI230" s="27"/>
      <c r="TJ230" s="27"/>
      <c r="TK230" s="27"/>
      <c r="TL230" s="27"/>
      <c r="TM230" s="27"/>
      <c r="TN230" s="27"/>
      <c r="TO230" s="27"/>
      <c r="TP230" s="27"/>
      <c r="TQ230" s="27"/>
      <c r="TR230" s="27"/>
      <c r="TS230" s="27"/>
      <c r="TT230" s="27"/>
      <c r="TU230" s="27"/>
      <c r="TV230" s="27"/>
      <c r="TW230" s="27"/>
      <c r="TX230" s="27"/>
      <c r="TY230" s="27"/>
      <c r="TZ230" s="27"/>
      <c r="UA230" s="27"/>
      <c r="UB230" s="27"/>
      <c r="UC230" s="27"/>
      <c r="UD230" s="27"/>
      <c r="UE230" s="27"/>
      <c r="UF230" s="27"/>
      <c r="UG230" s="27"/>
      <c r="UH230" s="27"/>
      <c r="UI230" s="27"/>
      <c r="UJ230" s="27"/>
      <c r="UK230" s="27"/>
      <c r="UL230" s="27"/>
      <c r="UM230" s="27"/>
      <c r="UN230" s="27"/>
      <c r="UO230" s="27"/>
      <c r="UP230" s="27"/>
      <c r="UQ230" s="27"/>
      <c r="UR230" s="27"/>
      <c r="US230" s="27"/>
      <c r="UT230" s="27"/>
      <c r="UU230" s="27"/>
      <c r="UV230" s="27"/>
      <c r="UW230" s="27"/>
      <c r="UX230" s="27"/>
      <c r="UY230" s="27"/>
      <c r="UZ230" s="27"/>
      <c r="VA230" s="27"/>
      <c r="VB230" s="27"/>
      <c r="VC230" s="27"/>
      <c r="VD230" s="27"/>
      <c r="VE230" s="27"/>
      <c r="VF230" s="27"/>
      <c r="VG230" s="27"/>
      <c r="VH230" s="27"/>
      <c r="VI230" s="27"/>
      <c r="VJ230" s="27"/>
      <c r="VK230" s="27"/>
      <c r="VL230" s="27"/>
      <c r="VM230" s="27"/>
      <c r="VN230" s="27"/>
      <c r="VO230" s="27"/>
      <c r="VP230" s="27"/>
      <c r="VQ230" s="27"/>
      <c r="VR230" s="27"/>
      <c r="VS230" s="27"/>
      <c r="VT230" s="27"/>
      <c r="VU230" s="27"/>
      <c r="VV230" s="27"/>
      <c r="VW230" s="27"/>
      <c r="VX230" s="27"/>
      <c r="VY230" s="27"/>
      <c r="VZ230" s="27"/>
      <c r="WA230" s="27"/>
      <c r="WB230" s="27"/>
      <c r="WC230" s="27"/>
      <c r="WD230" s="27"/>
      <c r="WE230" s="27"/>
      <c r="WF230" s="27"/>
      <c r="WG230" s="27"/>
      <c r="WH230" s="27"/>
      <c r="WI230" s="27"/>
      <c r="WJ230" s="27"/>
      <c r="WK230" s="27"/>
      <c r="WL230" s="27"/>
      <c r="WM230" s="27"/>
      <c r="WN230" s="27"/>
      <c r="WO230" s="27"/>
      <c r="WP230" s="27"/>
      <c r="WQ230" s="27"/>
      <c r="WR230" s="27"/>
      <c r="WS230" s="27"/>
      <c r="WT230" s="27"/>
      <c r="WU230" s="27"/>
      <c r="WV230" s="27"/>
      <c r="WW230" s="27"/>
      <c r="WX230" s="27"/>
      <c r="WY230" s="27"/>
      <c r="WZ230" s="27"/>
      <c r="XA230" s="27"/>
      <c r="XB230" s="27"/>
      <c r="XC230" s="27"/>
      <c r="XD230" s="27"/>
      <c r="XE230" s="27"/>
      <c r="XF230" s="27"/>
      <c r="XG230" s="27"/>
      <c r="XH230" s="27"/>
      <c r="XI230" s="27"/>
      <c r="XJ230" s="27"/>
      <c r="XK230" s="27"/>
      <c r="XL230" s="27"/>
      <c r="XM230" s="27"/>
      <c r="XN230" s="27"/>
      <c r="XO230" s="27"/>
      <c r="XP230" s="27"/>
      <c r="XQ230" s="27"/>
      <c r="XR230" s="27"/>
      <c r="XS230" s="27"/>
      <c r="XT230" s="27"/>
      <c r="XU230" s="27"/>
      <c r="XV230" s="27"/>
      <c r="XW230" s="27"/>
      <c r="XX230" s="27"/>
      <c r="XY230" s="27"/>
      <c r="XZ230" s="27"/>
      <c r="YA230" s="27"/>
      <c r="YB230" s="27"/>
      <c r="YC230" s="27"/>
      <c r="YD230" s="27"/>
      <c r="YE230" s="27"/>
      <c r="YF230" s="27"/>
      <c r="YG230" s="27"/>
      <c r="YH230" s="27"/>
      <c r="YI230" s="27"/>
      <c r="YJ230" s="27"/>
      <c r="YK230" s="27"/>
      <c r="YL230" s="27"/>
      <c r="YM230" s="27"/>
      <c r="YN230" s="27"/>
      <c r="YO230" s="27"/>
      <c r="YP230" s="27"/>
      <c r="YQ230" s="27"/>
      <c r="YR230" s="27"/>
      <c r="YS230" s="27"/>
      <c r="YT230" s="27"/>
      <c r="YU230" s="27"/>
      <c r="YV230" s="27"/>
      <c r="YW230" s="27"/>
      <c r="YX230" s="27"/>
      <c r="YY230" s="27"/>
      <c r="YZ230" s="27"/>
      <c r="ZA230" s="27"/>
      <c r="ZB230" s="27"/>
      <c r="ZC230" s="27"/>
      <c r="ZD230" s="27"/>
      <c r="ZE230" s="27"/>
      <c r="ZF230" s="27"/>
      <c r="ZG230" s="27"/>
      <c r="ZH230" s="27"/>
      <c r="ZI230" s="27"/>
      <c r="ZJ230" s="27"/>
      <c r="ZK230" s="27"/>
      <c r="ZL230" s="27"/>
      <c r="ZM230" s="27"/>
      <c r="ZN230" s="27"/>
      <c r="ZO230" s="27"/>
      <c r="ZP230" s="27"/>
      <c r="ZQ230" s="27"/>
      <c r="ZR230" s="27"/>
      <c r="ZS230" s="27"/>
      <c r="ZT230" s="27"/>
      <c r="ZU230" s="27"/>
      <c r="ZV230" s="27"/>
      <c r="ZW230" s="27"/>
      <c r="ZX230" s="27"/>
      <c r="ZY230" s="27"/>
      <c r="ZZ230" s="27"/>
      <c r="AAA230" s="27"/>
      <c r="AAB230" s="27"/>
      <c r="AAC230" s="27"/>
      <c r="AAD230" s="27"/>
      <c r="AAE230" s="27"/>
      <c r="AAF230" s="27"/>
      <c r="AAG230" s="27"/>
      <c r="AAH230" s="27"/>
      <c r="AAI230" s="27"/>
      <c r="AAJ230" s="27"/>
      <c r="AAK230" s="27"/>
      <c r="AAL230" s="27"/>
      <c r="AAM230" s="27"/>
      <c r="AAN230" s="27"/>
      <c r="AAO230" s="27"/>
      <c r="AAP230" s="27"/>
      <c r="AAQ230" s="27"/>
      <c r="AAR230" s="27"/>
      <c r="AAS230" s="27"/>
      <c r="AAT230" s="27"/>
      <c r="AAU230" s="27"/>
      <c r="AAV230" s="27"/>
      <c r="AAW230" s="27"/>
      <c r="AAX230" s="27"/>
      <c r="AAY230" s="27"/>
      <c r="AAZ230" s="27"/>
      <c r="ABA230" s="27"/>
      <c r="ABB230" s="27"/>
      <c r="ABC230" s="27"/>
      <c r="ABD230" s="27"/>
      <c r="ABE230" s="27"/>
      <c r="ABF230" s="27"/>
      <c r="ABG230" s="27"/>
      <c r="ABH230" s="27"/>
      <c r="ABI230" s="27"/>
      <c r="ABJ230" s="27"/>
      <c r="ABK230" s="27"/>
      <c r="ABL230" s="27"/>
      <c r="ABM230" s="27"/>
      <c r="ABN230" s="27"/>
      <c r="ABO230" s="27"/>
      <c r="ABP230" s="27"/>
      <c r="ABQ230" s="27"/>
      <c r="ABR230" s="27"/>
      <c r="ABS230" s="27"/>
      <c r="ABT230" s="27"/>
      <c r="ABU230" s="27"/>
      <c r="ABV230" s="27"/>
      <c r="ABW230" s="27"/>
      <c r="ABX230" s="27"/>
      <c r="ABY230" s="27"/>
      <c r="ABZ230" s="27"/>
      <c r="ACA230" s="27"/>
      <c r="ACB230" s="27"/>
      <c r="ACC230" s="27"/>
      <c r="ACD230" s="27"/>
      <c r="ACE230" s="27"/>
      <c r="ACF230" s="27"/>
      <c r="ACG230" s="27"/>
      <c r="ACH230" s="27"/>
      <c r="ACI230" s="27"/>
      <c r="ACJ230" s="27"/>
      <c r="ACK230" s="27"/>
      <c r="ACL230" s="27"/>
      <c r="ACM230" s="27"/>
      <c r="ACN230" s="27"/>
      <c r="ACO230" s="27"/>
      <c r="ACP230" s="27"/>
      <c r="ACQ230" s="27"/>
      <c r="ACR230" s="27"/>
      <c r="ACS230" s="27"/>
      <c r="ACT230" s="27"/>
      <c r="ACU230" s="27"/>
      <c r="ACV230" s="27"/>
      <c r="ACW230" s="27"/>
      <c r="ACX230" s="27"/>
      <c r="ACY230" s="27"/>
      <c r="ACZ230" s="27"/>
      <c r="ADA230" s="27"/>
      <c r="ADB230" s="27"/>
      <c r="ADC230" s="27"/>
      <c r="ADD230" s="27"/>
      <c r="ADE230" s="27"/>
      <c r="ADF230" s="27"/>
      <c r="ADG230" s="27"/>
      <c r="ADH230" s="27"/>
      <c r="ADI230" s="27"/>
      <c r="ADJ230" s="27"/>
      <c r="ADK230" s="27"/>
      <c r="ADL230" s="27"/>
      <c r="ADM230" s="27"/>
      <c r="ADN230" s="27"/>
      <c r="ADO230" s="27"/>
      <c r="ADP230" s="27"/>
      <c r="ADQ230" s="27"/>
      <c r="ADR230" s="27"/>
      <c r="ADS230" s="27"/>
      <c r="ADT230" s="27"/>
      <c r="ADU230" s="27"/>
      <c r="ADV230" s="27"/>
      <c r="ADW230" s="27"/>
      <c r="ADX230" s="27"/>
      <c r="ADY230" s="27"/>
      <c r="ADZ230" s="27"/>
      <c r="AEA230" s="27"/>
      <c r="AEB230" s="27"/>
      <c r="AEC230" s="27"/>
      <c r="AED230" s="27"/>
      <c r="AEE230" s="27"/>
      <c r="AEF230" s="27"/>
      <c r="AEG230" s="27"/>
      <c r="AEH230" s="27"/>
      <c r="AEI230" s="27"/>
      <c r="AEJ230" s="27"/>
      <c r="AEK230" s="27"/>
      <c r="AEL230" s="27"/>
      <c r="AEM230" s="27"/>
      <c r="AEN230" s="27"/>
      <c r="AEO230" s="27"/>
      <c r="AEP230" s="27"/>
      <c r="AEQ230" s="27"/>
      <c r="AER230" s="27"/>
      <c r="AES230" s="27"/>
      <c r="AET230" s="27"/>
      <c r="AEU230" s="27"/>
      <c r="AEV230" s="27"/>
      <c r="AEW230" s="27"/>
      <c r="AEX230" s="27"/>
      <c r="AEY230" s="27"/>
      <c r="AEZ230" s="27"/>
      <c r="AFA230" s="27"/>
      <c r="AFB230" s="27"/>
      <c r="AFC230" s="27"/>
      <c r="AFD230" s="27"/>
      <c r="AFE230" s="27"/>
      <c r="AFF230" s="27"/>
      <c r="AFG230" s="27"/>
      <c r="AFH230" s="27"/>
      <c r="AFI230" s="27"/>
      <c r="AFJ230" s="27"/>
      <c r="AFK230" s="27"/>
      <c r="AFL230" s="27"/>
      <c r="AFM230" s="27"/>
      <c r="AFN230" s="27"/>
      <c r="AFO230" s="27"/>
      <c r="AFP230" s="27"/>
      <c r="AFQ230" s="27"/>
      <c r="AFR230" s="27"/>
      <c r="AFS230" s="27"/>
      <c r="AFT230" s="27"/>
      <c r="AFU230" s="27"/>
      <c r="AFV230" s="27"/>
      <c r="AFW230" s="27"/>
      <c r="AFX230" s="27"/>
      <c r="AFY230" s="27"/>
      <c r="AFZ230" s="27"/>
      <c r="AGA230" s="27"/>
      <c r="AGB230" s="27"/>
      <c r="AGC230" s="27"/>
      <c r="AGD230" s="27"/>
      <c r="AGE230" s="27"/>
      <c r="AGF230" s="27"/>
      <c r="AGG230" s="27"/>
      <c r="AGH230" s="27"/>
      <c r="AGI230" s="27"/>
      <c r="AGJ230" s="27"/>
      <c r="AGK230" s="27"/>
      <c r="AGL230" s="27"/>
      <c r="AGM230" s="27"/>
      <c r="AGN230" s="27"/>
      <c r="AGO230" s="27"/>
      <c r="AGP230" s="27"/>
      <c r="AGQ230" s="27"/>
      <c r="AGR230" s="27"/>
      <c r="AGS230" s="27"/>
      <c r="AGT230" s="27"/>
      <c r="AGU230" s="27"/>
      <c r="AGV230" s="27"/>
      <c r="AGW230" s="27"/>
      <c r="AGX230" s="27"/>
      <c r="AGY230" s="27"/>
      <c r="AGZ230" s="27"/>
      <c r="AHA230" s="27"/>
      <c r="AHB230" s="27"/>
      <c r="AHC230" s="27"/>
      <c r="AHD230" s="27"/>
      <c r="AHE230" s="27"/>
      <c r="AHF230" s="27"/>
      <c r="AHG230" s="27"/>
      <c r="AHH230" s="27"/>
      <c r="AHI230" s="27"/>
      <c r="AHJ230" s="27"/>
      <c r="AHK230" s="27"/>
      <c r="AHL230" s="27"/>
      <c r="AHM230" s="27"/>
      <c r="AHN230" s="27"/>
      <c r="AHO230" s="27"/>
      <c r="AHP230" s="27"/>
      <c r="AHQ230" s="27"/>
      <c r="AHR230" s="27"/>
      <c r="AHS230" s="27"/>
      <c r="AHT230" s="27"/>
      <c r="AHU230" s="27"/>
      <c r="AHV230" s="27"/>
      <c r="AHW230" s="27"/>
      <c r="AHX230" s="27"/>
      <c r="AHY230" s="27"/>
      <c r="AHZ230" s="27"/>
      <c r="AIA230" s="27"/>
      <c r="AIB230" s="27"/>
      <c r="AIC230" s="27"/>
      <c r="AID230" s="27"/>
      <c r="AIE230" s="27"/>
      <c r="AIF230" s="27"/>
      <c r="AIG230" s="27"/>
      <c r="AIH230" s="27"/>
      <c r="AII230" s="27"/>
      <c r="AIJ230" s="27"/>
      <c r="AIK230" s="27"/>
      <c r="AIL230" s="27"/>
      <c r="AIM230" s="27"/>
      <c r="AIN230" s="27"/>
      <c r="AIO230" s="27"/>
      <c r="AIP230" s="27"/>
      <c r="AIQ230" s="27"/>
      <c r="AIR230" s="27"/>
      <c r="AIS230" s="27"/>
      <c r="AIT230" s="27"/>
      <c r="AIU230" s="27"/>
      <c r="AIV230" s="27"/>
      <c r="AIW230" s="27"/>
      <c r="AIX230" s="27"/>
      <c r="AIY230" s="27"/>
      <c r="AIZ230" s="27"/>
      <c r="AJA230" s="27"/>
      <c r="AJB230" s="27"/>
      <c r="AJC230" s="27"/>
      <c r="AJD230" s="27"/>
      <c r="AJE230" s="27"/>
      <c r="AJF230" s="27"/>
      <c r="AJG230" s="27"/>
      <c r="AJH230" s="27"/>
      <c r="AJI230" s="27"/>
      <c r="AJJ230" s="27"/>
      <c r="AJK230" s="27"/>
      <c r="AJL230" s="27"/>
      <c r="AJM230" s="27"/>
      <c r="AJN230" s="27"/>
      <c r="AJO230" s="27"/>
      <c r="AJP230" s="27"/>
      <c r="AJQ230" s="27"/>
      <c r="AJR230" s="27"/>
      <c r="AJS230" s="27"/>
      <c r="AJT230" s="27"/>
      <c r="AJU230" s="27"/>
      <c r="AJV230" s="27"/>
      <c r="AJW230" s="27"/>
      <c r="AJX230" s="27"/>
      <c r="AJY230" s="27"/>
      <c r="AJZ230" s="27"/>
      <c r="AKA230" s="27"/>
      <c r="AKB230" s="27"/>
      <c r="AKC230" s="27"/>
      <c r="AKD230" s="27"/>
      <c r="AKE230" s="27"/>
      <c r="AKF230" s="27"/>
      <c r="AKG230" s="27"/>
      <c r="AKH230" s="27"/>
      <c r="AKI230" s="27"/>
      <c r="AKJ230" s="27"/>
      <c r="AKK230" s="27"/>
      <c r="AKL230" s="27"/>
      <c r="AKM230" s="27"/>
      <c r="AKN230" s="27"/>
      <c r="AKO230" s="27"/>
      <c r="AKP230" s="27"/>
      <c r="AKQ230" s="27"/>
      <c r="AKR230" s="27"/>
      <c r="AKS230" s="27"/>
      <c r="AKT230" s="27"/>
      <c r="AKU230" s="27"/>
      <c r="AKV230" s="27"/>
      <c r="AKW230" s="27"/>
      <c r="AKX230" s="27"/>
      <c r="AKY230" s="27"/>
      <c r="AKZ230" s="27"/>
      <c r="ALA230" s="27"/>
      <c r="ALB230" s="27"/>
      <c r="ALC230" s="27"/>
      <c r="ALD230" s="27"/>
      <c r="ALE230" s="27"/>
      <c r="ALF230" s="27"/>
      <c r="ALG230" s="27"/>
      <c r="ALH230" s="27"/>
      <c r="ALI230" s="27"/>
      <c r="ALJ230" s="27"/>
      <c r="ALK230" s="27"/>
      <c r="ALL230" s="27"/>
      <c r="ALM230" s="27"/>
      <c r="ALN230" s="27"/>
      <c r="ALO230" s="27"/>
      <c r="ALP230" s="27"/>
      <c r="ALQ230" s="27"/>
      <c r="ALR230" s="27"/>
      <c r="ALS230" s="27"/>
    </row>
    <row r="231" spans="1:1007" ht="19.5" customHeight="1" thickBot="1" x14ac:dyDescent="0.25">
      <c r="A231" s="748" t="s">
        <v>14</v>
      </c>
      <c r="B231" s="657" t="s">
        <v>15</v>
      </c>
      <c r="C231" s="656" t="s">
        <v>24</v>
      </c>
      <c r="D231" s="647" t="s">
        <v>14</v>
      </c>
      <c r="E231" s="772" t="s">
        <v>155</v>
      </c>
      <c r="F231" s="713" t="s">
        <v>185</v>
      </c>
      <c r="G231" s="597" t="s">
        <v>177</v>
      </c>
      <c r="H231" s="819">
        <v>188723322</v>
      </c>
      <c r="I231" s="614" t="s">
        <v>30</v>
      </c>
      <c r="J231" s="589" t="s">
        <v>463</v>
      </c>
      <c r="K231" s="137" t="s">
        <v>60</v>
      </c>
      <c r="L231" s="105">
        <f>+M231+O231</f>
        <v>0</v>
      </c>
      <c r="M231" s="13">
        <v>0</v>
      </c>
      <c r="N231" s="13">
        <v>0</v>
      </c>
      <c r="O231" s="66">
        <v>0</v>
      </c>
      <c r="P231" s="105">
        <f>+Q231+S231</f>
        <v>0</v>
      </c>
      <c r="Q231" s="13">
        <v>0</v>
      </c>
      <c r="R231" s="13">
        <v>0</v>
      </c>
      <c r="S231" s="66">
        <v>0</v>
      </c>
      <c r="T231" s="105">
        <f>+U231+W231</f>
        <v>0</v>
      </c>
      <c r="U231" s="13">
        <v>0</v>
      </c>
      <c r="V231" s="13">
        <v>0</v>
      </c>
      <c r="W231" s="66">
        <v>0</v>
      </c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36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27"/>
      <c r="CM231" s="27"/>
      <c r="CN231" s="27"/>
      <c r="CO231" s="27"/>
      <c r="CP231" s="27"/>
      <c r="CQ231" s="27"/>
      <c r="CR231" s="27"/>
      <c r="CS231" s="27"/>
      <c r="CT231" s="27"/>
      <c r="CU231" s="27"/>
      <c r="CV231" s="27"/>
      <c r="CW231" s="27"/>
      <c r="CX231" s="27"/>
      <c r="CY231" s="27"/>
      <c r="CZ231" s="27"/>
      <c r="DA231" s="27"/>
      <c r="DB231" s="27"/>
      <c r="DC231" s="27"/>
      <c r="DD231" s="27"/>
      <c r="DE231" s="27"/>
      <c r="DF231" s="27"/>
      <c r="DG231" s="27"/>
      <c r="DH231" s="27"/>
      <c r="DI231" s="27"/>
      <c r="DJ231" s="27"/>
      <c r="DK231" s="27"/>
      <c r="DL231" s="27"/>
      <c r="DM231" s="27"/>
      <c r="DN231" s="27"/>
      <c r="DO231" s="27"/>
      <c r="DP231" s="27"/>
      <c r="DQ231" s="27"/>
      <c r="DR231" s="27"/>
      <c r="DS231" s="27"/>
      <c r="DT231" s="27"/>
      <c r="DU231" s="27"/>
      <c r="DV231" s="27"/>
      <c r="DW231" s="27"/>
      <c r="DX231" s="27"/>
      <c r="DY231" s="27"/>
      <c r="DZ231" s="27"/>
      <c r="EA231" s="27"/>
      <c r="EB231" s="27"/>
      <c r="EC231" s="27"/>
      <c r="ED231" s="27"/>
      <c r="EE231" s="27"/>
      <c r="EF231" s="27"/>
      <c r="EG231" s="27"/>
      <c r="EH231" s="27"/>
      <c r="EI231" s="27"/>
      <c r="EJ231" s="27"/>
      <c r="EK231" s="27"/>
      <c r="EL231" s="27"/>
      <c r="EM231" s="27"/>
      <c r="EN231" s="27"/>
      <c r="EO231" s="27"/>
      <c r="EP231" s="27"/>
      <c r="EQ231" s="27"/>
      <c r="ER231" s="27"/>
      <c r="ES231" s="27"/>
      <c r="ET231" s="27"/>
      <c r="EU231" s="27"/>
      <c r="EV231" s="27"/>
      <c r="EW231" s="27"/>
      <c r="EX231" s="27"/>
      <c r="EY231" s="27"/>
      <c r="EZ231" s="27"/>
      <c r="FA231" s="27"/>
      <c r="FB231" s="27"/>
      <c r="FC231" s="27"/>
      <c r="FD231" s="27"/>
      <c r="FE231" s="27"/>
      <c r="FF231" s="27"/>
      <c r="FG231" s="27"/>
      <c r="FH231" s="27"/>
      <c r="FI231" s="27"/>
      <c r="FJ231" s="27"/>
      <c r="FK231" s="27"/>
      <c r="FL231" s="27"/>
      <c r="FM231" s="27"/>
      <c r="FN231" s="27"/>
      <c r="FO231" s="27"/>
      <c r="FP231" s="27"/>
      <c r="FQ231" s="27"/>
      <c r="FR231" s="27"/>
      <c r="FS231" s="27"/>
      <c r="FT231" s="27"/>
      <c r="FU231" s="27"/>
      <c r="FV231" s="27"/>
      <c r="FW231" s="27"/>
      <c r="FX231" s="27"/>
      <c r="FY231" s="27"/>
      <c r="FZ231" s="27"/>
      <c r="GA231" s="27"/>
      <c r="GB231" s="27"/>
      <c r="GC231" s="27"/>
      <c r="GD231" s="27"/>
      <c r="GE231" s="27"/>
      <c r="GF231" s="27"/>
      <c r="GG231" s="27"/>
      <c r="GH231" s="27"/>
      <c r="GI231" s="27"/>
      <c r="GJ231" s="27"/>
      <c r="GK231" s="27"/>
      <c r="GL231" s="27"/>
      <c r="GM231" s="27"/>
      <c r="GN231" s="27"/>
      <c r="GO231" s="27"/>
      <c r="GP231" s="27"/>
      <c r="GQ231" s="27"/>
      <c r="GR231" s="27"/>
      <c r="GS231" s="27"/>
      <c r="GT231" s="27"/>
      <c r="GU231" s="27"/>
      <c r="GV231" s="27"/>
      <c r="GW231" s="27"/>
      <c r="GX231" s="27"/>
      <c r="GY231" s="27"/>
      <c r="GZ231" s="27"/>
      <c r="HA231" s="27"/>
      <c r="HB231" s="27"/>
      <c r="HC231" s="27"/>
      <c r="HD231" s="27"/>
      <c r="HE231" s="27"/>
      <c r="HF231" s="27"/>
      <c r="HG231" s="27"/>
      <c r="HH231" s="27"/>
      <c r="HI231" s="27"/>
      <c r="HJ231" s="27"/>
      <c r="HK231" s="27"/>
      <c r="HL231" s="27"/>
      <c r="HM231" s="27"/>
      <c r="HN231" s="27"/>
      <c r="HO231" s="27"/>
      <c r="HP231" s="27"/>
      <c r="HQ231" s="27"/>
      <c r="HR231" s="27"/>
      <c r="HS231" s="27"/>
      <c r="HT231" s="27"/>
      <c r="HU231" s="27"/>
      <c r="HV231" s="27"/>
      <c r="HW231" s="27"/>
      <c r="HX231" s="27"/>
      <c r="HY231" s="27"/>
      <c r="HZ231" s="27"/>
      <c r="IA231" s="27"/>
      <c r="IB231" s="27"/>
      <c r="IC231" s="27"/>
      <c r="ID231" s="27"/>
      <c r="IE231" s="27"/>
      <c r="IF231" s="27"/>
      <c r="IG231" s="27"/>
      <c r="IH231" s="27"/>
      <c r="II231" s="27"/>
      <c r="IJ231" s="27"/>
      <c r="IK231" s="27"/>
      <c r="IL231" s="27"/>
      <c r="IM231" s="27"/>
      <c r="IN231" s="27"/>
      <c r="IO231" s="27"/>
      <c r="IP231" s="27"/>
      <c r="IQ231" s="27"/>
      <c r="IR231" s="27"/>
      <c r="IS231" s="27"/>
      <c r="IT231" s="27"/>
      <c r="IU231" s="27"/>
      <c r="IV231" s="27"/>
      <c r="IW231" s="27"/>
      <c r="IX231" s="27"/>
      <c r="IY231" s="27"/>
      <c r="IZ231" s="27"/>
      <c r="JA231" s="27"/>
      <c r="JB231" s="27"/>
      <c r="JC231" s="27"/>
      <c r="JD231" s="27"/>
      <c r="JE231" s="27"/>
      <c r="JF231" s="27"/>
      <c r="JG231" s="27"/>
      <c r="JH231" s="27"/>
      <c r="JI231" s="27"/>
      <c r="JJ231" s="27"/>
      <c r="JK231" s="27"/>
      <c r="JL231" s="27"/>
      <c r="JM231" s="27"/>
      <c r="JN231" s="27"/>
      <c r="JO231" s="27"/>
      <c r="JP231" s="27"/>
      <c r="JQ231" s="27"/>
      <c r="JR231" s="27"/>
      <c r="JS231" s="27"/>
      <c r="JT231" s="27"/>
      <c r="JU231" s="27"/>
      <c r="JV231" s="27"/>
      <c r="JW231" s="27"/>
      <c r="JX231" s="27"/>
      <c r="JY231" s="27"/>
      <c r="JZ231" s="27"/>
      <c r="KA231" s="27"/>
      <c r="KB231" s="27"/>
      <c r="KC231" s="27"/>
      <c r="KD231" s="27"/>
      <c r="KE231" s="27"/>
      <c r="KF231" s="27"/>
      <c r="KG231" s="27"/>
      <c r="KH231" s="27"/>
      <c r="KI231" s="27"/>
      <c r="KJ231" s="27"/>
      <c r="KK231" s="27"/>
      <c r="KL231" s="27"/>
      <c r="KM231" s="27"/>
      <c r="KN231" s="27"/>
      <c r="KO231" s="27"/>
      <c r="KP231" s="27"/>
      <c r="KQ231" s="27"/>
      <c r="KR231" s="27"/>
      <c r="KS231" s="27"/>
      <c r="KT231" s="27"/>
      <c r="KU231" s="27"/>
      <c r="KV231" s="27"/>
      <c r="KW231" s="27"/>
      <c r="KX231" s="27"/>
      <c r="KY231" s="27"/>
      <c r="KZ231" s="27"/>
      <c r="LA231" s="27"/>
      <c r="LB231" s="27"/>
      <c r="LC231" s="27"/>
      <c r="LD231" s="27"/>
      <c r="LE231" s="27"/>
      <c r="LF231" s="27"/>
      <c r="LG231" s="27"/>
      <c r="LH231" s="27"/>
      <c r="LI231" s="27"/>
      <c r="LJ231" s="27"/>
      <c r="LK231" s="27"/>
      <c r="LL231" s="27"/>
      <c r="LM231" s="27"/>
      <c r="LN231" s="27"/>
      <c r="LO231" s="27"/>
      <c r="LP231" s="27"/>
      <c r="LQ231" s="27"/>
      <c r="LR231" s="27"/>
      <c r="LS231" s="27"/>
      <c r="LT231" s="27"/>
      <c r="LU231" s="27"/>
      <c r="LV231" s="27"/>
      <c r="LW231" s="27"/>
      <c r="LX231" s="27"/>
      <c r="LY231" s="27"/>
      <c r="LZ231" s="27"/>
      <c r="MA231" s="27"/>
      <c r="MB231" s="27"/>
      <c r="MC231" s="27"/>
      <c r="MD231" s="27"/>
      <c r="ME231" s="27"/>
      <c r="MF231" s="27"/>
      <c r="MG231" s="27"/>
      <c r="MH231" s="27"/>
      <c r="MI231" s="27"/>
      <c r="MJ231" s="27"/>
      <c r="MK231" s="27"/>
      <c r="ML231" s="27"/>
      <c r="MM231" s="27"/>
      <c r="MN231" s="27"/>
      <c r="MO231" s="27"/>
      <c r="MP231" s="27"/>
      <c r="MQ231" s="27"/>
      <c r="MR231" s="27"/>
      <c r="MS231" s="27"/>
      <c r="MT231" s="27"/>
      <c r="MU231" s="27"/>
      <c r="MV231" s="27"/>
      <c r="MW231" s="27"/>
      <c r="MX231" s="27"/>
      <c r="MY231" s="27"/>
      <c r="MZ231" s="27"/>
      <c r="NA231" s="27"/>
      <c r="NB231" s="27"/>
      <c r="NC231" s="27"/>
      <c r="ND231" s="27"/>
      <c r="NE231" s="27"/>
      <c r="NF231" s="27"/>
      <c r="NG231" s="27"/>
      <c r="NH231" s="27"/>
      <c r="NI231" s="27"/>
      <c r="NJ231" s="27"/>
      <c r="NK231" s="27"/>
      <c r="NL231" s="27"/>
      <c r="NM231" s="27"/>
      <c r="NN231" s="27"/>
      <c r="NO231" s="27"/>
      <c r="NP231" s="27"/>
      <c r="NQ231" s="27"/>
      <c r="NR231" s="27"/>
      <c r="NS231" s="27"/>
      <c r="NT231" s="27"/>
      <c r="NU231" s="27"/>
      <c r="NV231" s="27"/>
      <c r="NW231" s="27"/>
      <c r="NX231" s="27"/>
      <c r="NY231" s="27"/>
      <c r="NZ231" s="27"/>
      <c r="OA231" s="27"/>
      <c r="OB231" s="27"/>
      <c r="OC231" s="27"/>
      <c r="OD231" s="27"/>
      <c r="OE231" s="27"/>
      <c r="OF231" s="27"/>
      <c r="OG231" s="27"/>
      <c r="OH231" s="27"/>
      <c r="OI231" s="27"/>
      <c r="OJ231" s="27"/>
      <c r="OK231" s="27"/>
      <c r="OL231" s="27"/>
      <c r="OM231" s="27"/>
      <c r="ON231" s="27"/>
      <c r="OO231" s="27"/>
      <c r="OP231" s="27"/>
      <c r="OQ231" s="27"/>
      <c r="OR231" s="27"/>
      <c r="OS231" s="27"/>
      <c r="OT231" s="27"/>
      <c r="OU231" s="27"/>
      <c r="OV231" s="27"/>
      <c r="OW231" s="27"/>
      <c r="OX231" s="27"/>
      <c r="OY231" s="27"/>
      <c r="OZ231" s="27"/>
      <c r="PA231" s="27"/>
      <c r="PB231" s="27"/>
      <c r="PC231" s="27"/>
      <c r="PD231" s="27"/>
      <c r="PE231" s="27"/>
      <c r="PF231" s="27"/>
      <c r="PG231" s="27"/>
      <c r="PH231" s="27"/>
      <c r="PI231" s="27"/>
      <c r="PJ231" s="27"/>
      <c r="PK231" s="27"/>
      <c r="PL231" s="27"/>
      <c r="PM231" s="27"/>
      <c r="PN231" s="27"/>
      <c r="PO231" s="27"/>
      <c r="PP231" s="27"/>
      <c r="PQ231" s="27"/>
      <c r="PR231" s="27"/>
      <c r="PS231" s="27"/>
      <c r="PT231" s="27"/>
      <c r="PU231" s="27"/>
      <c r="PV231" s="27"/>
      <c r="PW231" s="27"/>
      <c r="PX231" s="27"/>
      <c r="PY231" s="27"/>
      <c r="PZ231" s="27"/>
      <c r="QA231" s="27"/>
      <c r="QB231" s="27"/>
      <c r="QC231" s="27"/>
      <c r="QD231" s="27"/>
      <c r="QE231" s="27"/>
      <c r="QF231" s="27"/>
      <c r="QG231" s="27"/>
      <c r="QH231" s="27"/>
      <c r="QI231" s="27"/>
      <c r="QJ231" s="27"/>
      <c r="QK231" s="27"/>
      <c r="QL231" s="27"/>
      <c r="QM231" s="27"/>
      <c r="QN231" s="27"/>
      <c r="QO231" s="27"/>
      <c r="QP231" s="27"/>
      <c r="QQ231" s="27"/>
      <c r="QR231" s="27"/>
      <c r="QS231" s="27"/>
      <c r="QT231" s="27"/>
      <c r="QU231" s="27"/>
      <c r="QV231" s="27"/>
      <c r="QW231" s="27"/>
      <c r="QX231" s="27"/>
      <c r="QY231" s="27"/>
      <c r="QZ231" s="27"/>
      <c r="RA231" s="27"/>
      <c r="RB231" s="27"/>
      <c r="RC231" s="27"/>
      <c r="RD231" s="27"/>
      <c r="RE231" s="27"/>
      <c r="RF231" s="27"/>
      <c r="RG231" s="27"/>
      <c r="RH231" s="27"/>
      <c r="RI231" s="27"/>
      <c r="RJ231" s="27"/>
      <c r="RK231" s="27"/>
      <c r="RL231" s="27"/>
      <c r="RM231" s="27"/>
      <c r="RN231" s="27"/>
      <c r="RO231" s="27"/>
      <c r="RP231" s="27"/>
      <c r="RQ231" s="27"/>
      <c r="RR231" s="27"/>
      <c r="RS231" s="27"/>
      <c r="RT231" s="27"/>
      <c r="RU231" s="27"/>
      <c r="RV231" s="27"/>
      <c r="RW231" s="27"/>
      <c r="RX231" s="27"/>
      <c r="RY231" s="27"/>
      <c r="RZ231" s="27"/>
      <c r="SA231" s="27"/>
      <c r="SB231" s="27"/>
      <c r="SC231" s="27"/>
      <c r="SD231" s="27"/>
      <c r="SE231" s="27"/>
      <c r="SF231" s="27"/>
      <c r="SG231" s="27"/>
      <c r="SH231" s="27"/>
      <c r="SI231" s="27"/>
      <c r="SJ231" s="27"/>
      <c r="SK231" s="27"/>
      <c r="SL231" s="27"/>
      <c r="SM231" s="27"/>
      <c r="SN231" s="27"/>
      <c r="SO231" s="27"/>
      <c r="SP231" s="27"/>
      <c r="SQ231" s="27"/>
      <c r="SR231" s="27"/>
      <c r="SS231" s="27"/>
      <c r="ST231" s="27"/>
      <c r="SU231" s="27"/>
      <c r="SV231" s="27"/>
      <c r="SW231" s="27"/>
      <c r="SX231" s="27"/>
      <c r="SY231" s="27"/>
      <c r="SZ231" s="27"/>
      <c r="TA231" s="27"/>
      <c r="TB231" s="27"/>
      <c r="TC231" s="27"/>
      <c r="TD231" s="27"/>
      <c r="TE231" s="27"/>
      <c r="TF231" s="27"/>
      <c r="TG231" s="27"/>
      <c r="TH231" s="27"/>
      <c r="TI231" s="27"/>
      <c r="TJ231" s="27"/>
      <c r="TK231" s="27"/>
      <c r="TL231" s="27"/>
      <c r="TM231" s="27"/>
      <c r="TN231" s="27"/>
      <c r="TO231" s="27"/>
      <c r="TP231" s="27"/>
      <c r="TQ231" s="27"/>
      <c r="TR231" s="27"/>
      <c r="TS231" s="27"/>
      <c r="TT231" s="27"/>
      <c r="TU231" s="27"/>
      <c r="TV231" s="27"/>
      <c r="TW231" s="27"/>
      <c r="TX231" s="27"/>
      <c r="TY231" s="27"/>
      <c r="TZ231" s="27"/>
      <c r="UA231" s="27"/>
      <c r="UB231" s="27"/>
      <c r="UC231" s="27"/>
      <c r="UD231" s="27"/>
      <c r="UE231" s="27"/>
      <c r="UF231" s="27"/>
      <c r="UG231" s="27"/>
      <c r="UH231" s="27"/>
      <c r="UI231" s="27"/>
      <c r="UJ231" s="27"/>
      <c r="UK231" s="27"/>
      <c r="UL231" s="27"/>
      <c r="UM231" s="27"/>
      <c r="UN231" s="27"/>
      <c r="UO231" s="27"/>
      <c r="UP231" s="27"/>
      <c r="UQ231" s="27"/>
      <c r="UR231" s="27"/>
      <c r="US231" s="27"/>
      <c r="UT231" s="27"/>
      <c r="UU231" s="27"/>
      <c r="UV231" s="27"/>
      <c r="UW231" s="27"/>
      <c r="UX231" s="27"/>
      <c r="UY231" s="27"/>
      <c r="UZ231" s="27"/>
      <c r="VA231" s="27"/>
      <c r="VB231" s="27"/>
      <c r="VC231" s="27"/>
      <c r="VD231" s="27"/>
      <c r="VE231" s="27"/>
      <c r="VF231" s="27"/>
      <c r="VG231" s="27"/>
      <c r="VH231" s="27"/>
      <c r="VI231" s="27"/>
      <c r="VJ231" s="27"/>
      <c r="VK231" s="27"/>
      <c r="VL231" s="27"/>
      <c r="VM231" s="27"/>
      <c r="VN231" s="27"/>
      <c r="VO231" s="27"/>
      <c r="VP231" s="27"/>
      <c r="VQ231" s="27"/>
      <c r="VR231" s="27"/>
      <c r="VS231" s="27"/>
      <c r="VT231" s="27"/>
      <c r="VU231" s="27"/>
      <c r="VV231" s="27"/>
      <c r="VW231" s="27"/>
      <c r="VX231" s="27"/>
      <c r="VY231" s="27"/>
      <c r="VZ231" s="27"/>
      <c r="WA231" s="27"/>
      <c r="WB231" s="27"/>
      <c r="WC231" s="27"/>
      <c r="WD231" s="27"/>
      <c r="WE231" s="27"/>
      <c r="WF231" s="27"/>
      <c r="WG231" s="27"/>
      <c r="WH231" s="27"/>
      <c r="WI231" s="27"/>
      <c r="WJ231" s="27"/>
      <c r="WK231" s="27"/>
      <c r="WL231" s="27"/>
      <c r="WM231" s="27"/>
      <c r="WN231" s="27"/>
      <c r="WO231" s="27"/>
      <c r="WP231" s="27"/>
      <c r="WQ231" s="27"/>
      <c r="WR231" s="27"/>
      <c r="WS231" s="27"/>
      <c r="WT231" s="27"/>
      <c r="WU231" s="27"/>
      <c r="WV231" s="27"/>
      <c r="WW231" s="27"/>
      <c r="WX231" s="27"/>
      <c r="WY231" s="27"/>
      <c r="WZ231" s="27"/>
      <c r="XA231" s="27"/>
      <c r="XB231" s="27"/>
      <c r="XC231" s="27"/>
      <c r="XD231" s="27"/>
      <c r="XE231" s="27"/>
      <c r="XF231" s="27"/>
      <c r="XG231" s="27"/>
      <c r="XH231" s="27"/>
      <c r="XI231" s="27"/>
      <c r="XJ231" s="27"/>
      <c r="XK231" s="27"/>
      <c r="XL231" s="27"/>
      <c r="XM231" s="27"/>
      <c r="XN231" s="27"/>
      <c r="XO231" s="27"/>
      <c r="XP231" s="27"/>
      <c r="XQ231" s="27"/>
      <c r="XR231" s="27"/>
      <c r="XS231" s="27"/>
      <c r="XT231" s="27"/>
      <c r="XU231" s="27"/>
      <c r="XV231" s="27"/>
      <c r="XW231" s="27"/>
      <c r="XX231" s="27"/>
      <c r="XY231" s="27"/>
      <c r="XZ231" s="27"/>
      <c r="YA231" s="27"/>
      <c r="YB231" s="27"/>
      <c r="YC231" s="27"/>
      <c r="YD231" s="27"/>
      <c r="YE231" s="27"/>
      <c r="YF231" s="27"/>
      <c r="YG231" s="27"/>
      <c r="YH231" s="27"/>
      <c r="YI231" s="27"/>
      <c r="YJ231" s="27"/>
      <c r="YK231" s="27"/>
      <c r="YL231" s="27"/>
      <c r="YM231" s="27"/>
      <c r="YN231" s="27"/>
      <c r="YO231" s="27"/>
      <c r="YP231" s="27"/>
      <c r="YQ231" s="27"/>
      <c r="YR231" s="27"/>
      <c r="YS231" s="27"/>
      <c r="YT231" s="27"/>
      <c r="YU231" s="27"/>
      <c r="YV231" s="27"/>
      <c r="YW231" s="27"/>
      <c r="YX231" s="27"/>
      <c r="YY231" s="27"/>
      <c r="YZ231" s="27"/>
      <c r="ZA231" s="27"/>
      <c r="ZB231" s="27"/>
      <c r="ZC231" s="27"/>
      <c r="ZD231" s="27"/>
      <c r="ZE231" s="27"/>
      <c r="ZF231" s="27"/>
      <c r="ZG231" s="27"/>
      <c r="ZH231" s="27"/>
      <c r="ZI231" s="27"/>
      <c r="ZJ231" s="27"/>
      <c r="ZK231" s="27"/>
      <c r="ZL231" s="27"/>
      <c r="ZM231" s="27"/>
      <c r="ZN231" s="27"/>
      <c r="ZO231" s="27"/>
      <c r="ZP231" s="27"/>
      <c r="ZQ231" s="27"/>
      <c r="ZR231" s="27"/>
      <c r="ZS231" s="27"/>
      <c r="ZT231" s="27"/>
      <c r="ZU231" s="27"/>
      <c r="ZV231" s="27"/>
      <c r="ZW231" s="27"/>
      <c r="ZX231" s="27"/>
      <c r="ZY231" s="27"/>
      <c r="ZZ231" s="27"/>
      <c r="AAA231" s="27"/>
      <c r="AAB231" s="27"/>
      <c r="AAC231" s="27"/>
      <c r="AAD231" s="27"/>
      <c r="AAE231" s="27"/>
      <c r="AAF231" s="27"/>
      <c r="AAG231" s="27"/>
      <c r="AAH231" s="27"/>
      <c r="AAI231" s="27"/>
      <c r="AAJ231" s="27"/>
      <c r="AAK231" s="27"/>
      <c r="AAL231" s="27"/>
      <c r="AAM231" s="27"/>
      <c r="AAN231" s="27"/>
      <c r="AAO231" s="27"/>
      <c r="AAP231" s="27"/>
      <c r="AAQ231" s="27"/>
      <c r="AAR231" s="27"/>
      <c r="AAS231" s="27"/>
      <c r="AAT231" s="27"/>
      <c r="AAU231" s="27"/>
      <c r="AAV231" s="27"/>
      <c r="AAW231" s="27"/>
      <c r="AAX231" s="27"/>
      <c r="AAY231" s="27"/>
      <c r="AAZ231" s="27"/>
      <c r="ABA231" s="27"/>
      <c r="ABB231" s="27"/>
      <c r="ABC231" s="27"/>
      <c r="ABD231" s="27"/>
      <c r="ABE231" s="27"/>
      <c r="ABF231" s="27"/>
      <c r="ABG231" s="27"/>
      <c r="ABH231" s="27"/>
      <c r="ABI231" s="27"/>
      <c r="ABJ231" s="27"/>
      <c r="ABK231" s="27"/>
      <c r="ABL231" s="27"/>
      <c r="ABM231" s="27"/>
      <c r="ABN231" s="27"/>
      <c r="ABO231" s="27"/>
      <c r="ABP231" s="27"/>
      <c r="ABQ231" s="27"/>
      <c r="ABR231" s="27"/>
      <c r="ABS231" s="27"/>
      <c r="ABT231" s="27"/>
      <c r="ABU231" s="27"/>
      <c r="ABV231" s="27"/>
      <c r="ABW231" s="27"/>
      <c r="ABX231" s="27"/>
      <c r="ABY231" s="27"/>
      <c r="ABZ231" s="27"/>
      <c r="ACA231" s="27"/>
      <c r="ACB231" s="27"/>
      <c r="ACC231" s="27"/>
      <c r="ACD231" s="27"/>
      <c r="ACE231" s="27"/>
      <c r="ACF231" s="27"/>
      <c r="ACG231" s="27"/>
      <c r="ACH231" s="27"/>
      <c r="ACI231" s="27"/>
      <c r="ACJ231" s="27"/>
      <c r="ACK231" s="27"/>
      <c r="ACL231" s="27"/>
      <c r="ACM231" s="27"/>
      <c r="ACN231" s="27"/>
      <c r="ACO231" s="27"/>
      <c r="ACP231" s="27"/>
      <c r="ACQ231" s="27"/>
      <c r="ACR231" s="27"/>
      <c r="ACS231" s="27"/>
      <c r="ACT231" s="27"/>
      <c r="ACU231" s="27"/>
      <c r="ACV231" s="27"/>
      <c r="ACW231" s="27"/>
      <c r="ACX231" s="27"/>
      <c r="ACY231" s="27"/>
      <c r="ACZ231" s="27"/>
      <c r="ADA231" s="27"/>
      <c r="ADB231" s="27"/>
      <c r="ADC231" s="27"/>
      <c r="ADD231" s="27"/>
      <c r="ADE231" s="27"/>
      <c r="ADF231" s="27"/>
      <c r="ADG231" s="27"/>
      <c r="ADH231" s="27"/>
      <c r="ADI231" s="27"/>
      <c r="ADJ231" s="27"/>
      <c r="ADK231" s="27"/>
      <c r="ADL231" s="27"/>
      <c r="ADM231" s="27"/>
      <c r="ADN231" s="27"/>
      <c r="ADO231" s="27"/>
      <c r="ADP231" s="27"/>
      <c r="ADQ231" s="27"/>
      <c r="ADR231" s="27"/>
      <c r="ADS231" s="27"/>
      <c r="ADT231" s="27"/>
      <c r="ADU231" s="27"/>
      <c r="ADV231" s="27"/>
      <c r="ADW231" s="27"/>
      <c r="ADX231" s="27"/>
      <c r="ADY231" s="27"/>
      <c r="ADZ231" s="27"/>
      <c r="AEA231" s="27"/>
      <c r="AEB231" s="27"/>
      <c r="AEC231" s="27"/>
      <c r="AED231" s="27"/>
      <c r="AEE231" s="27"/>
      <c r="AEF231" s="27"/>
      <c r="AEG231" s="27"/>
      <c r="AEH231" s="27"/>
      <c r="AEI231" s="27"/>
      <c r="AEJ231" s="27"/>
      <c r="AEK231" s="27"/>
      <c r="AEL231" s="27"/>
      <c r="AEM231" s="27"/>
      <c r="AEN231" s="27"/>
      <c r="AEO231" s="27"/>
      <c r="AEP231" s="27"/>
      <c r="AEQ231" s="27"/>
      <c r="AER231" s="27"/>
      <c r="AES231" s="27"/>
      <c r="AET231" s="27"/>
      <c r="AEU231" s="27"/>
      <c r="AEV231" s="27"/>
      <c r="AEW231" s="27"/>
      <c r="AEX231" s="27"/>
      <c r="AEY231" s="27"/>
      <c r="AEZ231" s="27"/>
      <c r="AFA231" s="27"/>
      <c r="AFB231" s="27"/>
      <c r="AFC231" s="27"/>
      <c r="AFD231" s="27"/>
      <c r="AFE231" s="27"/>
      <c r="AFF231" s="27"/>
      <c r="AFG231" s="27"/>
      <c r="AFH231" s="27"/>
      <c r="AFI231" s="27"/>
      <c r="AFJ231" s="27"/>
      <c r="AFK231" s="27"/>
      <c r="AFL231" s="27"/>
      <c r="AFM231" s="27"/>
      <c r="AFN231" s="27"/>
      <c r="AFO231" s="27"/>
      <c r="AFP231" s="27"/>
      <c r="AFQ231" s="27"/>
      <c r="AFR231" s="27"/>
      <c r="AFS231" s="27"/>
      <c r="AFT231" s="27"/>
      <c r="AFU231" s="27"/>
      <c r="AFV231" s="27"/>
      <c r="AFW231" s="27"/>
      <c r="AFX231" s="27"/>
      <c r="AFY231" s="27"/>
      <c r="AFZ231" s="27"/>
      <c r="AGA231" s="27"/>
      <c r="AGB231" s="27"/>
      <c r="AGC231" s="27"/>
      <c r="AGD231" s="27"/>
      <c r="AGE231" s="27"/>
      <c r="AGF231" s="27"/>
      <c r="AGG231" s="27"/>
      <c r="AGH231" s="27"/>
      <c r="AGI231" s="27"/>
      <c r="AGJ231" s="27"/>
      <c r="AGK231" s="27"/>
      <c r="AGL231" s="27"/>
      <c r="AGM231" s="27"/>
      <c r="AGN231" s="27"/>
      <c r="AGO231" s="27"/>
      <c r="AGP231" s="27"/>
      <c r="AGQ231" s="27"/>
      <c r="AGR231" s="27"/>
      <c r="AGS231" s="27"/>
      <c r="AGT231" s="27"/>
      <c r="AGU231" s="27"/>
      <c r="AGV231" s="27"/>
      <c r="AGW231" s="27"/>
      <c r="AGX231" s="27"/>
      <c r="AGY231" s="27"/>
      <c r="AGZ231" s="27"/>
      <c r="AHA231" s="27"/>
      <c r="AHB231" s="27"/>
      <c r="AHC231" s="27"/>
      <c r="AHD231" s="27"/>
      <c r="AHE231" s="27"/>
      <c r="AHF231" s="27"/>
      <c r="AHG231" s="27"/>
      <c r="AHH231" s="27"/>
      <c r="AHI231" s="27"/>
      <c r="AHJ231" s="27"/>
      <c r="AHK231" s="27"/>
      <c r="AHL231" s="27"/>
      <c r="AHM231" s="27"/>
      <c r="AHN231" s="27"/>
      <c r="AHO231" s="27"/>
      <c r="AHP231" s="27"/>
      <c r="AHQ231" s="27"/>
      <c r="AHR231" s="27"/>
      <c r="AHS231" s="27"/>
      <c r="AHT231" s="27"/>
      <c r="AHU231" s="27"/>
      <c r="AHV231" s="27"/>
      <c r="AHW231" s="27"/>
      <c r="AHX231" s="27"/>
      <c r="AHY231" s="27"/>
      <c r="AHZ231" s="27"/>
      <c r="AIA231" s="27"/>
      <c r="AIB231" s="27"/>
      <c r="AIC231" s="27"/>
      <c r="AID231" s="27"/>
      <c r="AIE231" s="27"/>
      <c r="AIF231" s="27"/>
      <c r="AIG231" s="27"/>
      <c r="AIH231" s="27"/>
      <c r="AII231" s="27"/>
      <c r="AIJ231" s="27"/>
      <c r="AIK231" s="27"/>
      <c r="AIL231" s="27"/>
      <c r="AIM231" s="27"/>
      <c r="AIN231" s="27"/>
      <c r="AIO231" s="27"/>
      <c r="AIP231" s="27"/>
      <c r="AIQ231" s="27"/>
      <c r="AIR231" s="27"/>
      <c r="AIS231" s="27"/>
      <c r="AIT231" s="27"/>
      <c r="AIU231" s="27"/>
      <c r="AIV231" s="27"/>
      <c r="AIW231" s="27"/>
      <c r="AIX231" s="27"/>
      <c r="AIY231" s="27"/>
      <c r="AIZ231" s="27"/>
      <c r="AJA231" s="27"/>
      <c r="AJB231" s="27"/>
      <c r="AJC231" s="27"/>
      <c r="AJD231" s="27"/>
      <c r="AJE231" s="27"/>
      <c r="AJF231" s="27"/>
      <c r="AJG231" s="27"/>
      <c r="AJH231" s="27"/>
      <c r="AJI231" s="27"/>
      <c r="AJJ231" s="27"/>
      <c r="AJK231" s="27"/>
      <c r="AJL231" s="27"/>
      <c r="AJM231" s="27"/>
      <c r="AJN231" s="27"/>
      <c r="AJO231" s="27"/>
      <c r="AJP231" s="27"/>
      <c r="AJQ231" s="27"/>
      <c r="AJR231" s="27"/>
      <c r="AJS231" s="27"/>
      <c r="AJT231" s="27"/>
      <c r="AJU231" s="27"/>
      <c r="AJV231" s="27"/>
      <c r="AJW231" s="27"/>
      <c r="AJX231" s="27"/>
      <c r="AJY231" s="27"/>
      <c r="AJZ231" s="27"/>
      <c r="AKA231" s="27"/>
      <c r="AKB231" s="27"/>
      <c r="AKC231" s="27"/>
      <c r="AKD231" s="27"/>
      <c r="AKE231" s="27"/>
      <c r="AKF231" s="27"/>
      <c r="AKG231" s="27"/>
      <c r="AKH231" s="27"/>
      <c r="AKI231" s="27"/>
      <c r="AKJ231" s="27"/>
      <c r="AKK231" s="27"/>
      <c r="AKL231" s="27"/>
      <c r="AKM231" s="27"/>
      <c r="AKN231" s="27"/>
      <c r="AKO231" s="27"/>
      <c r="AKP231" s="27"/>
      <c r="AKQ231" s="27"/>
      <c r="AKR231" s="27"/>
      <c r="AKS231" s="27"/>
      <c r="AKT231" s="27"/>
      <c r="AKU231" s="27"/>
      <c r="AKV231" s="27"/>
      <c r="AKW231" s="27"/>
      <c r="AKX231" s="27"/>
      <c r="AKY231" s="27"/>
      <c r="AKZ231" s="27"/>
      <c r="ALA231" s="27"/>
      <c r="ALB231" s="27"/>
      <c r="ALC231" s="27"/>
      <c r="ALD231" s="27"/>
      <c r="ALE231" s="27"/>
      <c r="ALF231" s="27"/>
      <c r="ALG231" s="27"/>
      <c r="ALH231" s="27"/>
      <c r="ALI231" s="27"/>
      <c r="ALJ231" s="27"/>
      <c r="ALK231" s="27"/>
      <c r="ALL231" s="27"/>
      <c r="ALM231" s="27"/>
      <c r="ALN231" s="27"/>
      <c r="ALO231" s="27"/>
      <c r="ALP231" s="27"/>
      <c r="ALQ231" s="27"/>
      <c r="ALR231" s="27"/>
      <c r="ALS231" s="27"/>
    </row>
    <row r="232" spans="1:1007" ht="22.5" customHeight="1" thickBot="1" x14ac:dyDescent="0.25">
      <c r="A232" s="749"/>
      <c r="B232" s="658"/>
      <c r="C232" s="670"/>
      <c r="D232" s="648"/>
      <c r="E232" s="774"/>
      <c r="F232" s="715"/>
      <c r="G232" s="599"/>
      <c r="H232" s="820"/>
      <c r="I232" s="621"/>
      <c r="J232" s="591"/>
      <c r="K232" s="83" t="s">
        <v>11</v>
      </c>
      <c r="L232" s="15">
        <f>SUM(L231)</f>
        <v>0</v>
      </c>
      <c r="M232" s="3">
        <f>+M231</f>
        <v>0</v>
      </c>
      <c r="N232" s="3">
        <v>0</v>
      </c>
      <c r="O232" s="16">
        <f t="shared" ref="O232:W232" si="59">SUM(O231)</f>
        <v>0</v>
      </c>
      <c r="P232" s="15">
        <f t="shared" si="59"/>
        <v>0</v>
      </c>
      <c r="Q232" s="3">
        <f t="shared" si="59"/>
        <v>0</v>
      </c>
      <c r="R232" s="3">
        <f t="shared" si="59"/>
        <v>0</v>
      </c>
      <c r="S232" s="18">
        <f t="shared" si="59"/>
        <v>0</v>
      </c>
      <c r="T232" s="15">
        <f t="shared" si="59"/>
        <v>0</v>
      </c>
      <c r="U232" s="3">
        <f t="shared" si="59"/>
        <v>0</v>
      </c>
      <c r="V232" s="3">
        <f t="shared" si="59"/>
        <v>0</v>
      </c>
      <c r="W232" s="18">
        <f t="shared" si="59"/>
        <v>0</v>
      </c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36"/>
    </row>
    <row r="233" spans="1:1007" ht="15" customHeight="1" x14ac:dyDescent="0.2">
      <c r="A233" s="645" t="s">
        <v>14</v>
      </c>
      <c r="B233" s="657" t="s">
        <v>15</v>
      </c>
      <c r="C233" s="656" t="s">
        <v>24</v>
      </c>
      <c r="D233" s="666" t="s">
        <v>36</v>
      </c>
      <c r="E233" s="649" t="s">
        <v>141</v>
      </c>
      <c r="F233" s="642" t="s">
        <v>185</v>
      </c>
      <c r="G233" s="597" t="s">
        <v>129</v>
      </c>
      <c r="H233" s="594" t="s">
        <v>18</v>
      </c>
      <c r="I233" s="698" t="s">
        <v>30</v>
      </c>
      <c r="J233" s="589" t="s">
        <v>462</v>
      </c>
      <c r="K233" s="120" t="s">
        <v>25</v>
      </c>
      <c r="L233" s="94">
        <f>+M233+O233</f>
        <v>0</v>
      </c>
      <c r="M233" s="11">
        <v>0</v>
      </c>
      <c r="N233" s="121">
        <v>0</v>
      </c>
      <c r="O233" s="69">
        <v>0</v>
      </c>
      <c r="P233" s="96">
        <f>+Q233+S233</f>
        <v>2000</v>
      </c>
      <c r="Q233" s="11">
        <v>0</v>
      </c>
      <c r="R233" s="121">
        <v>0</v>
      </c>
      <c r="S233" s="69">
        <v>2000</v>
      </c>
      <c r="T233" s="96">
        <f>+U233+W233</f>
        <v>0</v>
      </c>
      <c r="U233" s="122">
        <v>0</v>
      </c>
      <c r="V233" s="122">
        <v>0</v>
      </c>
      <c r="W233" s="69">
        <v>0</v>
      </c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36"/>
    </row>
    <row r="234" spans="1:1007" ht="15" customHeight="1" thickBot="1" x14ac:dyDescent="0.25">
      <c r="A234" s="655"/>
      <c r="B234" s="694"/>
      <c r="C234" s="750"/>
      <c r="D234" s="771"/>
      <c r="E234" s="747"/>
      <c r="F234" s="709"/>
      <c r="G234" s="598"/>
      <c r="H234" s="595"/>
      <c r="I234" s="703"/>
      <c r="J234" s="590"/>
      <c r="K234" s="142" t="s">
        <v>21</v>
      </c>
      <c r="L234" s="358">
        <f>+M234+O234</f>
        <v>2440</v>
      </c>
      <c r="M234" s="103">
        <v>0</v>
      </c>
      <c r="N234" s="145">
        <v>0</v>
      </c>
      <c r="O234" s="144">
        <v>2440</v>
      </c>
      <c r="P234" s="97">
        <f>+Q234+S234</f>
        <v>0</v>
      </c>
      <c r="Q234" s="364">
        <v>0</v>
      </c>
      <c r="R234" s="364">
        <v>0</v>
      </c>
      <c r="S234" s="410">
        <v>0</v>
      </c>
      <c r="T234" s="97">
        <f>+U234+W234</f>
        <v>0</v>
      </c>
      <c r="U234" s="143">
        <v>0</v>
      </c>
      <c r="V234" s="143">
        <v>0</v>
      </c>
      <c r="W234" s="144">
        <v>0</v>
      </c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36"/>
    </row>
    <row r="235" spans="1:1007" ht="19.5" customHeight="1" thickBot="1" x14ac:dyDescent="0.25">
      <c r="A235" s="646"/>
      <c r="B235" s="658"/>
      <c r="C235" s="583"/>
      <c r="D235" s="667"/>
      <c r="E235" s="641"/>
      <c r="F235" s="643"/>
      <c r="G235" s="599"/>
      <c r="H235" s="596"/>
      <c r="I235" s="591"/>
      <c r="J235" s="591"/>
      <c r="K235" s="81" t="s">
        <v>11</v>
      </c>
      <c r="L235" s="67">
        <f t="shared" ref="L235:W235" si="60">SUM(L233:L234)</f>
        <v>2440</v>
      </c>
      <c r="M235" s="3">
        <f t="shared" si="60"/>
        <v>0</v>
      </c>
      <c r="N235" s="3">
        <f t="shared" si="60"/>
        <v>0</v>
      </c>
      <c r="O235" s="16">
        <f t="shared" si="60"/>
        <v>2440</v>
      </c>
      <c r="P235" s="6">
        <f t="shared" si="60"/>
        <v>2000</v>
      </c>
      <c r="Q235" s="5">
        <f t="shared" si="60"/>
        <v>0</v>
      </c>
      <c r="R235" s="5">
        <f t="shared" si="60"/>
        <v>0</v>
      </c>
      <c r="S235" s="7">
        <f t="shared" si="60"/>
        <v>2000</v>
      </c>
      <c r="T235" s="8">
        <f t="shared" si="60"/>
        <v>0</v>
      </c>
      <c r="U235" s="2">
        <f t="shared" si="60"/>
        <v>0</v>
      </c>
      <c r="V235" s="2">
        <f t="shared" si="60"/>
        <v>0</v>
      </c>
      <c r="W235" s="7">
        <f t="shared" si="60"/>
        <v>0</v>
      </c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36"/>
    </row>
    <row r="236" spans="1:1007" ht="14.25" customHeight="1" x14ac:dyDescent="0.2">
      <c r="A236" s="748" t="s">
        <v>14</v>
      </c>
      <c r="B236" s="657" t="s">
        <v>15</v>
      </c>
      <c r="C236" s="656" t="s">
        <v>24</v>
      </c>
      <c r="D236" s="647" t="s">
        <v>32</v>
      </c>
      <c r="E236" s="640" t="s">
        <v>62</v>
      </c>
      <c r="F236" s="713" t="s">
        <v>185</v>
      </c>
      <c r="G236" s="597" t="s">
        <v>66</v>
      </c>
      <c r="H236" s="819">
        <v>188723322</v>
      </c>
      <c r="I236" s="614" t="s">
        <v>30</v>
      </c>
      <c r="J236" s="614" t="s">
        <v>186</v>
      </c>
      <c r="K236" s="120" t="s">
        <v>60</v>
      </c>
      <c r="L236" s="94">
        <f>+M236+O236</f>
        <v>130</v>
      </c>
      <c r="M236" s="11">
        <v>60</v>
      </c>
      <c r="N236" s="11">
        <v>0</v>
      </c>
      <c r="O236" s="69">
        <v>70</v>
      </c>
      <c r="P236" s="96">
        <f>+Q236+S236</f>
        <v>143</v>
      </c>
      <c r="Q236" s="153">
        <v>70</v>
      </c>
      <c r="R236" s="153">
        <v>0</v>
      </c>
      <c r="S236" s="123">
        <v>73</v>
      </c>
      <c r="T236" s="96">
        <f>+U236+W236</f>
        <v>157.30000000000001</v>
      </c>
      <c r="U236" s="11">
        <v>70</v>
      </c>
      <c r="V236" s="11">
        <v>0</v>
      </c>
      <c r="W236" s="69">
        <v>87.3</v>
      </c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36"/>
    </row>
    <row r="237" spans="1:1007" ht="17.25" customHeight="1" thickBot="1" x14ac:dyDescent="0.25">
      <c r="A237" s="834"/>
      <c r="B237" s="694"/>
      <c r="C237" s="708"/>
      <c r="D237" s="791"/>
      <c r="E237" s="735"/>
      <c r="F237" s="714"/>
      <c r="G237" s="598"/>
      <c r="H237" s="919"/>
      <c r="I237" s="620"/>
      <c r="J237" s="620"/>
      <c r="K237" s="142" t="s">
        <v>21</v>
      </c>
      <c r="L237" s="107">
        <f>+M237+O237</f>
        <v>0</v>
      </c>
      <c r="M237" s="70">
        <v>0</v>
      </c>
      <c r="N237" s="70">
        <v>0</v>
      </c>
      <c r="O237" s="71">
        <v>0</v>
      </c>
      <c r="P237" s="107">
        <f>+Q237+S237</f>
        <v>0</v>
      </c>
      <c r="Q237" s="70">
        <v>0</v>
      </c>
      <c r="R237" s="70">
        <v>0</v>
      </c>
      <c r="S237" s="71">
        <v>0</v>
      </c>
      <c r="T237" s="141">
        <v>0</v>
      </c>
      <c r="U237" s="70">
        <v>0</v>
      </c>
      <c r="V237" s="70">
        <v>0</v>
      </c>
      <c r="W237" s="71">
        <v>0</v>
      </c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36"/>
    </row>
    <row r="238" spans="1:1007" ht="20.25" customHeight="1" thickBot="1" x14ac:dyDescent="0.25">
      <c r="A238" s="749"/>
      <c r="B238" s="658"/>
      <c r="C238" s="670"/>
      <c r="D238" s="648"/>
      <c r="E238" s="641"/>
      <c r="F238" s="715"/>
      <c r="G238" s="599"/>
      <c r="H238" s="820"/>
      <c r="I238" s="621"/>
      <c r="J238" s="621"/>
      <c r="K238" s="81" t="s">
        <v>11</v>
      </c>
      <c r="L238" s="15">
        <f t="shared" ref="L238:W238" si="61">SUM(L236:L237)</f>
        <v>130</v>
      </c>
      <c r="M238" s="17">
        <f t="shared" si="61"/>
        <v>60</v>
      </c>
      <c r="N238" s="17">
        <f t="shared" si="61"/>
        <v>0</v>
      </c>
      <c r="O238" s="16">
        <f t="shared" si="61"/>
        <v>70</v>
      </c>
      <c r="P238" s="8">
        <f t="shared" si="61"/>
        <v>143</v>
      </c>
      <c r="Q238" s="1">
        <f t="shared" si="61"/>
        <v>70</v>
      </c>
      <c r="R238" s="1">
        <f t="shared" si="61"/>
        <v>0</v>
      </c>
      <c r="S238" s="7">
        <f t="shared" si="61"/>
        <v>73</v>
      </c>
      <c r="T238" s="8">
        <f t="shared" si="61"/>
        <v>157.30000000000001</v>
      </c>
      <c r="U238" s="1">
        <f t="shared" si="61"/>
        <v>70</v>
      </c>
      <c r="V238" s="1">
        <f t="shared" si="61"/>
        <v>0</v>
      </c>
      <c r="W238" s="7">
        <f t="shared" si="61"/>
        <v>87.3</v>
      </c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36"/>
    </row>
    <row r="239" spans="1:1007" ht="15.75" customHeight="1" x14ac:dyDescent="0.2">
      <c r="A239" s="653" t="s">
        <v>14</v>
      </c>
      <c r="B239" s="657" t="s">
        <v>15</v>
      </c>
      <c r="C239" s="656" t="s">
        <v>24</v>
      </c>
      <c r="D239" s="647" t="s">
        <v>45</v>
      </c>
      <c r="E239" s="640" t="s">
        <v>63</v>
      </c>
      <c r="F239" s="713" t="s">
        <v>185</v>
      </c>
      <c r="G239" s="776" t="s">
        <v>66</v>
      </c>
      <c r="H239" s="847">
        <v>188723322</v>
      </c>
      <c r="I239" s="614" t="s">
        <v>30</v>
      </c>
      <c r="J239" s="614" t="s">
        <v>186</v>
      </c>
      <c r="K239" s="120" t="s">
        <v>60</v>
      </c>
      <c r="L239" s="94">
        <f>+M239+O239</f>
        <v>491</v>
      </c>
      <c r="M239" s="11">
        <v>200</v>
      </c>
      <c r="N239" s="11">
        <v>0</v>
      </c>
      <c r="O239" s="69">
        <v>291</v>
      </c>
      <c r="P239" s="96">
        <f>+Q239+S239</f>
        <v>3183.6</v>
      </c>
      <c r="Q239" s="153">
        <v>200</v>
      </c>
      <c r="R239" s="153">
        <v>0</v>
      </c>
      <c r="S239" s="123">
        <v>2983.6</v>
      </c>
      <c r="T239" s="96">
        <f>+U239+W239</f>
        <v>588.1</v>
      </c>
      <c r="U239" s="11">
        <v>200</v>
      </c>
      <c r="V239" s="11">
        <v>0</v>
      </c>
      <c r="W239" s="69">
        <v>388.1</v>
      </c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36"/>
    </row>
    <row r="240" spans="1:1007" ht="17.25" customHeight="1" thickBot="1" x14ac:dyDescent="0.25">
      <c r="A240" s="654"/>
      <c r="B240" s="694"/>
      <c r="C240" s="708"/>
      <c r="D240" s="791"/>
      <c r="E240" s="735"/>
      <c r="F240" s="714"/>
      <c r="G240" s="777"/>
      <c r="H240" s="848"/>
      <c r="I240" s="620"/>
      <c r="J240" s="620"/>
      <c r="K240" s="137" t="s">
        <v>21</v>
      </c>
      <c r="L240" s="80">
        <f>+M240+O240</f>
        <v>600</v>
      </c>
      <c r="M240" s="64">
        <v>0</v>
      </c>
      <c r="N240" s="64">
        <v>0</v>
      </c>
      <c r="O240" s="124">
        <v>600</v>
      </c>
      <c r="P240" s="80">
        <f>+Q240+S240</f>
        <v>0</v>
      </c>
      <c r="Q240" s="64">
        <v>0</v>
      </c>
      <c r="R240" s="64">
        <v>0</v>
      </c>
      <c r="S240" s="124">
        <v>0</v>
      </c>
      <c r="T240" s="108">
        <v>0</v>
      </c>
      <c r="U240" s="64">
        <v>0</v>
      </c>
      <c r="V240" s="64">
        <v>0</v>
      </c>
      <c r="W240" s="124">
        <v>0</v>
      </c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36"/>
    </row>
    <row r="241" spans="1:55" ht="20.25" customHeight="1" thickBot="1" x14ac:dyDescent="0.25">
      <c r="A241" s="579"/>
      <c r="B241" s="658"/>
      <c r="C241" s="670"/>
      <c r="D241" s="648"/>
      <c r="E241" s="641"/>
      <c r="F241" s="715"/>
      <c r="G241" s="599"/>
      <c r="H241" s="820"/>
      <c r="I241" s="621"/>
      <c r="J241" s="621"/>
      <c r="K241" s="81" t="s">
        <v>11</v>
      </c>
      <c r="L241" s="15">
        <f t="shared" ref="L241:W241" si="62">SUM(L239:L240)</f>
        <v>1091</v>
      </c>
      <c r="M241" s="17">
        <f t="shared" si="62"/>
        <v>200</v>
      </c>
      <c r="N241" s="17">
        <f t="shared" si="62"/>
        <v>0</v>
      </c>
      <c r="O241" s="16">
        <f t="shared" si="62"/>
        <v>891</v>
      </c>
      <c r="P241" s="8">
        <f t="shared" si="62"/>
        <v>3183.6</v>
      </c>
      <c r="Q241" s="1">
        <f t="shared" si="62"/>
        <v>200</v>
      </c>
      <c r="R241" s="1">
        <f t="shared" si="62"/>
        <v>0</v>
      </c>
      <c r="S241" s="7">
        <f t="shared" si="62"/>
        <v>2983.6</v>
      </c>
      <c r="T241" s="8">
        <f t="shared" si="62"/>
        <v>588.1</v>
      </c>
      <c r="U241" s="1">
        <f t="shared" si="62"/>
        <v>200</v>
      </c>
      <c r="V241" s="1">
        <f t="shared" si="62"/>
        <v>0</v>
      </c>
      <c r="W241" s="7">
        <f t="shared" si="62"/>
        <v>388.1</v>
      </c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36"/>
    </row>
    <row r="242" spans="1:55" ht="21" customHeight="1" thickBot="1" x14ac:dyDescent="0.25">
      <c r="A242" s="653" t="s">
        <v>14</v>
      </c>
      <c r="B242" s="751" t="s">
        <v>15</v>
      </c>
      <c r="C242" s="825" t="s">
        <v>24</v>
      </c>
      <c r="D242" s="832" t="s">
        <v>34</v>
      </c>
      <c r="E242" s="649" t="s">
        <v>64</v>
      </c>
      <c r="F242" s="642" t="s">
        <v>185</v>
      </c>
      <c r="G242" s="597" t="s">
        <v>73</v>
      </c>
      <c r="H242" s="817" t="s">
        <v>18</v>
      </c>
      <c r="I242" s="614" t="s">
        <v>30</v>
      </c>
      <c r="J242" s="614" t="s">
        <v>186</v>
      </c>
      <c r="K242" s="163" t="s">
        <v>25</v>
      </c>
      <c r="L242" s="164">
        <f>+M242+O242</f>
        <v>316.89999999999998</v>
      </c>
      <c r="M242" s="166">
        <v>10</v>
      </c>
      <c r="N242" s="166">
        <v>0</v>
      </c>
      <c r="O242" s="167">
        <v>306.89999999999998</v>
      </c>
      <c r="P242" s="164">
        <f>+Q242+S242</f>
        <v>50</v>
      </c>
      <c r="Q242" s="507">
        <v>10</v>
      </c>
      <c r="R242" s="507">
        <v>0</v>
      </c>
      <c r="S242" s="165">
        <v>40</v>
      </c>
      <c r="T242" s="168">
        <f>U242+W242</f>
        <v>50</v>
      </c>
      <c r="U242" s="166">
        <v>10</v>
      </c>
      <c r="V242" s="166">
        <v>0</v>
      </c>
      <c r="W242" s="167">
        <v>40</v>
      </c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50"/>
      <c r="AV242" s="41"/>
      <c r="AW242" s="41"/>
      <c r="AX242" s="41"/>
      <c r="AY242" s="41"/>
      <c r="AZ242" s="41"/>
      <c r="BA242" s="41"/>
      <c r="BB242" s="41"/>
      <c r="BC242" s="41"/>
    </row>
    <row r="243" spans="1:55" ht="24" customHeight="1" thickBot="1" x14ac:dyDescent="0.25">
      <c r="A243" s="579"/>
      <c r="B243" s="581"/>
      <c r="C243" s="826"/>
      <c r="D243" s="833"/>
      <c r="E243" s="641"/>
      <c r="F243" s="643"/>
      <c r="G243" s="599"/>
      <c r="H243" s="818"/>
      <c r="I243" s="621"/>
      <c r="J243" s="621"/>
      <c r="K243" s="81" t="s">
        <v>11</v>
      </c>
      <c r="L243" s="15">
        <f t="shared" ref="L243:W243" si="63">L242</f>
        <v>316.89999999999998</v>
      </c>
      <c r="M243" s="3">
        <f t="shared" si="63"/>
        <v>10</v>
      </c>
      <c r="N243" s="3">
        <f t="shared" si="63"/>
        <v>0</v>
      </c>
      <c r="O243" s="18">
        <f t="shared" si="63"/>
        <v>306.89999999999998</v>
      </c>
      <c r="P243" s="8">
        <f t="shared" si="63"/>
        <v>50</v>
      </c>
      <c r="Q243" s="2">
        <f t="shared" si="63"/>
        <v>10</v>
      </c>
      <c r="R243" s="2">
        <f t="shared" si="63"/>
        <v>0</v>
      </c>
      <c r="S243" s="10">
        <f t="shared" si="63"/>
        <v>40</v>
      </c>
      <c r="T243" s="6">
        <f t="shared" si="63"/>
        <v>50</v>
      </c>
      <c r="U243" s="2">
        <f t="shared" si="63"/>
        <v>10</v>
      </c>
      <c r="V243" s="2">
        <f t="shared" si="63"/>
        <v>0</v>
      </c>
      <c r="W243" s="10">
        <f t="shared" si="63"/>
        <v>40</v>
      </c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50"/>
      <c r="AV243" s="41"/>
      <c r="AW243" s="41"/>
      <c r="AX243" s="41"/>
      <c r="AY243" s="41"/>
      <c r="AZ243" s="41"/>
      <c r="BA243" s="41"/>
      <c r="BB243" s="41"/>
      <c r="BC243" s="41"/>
    </row>
    <row r="244" spans="1:55" ht="16.5" customHeight="1" x14ac:dyDescent="0.2">
      <c r="A244" s="653" t="s">
        <v>14</v>
      </c>
      <c r="B244" s="751" t="s">
        <v>15</v>
      </c>
      <c r="C244" s="825" t="s">
        <v>24</v>
      </c>
      <c r="D244" s="827" t="s">
        <v>35</v>
      </c>
      <c r="E244" s="829" t="s">
        <v>65</v>
      </c>
      <c r="F244" s="642" t="s">
        <v>185</v>
      </c>
      <c r="G244" s="597" t="s">
        <v>66</v>
      </c>
      <c r="H244" s="817" t="s">
        <v>18</v>
      </c>
      <c r="I244" s="614" t="s">
        <v>30</v>
      </c>
      <c r="J244" s="614" t="s">
        <v>186</v>
      </c>
      <c r="K244" s="75" t="s">
        <v>25</v>
      </c>
      <c r="L244" s="399">
        <f>+M244+O244</f>
        <v>756.7</v>
      </c>
      <c r="M244" s="508">
        <v>0</v>
      </c>
      <c r="N244" s="508">
        <v>0</v>
      </c>
      <c r="O244" s="509">
        <v>756.7</v>
      </c>
      <c r="P244" s="399">
        <f>+Q244+S244</f>
        <v>638</v>
      </c>
      <c r="Q244" s="510">
        <v>0</v>
      </c>
      <c r="R244" s="508">
        <v>0</v>
      </c>
      <c r="S244" s="509">
        <v>638</v>
      </c>
      <c r="T244" s="511">
        <f>U244+W244</f>
        <v>701.8</v>
      </c>
      <c r="U244" s="508">
        <v>0</v>
      </c>
      <c r="V244" s="508">
        <v>0</v>
      </c>
      <c r="W244" s="509">
        <v>701.8</v>
      </c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50"/>
      <c r="AV244" s="41"/>
      <c r="AW244" s="41"/>
      <c r="AX244" s="41"/>
      <c r="AY244" s="41"/>
      <c r="AZ244" s="41"/>
      <c r="BA244" s="41"/>
      <c r="BB244" s="41"/>
      <c r="BC244" s="41"/>
    </row>
    <row r="245" spans="1:55" ht="17.25" customHeight="1" thickBot="1" x14ac:dyDescent="0.25">
      <c r="A245" s="654"/>
      <c r="B245" s="752"/>
      <c r="C245" s="910"/>
      <c r="D245" s="828"/>
      <c r="E245" s="830"/>
      <c r="F245" s="709"/>
      <c r="G245" s="598"/>
      <c r="H245" s="920"/>
      <c r="I245" s="620"/>
      <c r="J245" s="620"/>
      <c r="K245" s="136" t="s">
        <v>21</v>
      </c>
      <c r="L245" s="536">
        <f>M245+O245</f>
        <v>330</v>
      </c>
      <c r="M245" s="538">
        <v>0</v>
      </c>
      <c r="N245" s="538">
        <v>0</v>
      </c>
      <c r="O245" s="539">
        <v>330</v>
      </c>
      <c r="P245" s="536">
        <f>Q245+S245</f>
        <v>0</v>
      </c>
      <c r="Q245" s="537">
        <v>0</v>
      </c>
      <c r="R245" s="538">
        <v>0</v>
      </c>
      <c r="S245" s="539">
        <v>0</v>
      </c>
      <c r="T245" s="540">
        <f>U245+W245</f>
        <v>0</v>
      </c>
      <c r="U245" s="538">
        <v>0</v>
      </c>
      <c r="V245" s="538">
        <v>0</v>
      </c>
      <c r="W245" s="539">
        <v>0</v>
      </c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50"/>
      <c r="AV245" s="41"/>
      <c r="AW245" s="41"/>
      <c r="AX245" s="41"/>
      <c r="AY245" s="41"/>
      <c r="AZ245" s="41"/>
      <c r="BA245" s="41"/>
      <c r="BB245" s="41"/>
      <c r="BC245" s="41"/>
    </row>
    <row r="246" spans="1:55" ht="20.25" customHeight="1" thickBot="1" x14ac:dyDescent="0.25">
      <c r="A246" s="579"/>
      <c r="B246" s="581"/>
      <c r="C246" s="826"/>
      <c r="D246" s="824"/>
      <c r="E246" s="831"/>
      <c r="F246" s="643"/>
      <c r="G246" s="599"/>
      <c r="H246" s="818"/>
      <c r="I246" s="621"/>
      <c r="J246" s="621"/>
      <c r="K246" s="535" t="s">
        <v>11</v>
      </c>
      <c r="L246" s="15">
        <f>L244+L245</f>
        <v>1086.7</v>
      </c>
      <c r="M246" s="345">
        <f t="shared" ref="M246:W246" si="64">M244+M245</f>
        <v>0</v>
      </c>
      <c r="N246" s="345">
        <f t="shared" si="64"/>
        <v>0</v>
      </c>
      <c r="O246" s="16">
        <f t="shared" si="64"/>
        <v>1086.7</v>
      </c>
      <c r="P246" s="15">
        <f t="shared" si="64"/>
        <v>638</v>
      </c>
      <c r="Q246" s="345">
        <f t="shared" si="64"/>
        <v>0</v>
      </c>
      <c r="R246" s="345">
        <f t="shared" si="64"/>
        <v>0</v>
      </c>
      <c r="S246" s="16">
        <f t="shared" si="64"/>
        <v>638</v>
      </c>
      <c r="T246" s="15">
        <f t="shared" si="64"/>
        <v>701.8</v>
      </c>
      <c r="U246" s="345">
        <f t="shared" si="64"/>
        <v>0</v>
      </c>
      <c r="V246" s="345">
        <f t="shared" si="64"/>
        <v>0</v>
      </c>
      <c r="W246" s="16">
        <f t="shared" si="64"/>
        <v>701.8</v>
      </c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50"/>
      <c r="AV246" s="41"/>
      <c r="AW246" s="41"/>
      <c r="AX246" s="41"/>
      <c r="AY246" s="41"/>
      <c r="AZ246" s="41"/>
      <c r="BA246" s="41"/>
      <c r="BB246" s="41"/>
      <c r="BC246" s="41"/>
    </row>
    <row r="247" spans="1:55" ht="16.5" customHeight="1" x14ac:dyDescent="0.2">
      <c r="A247" s="645" t="s">
        <v>14</v>
      </c>
      <c r="B247" s="657" t="s">
        <v>15</v>
      </c>
      <c r="C247" s="835" t="s">
        <v>24</v>
      </c>
      <c r="D247" s="822" t="s">
        <v>39</v>
      </c>
      <c r="E247" s="907" t="s">
        <v>67</v>
      </c>
      <c r="F247" s="706" t="s">
        <v>185</v>
      </c>
      <c r="G247" s="776" t="s">
        <v>148</v>
      </c>
      <c r="H247" s="921" t="s">
        <v>18</v>
      </c>
      <c r="I247" s="614" t="s">
        <v>30</v>
      </c>
      <c r="J247" s="589" t="s">
        <v>464</v>
      </c>
      <c r="K247" s="120" t="s">
        <v>25</v>
      </c>
      <c r="L247" s="541">
        <f>+M247+O247</f>
        <v>0</v>
      </c>
      <c r="M247" s="542">
        <v>0</v>
      </c>
      <c r="N247" s="542">
        <v>0</v>
      </c>
      <c r="O247" s="543">
        <v>0</v>
      </c>
      <c r="P247" s="541">
        <f>+Q247+S247</f>
        <v>0</v>
      </c>
      <c r="Q247" s="542">
        <v>0</v>
      </c>
      <c r="R247" s="542">
        <v>0</v>
      </c>
      <c r="S247" s="544">
        <v>0</v>
      </c>
      <c r="T247" s="545">
        <f>U247+W247</f>
        <v>0</v>
      </c>
      <c r="U247" s="542">
        <v>0</v>
      </c>
      <c r="V247" s="542">
        <v>0</v>
      </c>
      <c r="W247" s="543">
        <v>0</v>
      </c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8"/>
      <c r="AV247" s="41"/>
      <c r="AW247" s="41"/>
      <c r="AX247" s="41"/>
      <c r="AY247" s="41"/>
      <c r="AZ247" s="41"/>
      <c r="BA247" s="41"/>
      <c r="BB247" s="41"/>
      <c r="BC247" s="41"/>
    </row>
    <row r="248" spans="1:55" ht="18" customHeight="1" thickBot="1" x14ac:dyDescent="0.25">
      <c r="A248" s="655"/>
      <c r="B248" s="694"/>
      <c r="C248" s="836"/>
      <c r="D248" s="823"/>
      <c r="E248" s="908"/>
      <c r="F248" s="846"/>
      <c r="G248" s="900"/>
      <c r="H248" s="922"/>
      <c r="I248" s="620"/>
      <c r="J248" s="590"/>
      <c r="K248" s="142" t="s">
        <v>20</v>
      </c>
      <c r="L248" s="110">
        <f>M248+O248</f>
        <v>0</v>
      </c>
      <c r="M248" s="74">
        <v>0</v>
      </c>
      <c r="N248" s="74">
        <v>0</v>
      </c>
      <c r="O248" s="184">
        <v>0</v>
      </c>
      <c r="P248" s="110">
        <f>Q248+S248</f>
        <v>0</v>
      </c>
      <c r="Q248" s="74">
        <v>0</v>
      </c>
      <c r="R248" s="74">
        <v>0</v>
      </c>
      <c r="S248" s="183">
        <v>0</v>
      </c>
      <c r="T248" s="185">
        <f>U248+W248</f>
        <v>0</v>
      </c>
      <c r="U248" s="74">
        <v>0</v>
      </c>
      <c r="V248" s="74">
        <v>0</v>
      </c>
      <c r="W248" s="184">
        <v>0</v>
      </c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8"/>
      <c r="AV248" s="41"/>
      <c r="AW248" s="41"/>
      <c r="AX248" s="41"/>
      <c r="AY248" s="41"/>
      <c r="AZ248" s="41"/>
      <c r="BA248" s="41"/>
      <c r="BB248" s="41"/>
      <c r="BC248" s="41"/>
    </row>
    <row r="249" spans="1:55" ht="21.75" customHeight="1" thickBot="1" x14ac:dyDescent="0.25">
      <c r="A249" s="579"/>
      <c r="B249" s="581"/>
      <c r="C249" s="826"/>
      <c r="D249" s="824"/>
      <c r="E249" s="909"/>
      <c r="F249" s="643"/>
      <c r="G249" s="599"/>
      <c r="H249" s="818"/>
      <c r="I249" s="621"/>
      <c r="J249" s="591"/>
      <c r="K249" s="182" t="s">
        <v>11</v>
      </c>
      <c r="L249" s="8">
        <f t="shared" ref="L249:W249" si="65">SUM(L247:L248)</f>
        <v>0</v>
      </c>
      <c r="M249" s="2">
        <f t="shared" si="65"/>
        <v>0</v>
      </c>
      <c r="N249" s="2">
        <f t="shared" si="65"/>
        <v>0</v>
      </c>
      <c r="O249" s="7">
        <f t="shared" si="65"/>
        <v>0</v>
      </c>
      <c r="P249" s="8">
        <f t="shared" si="65"/>
        <v>0</v>
      </c>
      <c r="Q249" s="2">
        <f t="shared" si="65"/>
        <v>0</v>
      </c>
      <c r="R249" s="2">
        <f t="shared" si="65"/>
        <v>0</v>
      </c>
      <c r="S249" s="7">
        <f t="shared" si="65"/>
        <v>0</v>
      </c>
      <c r="T249" s="8">
        <f t="shared" si="65"/>
        <v>0</v>
      </c>
      <c r="U249" s="2">
        <f t="shared" si="65"/>
        <v>0</v>
      </c>
      <c r="V249" s="2">
        <f t="shared" si="65"/>
        <v>0</v>
      </c>
      <c r="W249" s="7">
        <f t="shared" si="65"/>
        <v>0</v>
      </c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8"/>
      <c r="AV249" s="41"/>
      <c r="AW249" s="41"/>
      <c r="AX249" s="41"/>
      <c r="AY249" s="41"/>
      <c r="AZ249" s="41"/>
      <c r="BA249" s="41"/>
      <c r="BB249" s="41"/>
      <c r="BC249" s="41"/>
    </row>
    <row r="250" spans="1:55" ht="15.75" customHeight="1" x14ac:dyDescent="0.2">
      <c r="A250" s="653" t="s">
        <v>14</v>
      </c>
      <c r="B250" s="657" t="s">
        <v>15</v>
      </c>
      <c r="C250" s="656" t="s">
        <v>24</v>
      </c>
      <c r="D250" s="650" t="s">
        <v>47</v>
      </c>
      <c r="E250" s="904" t="s">
        <v>68</v>
      </c>
      <c r="F250" s="713" t="s">
        <v>185</v>
      </c>
      <c r="G250" s="676" t="s">
        <v>153</v>
      </c>
      <c r="H250" s="594" t="s">
        <v>18</v>
      </c>
      <c r="I250" s="698" t="s">
        <v>30</v>
      </c>
      <c r="J250" s="589" t="s">
        <v>446</v>
      </c>
      <c r="K250" s="120" t="s">
        <v>61</v>
      </c>
      <c r="L250" s="94">
        <f>+M250+O250</f>
        <v>0</v>
      </c>
      <c r="M250" s="11">
        <v>0</v>
      </c>
      <c r="N250" s="11">
        <v>0</v>
      </c>
      <c r="O250" s="69">
        <v>0</v>
      </c>
      <c r="P250" s="94">
        <f>+Q250+S250</f>
        <v>0</v>
      </c>
      <c r="Q250" s="11">
        <v>0</v>
      </c>
      <c r="R250" s="11">
        <v>0</v>
      </c>
      <c r="S250" s="69">
        <v>0</v>
      </c>
      <c r="T250" s="96">
        <f>+U250+W250</f>
        <v>0</v>
      </c>
      <c r="U250" s="11">
        <v>0</v>
      </c>
      <c r="V250" s="11">
        <v>0</v>
      </c>
      <c r="W250" s="69">
        <v>0</v>
      </c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8"/>
      <c r="AV250" s="41"/>
      <c r="AW250" s="41"/>
      <c r="AX250" s="41"/>
      <c r="AY250" s="41"/>
      <c r="AZ250" s="41"/>
      <c r="BA250" s="41"/>
      <c r="BB250" s="41"/>
      <c r="BC250" s="41"/>
    </row>
    <row r="251" spans="1:55" ht="16.5" customHeight="1" x14ac:dyDescent="0.2">
      <c r="A251" s="654"/>
      <c r="B251" s="694"/>
      <c r="C251" s="708"/>
      <c r="D251" s="651"/>
      <c r="E251" s="905"/>
      <c r="F251" s="714"/>
      <c r="G251" s="736"/>
      <c r="H251" s="613"/>
      <c r="I251" s="703"/>
      <c r="J251" s="590"/>
      <c r="K251" s="162" t="s">
        <v>25</v>
      </c>
      <c r="L251" s="106">
        <f>+M251+O251</f>
        <v>0</v>
      </c>
      <c r="M251" s="63">
        <v>0</v>
      </c>
      <c r="N251" s="63">
        <v>0</v>
      </c>
      <c r="O251" s="138">
        <v>0</v>
      </c>
      <c r="P251" s="106">
        <f>+Q251+S251</f>
        <v>0</v>
      </c>
      <c r="Q251" s="63">
        <v>0</v>
      </c>
      <c r="R251" s="63">
        <v>0</v>
      </c>
      <c r="S251" s="138">
        <v>0</v>
      </c>
      <c r="T251" s="111">
        <f>+U251+W251</f>
        <v>0</v>
      </c>
      <c r="U251" s="63">
        <v>0</v>
      </c>
      <c r="V251" s="63">
        <v>0</v>
      </c>
      <c r="W251" s="138">
        <v>0</v>
      </c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8"/>
      <c r="AV251" s="41"/>
      <c r="AW251" s="41"/>
      <c r="AX251" s="41"/>
      <c r="AY251" s="41"/>
      <c r="AZ251" s="41"/>
      <c r="BA251" s="41"/>
      <c r="BB251" s="41"/>
      <c r="BC251" s="41"/>
    </row>
    <row r="252" spans="1:55" ht="16.5" customHeight="1" thickBot="1" x14ac:dyDescent="0.25">
      <c r="A252" s="654"/>
      <c r="B252" s="694"/>
      <c r="C252" s="708"/>
      <c r="D252" s="651"/>
      <c r="E252" s="905"/>
      <c r="F252" s="714"/>
      <c r="G252" s="736"/>
      <c r="H252" s="613"/>
      <c r="I252" s="703"/>
      <c r="J252" s="590"/>
      <c r="K252" s="76" t="s">
        <v>21</v>
      </c>
      <c r="L252" s="80">
        <f>+M252+O252</f>
        <v>0</v>
      </c>
      <c r="M252" s="64">
        <v>0</v>
      </c>
      <c r="N252" s="64">
        <v>0</v>
      </c>
      <c r="O252" s="124">
        <v>0</v>
      </c>
      <c r="P252" s="108">
        <f>+Q252+S252</f>
        <v>0</v>
      </c>
      <c r="Q252" s="65">
        <v>0</v>
      </c>
      <c r="R252" s="65">
        <v>0</v>
      </c>
      <c r="S252" s="140">
        <v>0</v>
      </c>
      <c r="T252" s="108">
        <f>+U252+W252</f>
        <v>0</v>
      </c>
      <c r="U252" s="64">
        <v>0</v>
      </c>
      <c r="V252" s="64">
        <v>0</v>
      </c>
      <c r="W252" s="124">
        <v>0</v>
      </c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8"/>
      <c r="AV252" s="41"/>
      <c r="AW252" s="41"/>
      <c r="AX252" s="41"/>
      <c r="AY252" s="41"/>
      <c r="AZ252" s="41"/>
      <c r="BA252" s="41"/>
      <c r="BB252" s="41"/>
      <c r="BC252" s="41"/>
    </row>
    <row r="253" spans="1:55" ht="20.25" customHeight="1" thickBot="1" x14ac:dyDescent="0.25">
      <c r="A253" s="579"/>
      <c r="B253" s="658"/>
      <c r="C253" s="670"/>
      <c r="D253" s="652"/>
      <c r="E253" s="906"/>
      <c r="F253" s="715"/>
      <c r="G253" s="677"/>
      <c r="H253" s="621"/>
      <c r="I253" s="591"/>
      <c r="J253" s="591"/>
      <c r="K253" s="81" t="s">
        <v>11</v>
      </c>
      <c r="L253" s="15">
        <f t="shared" ref="L253:M253" si="66">SUM(L250:L252)</f>
        <v>0</v>
      </c>
      <c r="M253" s="3">
        <f t="shared" si="66"/>
        <v>0</v>
      </c>
      <c r="N253" s="3">
        <f>SUM(N250)</f>
        <v>0</v>
      </c>
      <c r="O253" s="16">
        <f t="shared" ref="O253:W253" si="67">SUM(O250:O252)</f>
        <v>0</v>
      </c>
      <c r="P253" s="8">
        <f t="shared" si="67"/>
        <v>0</v>
      </c>
      <c r="Q253" s="2">
        <f t="shared" si="67"/>
        <v>0</v>
      </c>
      <c r="R253" s="2">
        <f t="shared" si="67"/>
        <v>0</v>
      </c>
      <c r="S253" s="10">
        <f t="shared" si="67"/>
        <v>0</v>
      </c>
      <c r="T253" s="8">
        <f t="shared" si="67"/>
        <v>0</v>
      </c>
      <c r="U253" s="2">
        <f t="shared" si="67"/>
        <v>0</v>
      </c>
      <c r="V253" s="2">
        <f t="shared" si="67"/>
        <v>0</v>
      </c>
      <c r="W253" s="10">
        <f t="shared" si="67"/>
        <v>0</v>
      </c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8"/>
      <c r="AV253" s="41"/>
      <c r="AW253" s="41"/>
      <c r="AX253" s="41"/>
      <c r="AY253" s="41"/>
      <c r="AZ253" s="41"/>
      <c r="BA253" s="41"/>
      <c r="BB253" s="41"/>
      <c r="BC253" s="41"/>
    </row>
    <row r="254" spans="1:55" ht="16.5" customHeight="1" x14ac:dyDescent="0.2">
      <c r="A254" s="645" t="s">
        <v>14</v>
      </c>
      <c r="B254" s="657" t="s">
        <v>15</v>
      </c>
      <c r="C254" s="656" t="s">
        <v>24</v>
      </c>
      <c r="D254" s="666" t="s">
        <v>49</v>
      </c>
      <c r="E254" s="649" t="s">
        <v>69</v>
      </c>
      <c r="F254" s="706" t="s">
        <v>185</v>
      </c>
      <c r="G254" s="597" t="s">
        <v>100</v>
      </c>
      <c r="H254" s="594" t="s">
        <v>18</v>
      </c>
      <c r="I254" s="594" t="s">
        <v>30</v>
      </c>
      <c r="J254" s="614" t="s">
        <v>446</v>
      </c>
      <c r="K254" s="120" t="s">
        <v>25</v>
      </c>
      <c r="L254" s="94">
        <f>+M254+O254</f>
        <v>0</v>
      </c>
      <c r="M254" s="11">
        <v>0</v>
      </c>
      <c r="N254" s="121">
        <v>0</v>
      </c>
      <c r="O254" s="69">
        <v>0</v>
      </c>
      <c r="P254" s="96">
        <f>+Q254+S254</f>
        <v>0</v>
      </c>
      <c r="Q254" s="153">
        <v>0</v>
      </c>
      <c r="R254" s="169">
        <v>0</v>
      </c>
      <c r="S254" s="123">
        <v>0</v>
      </c>
      <c r="T254" s="96">
        <f>+U254+W254</f>
        <v>0</v>
      </c>
      <c r="U254" s="122">
        <v>0</v>
      </c>
      <c r="V254" s="122">
        <v>0</v>
      </c>
      <c r="W254" s="69">
        <v>0</v>
      </c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8"/>
      <c r="AV254" s="41"/>
      <c r="AW254" s="41"/>
      <c r="AX254" s="41"/>
      <c r="AY254" s="41"/>
      <c r="AZ254" s="41"/>
      <c r="BA254" s="41"/>
      <c r="BB254" s="41"/>
      <c r="BC254" s="41"/>
    </row>
    <row r="255" spans="1:55" ht="18" customHeight="1" thickBot="1" x14ac:dyDescent="0.25">
      <c r="A255" s="655"/>
      <c r="B255" s="694"/>
      <c r="C255" s="750"/>
      <c r="D255" s="771"/>
      <c r="E255" s="747"/>
      <c r="F255" s="721"/>
      <c r="G255" s="598"/>
      <c r="H255" s="595"/>
      <c r="I255" s="595"/>
      <c r="J255" s="620"/>
      <c r="K255" s="142" t="s">
        <v>21</v>
      </c>
      <c r="L255" s="107">
        <f>+M255+O255</f>
        <v>0</v>
      </c>
      <c r="M255" s="103">
        <v>0</v>
      </c>
      <c r="N255" s="145">
        <v>0</v>
      </c>
      <c r="O255" s="144">
        <v>0</v>
      </c>
      <c r="P255" s="141">
        <f>+Q255+S255</f>
        <v>0</v>
      </c>
      <c r="Q255" s="143">
        <v>0</v>
      </c>
      <c r="R255" s="143">
        <v>0</v>
      </c>
      <c r="S255" s="144">
        <v>0</v>
      </c>
      <c r="T255" s="141">
        <f>+U255+W255</f>
        <v>0</v>
      </c>
      <c r="U255" s="143">
        <v>0</v>
      </c>
      <c r="V255" s="143">
        <v>0</v>
      </c>
      <c r="W255" s="144">
        <v>0</v>
      </c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8"/>
      <c r="AV255" s="41"/>
      <c r="AW255" s="41"/>
      <c r="AX255" s="41"/>
      <c r="AY255" s="41"/>
      <c r="AZ255" s="41"/>
      <c r="BA255" s="41"/>
      <c r="BB255" s="41"/>
      <c r="BC255" s="41"/>
    </row>
    <row r="256" spans="1:55" ht="18.75" customHeight="1" thickBot="1" x14ac:dyDescent="0.25">
      <c r="A256" s="646"/>
      <c r="B256" s="658"/>
      <c r="C256" s="583"/>
      <c r="D256" s="667"/>
      <c r="E256" s="641"/>
      <c r="F256" s="643"/>
      <c r="G256" s="599"/>
      <c r="H256" s="596"/>
      <c r="I256" s="596"/>
      <c r="J256" s="621"/>
      <c r="K256" s="81" t="s">
        <v>11</v>
      </c>
      <c r="L256" s="67">
        <f t="shared" ref="L256:W256" si="68">SUM(L254:L255)</f>
        <v>0</v>
      </c>
      <c r="M256" s="3">
        <f t="shared" si="68"/>
        <v>0</v>
      </c>
      <c r="N256" s="3">
        <f t="shared" si="68"/>
        <v>0</v>
      </c>
      <c r="O256" s="16">
        <f t="shared" si="68"/>
        <v>0</v>
      </c>
      <c r="P256" s="6">
        <f t="shared" si="68"/>
        <v>0</v>
      </c>
      <c r="Q256" s="5">
        <f t="shared" si="68"/>
        <v>0</v>
      </c>
      <c r="R256" s="5">
        <f t="shared" si="68"/>
        <v>0</v>
      </c>
      <c r="S256" s="7">
        <f t="shared" si="68"/>
        <v>0</v>
      </c>
      <c r="T256" s="8">
        <f t="shared" si="68"/>
        <v>0</v>
      </c>
      <c r="U256" s="2">
        <f t="shared" si="68"/>
        <v>0</v>
      </c>
      <c r="V256" s="2">
        <f t="shared" si="68"/>
        <v>0</v>
      </c>
      <c r="W256" s="7">
        <f t="shared" si="68"/>
        <v>0</v>
      </c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8"/>
      <c r="AV256" s="41"/>
      <c r="AW256" s="41"/>
      <c r="AX256" s="41"/>
      <c r="AY256" s="41"/>
      <c r="AZ256" s="41"/>
      <c r="BA256" s="41"/>
      <c r="BB256" s="41"/>
      <c r="BC256" s="41"/>
    </row>
    <row r="257" spans="1:55" ht="16.5" customHeight="1" x14ac:dyDescent="0.2">
      <c r="A257" s="645" t="s">
        <v>14</v>
      </c>
      <c r="B257" s="657" t="s">
        <v>15</v>
      </c>
      <c r="C257" s="656" t="s">
        <v>24</v>
      </c>
      <c r="D257" s="666" t="s">
        <v>51</v>
      </c>
      <c r="E257" s="901" t="s">
        <v>84</v>
      </c>
      <c r="F257" s="706" t="s">
        <v>185</v>
      </c>
      <c r="G257" s="597" t="s">
        <v>108</v>
      </c>
      <c r="H257" s="594" t="s">
        <v>18</v>
      </c>
      <c r="I257" s="698" t="s">
        <v>19</v>
      </c>
      <c r="J257" s="589" t="s">
        <v>466</v>
      </c>
      <c r="K257" s="120" t="s">
        <v>25</v>
      </c>
      <c r="L257" s="94">
        <f>+M257+O257</f>
        <v>0</v>
      </c>
      <c r="M257" s="11">
        <v>0</v>
      </c>
      <c r="N257" s="121">
        <v>0</v>
      </c>
      <c r="O257" s="69">
        <v>0</v>
      </c>
      <c r="P257" s="96">
        <f>+Q257+S257</f>
        <v>0</v>
      </c>
      <c r="Q257" s="153">
        <v>0</v>
      </c>
      <c r="R257" s="169">
        <v>0</v>
      </c>
      <c r="S257" s="123">
        <v>0</v>
      </c>
      <c r="T257" s="96">
        <f>+U257+W257</f>
        <v>0</v>
      </c>
      <c r="U257" s="122">
        <v>0</v>
      </c>
      <c r="V257" s="122">
        <v>0</v>
      </c>
      <c r="W257" s="69">
        <v>0</v>
      </c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8"/>
      <c r="AV257" s="41"/>
      <c r="AW257" s="41"/>
      <c r="AX257" s="41"/>
      <c r="AY257" s="41"/>
      <c r="AZ257" s="41"/>
      <c r="BA257" s="41"/>
      <c r="BB257" s="41"/>
      <c r="BC257" s="41"/>
    </row>
    <row r="258" spans="1:55" ht="15.75" customHeight="1" x14ac:dyDescent="0.2">
      <c r="A258" s="655"/>
      <c r="B258" s="694"/>
      <c r="C258" s="750"/>
      <c r="D258" s="771"/>
      <c r="E258" s="902"/>
      <c r="F258" s="721"/>
      <c r="G258" s="598"/>
      <c r="H258" s="595"/>
      <c r="I258" s="703"/>
      <c r="J258" s="590"/>
      <c r="K258" s="162" t="s">
        <v>21</v>
      </c>
      <c r="L258" s="106">
        <f>M258+O258</f>
        <v>0</v>
      </c>
      <c r="M258" s="63">
        <v>0</v>
      </c>
      <c r="N258" s="126">
        <v>0</v>
      </c>
      <c r="O258" s="138">
        <v>0</v>
      </c>
      <c r="P258" s="111">
        <f>Q258+S258</f>
        <v>0</v>
      </c>
      <c r="Q258" s="128">
        <v>0</v>
      </c>
      <c r="R258" s="62">
        <v>0</v>
      </c>
      <c r="S258" s="139">
        <v>0</v>
      </c>
      <c r="T258" s="111">
        <f>U258+W258</f>
        <v>0</v>
      </c>
      <c r="U258" s="125">
        <v>0</v>
      </c>
      <c r="V258" s="125">
        <v>0</v>
      </c>
      <c r="W258" s="138">
        <v>0</v>
      </c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8"/>
      <c r="AV258" s="41"/>
      <c r="AW258" s="41"/>
      <c r="AX258" s="41"/>
      <c r="AY258" s="41"/>
      <c r="AZ258" s="41"/>
      <c r="BA258" s="41"/>
      <c r="BB258" s="41"/>
      <c r="BC258" s="41"/>
    </row>
    <row r="259" spans="1:55" ht="17.25" customHeight="1" thickBot="1" x14ac:dyDescent="0.25">
      <c r="A259" s="655"/>
      <c r="B259" s="694"/>
      <c r="C259" s="750"/>
      <c r="D259" s="771"/>
      <c r="E259" s="902"/>
      <c r="F259" s="721"/>
      <c r="G259" s="598"/>
      <c r="H259" s="595"/>
      <c r="I259" s="703"/>
      <c r="J259" s="590"/>
      <c r="K259" s="142" t="s">
        <v>205</v>
      </c>
      <c r="L259" s="358">
        <f>+M259+O259</f>
        <v>0</v>
      </c>
      <c r="M259" s="103">
        <v>0</v>
      </c>
      <c r="N259" s="145">
        <v>0</v>
      </c>
      <c r="O259" s="144">
        <v>0</v>
      </c>
      <c r="P259" s="97">
        <f>+Q259+S259</f>
        <v>0</v>
      </c>
      <c r="Q259" s="143">
        <v>0</v>
      </c>
      <c r="R259" s="143">
        <v>0</v>
      </c>
      <c r="S259" s="144">
        <v>0</v>
      </c>
      <c r="T259" s="97">
        <f>+U259+W259</f>
        <v>0</v>
      </c>
      <c r="U259" s="143">
        <v>0</v>
      </c>
      <c r="V259" s="143">
        <v>0</v>
      </c>
      <c r="W259" s="144">
        <v>0</v>
      </c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8"/>
      <c r="AV259" s="41"/>
      <c r="AW259" s="41"/>
      <c r="AX259" s="41"/>
      <c r="AY259" s="41"/>
      <c r="AZ259" s="41"/>
      <c r="BA259" s="41"/>
      <c r="BB259" s="41"/>
      <c r="BC259" s="41"/>
    </row>
    <row r="260" spans="1:55" ht="20.25" customHeight="1" thickBot="1" x14ac:dyDescent="0.25">
      <c r="A260" s="646"/>
      <c r="B260" s="658"/>
      <c r="C260" s="583"/>
      <c r="D260" s="667"/>
      <c r="E260" s="903"/>
      <c r="F260" s="643"/>
      <c r="G260" s="599"/>
      <c r="H260" s="596"/>
      <c r="I260" s="591"/>
      <c r="J260" s="591"/>
      <c r="K260" s="81" t="s">
        <v>11</v>
      </c>
      <c r="L260" s="67">
        <f t="shared" ref="L260:W260" si="69">SUM(L257:L259)</f>
        <v>0</v>
      </c>
      <c r="M260" s="3">
        <f t="shared" si="69"/>
        <v>0</v>
      </c>
      <c r="N260" s="3">
        <f t="shared" si="69"/>
        <v>0</v>
      </c>
      <c r="O260" s="16">
        <f t="shared" si="69"/>
        <v>0</v>
      </c>
      <c r="P260" s="6">
        <f t="shared" si="69"/>
        <v>0</v>
      </c>
      <c r="Q260" s="5">
        <f t="shared" si="69"/>
        <v>0</v>
      </c>
      <c r="R260" s="5">
        <f t="shared" si="69"/>
        <v>0</v>
      </c>
      <c r="S260" s="7">
        <f t="shared" si="69"/>
        <v>0</v>
      </c>
      <c r="T260" s="8">
        <f t="shared" si="69"/>
        <v>0</v>
      </c>
      <c r="U260" s="2">
        <f t="shared" si="69"/>
        <v>0</v>
      </c>
      <c r="V260" s="2">
        <f t="shared" si="69"/>
        <v>0</v>
      </c>
      <c r="W260" s="7">
        <f t="shared" si="69"/>
        <v>0</v>
      </c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8"/>
      <c r="AV260" s="41"/>
      <c r="AW260" s="41"/>
      <c r="AX260" s="41"/>
      <c r="AY260" s="41"/>
      <c r="AZ260" s="41"/>
      <c r="BA260" s="41"/>
      <c r="BB260" s="41"/>
      <c r="BC260" s="41"/>
    </row>
    <row r="261" spans="1:55" ht="18" customHeight="1" x14ac:dyDescent="0.2">
      <c r="A261" s="645" t="s">
        <v>14</v>
      </c>
      <c r="B261" s="657" t="s">
        <v>15</v>
      </c>
      <c r="C261" s="656" t="s">
        <v>24</v>
      </c>
      <c r="D261" s="666" t="s">
        <v>52</v>
      </c>
      <c r="E261" s="649" t="s">
        <v>181</v>
      </c>
      <c r="F261" s="706" t="s">
        <v>185</v>
      </c>
      <c r="G261" s="597" t="s">
        <v>100</v>
      </c>
      <c r="H261" s="594" t="s">
        <v>18</v>
      </c>
      <c r="I261" s="594" t="s">
        <v>30</v>
      </c>
      <c r="J261" s="589" t="s">
        <v>451</v>
      </c>
      <c r="K261" s="120" t="s">
        <v>25</v>
      </c>
      <c r="L261" s="94">
        <f>+M261+O261</f>
        <v>0</v>
      </c>
      <c r="M261" s="11">
        <v>0</v>
      </c>
      <c r="N261" s="121">
        <v>0</v>
      </c>
      <c r="O261" s="69">
        <v>0</v>
      </c>
      <c r="P261" s="96">
        <f>+Q261+S261</f>
        <v>0</v>
      </c>
      <c r="Q261" s="153">
        <v>0</v>
      </c>
      <c r="R261" s="169">
        <v>0</v>
      </c>
      <c r="S261" s="123">
        <v>0</v>
      </c>
      <c r="T261" s="96">
        <f>+U261+W261</f>
        <v>0</v>
      </c>
      <c r="U261" s="122">
        <v>0</v>
      </c>
      <c r="V261" s="122">
        <v>0</v>
      </c>
      <c r="W261" s="69">
        <v>0</v>
      </c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8"/>
      <c r="AV261" s="41"/>
      <c r="AW261" s="41"/>
      <c r="AX261" s="41"/>
      <c r="AY261" s="41"/>
      <c r="AZ261" s="41"/>
      <c r="BA261" s="41"/>
      <c r="BB261" s="41"/>
      <c r="BC261" s="41"/>
    </row>
    <row r="262" spans="1:55" ht="18.75" customHeight="1" thickBot="1" x14ac:dyDescent="0.25">
      <c r="A262" s="655"/>
      <c r="B262" s="694"/>
      <c r="C262" s="750"/>
      <c r="D262" s="771"/>
      <c r="E262" s="747"/>
      <c r="F262" s="721"/>
      <c r="G262" s="598"/>
      <c r="H262" s="595"/>
      <c r="I262" s="595"/>
      <c r="J262" s="620"/>
      <c r="K262" s="142" t="s">
        <v>21</v>
      </c>
      <c r="L262" s="107">
        <f>+M262+O262</f>
        <v>0</v>
      </c>
      <c r="M262" s="103">
        <v>0</v>
      </c>
      <c r="N262" s="145">
        <v>0</v>
      </c>
      <c r="O262" s="144">
        <v>0</v>
      </c>
      <c r="P262" s="141">
        <f>Q262+S262</f>
        <v>0</v>
      </c>
      <c r="Q262" s="143">
        <v>0</v>
      </c>
      <c r="R262" s="143">
        <v>0</v>
      </c>
      <c r="S262" s="144">
        <v>0</v>
      </c>
      <c r="T262" s="141">
        <f>+U262+W262</f>
        <v>0</v>
      </c>
      <c r="U262" s="143">
        <v>0</v>
      </c>
      <c r="V262" s="143">
        <v>0</v>
      </c>
      <c r="W262" s="144">
        <v>0</v>
      </c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8"/>
      <c r="AV262" s="41"/>
      <c r="AW262" s="41"/>
      <c r="AX262" s="41"/>
      <c r="AY262" s="41"/>
      <c r="AZ262" s="41"/>
      <c r="BA262" s="41"/>
      <c r="BB262" s="41"/>
      <c r="BC262" s="41"/>
    </row>
    <row r="263" spans="1:55" ht="20.25" customHeight="1" thickBot="1" x14ac:dyDescent="0.25">
      <c r="A263" s="646"/>
      <c r="B263" s="658"/>
      <c r="C263" s="583"/>
      <c r="D263" s="667"/>
      <c r="E263" s="641"/>
      <c r="F263" s="643"/>
      <c r="G263" s="599"/>
      <c r="H263" s="596"/>
      <c r="I263" s="596"/>
      <c r="J263" s="621"/>
      <c r="K263" s="81" t="s">
        <v>11</v>
      </c>
      <c r="L263" s="67">
        <f t="shared" ref="L263:W263" si="70">SUM(L261:L262)</f>
        <v>0</v>
      </c>
      <c r="M263" s="3">
        <f t="shared" si="70"/>
        <v>0</v>
      </c>
      <c r="N263" s="3">
        <f t="shared" si="70"/>
        <v>0</v>
      </c>
      <c r="O263" s="16">
        <f t="shared" si="70"/>
        <v>0</v>
      </c>
      <c r="P263" s="6">
        <f t="shared" si="70"/>
        <v>0</v>
      </c>
      <c r="Q263" s="5">
        <f t="shared" si="70"/>
        <v>0</v>
      </c>
      <c r="R263" s="5">
        <f t="shared" si="70"/>
        <v>0</v>
      </c>
      <c r="S263" s="7">
        <f t="shared" si="70"/>
        <v>0</v>
      </c>
      <c r="T263" s="8">
        <f t="shared" si="70"/>
        <v>0</v>
      </c>
      <c r="U263" s="2">
        <f t="shared" si="70"/>
        <v>0</v>
      </c>
      <c r="V263" s="2">
        <f t="shared" si="70"/>
        <v>0</v>
      </c>
      <c r="W263" s="7">
        <f t="shared" si="70"/>
        <v>0</v>
      </c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8"/>
      <c r="AV263" s="41"/>
      <c r="AW263" s="41"/>
      <c r="AX263" s="41"/>
      <c r="AY263" s="41"/>
      <c r="AZ263" s="41"/>
      <c r="BA263" s="41"/>
      <c r="BB263" s="41"/>
      <c r="BC263" s="41"/>
    </row>
    <row r="264" spans="1:55" ht="25.5" customHeight="1" thickBot="1" x14ac:dyDescent="0.25">
      <c r="A264" s="645" t="s">
        <v>14</v>
      </c>
      <c r="B264" s="657" t="s">
        <v>15</v>
      </c>
      <c r="C264" s="656" t="s">
        <v>24</v>
      </c>
      <c r="D264" s="666" t="s">
        <v>53</v>
      </c>
      <c r="E264" s="852" t="s">
        <v>109</v>
      </c>
      <c r="F264" s="706" t="s">
        <v>185</v>
      </c>
      <c r="G264" s="597" t="s">
        <v>106</v>
      </c>
      <c r="H264" s="594" t="s">
        <v>18</v>
      </c>
      <c r="I264" s="594" t="s">
        <v>30</v>
      </c>
      <c r="J264" s="589" t="s">
        <v>465</v>
      </c>
      <c r="K264" s="163" t="s">
        <v>25</v>
      </c>
      <c r="L264" s="168">
        <f>+M264+O264</f>
        <v>0</v>
      </c>
      <c r="M264" s="171">
        <v>0</v>
      </c>
      <c r="N264" s="172">
        <v>0</v>
      </c>
      <c r="O264" s="173">
        <v>0</v>
      </c>
      <c r="P264" s="168">
        <f>+Q264+S264</f>
        <v>0</v>
      </c>
      <c r="Q264" s="171">
        <v>0</v>
      </c>
      <c r="R264" s="172">
        <v>0</v>
      </c>
      <c r="S264" s="173">
        <v>0</v>
      </c>
      <c r="T264" s="168">
        <f>+U264+W264</f>
        <v>0</v>
      </c>
      <c r="U264" s="174">
        <v>0</v>
      </c>
      <c r="V264" s="174">
        <v>0</v>
      </c>
      <c r="W264" s="173">
        <v>0</v>
      </c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8"/>
      <c r="AV264" s="41"/>
      <c r="AW264" s="41"/>
      <c r="AX264" s="41"/>
      <c r="AY264" s="41"/>
      <c r="AZ264" s="41"/>
      <c r="BA264" s="41"/>
      <c r="BB264" s="41"/>
      <c r="BC264" s="41"/>
    </row>
    <row r="265" spans="1:55" ht="25.5" customHeight="1" thickBot="1" x14ac:dyDescent="0.25">
      <c r="A265" s="646"/>
      <c r="B265" s="658"/>
      <c r="C265" s="583"/>
      <c r="D265" s="667"/>
      <c r="E265" s="774"/>
      <c r="F265" s="643"/>
      <c r="G265" s="599"/>
      <c r="H265" s="596"/>
      <c r="I265" s="596"/>
      <c r="J265" s="591"/>
      <c r="K265" s="83" t="s">
        <v>11</v>
      </c>
      <c r="L265" s="67">
        <f t="shared" ref="L265:W265" si="71">SUM(L264:L264)</f>
        <v>0</v>
      </c>
      <c r="M265" s="3">
        <f t="shared" si="71"/>
        <v>0</v>
      </c>
      <c r="N265" s="3">
        <f t="shared" si="71"/>
        <v>0</v>
      </c>
      <c r="O265" s="16">
        <f t="shared" si="71"/>
        <v>0</v>
      </c>
      <c r="P265" s="67">
        <f t="shared" si="71"/>
        <v>0</v>
      </c>
      <c r="Q265" s="101">
        <f t="shared" si="71"/>
        <v>0</v>
      </c>
      <c r="R265" s="101">
        <f t="shared" si="71"/>
        <v>0</v>
      </c>
      <c r="S265" s="16">
        <f t="shared" si="71"/>
        <v>0</v>
      </c>
      <c r="T265" s="15">
        <f t="shared" si="71"/>
        <v>0</v>
      </c>
      <c r="U265" s="3">
        <f t="shared" si="71"/>
        <v>0</v>
      </c>
      <c r="V265" s="3">
        <f t="shared" si="71"/>
        <v>0</v>
      </c>
      <c r="W265" s="16">
        <f t="shared" si="71"/>
        <v>0</v>
      </c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8"/>
      <c r="AV265" s="41"/>
      <c r="AW265" s="41"/>
      <c r="AX265" s="41"/>
      <c r="AY265" s="41"/>
      <c r="AZ265" s="41"/>
      <c r="BA265" s="41"/>
      <c r="BB265" s="41"/>
      <c r="BC265" s="41"/>
    </row>
    <row r="266" spans="1:55" ht="19.5" customHeight="1" thickBot="1" x14ac:dyDescent="0.25">
      <c r="A266" s="645" t="s">
        <v>14</v>
      </c>
      <c r="B266" s="657" t="s">
        <v>15</v>
      </c>
      <c r="C266" s="656" t="s">
        <v>24</v>
      </c>
      <c r="D266" s="719" t="s">
        <v>131</v>
      </c>
      <c r="E266" s="659" t="s">
        <v>132</v>
      </c>
      <c r="F266" s="664" t="s">
        <v>187</v>
      </c>
      <c r="G266" s="665" t="s">
        <v>66</v>
      </c>
      <c r="H266" s="629" t="s">
        <v>18</v>
      </c>
      <c r="I266" s="629" t="s">
        <v>30</v>
      </c>
      <c r="J266" s="592" t="s">
        <v>451</v>
      </c>
      <c r="K266" s="148" t="s">
        <v>25</v>
      </c>
      <c r="L266" s="381">
        <f>+M266+O266</f>
        <v>0</v>
      </c>
      <c r="M266" s="383">
        <v>0</v>
      </c>
      <c r="N266" s="413">
        <v>0</v>
      </c>
      <c r="O266" s="385">
        <v>0</v>
      </c>
      <c r="P266" s="381">
        <f>+Q266+S266</f>
        <v>0</v>
      </c>
      <c r="Q266" s="383">
        <v>0</v>
      </c>
      <c r="R266" s="413">
        <v>0</v>
      </c>
      <c r="S266" s="385">
        <v>0</v>
      </c>
      <c r="T266" s="381">
        <f>+U266+W266</f>
        <v>0</v>
      </c>
      <c r="U266" s="382">
        <v>0</v>
      </c>
      <c r="V266" s="382">
        <v>0</v>
      </c>
      <c r="W266" s="385">
        <v>0</v>
      </c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8"/>
      <c r="AV266" s="41"/>
      <c r="AW266" s="41"/>
      <c r="AX266" s="41"/>
      <c r="AY266" s="41"/>
      <c r="AZ266" s="41"/>
      <c r="BA266" s="41"/>
      <c r="BB266" s="41"/>
      <c r="BC266" s="41"/>
    </row>
    <row r="267" spans="1:55" ht="23.25" customHeight="1" thickBot="1" x14ac:dyDescent="0.25">
      <c r="A267" s="646"/>
      <c r="B267" s="658"/>
      <c r="C267" s="583"/>
      <c r="D267" s="720"/>
      <c r="E267" s="660"/>
      <c r="F267" s="570"/>
      <c r="G267" s="572"/>
      <c r="H267" s="574"/>
      <c r="I267" s="574"/>
      <c r="J267" s="628"/>
      <c r="K267" s="83" t="s">
        <v>11</v>
      </c>
      <c r="L267" s="170">
        <f t="shared" ref="L267:W267" si="72">SUM(L266:L266)</f>
        <v>0</v>
      </c>
      <c r="M267" s="85">
        <f t="shared" si="72"/>
        <v>0</v>
      </c>
      <c r="N267" s="85">
        <f t="shared" si="72"/>
        <v>0</v>
      </c>
      <c r="O267" s="156">
        <f t="shared" si="72"/>
        <v>0</v>
      </c>
      <c r="P267" s="170">
        <f t="shared" si="72"/>
        <v>0</v>
      </c>
      <c r="Q267" s="84">
        <f t="shared" si="72"/>
        <v>0</v>
      </c>
      <c r="R267" s="84">
        <f t="shared" si="72"/>
        <v>0</v>
      </c>
      <c r="S267" s="156">
        <f t="shared" si="72"/>
        <v>0</v>
      </c>
      <c r="T267" s="155">
        <f t="shared" si="72"/>
        <v>0</v>
      </c>
      <c r="U267" s="85">
        <f t="shared" si="72"/>
        <v>0</v>
      </c>
      <c r="V267" s="85">
        <f t="shared" si="72"/>
        <v>0</v>
      </c>
      <c r="W267" s="156">
        <f t="shared" si="72"/>
        <v>0</v>
      </c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8"/>
      <c r="AV267" s="41"/>
      <c r="AW267" s="41"/>
      <c r="AX267" s="41"/>
      <c r="AY267" s="41"/>
      <c r="AZ267" s="41"/>
      <c r="BA267" s="41"/>
      <c r="BB267" s="41"/>
      <c r="BC267" s="41"/>
    </row>
    <row r="268" spans="1:55" ht="21" customHeight="1" x14ac:dyDescent="0.2">
      <c r="A268" s="645" t="s">
        <v>14</v>
      </c>
      <c r="B268" s="657" t="s">
        <v>15</v>
      </c>
      <c r="C268" s="656" t="s">
        <v>24</v>
      </c>
      <c r="D268" s="719" t="s">
        <v>175</v>
      </c>
      <c r="E268" s="659" t="s">
        <v>176</v>
      </c>
      <c r="F268" s="664" t="s">
        <v>185</v>
      </c>
      <c r="G268" s="665" t="s">
        <v>177</v>
      </c>
      <c r="H268" s="629" t="s">
        <v>18</v>
      </c>
      <c r="I268" s="629" t="s">
        <v>30</v>
      </c>
      <c r="J268" s="636" t="s">
        <v>468</v>
      </c>
      <c r="K268" s="444" t="s">
        <v>25</v>
      </c>
      <c r="L268" s="445">
        <f>+M268+O268</f>
        <v>0</v>
      </c>
      <c r="M268" s="446">
        <v>0</v>
      </c>
      <c r="N268" s="512">
        <v>0</v>
      </c>
      <c r="O268" s="513">
        <v>0</v>
      </c>
      <c r="P268" s="445">
        <f>+Q268+S268</f>
        <v>0</v>
      </c>
      <c r="Q268" s="446">
        <v>0</v>
      </c>
      <c r="R268" s="512">
        <v>0</v>
      </c>
      <c r="S268" s="513">
        <v>0</v>
      </c>
      <c r="T268" s="445">
        <f>+U268+W268</f>
        <v>0</v>
      </c>
      <c r="U268" s="514">
        <v>0</v>
      </c>
      <c r="V268" s="514">
        <v>0</v>
      </c>
      <c r="W268" s="513">
        <v>0</v>
      </c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8"/>
      <c r="AV268" s="41"/>
      <c r="AW268" s="41"/>
      <c r="AX268" s="41"/>
      <c r="AY268" s="41"/>
      <c r="AZ268" s="41"/>
      <c r="BA268" s="41"/>
      <c r="BB268" s="41"/>
      <c r="BC268" s="41"/>
    </row>
    <row r="269" spans="1:55" ht="19.5" customHeight="1" thickBot="1" x14ac:dyDescent="0.25">
      <c r="A269" s="655"/>
      <c r="B269" s="694"/>
      <c r="C269" s="708"/>
      <c r="D269" s="722"/>
      <c r="E269" s="723"/>
      <c r="F269" s="740"/>
      <c r="G269" s="741"/>
      <c r="H269" s="627"/>
      <c r="I269" s="627"/>
      <c r="J269" s="627"/>
      <c r="K269" s="161" t="s">
        <v>21</v>
      </c>
      <c r="L269" s="440">
        <f>M269+O269</f>
        <v>70</v>
      </c>
      <c r="M269" s="401">
        <v>0</v>
      </c>
      <c r="N269" s="441">
        <v>0</v>
      </c>
      <c r="O269" s="442">
        <v>70</v>
      </c>
      <c r="P269" s="440">
        <f>Q269+S269</f>
        <v>0</v>
      </c>
      <c r="Q269" s="443">
        <v>0</v>
      </c>
      <c r="R269" s="447">
        <v>0</v>
      </c>
      <c r="S269" s="442">
        <v>0</v>
      </c>
      <c r="T269" s="400">
        <f>U269+W269</f>
        <v>0</v>
      </c>
      <c r="U269" s="443">
        <v>0</v>
      </c>
      <c r="V269" s="443">
        <v>0</v>
      </c>
      <c r="W269" s="442">
        <v>0</v>
      </c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8"/>
      <c r="AV269" s="41"/>
      <c r="AW269" s="41"/>
      <c r="AX269" s="41"/>
      <c r="AY269" s="41"/>
      <c r="AZ269" s="41"/>
      <c r="BA269" s="41"/>
      <c r="BB269" s="41"/>
      <c r="BC269" s="41"/>
    </row>
    <row r="270" spans="1:55" ht="24" customHeight="1" thickBot="1" x14ac:dyDescent="0.25">
      <c r="A270" s="646"/>
      <c r="B270" s="658"/>
      <c r="C270" s="583"/>
      <c r="D270" s="720"/>
      <c r="E270" s="660"/>
      <c r="F270" s="570"/>
      <c r="G270" s="572"/>
      <c r="H270" s="574"/>
      <c r="I270" s="574"/>
      <c r="J270" s="628"/>
      <c r="K270" s="347" t="s">
        <v>11</v>
      </c>
      <c r="L270" s="15">
        <f>SUM(L268:L269)</f>
        <v>70</v>
      </c>
      <c r="M270" s="345">
        <f t="shared" ref="M270:AC270" si="73">SUM(M268:M269)</f>
        <v>0</v>
      </c>
      <c r="N270" s="345">
        <f t="shared" si="73"/>
        <v>0</v>
      </c>
      <c r="O270" s="16">
        <f t="shared" si="73"/>
        <v>70</v>
      </c>
      <c r="P270" s="15">
        <f t="shared" si="73"/>
        <v>0</v>
      </c>
      <c r="Q270" s="345">
        <f t="shared" si="73"/>
        <v>0</v>
      </c>
      <c r="R270" s="345">
        <f t="shared" si="73"/>
        <v>0</v>
      </c>
      <c r="S270" s="16">
        <f t="shared" si="73"/>
        <v>0</v>
      </c>
      <c r="T270" s="15">
        <f t="shared" si="73"/>
        <v>0</v>
      </c>
      <c r="U270" s="345">
        <f t="shared" si="73"/>
        <v>0</v>
      </c>
      <c r="V270" s="345">
        <f t="shared" si="73"/>
        <v>0</v>
      </c>
      <c r="W270" s="16">
        <f t="shared" si="73"/>
        <v>0</v>
      </c>
      <c r="X270" s="450">
        <f t="shared" si="73"/>
        <v>0</v>
      </c>
      <c r="Y270" s="449">
        <f t="shared" si="73"/>
        <v>0</v>
      </c>
      <c r="Z270" s="449">
        <f t="shared" si="73"/>
        <v>0</v>
      </c>
      <c r="AA270" s="449">
        <f t="shared" si="73"/>
        <v>0</v>
      </c>
      <c r="AB270" s="449">
        <f t="shared" si="73"/>
        <v>0</v>
      </c>
      <c r="AC270" s="449">
        <f t="shared" si="73"/>
        <v>0</v>
      </c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8"/>
      <c r="AV270" s="41"/>
      <c r="AW270" s="41"/>
      <c r="AX270" s="41"/>
      <c r="AY270" s="41"/>
      <c r="AZ270" s="41"/>
      <c r="BA270" s="41"/>
      <c r="BB270" s="41"/>
      <c r="BC270" s="41"/>
    </row>
    <row r="271" spans="1:55" ht="21.75" customHeight="1" thickBot="1" x14ac:dyDescent="0.25">
      <c r="A271" s="645" t="s">
        <v>14</v>
      </c>
      <c r="B271" s="657" t="s">
        <v>15</v>
      </c>
      <c r="C271" s="656" t="s">
        <v>24</v>
      </c>
      <c r="D271" s="719" t="s">
        <v>381</v>
      </c>
      <c r="E271" s="659" t="s">
        <v>409</v>
      </c>
      <c r="F271" s="664" t="s">
        <v>185</v>
      </c>
      <c r="G271" s="665" t="s">
        <v>83</v>
      </c>
      <c r="H271" s="629" t="s">
        <v>18</v>
      </c>
      <c r="I271" s="629" t="s">
        <v>30</v>
      </c>
      <c r="J271" s="592" t="s">
        <v>469</v>
      </c>
      <c r="K271" s="148" t="s">
        <v>25</v>
      </c>
      <c r="L271" s="515">
        <f>+M271+O271</f>
        <v>0</v>
      </c>
      <c r="M271" s="467">
        <v>0</v>
      </c>
      <c r="N271" s="448">
        <v>0</v>
      </c>
      <c r="O271" s="516">
        <v>0</v>
      </c>
      <c r="P271" s="515">
        <f>+Q271+S271</f>
        <v>0</v>
      </c>
      <c r="Q271" s="467">
        <v>0</v>
      </c>
      <c r="R271" s="448">
        <v>0</v>
      </c>
      <c r="S271" s="516">
        <v>0</v>
      </c>
      <c r="T271" s="515">
        <f>+U271+W271</f>
        <v>0</v>
      </c>
      <c r="U271" s="517">
        <v>0</v>
      </c>
      <c r="V271" s="517">
        <v>0</v>
      </c>
      <c r="W271" s="516">
        <v>0</v>
      </c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8"/>
      <c r="AV271" s="41"/>
      <c r="AW271" s="41"/>
      <c r="AX271" s="41"/>
      <c r="AY271" s="41"/>
      <c r="AZ271" s="41"/>
      <c r="BA271" s="41"/>
      <c r="BB271" s="41"/>
      <c r="BC271" s="41"/>
    </row>
    <row r="272" spans="1:55" ht="26.25" customHeight="1" thickBot="1" x14ac:dyDescent="0.25">
      <c r="A272" s="646"/>
      <c r="B272" s="658"/>
      <c r="C272" s="583"/>
      <c r="D272" s="720"/>
      <c r="E272" s="660"/>
      <c r="F272" s="570"/>
      <c r="G272" s="572"/>
      <c r="H272" s="574"/>
      <c r="I272" s="574"/>
      <c r="J272" s="628"/>
      <c r="K272" s="83" t="s">
        <v>11</v>
      </c>
      <c r="L272" s="170">
        <f t="shared" ref="L272:W272" si="74">SUM(L271:L271)</f>
        <v>0</v>
      </c>
      <c r="M272" s="85">
        <f t="shared" si="74"/>
        <v>0</v>
      </c>
      <c r="N272" s="85">
        <f t="shared" si="74"/>
        <v>0</v>
      </c>
      <c r="O272" s="156">
        <f t="shared" si="74"/>
        <v>0</v>
      </c>
      <c r="P272" s="170">
        <f t="shared" si="74"/>
        <v>0</v>
      </c>
      <c r="Q272" s="84">
        <f t="shared" si="74"/>
        <v>0</v>
      </c>
      <c r="R272" s="84">
        <f t="shared" si="74"/>
        <v>0</v>
      </c>
      <c r="S272" s="156">
        <f t="shared" si="74"/>
        <v>0</v>
      </c>
      <c r="T272" s="155">
        <f t="shared" si="74"/>
        <v>0</v>
      </c>
      <c r="U272" s="85">
        <f t="shared" si="74"/>
        <v>0</v>
      </c>
      <c r="V272" s="85">
        <f t="shared" si="74"/>
        <v>0</v>
      </c>
      <c r="W272" s="156">
        <f t="shared" si="74"/>
        <v>0</v>
      </c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8"/>
      <c r="AV272" s="41"/>
      <c r="AW272" s="41"/>
      <c r="AX272" s="41"/>
      <c r="AY272" s="41"/>
      <c r="AZ272" s="41"/>
      <c r="BA272" s="41"/>
      <c r="BB272" s="41"/>
      <c r="BC272" s="41"/>
    </row>
    <row r="273" spans="1:1007" ht="18.75" customHeight="1" thickBot="1" x14ac:dyDescent="0.25">
      <c r="A273" s="188" t="s">
        <v>14</v>
      </c>
      <c r="B273" s="23" t="s">
        <v>15</v>
      </c>
      <c r="C273" s="26" t="s">
        <v>24</v>
      </c>
      <c r="D273" s="22"/>
      <c r="E273" s="738" t="s">
        <v>180</v>
      </c>
      <c r="F273" s="738"/>
      <c r="G273" s="738"/>
      <c r="H273" s="738"/>
      <c r="I273" s="738"/>
      <c r="J273" s="739"/>
      <c r="K273" s="739"/>
      <c r="L273" s="24">
        <f>L272+L270+L267+L265+L263+L260+L256+L253+L249+L246+L243+L241+L238+L235+L232+L230+L226</f>
        <v>5234.6000000000004</v>
      </c>
      <c r="M273" s="346">
        <f t="shared" ref="M273:W273" si="75">M226+M230+M232+M235+M238+M241+M243+M246+M249+M253+M256+M260+M263+M265+M267+M272+M270</f>
        <v>270</v>
      </c>
      <c r="N273" s="346">
        <f t="shared" si="75"/>
        <v>0</v>
      </c>
      <c r="O273" s="25">
        <f t="shared" si="75"/>
        <v>4964.6000000000004</v>
      </c>
      <c r="P273" s="24">
        <f t="shared" si="75"/>
        <v>6014.6</v>
      </c>
      <c r="Q273" s="346">
        <f t="shared" si="75"/>
        <v>280</v>
      </c>
      <c r="R273" s="346">
        <f t="shared" si="75"/>
        <v>0</v>
      </c>
      <c r="S273" s="25">
        <f t="shared" si="75"/>
        <v>5734.6</v>
      </c>
      <c r="T273" s="24">
        <f t="shared" si="75"/>
        <v>1497.2</v>
      </c>
      <c r="U273" s="346">
        <f t="shared" si="75"/>
        <v>280</v>
      </c>
      <c r="V273" s="346">
        <f t="shared" si="75"/>
        <v>0</v>
      </c>
      <c r="W273" s="25">
        <f t="shared" si="75"/>
        <v>1217.2</v>
      </c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8"/>
      <c r="AV273" s="41"/>
      <c r="AW273" s="41"/>
      <c r="AX273" s="41"/>
      <c r="AY273" s="41"/>
      <c r="AZ273" s="41"/>
      <c r="BA273" s="41"/>
      <c r="BB273" s="41"/>
      <c r="BC273" s="41"/>
    </row>
    <row r="274" spans="1:1007" ht="21" customHeight="1" thickBot="1" x14ac:dyDescent="0.25">
      <c r="A274" s="195" t="s">
        <v>14</v>
      </c>
      <c r="B274" s="23" t="s">
        <v>15</v>
      </c>
      <c r="C274" s="26" t="s">
        <v>27</v>
      </c>
      <c r="D274" s="661" t="s">
        <v>70</v>
      </c>
      <c r="E274" s="662"/>
      <c r="F274" s="662"/>
      <c r="G274" s="662"/>
      <c r="H274" s="662"/>
      <c r="I274" s="662"/>
      <c r="J274" s="662"/>
      <c r="K274" s="662"/>
      <c r="L274" s="662"/>
      <c r="M274" s="662"/>
      <c r="N274" s="662"/>
      <c r="O274" s="662"/>
      <c r="P274" s="662"/>
      <c r="Q274" s="662"/>
      <c r="R274" s="662"/>
      <c r="S274" s="662"/>
      <c r="T274" s="662"/>
      <c r="U274" s="662"/>
      <c r="V274" s="662"/>
      <c r="W274" s="663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8"/>
      <c r="AV274" s="41"/>
      <c r="AW274" s="41"/>
      <c r="AX274" s="41"/>
      <c r="AY274" s="41"/>
      <c r="AZ274" s="41"/>
      <c r="BA274" s="41"/>
      <c r="BB274" s="41"/>
      <c r="BC274" s="41"/>
    </row>
    <row r="275" spans="1:1007" ht="15" customHeight="1" x14ac:dyDescent="0.2">
      <c r="A275" s="653" t="s">
        <v>14</v>
      </c>
      <c r="B275" s="657" t="s">
        <v>15</v>
      </c>
      <c r="C275" s="656" t="s">
        <v>27</v>
      </c>
      <c r="D275" s="650" t="s">
        <v>24</v>
      </c>
      <c r="E275" s="710" t="s">
        <v>182</v>
      </c>
      <c r="F275" s="713" t="s">
        <v>185</v>
      </c>
      <c r="G275" s="597" t="s">
        <v>154</v>
      </c>
      <c r="H275" s="594" t="s">
        <v>18</v>
      </c>
      <c r="I275" s="698" t="s">
        <v>30</v>
      </c>
      <c r="J275" s="589" t="s">
        <v>470</v>
      </c>
      <c r="K275" s="120" t="s">
        <v>133</v>
      </c>
      <c r="L275" s="94">
        <f>+M275+O275</f>
        <v>0</v>
      </c>
      <c r="M275" s="99">
        <v>0</v>
      </c>
      <c r="N275" s="99">
        <v>0</v>
      </c>
      <c r="O275" s="95">
        <v>0</v>
      </c>
      <c r="P275" s="94">
        <f>+Q275+S275</f>
        <v>0</v>
      </c>
      <c r="Q275" s="99">
        <v>0</v>
      </c>
      <c r="R275" s="99">
        <v>0</v>
      </c>
      <c r="S275" s="414">
        <v>0</v>
      </c>
      <c r="T275" s="399">
        <f>+U275+W275</f>
        <v>0</v>
      </c>
      <c r="U275" s="99">
        <v>0</v>
      </c>
      <c r="V275" s="99">
        <v>0</v>
      </c>
      <c r="W275" s="95">
        <v>0</v>
      </c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8"/>
      <c r="AV275" s="41"/>
      <c r="AW275" s="41"/>
      <c r="AX275" s="41"/>
      <c r="AY275" s="41"/>
      <c r="AZ275" s="41"/>
      <c r="BA275" s="41"/>
      <c r="BB275" s="41"/>
      <c r="BC275" s="41"/>
    </row>
    <row r="276" spans="1:1007" ht="16.5" customHeight="1" x14ac:dyDescent="0.2">
      <c r="A276" s="654"/>
      <c r="B276" s="694"/>
      <c r="C276" s="708"/>
      <c r="D276" s="651"/>
      <c r="E276" s="711"/>
      <c r="F276" s="714"/>
      <c r="G276" s="598"/>
      <c r="H276" s="595"/>
      <c r="I276" s="703"/>
      <c r="J276" s="590"/>
      <c r="K276" s="135" t="s">
        <v>25</v>
      </c>
      <c r="L276" s="106">
        <f>+M276+O276</f>
        <v>381.2</v>
      </c>
      <c r="M276" s="518">
        <v>0</v>
      </c>
      <c r="N276" s="518">
        <v>0</v>
      </c>
      <c r="O276" s="370">
        <v>381.2</v>
      </c>
      <c r="P276" s="106">
        <f>+Q276+S276</f>
        <v>0</v>
      </c>
      <c r="Q276" s="86">
        <v>0</v>
      </c>
      <c r="R276" s="519">
        <v>0</v>
      </c>
      <c r="S276" s="370">
        <v>0</v>
      </c>
      <c r="T276" s="108">
        <f>+U276+W276</f>
        <v>0</v>
      </c>
      <c r="U276" s="86">
        <v>0</v>
      </c>
      <c r="V276" s="86">
        <v>0</v>
      </c>
      <c r="W276" s="370">
        <v>0</v>
      </c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8"/>
      <c r="AV276" s="41"/>
      <c r="AW276" s="41"/>
      <c r="AX276" s="41"/>
      <c r="AY276" s="41"/>
      <c r="AZ276" s="41"/>
      <c r="BA276" s="41"/>
      <c r="BB276" s="41"/>
      <c r="BC276" s="41"/>
    </row>
    <row r="277" spans="1:1007" ht="17.25" customHeight="1" thickBot="1" x14ac:dyDescent="0.25">
      <c r="A277" s="654"/>
      <c r="B277" s="694"/>
      <c r="C277" s="708"/>
      <c r="D277" s="651"/>
      <c r="E277" s="711"/>
      <c r="F277" s="714"/>
      <c r="G277" s="598"/>
      <c r="H277" s="595"/>
      <c r="I277" s="703"/>
      <c r="J277" s="590"/>
      <c r="K277" s="137" t="s">
        <v>21</v>
      </c>
      <c r="L277" s="80">
        <f>+M277+O277</f>
        <v>0</v>
      </c>
      <c r="M277" s="78">
        <v>0</v>
      </c>
      <c r="N277" s="78">
        <v>0</v>
      </c>
      <c r="O277" s="79">
        <v>0</v>
      </c>
      <c r="P277" s="80">
        <f>+Q277+S277</f>
        <v>0</v>
      </c>
      <c r="Q277" s="87">
        <v>0</v>
      </c>
      <c r="R277" s="415">
        <v>0</v>
      </c>
      <c r="S277" s="79">
        <v>0</v>
      </c>
      <c r="T277" s="108">
        <f>+U277+W277</f>
        <v>0</v>
      </c>
      <c r="U277" s="87">
        <v>0</v>
      </c>
      <c r="V277" s="87">
        <v>0</v>
      </c>
      <c r="W277" s="79">
        <v>0</v>
      </c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8"/>
      <c r="AV277" s="41"/>
      <c r="AW277" s="41"/>
      <c r="AX277" s="41"/>
      <c r="AY277" s="41"/>
      <c r="AZ277" s="41"/>
      <c r="BA277" s="41"/>
      <c r="BB277" s="41"/>
      <c r="BC277" s="41"/>
    </row>
    <row r="278" spans="1:1007" ht="21" customHeight="1" thickBot="1" x14ac:dyDescent="0.25">
      <c r="A278" s="579"/>
      <c r="B278" s="658"/>
      <c r="C278" s="670"/>
      <c r="D278" s="652"/>
      <c r="E278" s="712"/>
      <c r="F278" s="715"/>
      <c r="G278" s="599"/>
      <c r="H278" s="596"/>
      <c r="I278" s="591"/>
      <c r="J278" s="591"/>
      <c r="K278" s="81" t="s">
        <v>11</v>
      </c>
      <c r="L278" s="15">
        <f t="shared" ref="L278:W278" si="76">L275+L276+L277</f>
        <v>381.2</v>
      </c>
      <c r="M278" s="17">
        <f t="shared" si="76"/>
        <v>0</v>
      </c>
      <c r="N278" s="17">
        <f t="shared" si="76"/>
        <v>0</v>
      </c>
      <c r="O278" s="16">
        <f t="shared" si="76"/>
        <v>381.2</v>
      </c>
      <c r="P278" s="8">
        <f t="shared" si="76"/>
        <v>0</v>
      </c>
      <c r="Q278" s="1">
        <f t="shared" si="76"/>
        <v>0</v>
      </c>
      <c r="R278" s="1">
        <f t="shared" si="76"/>
        <v>0</v>
      </c>
      <c r="S278" s="10">
        <f t="shared" si="76"/>
        <v>0</v>
      </c>
      <c r="T278" s="8">
        <f t="shared" si="76"/>
        <v>0</v>
      </c>
      <c r="U278" s="1">
        <f t="shared" si="76"/>
        <v>0</v>
      </c>
      <c r="V278" s="1">
        <f t="shared" si="76"/>
        <v>0</v>
      </c>
      <c r="W278" s="7">
        <f t="shared" si="76"/>
        <v>0</v>
      </c>
      <c r="AD278" s="41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8"/>
      <c r="AV278" s="41"/>
      <c r="AW278" s="41"/>
      <c r="AX278" s="41"/>
      <c r="AY278" s="41"/>
      <c r="AZ278" s="41"/>
      <c r="BA278" s="41"/>
      <c r="BB278" s="41"/>
      <c r="BC278" s="41"/>
    </row>
    <row r="279" spans="1:1007" ht="17.25" customHeight="1" x14ac:dyDescent="0.2">
      <c r="A279" s="653" t="s">
        <v>14</v>
      </c>
      <c r="B279" s="657" t="s">
        <v>15</v>
      </c>
      <c r="C279" s="656" t="s">
        <v>27</v>
      </c>
      <c r="D279" s="647" t="s">
        <v>26</v>
      </c>
      <c r="E279" s="795" t="s">
        <v>125</v>
      </c>
      <c r="F279" s="713" t="s">
        <v>185</v>
      </c>
      <c r="G279" s="597" t="s">
        <v>154</v>
      </c>
      <c r="H279" s="594" t="s">
        <v>18</v>
      </c>
      <c r="I279" s="614" t="s">
        <v>30</v>
      </c>
      <c r="J279" s="589" t="s">
        <v>471</v>
      </c>
      <c r="K279" s="135" t="s">
        <v>31</v>
      </c>
      <c r="L279" s="104">
        <f>+M279+O279</f>
        <v>0</v>
      </c>
      <c r="M279" s="88">
        <v>0</v>
      </c>
      <c r="N279" s="88">
        <v>0</v>
      </c>
      <c r="O279" s="89">
        <v>0</v>
      </c>
      <c r="P279" s="104">
        <f>+Q279+S279</f>
        <v>0</v>
      </c>
      <c r="Q279" s="88">
        <v>0</v>
      </c>
      <c r="R279" s="88">
        <v>0</v>
      </c>
      <c r="S279" s="89">
        <v>0</v>
      </c>
      <c r="T279" s="109">
        <f>+U279+W279</f>
        <v>0</v>
      </c>
      <c r="U279" s="88">
        <v>0</v>
      </c>
      <c r="V279" s="88">
        <v>0</v>
      </c>
      <c r="W279" s="89">
        <v>0</v>
      </c>
      <c r="AD279" s="41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8"/>
      <c r="AV279" s="41"/>
      <c r="AW279" s="41"/>
      <c r="AX279" s="41"/>
      <c r="AY279" s="41"/>
      <c r="AZ279" s="41"/>
      <c r="BA279" s="41"/>
      <c r="BB279" s="41"/>
      <c r="BC279" s="41"/>
    </row>
    <row r="280" spans="1:1007" s="45" customFormat="1" ht="15.75" customHeight="1" thickBot="1" x14ac:dyDescent="0.25">
      <c r="A280" s="654"/>
      <c r="B280" s="694"/>
      <c r="C280" s="708"/>
      <c r="D280" s="791"/>
      <c r="E280" s="796"/>
      <c r="F280" s="714"/>
      <c r="G280" s="598"/>
      <c r="H280" s="595"/>
      <c r="I280" s="620"/>
      <c r="J280" s="620"/>
      <c r="K280" s="137" t="s">
        <v>25</v>
      </c>
      <c r="L280" s="80">
        <f>+M280+O280</f>
        <v>0</v>
      </c>
      <c r="M280" s="78">
        <v>0</v>
      </c>
      <c r="N280" s="78">
        <v>0</v>
      </c>
      <c r="O280" s="79">
        <v>0</v>
      </c>
      <c r="P280" s="108">
        <f>+Q280+S280</f>
        <v>0</v>
      </c>
      <c r="Q280" s="77">
        <v>0</v>
      </c>
      <c r="R280" s="72">
        <v>0</v>
      </c>
      <c r="S280" s="82">
        <v>0</v>
      </c>
      <c r="T280" s="108">
        <f>+U280+W280</f>
        <v>0</v>
      </c>
      <c r="U280" s="78">
        <v>0</v>
      </c>
      <c r="V280" s="87">
        <v>0</v>
      </c>
      <c r="W280" s="79">
        <v>0</v>
      </c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3"/>
      <c r="AV280" s="42"/>
      <c r="AW280" s="42"/>
      <c r="AX280" s="42"/>
      <c r="AY280" s="42"/>
      <c r="AZ280" s="42"/>
      <c r="BA280" s="42"/>
      <c r="BB280" s="42"/>
      <c r="BC280" s="42"/>
    </row>
    <row r="281" spans="1:1007" s="51" customFormat="1" ht="22.5" customHeight="1" thickBot="1" x14ac:dyDescent="0.25">
      <c r="A281" s="579"/>
      <c r="B281" s="658"/>
      <c r="C281" s="670"/>
      <c r="D281" s="648"/>
      <c r="E281" s="797"/>
      <c r="F281" s="715"/>
      <c r="G281" s="599"/>
      <c r="H281" s="596"/>
      <c r="I281" s="621"/>
      <c r="J281" s="621"/>
      <c r="K281" s="81" t="s">
        <v>11</v>
      </c>
      <c r="L281" s="15">
        <f t="shared" ref="L281:W281" si="77">L279+L280</f>
        <v>0</v>
      </c>
      <c r="M281" s="17">
        <f t="shared" si="77"/>
        <v>0</v>
      </c>
      <c r="N281" s="17">
        <f t="shared" si="77"/>
        <v>0</v>
      </c>
      <c r="O281" s="16">
        <f t="shared" si="77"/>
        <v>0</v>
      </c>
      <c r="P281" s="8">
        <f t="shared" si="77"/>
        <v>0</v>
      </c>
      <c r="Q281" s="1">
        <f t="shared" si="77"/>
        <v>0</v>
      </c>
      <c r="R281" s="1">
        <f t="shared" si="77"/>
        <v>0</v>
      </c>
      <c r="S281" s="10">
        <f t="shared" si="77"/>
        <v>0</v>
      </c>
      <c r="T281" s="8">
        <f t="shared" si="77"/>
        <v>0</v>
      </c>
      <c r="U281" s="1">
        <f t="shared" si="77"/>
        <v>0</v>
      </c>
      <c r="V281" s="1">
        <f t="shared" si="77"/>
        <v>0</v>
      </c>
      <c r="W281" s="7">
        <f t="shared" si="77"/>
        <v>0</v>
      </c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3"/>
      <c r="AV281" s="52"/>
      <c r="AW281" s="52"/>
      <c r="AX281" s="52"/>
      <c r="AY281" s="52"/>
      <c r="AZ281" s="52"/>
      <c r="BA281" s="52"/>
      <c r="BB281" s="52"/>
      <c r="BC281" s="52"/>
    </row>
    <row r="282" spans="1:1007" s="51" customFormat="1" ht="17.25" customHeight="1" x14ac:dyDescent="0.2">
      <c r="A282" s="653" t="s">
        <v>14</v>
      </c>
      <c r="B282" s="656" t="s">
        <v>15</v>
      </c>
      <c r="C282" s="656" t="s">
        <v>27</v>
      </c>
      <c r="D282" s="716" t="s">
        <v>14</v>
      </c>
      <c r="E282" s="792" t="s">
        <v>85</v>
      </c>
      <c r="F282" s="802" t="s">
        <v>184</v>
      </c>
      <c r="G282" s="665" t="s">
        <v>154</v>
      </c>
      <c r="H282" s="629" t="s">
        <v>18</v>
      </c>
      <c r="I282" s="636" t="s">
        <v>30</v>
      </c>
      <c r="J282" s="592" t="s">
        <v>471</v>
      </c>
      <c r="K282" s="146" t="s">
        <v>21</v>
      </c>
      <c r="L282" s="147">
        <f>+M282+O282</f>
        <v>0</v>
      </c>
      <c r="M282" s="158">
        <v>0</v>
      </c>
      <c r="N282" s="158">
        <v>0</v>
      </c>
      <c r="O282" s="159">
        <v>0</v>
      </c>
      <c r="P282" s="147">
        <f>+Q282+S282</f>
        <v>0</v>
      </c>
      <c r="Q282" s="158">
        <v>0</v>
      </c>
      <c r="R282" s="158">
        <v>0</v>
      </c>
      <c r="S282" s="159">
        <v>0</v>
      </c>
      <c r="T282" s="157">
        <f>+U282+W282</f>
        <v>0</v>
      </c>
      <c r="U282" s="158">
        <v>0</v>
      </c>
      <c r="V282" s="158">
        <v>0</v>
      </c>
      <c r="W282" s="159">
        <v>0</v>
      </c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3"/>
      <c r="AV282" s="52"/>
      <c r="AW282" s="52"/>
      <c r="AX282" s="52"/>
      <c r="AY282" s="52"/>
      <c r="AZ282" s="52"/>
      <c r="BA282" s="52"/>
      <c r="BB282" s="52"/>
      <c r="BC282" s="52"/>
    </row>
    <row r="283" spans="1:1007" s="51" customFormat="1" ht="18" customHeight="1" thickBot="1" x14ac:dyDescent="0.25">
      <c r="A283" s="654"/>
      <c r="B283" s="708"/>
      <c r="C283" s="708"/>
      <c r="D283" s="717"/>
      <c r="E283" s="793"/>
      <c r="F283" s="804"/>
      <c r="G283" s="764"/>
      <c r="H283" s="630"/>
      <c r="I283" s="627"/>
      <c r="J283" s="593"/>
      <c r="K283" s="161" t="s">
        <v>25</v>
      </c>
      <c r="L283" s="502">
        <f>+M283+O283</f>
        <v>0</v>
      </c>
      <c r="M283" s="520">
        <v>0</v>
      </c>
      <c r="N283" s="520">
        <v>0</v>
      </c>
      <c r="O283" s="521">
        <v>0</v>
      </c>
      <c r="P283" s="505">
        <f>+Q283+S283</f>
        <v>0</v>
      </c>
      <c r="Q283" s="522">
        <v>0</v>
      </c>
      <c r="R283" s="523">
        <v>0</v>
      </c>
      <c r="S283" s="524">
        <v>0</v>
      </c>
      <c r="T283" s="505">
        <f>+U283+W283</f>
        <v>0</v>
      </c>
      <c r="U283" s="520">
        <v>0</v>
      </c>
      <c r="V283" s="525">
        <v>0</v>
      </c>
      <c r="W283" s="521">
        <v>0</v>
      </c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3"/>
      <c r="AV283" s="52"/>
      <c r="AW283" s="52"/>
      <c r="AX283" s="52"/>
      <c r="AY283" s="52"/>
      <c r="AZ283" s="52"/>
      <c r="BA283" s="52"/>
      <c r="BB283" s="52"/>
      <c r="BC283" s="52"/>
    </row>
    <row r="284" spans="1:1007" s="51" customFormat="1" ht="21.75" customHeight="1" thickBot="1" x14ac:dyDescent="0.25">
      <c r="A284" s="579"/>
      <c r="B284" s="670"/>
      <c r="C284" s="670"/>
      <c r="D284" s="718"/>
      <c r="E284" s="794"/>
      <c r="F284" s="803"/>
      <c r="G284" s="572"/>
      <c r="H284" s="574"/>
      <c r="I284" s="628"/>
      <c r="J284" s="577"/>
      <c r="K284" s="81" t="s">
        <v>11</v>
      </c>
      <c r="L284" s="15">
        <f t="shared" ref="L284:W284" si="78">L282+L283</f>
        <v>0</v>
      </c>
      <c r="M284" s="17">
        <f t="shared" si="78"/>
        <v>0</v>
      </c>
      <c r="N284" s="17">
        <f t="shared" si="78"/>
        <v>0</v>
      </c>
      <c r="O284" s="16">
        <f t="shared" si="78"/>
        <v>0</v>
      </c>
      <c r="P284" s="8">
        <f t="shared" si="78"/>
        <v>0</v>
      </c>
      <c r="Q284" s="1">
        <f t="shared" si="78"/>
        <v>0</v>
      </c>
      <c r="R284" s="1">
        <f t="shared" si="78"/>
        <v>0</v>
      </c>
      <c r="S284" s="10">
        <f t="shared" si="78"/>
        <v>0</v>
      </c>
      <c r="T284" s="8">
        <f t="shared" si="78"/>
        <v>0</v>
      </c>
      <c r="U284" s="1">
        <f t="shared" si="78"/>
        <v>0</v>
      </c>
      <c r="V284" s="1">
        <f t="shared" si="78"/>
        <v>0</v>
      </c>
      <c r="W284" s="7">
        <f t="shared" si="78"/>
        <v>0</v>
      </c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3"/>
      <c r="AV284" s="52"/>
      <c r="AW284" s="52"/>
      <c r="AX284" s="52"/>
      <c r="AY284" s="52"/>
      <c r="AZ284" s="52"/>
      <c r="BA284" s="52"/>
      <c r="BB284" s="52"/>
      <c r="BC284" s="52"/>
    </row>
    <row r="285" spans="1:1007" s="51" customFormat="1" ht="18.75" customHeight="1" thickBot="1" x14ac:dyDescent="0.25">
      <c r="A285" s="653" t="s">
        <v>14</v>
      </c>
      <c r="B285" s="656" t="s">
        <v>15</v>
      </c>
      <c r="C285" s="656" t="s">
        <v>27</v>
      </c>
      <c r="D285" s="716" t="s">
        <v>29</v>
      </c>
      <c r="E285" s="792" t="s">
        <v>104</v>
      </c>
      <c r="F285" s="802" t="s">
        <v>185</v>
      </c>
      <c r="G285" s="665" t="s">
        <v>154</v>
      </c>
      <c r="H285" s="629" t="s">
        <v>18</v>
      </c>
      <c r="I285" s="636" t="s">
        <v>30</v>
      </c>
      <c r="J285" s="592" t="s">
        <v>471</v>
      </c>
      <c r="K285" s="146" t="s">
        <v>25</v>
      </c>
      <c r="L285" s="147">
        <f>+M285+O285</f>
        <v>0</v>
      </c>
      <c r="M285" s="158">
        <v>0</v>
      </c>
      <c r="N285" s="158">
        <v>0</v>
      </c>
      <c r="O285" s="159">
        <v>0</v>
      </c>
      <c r="P285" s="147">
        <f>+Q285+S285</f>
        <v>0</v>
      </c>
      <c r="Q285" s="158">
        <v>0</v>
      </c>
      <c r="R285" s="158">
        <v>0</v>
      </c>
      <c r="S285" s="159">
        <v>0</v>
      </c>
      <c r="T285" s="157">
        <f>+U285+W285</f>
        <v>0</v>
      </c>
      <c r="U285" s="158">
        <v>0</v>
      </c>
      <c r="V285" s="158">
        <v>0</v>
      </c>
      <c r="W285" s="159">
        <v>0</v>
      </c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3"/>
      <c r="AV285" s="52"/>
      <c r="AW285" s="52"/>
      <c r="AX285" s="52"/>
      <c r="AY285" s="52"/>
      <c r="AZ285" s="52"/>
      <c r="BA285" s="52"/>
      <c r="BB285" s="52"/>
      <c r="BC285" s="52"/>
    </row>
    <row r="286" spans="1:1007" ht="20.25" customHeight="1" thickBot="1" x14ac:dyDescent="0.25">
      <c r="A286" s="579"/>
      <c r="B286" s="670"/>
      <c r="C286" s="670"/>
      <c r="D286" s="718"/>
      <c r="E286" s="794"/>
      <c r="F286" s="803"/>
      <c r="G286" s="572"/>
      <c r="H286" s="574"/>
      <c r="I286" s="628"/>
      <c r="J286" s="628"/>
      <c r="K286" s="81" t="s">
        <v>11</v>
      </c>
      <c r="L286" s="8">
        <f t="shared" ref="L286:W286" si="79">SUM(L285)</f>
        <v>0</v>
      </c>
      <c r="M286" s="1">
        <f t="shared" si="79"/>
        <v>0</v>
      </c>
      <c r="N286" s="1">
        <f t="shared" si="79"/>
        <v>0</v>
      </c>
      <c r="O286" s="10">
        <f t="shared" si="79"/>
        <v>0</v>
      </c>
      <c r="P286" s="8">
        <f t="shared" si="79"/>
        <v>0</v>
      </c>
      <c r="Q286" s="1">
        <f t="shared" si="79"/>
        <v>0</v>
      </c>
      <c r="R286" s="1">
        <f t="shared" si="79"/>
        <v>0</v>
      </c>
      <c r="S286" s="10">
        <f t="shared" si="79"/>
        <v>0</v>
      </c>
      <c r="T286" s="8">
        <f t="shared" si="79"/>
        <v>0</v>
      </c>
      <c r="U286" s="1">
        <f t="shared" si="79"/>
        <v>0</v>
      </c>
      <c r="V286" s="1">
        <f t="shared" si="79"/>
        <v>0</v>
      </c>
      <c r="W286" s="10">
        <f t="shared" si="79"/>
        <v>0</v>
      </c>
      <c r="X286" s="27"/>
      <c r="Y286" s="27"/>
      <c r="Z286" s="27"/>
      <c r="AA286" s="27"/>
      <c r="AB286" s="27"/>
      <c r="AC286" s="27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  <c r="BO286" s="27"/>
      <c r="BP286" s="27"/>
      <c r="BQ286" s="27"/>
      <c r="BR286" s="27"/>
      <c r="BS286" s="27"/>
      <c r="BT286" s="27"/>
      <c r="BU286" s="27"/>
      <c r="BV286" s="27"/>
      <c r="BW286" s="27"/>
      <c r="BX286" s="27"/>
      <c r="BY286" s="27"/>
      <c r="BZ286" s="27"/>
      <c r="CA286" s="27"/>
      <c r="CB286" s="27"/>
      <c r="CC286" s="27"/>
      <c r="CD286" s="27"/>
      <c r="CE286" s="27"/>
      <c r="CF286" s="27"/>
      <c r="CG286" s="27"/>
      <c r="CH286" s="27"/>
      <c r="CI286" s="27"/>
      <c r="CJ286" s="27"/>
      <c r="CK286" s="27"/>
      <c r="CL286" s="27"/>
      <c r="CM286" s="27"/>
      <c r="CN286" s="27"/>
      <c r="CO286" s="27"/>
      <c r="CP286" s="27"/>
      <c r="CQ286" s="27"/>
      <c r="CR286" s="27"/>
      <c r="CS286" s="27"/>
      <c r="CT286" s="27"/>
      <c r="CU286" s="27"/>
      <c r="CV286" s="27"/>
      <c r="CW286" s="27"/>
      <c r="CX286" s="27"/>
      <c r="CY286" s="27"/>
      <c r="CZ286" s="27"/>
      <c r="DA286" s="27"/>
      <c r="DB286" s="27"/>
      <c r="DC286" s="27"/>
      <c r="DD286" s="27"/>
      <c r="DE286" s="27"/>
      <c r="DF286" s="27"/>
      <c r="DG286" s="27"/>
      <c r="DH286" s="27"/>
      <c r="DI286" s="27"/>
      <c r="DJ286" s="27"/>
      <c r="DK286" s="27"/>
      <c r="DL286" s="27"/>
      <c r="DM286" s="27"/>
      <c r="DN286" s="27"/>
      <c r="DO286" s="27"/>
      <c r="DP286" s="27"/>
      <c r="DQ286" s="27"/>
      <c r="DR286" s="27"/>
      <c r="DS286" s="27"/>
      <c r="DT286" s="27"/>
      <c r="DU286" s="27"/>
      <c r="DV286" s="27"/>
      <c r="DW286" s="27"/>
      <c r="DX286" s="27"/>
      <c r="DY286" s="27"/>
      <c r="DZ286" s="27"/>
      <c r="EA286" s="27"/>
      <c r="EB286" s="27"/>
      <c r="EC286" s="27"/>
      <c r="ED286" s="27"/>
      <c r="EE286" s="27"/>
      <c r="EF286" s="27"/>
      <c r="EG286" s="27"/>
      <c r="EH286" s="27"/>
      <c r="EI286" s="27"/>
      <c r="EJ286" s="27"/>
      <c r="EK286" s="27"/>
      <c r="EL286" s="27"/>
      <c r="EM286" s="27"/>
      <c r="EN286" s="27"/>
      <c r="EO286" s="27"/>
      <c r="EP286" s="27"/>
      <c r="EQ286" s="27"/>
      <c r="ER286" s="27"/>
      <c r="ES286" s="27"/>
      <c r="ET286" s="27"/>
      <c r="EU286" s="27"/>
      <c r="EV286" s="27"/>
      <c r="EW286" s="27"/>
      <c r="EX286" s="27"/>
      <c r="EY286" s="27"/>
      <c r="EZ286" s="27"/>
      <c r="FA286" s="27"/>
      <c r="FB286" s="27"/>
      <c r="FC286" s="27"/>
      <c r="FD286" s="27"/>
      <c r="FE286" s="27"/>
      <c r="FF286" s="27"/>
      <c r="FG286" s="27"/>
      <c r="FH286" s="27"/>
      <c r="FI286" s="27"/>
      <c r="FJ286" s="27"/>
      <c r="FK286" s="27"/>
      <c r="FL286" s="27"/>
      <c r="FM286" s="27"/>
      <c r="FN286" s="27"/>
      <c r="FO286" s="27"/>
      <c r="FP286" s="27"/>
      <c r="FQ286" s="27"/>
      <c r="FR286" s="27"/>
      <c r="FS286" s="27"/>
      <c r="FT286" s="27"/>
      <c r="FU286" s="27"/>
      <c r="FV286" s="27"/>
      <c r="FW286" s="27"/>
      <c r="FX286" s="27"/>
      <c r="FY286" s="27"/>
      <c r="FZ286" s="27"/>
      <c r="GA286" s="27"/>
      <c r="GB286" s="27"/>
      <c r="GC286" s="27"/>
      <c r="GD286" s="27"/>
      <c r="GE286" s="27"/>
      <c r="GF286" s="27"/>
      <c r="GG286" s="27"/>
      <c r="GH286" s="27"/>
      <c r="GI286" s="27"/>
      <c r="GJ286" s="27"/>
      <c r="GK286" s="27"/>
      <c r="GL286" s="27"/>
      <c r="GM286" s="27"/>
      <c r="GN286" s="27"/>
      <c r="GO286" s="27"/>
      <c r="GP286" s="27"/>
      <c r="GQ286" s="27"/>
      <c r="GR286" s="27"/>
      <c r="GS286" s="27"/>
      <c r="GT286" s="27"/>
      <c r="GU286" s="27"/>
      <c r="GV286" s="27"/>
      <c r="GW286" s="27"/>
      <c r="GX286" s="27"/>
      <c r="GY286" s="27"/>
      <c r="GZ286" s="27"/>
      <c r="HA286" s="27"/>
      <c r="HB286" s="27"/>
      <c r="HC286" s="27"/>
      <c r="HD286" s="27"/>
      <c r="HE286" s="27"/>
      <c r="HF286" s="27"/>
      <c r="HG286" s="27"/>
      <c r="HH286" s="27"/>
      <c r="HI286" s="27"/>
      <c r="HJ286" s="27"/>
      <c r="HK286" s="27"/>
      <c r="HL286" s="27"/>
      <c r="HM286" s="27"/>
      <c r="HN286" s="27"/>
      <c r="HO286" s="27"/>
      <c r="HP286" s="27"/>
      <c r="HQ286" s="27"/>
      <c r="HR286" s="27"/>
      <c r="HS286" s="27"/>
      <c r="HT286" s="27"/>
      <c r="HU286" s="27"/>
      <c r="HV286" s="27"/>
      <c r="HW286" s="27"/>
      <c r="HX286" s="27"/>
      <c r="HY286" s="27"/>
      <c r="HZ286" s="27"/>
      <c r="IA286" s="27"/>
      <c r="IB286" s="27"/>
      <c r="IC286" s="27"/>
      <c r="ID286" s="27"/>
      <c r="IE286" s="27"/>
      <c r="IF286" s="27"/>
      <c r="IG286" s="27"/>
      <c r="IH286" s="27"/>
      <c r="II286" s="27"/>
      <c r="IJ286" s="27"/>
      <c r="IK286" s="27"/>
      <c r="IL286" s="27"/>
      <c r="IM286" s="27"/>
      <c r="IN286" s="27"/>
      <c r="IO286" s="27"/>
      <c r="IP286" s="27"/>
      <c r="IQ286" s="27"/>
      <c r="IR286" s="27"/>
      <c r="IS286" s="27"/>
      <c r="IT286" s="27"/>
      <c r="IU286" s="27"/>
      <c r="IV286" s="27"/>
      <c r="IW286" s="27"/>
      <c r="IX286" s="27"/>
      <c r="IY286" s="27"/>
      <c r="IZ286" s="27"/>
      <c r="JA286" s="27"/>
      <c r="JB286" s="27"/>
      <c r="JC286" s="27"/>
      <c r="JD286" s="27"/>
      <c r="JE286" s="27"/>
      <c r="JF286" s="27"/>
      <c r="JG286" s="27"/>
      <c r="JH286" s="27"/>
      <c r="JI286" s="27"/>
      <c r="JJ286" s="27"/>
      <c r="JK286" s="27"/>
      <c r="JL286" s="27"/>
      <c r="JM286" s="27"/>
      <c r="JN286" s="27"/>
      <c r="JO286" s="27"/>
      <c r="JP286" s="27"/>
      <c r="JQ286" s="27"/>
      <c r="JR286" s="27"/>
      <c r="JS286" s="27"/>
      <c r="JT286" s="27"/>
      <c r="JU286" s="27"/>
      <c r="JV286" s="27"/>
      <c r="JW286" s="27"/>
      <c r="JX286" s="27"/>
      <c r="JY286" s="27"/>
      <c r="JZ286" s="27"/>
      <c r="KA286" s="27"/>
      <c r="KB286" s="27"/>
      <c r="KC286" s="27"/>
      <c r="KD286" s="27"/>
      <c r="KE286" s="27"/>
      <c r="KF286" s="27"/>
      <c r="KG286" s="27"/>
      <c r="KH286" s="27"/>
      <c r="KI286" s="27"/>
      <c r="KJ286" s="27"/>
      <c r="KK286" s="27"/>
      <c r="KL286" s="27"/>
      <c r="KM286" s="27"/>
      <c r="KN286" s="27"/>
      <c r="KO286" s="27"/>
      <c r="KP286" s="27"/>
      <c r="KQ286" s="27"/>
      <c r="KR286" s="27"/>
      <c r="KS286" s="27"/>
      <c r="KT286" s="27"/>
      <c r="KU286" s="27"/>
      <c r="KV286" s="27"/>
      <c r="KW286" s="27"/>
      <c r="KX286" s="27"/>
      <c r="KY286" s="27"/>
      <c r="KZ286" s="27"/>
      <c r="LA286" s="27"/>
      <c r="LB286" s="27"/>
      <c r="LC286" s="27"/>
      <c r="LD286" s="27"/>
      <c r="LE286" s="27"/>
      <c r="LF286" s="27"/>
      <c r="LG286" s="27"/>
      <c r="LH286" s="27"/>
      <c r="LI286" s="27"/>
      <c r="LJ286" s="27"/>
      <c r="LK286" s="27"/>
      <c r="LL286" s="27"/>
      <c r="LM286" s="27"/>
      <c r="LN286" s="27"/>
      <c r="LO286" s="27"/>
      <c r="LP286" s="27"/>
      <c r="LQ286" s="27"/>
      <c r="LR286" s="27"/>
      <c r="LS286" s="27"/>
      <c r="LT286" s="27"/>
      <c r="LU286" s="27"/>
      <c r="LV286" s="27"/>
      <c r="LW286" s="27"/>
      <c r="LX286" s="27"/>
      <c r="LY286" s="27"/>
      <c r="LZ286" s="27"/>
      <c r="MA286" s="27"/>
      <c r="MB286" s="27"/>
      <c r="MC286" s="27"/>
      <c r="MD286" s="27"/>
      <c r="ME286" s="27"/>
      <c r="MF286" s="27"/>
      <c r="MG286" s="27"/>
      <c r="MH286" s="27"/>
      <c r="MI286" s="27"/>
      <c r="MJ286" s="27"/>
      <c r="MK286" s="27"/>
      <c r="ML286" s="27"/>
      <c r="MM286" s="27"/>
      <c r="MN286" s="27"/>
      <c r="MO286" s="27"/>
      <c r="MP286" s="27"/>
      <c r="MQ286" s="27"/>
      <c r="MR286" s="27"/>
      <c r="MS286" s="27"/>
      <c r="MT286" s="27"/>
      <c r="MU286" s="27"/>
      <c r="MV286" s="27"/>
      <c r="MW286" s="27"/>
      <c r="MX286" s="27"/>
      <c r="MY286" s="27"/>
      <c r="MZ286" s="27"/>
      <c r="NA286" s="27"/>
      <c r="NB286" s="27"/>
      <c r="NC286" s="27"/>
      <c r="ND286" s="27"/>
      <c r="NE286" s="27"/>
      <c r="NF286" s="27"/>
      <c r="NG286" s="27"/>
      <c r="NH286" s="27"/>
      <c r="NI286" s="27"/>
      <c r="NJ286" s="27"/>
      <c r="NK286" s="27"/>
      <c r="NL286" s="27"/>
      <c r="NM286" s="27"/>
      <c r="NN286" s="27"/>
      <c r="NO286" s="27"/>
      <c r="NP286" s="27"/>
      <c r="NQ286" s="27"/>
      <c r="NR286" s="27"/>
      <c r="NS286" s="27"/>
      <c r="NT286" s="27"/>
      <c r="NU286" s="27"/>
      <c r="NV286" s="27"/>
      <c r="NW286" s="27"/>
      <c r="NX286" s="27"/>
      <c r="NY286" s="27"/>
      <c r="NZ286" s="27"/>
      <c r="OA286" s="27"/>
      <c r="OB286" s="27"/>
      <c r="OC286" s="27"/>
      <c r="OD286" s="27"/>
      <c r="OE286" s="27"/>
      <c r="OF286" s="27"/>
      <c r="OG286" s="27"/>
      <c r="OH286" s="27"/>
      <c r="OI286" s="27"/>
      <c r="OJ286" s="27"/>
      <c r="OK286" s="27"/>
      <c r="OL286" s="27"/>
      <c r="OM286" s="27"/>
      <c r="ON286" s="27"/>
      <c r="OO286" s="27"/>
      <c r="OP286" s="27"/>
      <c r="OQ286" s="27"/>
      <c r="OR286" s="27"/>
      <c r="OS286" s="27"/>
      <c r="OT286" s="27"/>
      <c r="OU286" s="27"/>
      <c r="OV286" s="27"/>
      <c r="OW286" s="27"/>
      <c r="OX286" s="27"/>
      <c r="OY286" s="27"/>
      <c r="OZ286" s="27"/>
      <c r="PA286" s="27"/>
      <c r="PB286" s="27"/>
      <c r="PC286" s="27"/>
      <c r="PD286" s="27"/>
      <c r="PE286" s="27"/>
      <c r="PF286" s="27"/>
      <c r="PG286" s="27"/>
      <c r="PH286" s="27"/>
      <c r="PI286" s="27"/>
      <c r="PJ286" s="27"/>
      <c r="PK286" s="27"/>
      <c r="PL286" s="27"/>
      <c r="PM286" s="27"/>
      <c r="PN286" s="27"/>
      <c r="PO286" s="27"/>
      <c r="PP286" s="27"/>
      <c r="PQ286" s="27"/>
      <c r="PR286" s="27"/>
      <c r="PS286" s="27"/>
      <c r="PT286" s="27"/>
      <c r="PU286" s="27"/>
      <c r="PV286" s="27"/>
      <c r="PW286" s="27"/>
      <c r="PX286" s="27"/>
      <c r="PY286" s="27"/>
      <c r="PZ286" s="27"/>
      <c r="QA286" s="27"/>
      <c r="QB286" s="27"/>
      <c r="QC286" s="27"/>
      <c r="QD286" s="27"/>
      <c r="QE286" s="27"/>
      <c r="QF286" s="27"/>
      <c r="QG286" s="27"/>
      <c r="QH286" s="27"/>
      <c r="QI286" s="27"/>
      <c r="QJ286" s="27"/>
      <c r="QK286" s="27"/>
      <c r="QL286" s="27"/>
      <c r="QM286" s="27"/>
      <c r="QN286" s="27"/>
      <c r="QO286" s="27"/>
      <c r="QP286" s="27"/>
      <c r="QQ286" s="27"/>
      <c r="QR286" s="27"/>
      <c r="QS286" s="27"/>
      <c r="QT286" s="27"/>
      <c r="QU286" s="27"/>
      <c r="QV286" s="27"/>
      <c r="QW286" s="27"/>
      <c r="QX286" s="27"/>
      <c r="QY286" s="27"/>
      <c r="QZ286" s="27"/>
      <c r="RA286" s="27"/>
      <c r="RB286" s="27"/>
      <c r="RC286" s="27"/>
      <c r="RD286" s="27"/>
      <c r="RE286" s="27"/>
      <c r="RF286" s="27"/>
      <c r="RG286" s="27"/>
      <c r="RH286" s="27"/>
      <c r="RI286" s="27"/>
      <c r="RJ286" s="27"/>
      <c r="RK286" s="27"/>
      <c r="RL286" s="27"/>
      <c r="RM286" s="27"/>
      <c r="RN286" s="27"/>
      <c r="RO286" s="27"/>
      <c r="RP286" s="27"/>
      <c r="RQ286" s="27"/>
      <c r="RR286" s="27"/>
      <c r="RS286" s="27"/>
      <c r="RT286" s="27"/>
      <c r="RU286" s="27"/>
      <c r="RV286" s="27"/>
      <c r="RW286" s="27"/>
      <c r="RX286" s="27"/>
      <c r="RY286" s="27"/>
      <c r="RZ286" s="27"/>
      <c r="SA286" s="27"/>
      <c r="SB286" s="27"/>
      <c r="SC286" s="27"/>
      <c r="SD286" s="27"/>
      <c r="SE286" s="27"/>
      <c r="SF286" s="27"/>
      <c r="SG286" s="27"/>
      <c r="SH286" s="27"/>
      <c r="SI286" s="27"/>
      <c r="SJ286" s="27"/>
      <c r="SK286" s="27"/>
      <c r="SL286" s="27"/>
      <c r="SM286" s="27"/>
      <c r="SN286" s="27"/>
      <c r="SO286" s="27"/>
      <c r="SP286" s="27"/>
      <c r="SQ286" s="27"/>
      <c r="SR286" s="27"/>
      <c r="SS286" s="27"/>
      <c r="ST286" s="27"/>
      <c r="SU286" s="27"/>
      <c r="SV286" s="27"/>
      <c r="SW286" s="27"/>
      <c r="SX286" s="27"/>
      <c r="SY286" s="27"/>
      <c r="SZ286" s="27"/>
      <c r="TA286" s="27"/>
      <c r="TB286" s="27"/>
      <c r="TC286" s="27"/>
      <c r="TD286" s="27"/>
      <c r="TE286" s="27"/>
      <c r="TF286" s="27"/>
      <c r="TG286" s="27"/>
      <c r="TH286" s="27"/>
      <c r="TI286" s="27"/>
      <c r="TJ286" s="27"/>
      <c r="TK286" s="27"/>
      <c r="TL286" s="27"/>
      <c r="TM286" s="27"/>
      <c r="TN286" s="27"/>
      <c r="TO286" s="27"/>
      <c r="TP286" s="27"/>
      <c r="TQ286" s="27"/>
      <c r="TR286" s="27"/>
      <c r="TS286" s="27"/>
      <c r="TT286" s="27"/>
      <c r="TU286" s="27"/>
      <c r="TV286" s="27"/>
      <c r="TW286" s="27"/>
      <c r="TX286" s="27"/>
      <c r="TY286" s="27"/>
      <c r="TZ286" s="27"/>
      <c r="UA286" s="27"/>
      <c r="UB286" s="27"/>
      <c r="UC286" s="27"/>
      <c r="UD286" s="27"/>
      <c r="UE286" s="27"/>
      <c r="UF286" s="27"/>
      <c r="UG286" s="27"/>
      <c r="UH286" s="27"/>
      <c r="UI286" s="27"/>
      <c r="UJ286" s="27"/>
      <c r="UK286" s="27"/>
      <c r="UL286" s="27"/>
      <c r="UM286" s="27"/>
      <c r="UN286" s="27"/>
      <c r="UO286" s="27"/>
      <c r="UP286" s="27"/>
      <c r="UQ286" s="27"/>
      <c r="UR286" s="27"/>
      <c r="US286" s="27"/>
      <c r="UT286" s="27"/>
      <c r="UU286" s="27"/>
      <c r="UV286" s="27"/>
      <c r="UW286" s="27"/>
      <c r="UX286" s="27"/>
      <c r="UY286" s="27"/>
      <c r="UZ286" s="27"/>
      <c r="VA286" s="27"/>
      <c r="VB286" s="27"/>
      <c r="VC286" s="27"/>
      <c r="VD286" s="27"/>
      <c r="VE286" s="27"/>
      <c r="VF286" s="27"/>
      <c r="VG286" s="27"/>
      <c r="VH286" s="27"/>
      <c r="VI286" s="27"/>
      <c r="VJ286" s="27"/>
      <c r="VK286" s="27"/>
      <c r="VL286" s="27"/>
      <c r="VM286" s="27"/>
      <c r="VN286" s="27"/>
      <c r="VO286" s="27"/>
      <c r="VP286" s="27"/>
      <c r="VQ286" s="27"/>
      <c r="VR286" s="27"/>
      <c r="VS286" s="27"/>
      <c r="VT286" s="27"/>
      <c r="VU286" s="27"/>
      <c r="VV286" s="27"/>
      <c r="VW286" s="27"/>
      <c r="VX286" s="27"/>
      <c r="VY286" s="27"/>
      <c r="VZ286" s="27"/>
      <c r="WA286" s="27"/>
      <c r="WB286" s="27"/>
      <c r="WC286" s="27"/>
      <c r="WD286" s="27"/>
      <c r="WE286" s="27"/>
      <c r="WF286" s="27"/>
      <c r="WG286" s="27"/>
      <c r="WH286" s="27"/>
      <c r="WI286" s="27"/>
      <c r="WJ286" s="27"/>
      <c r="WK286" s="27"/>
      <c r="WL286" s="27"/>
      <c r="WM286" s="27"/>
      <c r="WN286" s="27"/>
      <c r="WO286" s="27"/>
      <c r="WP286" s="27"/>
      <c r="WQ286" s="27"/>
      <c r="WR286" s="27"/>
      <c r="WS286" s="27"/>
      <c r="WT286" s="27"/>
      <c r="WU286" s="27"/>
      <c r="WV286" s="27"/>
      <c r="WW286" s="27"/>
      <c r="WX286" s="27"/>
      <c r="WY286" s="27"/>
      <c r="WZ286" s="27"/>
      <c r="XA286" s="27"/>
      <c r="XB286" s="27"/>
      <c r="XC286" s="27"/>
      <c r="XD286" s="27"/>
      <c r="XE286" s="27"/>
      <c r="XF286" s="27"/>
      <c r="XG286" s="27"/>
      <c r="XH286" s="27"/>
      <c r="XI286" s="27"/>
      <c r="XJ286" s="27"/>
      <c r="XK286" s="27"/>
      <c r="XL286" s="27"/>
      <c r="XM286" s="27"/>
      <c r="XN286" s="27"/>
      <c r="XO286" s="27"/>
      <c r="XP286" s="27"/>
      <c r="XQ286" s="27"/>
      <c r="XR286" s="27"/>
      <c r="XS286" s="27"/>
      <c r="XT286" s="27"/>
      <c r="XU286" s="27"/>
      <c r="XV286" s="27"/>
      <c r="XW286" s="27"/>
      <c r="XX286" s="27"/>
      <c r="XY286" s="27"/>
      <c r="XZ286" s="27"/>
      <c r="YA286" s="27"/>
      <c r="YB286" s="27"/>
      <c r="YC286" s="27"/>
      <c r="YD286" s="27"/>
      <c r="YE286" s="27"/>
      <c r="YF286" s="27"/>
      <c r="YG286" s="27"/>
      <c r="YH286" s="27"/>
      <c r="YI286" s="27"/>
      <c r="YJ286" s="27"/>
      <c r="YK286" s="27"/>
      <c r="YL286" s="27"/>
      <c r="YM286" s="27"/>
      <c r="YN286" s="27"/>
      <c r="YO286" s="27"/>
      <c r="YP286" s="27"/>
      <c r="YQ286" s="27"/>
      <c r="YR286" s="27"/>
      <c r="YS286" s="27"/>
      <c r="YT286" s="27"/>
      <c r="YU286" s="27"/>
      <c r="YV286" s="27"/>
      <c r="YW286" s="27"/>
      <c r="YX286" s="27"/>
      <c r="YY286" s="27"/>
      <c r="YZ286" s="27"/>
      <c r="ZA286" s="27"/>
      <c r="ZB286" s="27"/>
      <c r="ZC286" s="27"/>
      <c r="ZD286" s="27"/>
      <c r="ZE286" s="27"/>
      <c r="ZF286" s="27"/>
      <c r="ZG286" s="27"/>
      <c r="ZH286" s="27"/>
      <c r="ZI286" s="27"/>
      <c r="ZJ286" s="27"/>
      <c r="ZK286" s="27"/>
      <c r="ZL286" s="27"/>
      <c r="ZM286" s="27"/>
      <c r="ZN286" s="27"/>
      <c r="ZO286" s="27"/>
      <c r="ZP286" s="27"/>
      <c r="ZQ286" s="27"/>
      <c r="ZR286" s="27"/>
      <c r="ZS286" s="27"/>
      <c r="ZT286" s="27"/>
      <c r="ZU286" s="27"/>
      <c r="ZV286" s="27"/>
      <c r="ZW286" s="27"/>
      <c r="ZX286" s="27"/>
      <c r="ZY286" s="27"/>
      <c r="ZZ286" s="27"/>
      <c r="AAA286" s="27"/>
      <c r="AAB286" s="27"/>
      <c r="AAC286" s="27"/>
      <c r="AAD286" s="27"/>
      <c r="AAE286" s="27"/>
      <c r="AAF286" s="27"/>
      <c r="AAG286" s="27"/>
      <c r="AAH286" s="27"/>
      <c r="AAI286" s="27"/>
      <c r="AAJ286" s="27"/>
      <c r="AAK286" s="27"/>
      <c r="AAL286" s="27"/>
      <c r="AAM286" s="27"/>
      <c r="AAN286" s="27"/>
      <c r="AAO286" s="27"/>
      <c r="AAP286" s="27"/>
      <c r="AAQ286" s="27"/>
      <c r="AAR286" s="27"/>
      <c r="AAS286" s="27"/>
      <c r="AAT286" s="27"/>
      <c r="AAU286" s="27"/>
      <c r="AAV286" s="27"/>
      <c r="AAW286" s="27"/>
      <c r="AAX286" s="27"/>
      <c r="AAY286" s="27"/>
      <c r="AAZ286" s="27"/>
      <c r="ABA286" s="27"/>
      <c r="ABB286" s="27"/>
      <c r="ABC286" s="27"/>
      <c r="ABD286" s="27"/>
      <c r="ABE286" s="27"/>
      <c r="ABF286" s="27"/>
      <c r="ABG286" s="27"/>
      <c r="ABH286" s="27"/>
      <c r="ABI286" s="27"/>
      <c r="ABJ286" s="27"/>
      <c r="ABK286" s="27"/>
      <c r="ABL286" s="27"/>
      <c r="ABM286" s="27"/>
      <c r="ABN286" s="27"/>
      <c r="ABO286" s="27"/>
      <c r="ABP286" s="27"/>
      <c r="ABQ286" s="27"/>
      <c r="ABR286" s="27"/>
      <c r="ABS286" s="27"/>
      <c r="ABT286" s="27"/>
      <c r="ABU286" s="27"/>
      <c r="ABV286" s="27"/>
      <c r="ABW286" s="27"/>
      <c r="ABX286" s="27"/>
      <c r="ABY286" s="27"/>
      <c r="ABZ286" s="27"/>
      <c r="ACA286" s="27"/>
      <c r="ACB286" s="27"/>
      <c r="ACC286" s="27"/>
      <c r="ACD286" s="27"/>
      <c r="ACE286" s="27"/>
      <c r="ACF286" s="27"/>
      <c r="ACG286" s="27"/>
      <c r="ACH286" s="27"/>
      <c r="ACI286" s="27"/>
      <c r="ACJ286" s="27"/>
      <c r="ACK286" s="27"/>
      <c r="ACL286" s="27"/>
      <c r="ACM286" s="27"/>
      <c r="ACN286" s="27"/>
      <c r="ACO286" s="27"/>
      <c r="ACP286" s="27"/>
      <c r="ACQ286" s="27"/>
      <c r="ACR286" s="27"/>
      <c r="ACS286" s="27"/>
      <c r="ACT286" s="27"/>
      <c r="ACU286" s="27"/>
      <c r="ACV286" s="27"/>
      <c r="ACW286" s="27"/>
      <c r="ACX286" s="27"/>
      <c r="ACY286" s="27"/>
      <c r="ACZ286" s="27"/>
      <c r="ADA286" s="27"/>
      <c r="ADB286" s="27"/>
      <c r="ADC286" s="27"/>
      <c r="ADD286" s="27"/>
      <c r="ADE286" s="27"/>
      <c r="ADF286" s="27"/>
      <c r="ADG286" s="27"/>
      <c r="ADH286" s="27"/>
      <c r="ADI286" s="27"/>
      <c r="ADJ286" s="27"/>
      <c r="ADK286" s="27"/>
      <c r="ADL286" s="27"/>
      <c r="ADM286" s="27"/>
      <c r="ADN286" s="27"/>
      <c r="ADO286" s="27"/>
      <c r="ADP286" s="27"/>
      <c r="ADQ286" s="27"/>
      <c r="ADR286" s="27"/>
      <c r="ADS286" s="27"/>
      <c r="ADT286" s="27"/>
      <c r="ADU286" s="27"/>
      <c r="ADV286" s="27"/>
      <c r="ADW286" s="27"/>
      <c r="ADX286" s="27"/>
      <c r="ADY286" s="27"/>
      <c r="ADZ286" s="27"/>
      <c r="AEA286" s="27"/>
      <c r="AEB286" s="27"/>
      <c r="AEC286" s="27"/>
      <c r="AED286" s="27"/>
      <c r="AEE286" s="27"/>
      <c r="AEF286" s="27"/>
      <c r="AEG286" s="27"/>
      <c r="AEH286" s="27"/>
      <c r="AEI286" s="27"/>
      <c r="AEJ286" s="27"/>
      <c r="AEK286" s="27"/>
      <c r="AEL286" s="27"/>
      <c r="AEM286" s="27"/>
      <c r="AEN286" s="27"/>
      <c r="AEO286" s="27"/>
      <c r="AEP286" s="27"/>
      <c r="AEQ286" s="27"/>
      <c r="AER286" s="27"/>
      <c r="AES286" s="27"/>
      <c r="AET286" s="27"/>
      <c r="AEU286" s="27"/>
      <c r="AEV286" s="27"/>
      <c r="AEW286" s="27"/>
      <c r="AEX286" s="27"/>
      <c r="AEY286" s="27"/>
      <c r="AEZ286" s="27"/>
      <c r="AFA286" s="27"/>
      <c r="AFB286" s="27"/>
      <c r="AFC286" s="27"/>
      <c r="AFD286" s="27"/>
      <c r="AFE286" s="27"/>
      <c r="AFF286" s="27"/>
      <c r="AFG286" s="27"/>
      <c r="AFH286" s="27"/>
      <c r="AFI286" s="27"/>
      <c r="AFJ286" s="27"/>
      <c r="AFK286" s="27"/>
      <c r="AFL286" s="27"/>
      <c r="AFM286" s="27"/>
      <c r="AFN286" s="27"/>
      <c r="AFO286" s="27"/>
      <c r="AFP286" s="27"/>
      <c r="AFQ286" s="27"/>
      <c r="AFR286" s="27"/>
      <c r="AFS286" s="27"/>
      <c r="AFT286" s="27"/>
      <c r="AFU286" s="27"/>
      <c r="AFV286" s="27"/>
      <c r="AFW286" s="27"/>
      <c r="AFX286" s="27"/>
      <c r="AFY286" s="27"/>
      <c r="AFZ286" s="27"/>
      <c r="AGA286" s="27"/>
      <c r="AGB286" s="27"/>
      <c r="AGC286" s="27"/>
      <c r="AGD286" s="27"/>
      <c r="AGE286" s="27"/>
      <c r="AGF286" s="27"/>
      <c r="AGG286" s="27"/>
      <c r="AGH286" s="27"/>
      <c r="AGI286" s="27"/>
      <c r="AGJ286" s="27"/>
      <c r="AGK286" s="27"/>
      <c r="AGL286" s="27"/>
      <c r="AGM286" s="27"/>
      <c r="AGN286" s="27"/>
      <c r="AGO286" s="27"/>
      <c r="AGP286" s="27"/>
      <c r="AGQ286" s="27"/>
      <c r="AGR286" s="27"/>
      <c r="AGS286" s="27"/>
      <c r="AGT286" s="27"/>
      <c r="AGU286" s="27"/>
      <c r="AGV286" s="27"/>
      <c r="AGW286" s="27"/>
      <c r="AGX286" s="27"/>
      <c r="AGY286" s="27"/>
      <c r="AGZ286" s="27"/>
      <c r="AHA286" s="27"/>
      <c r="AHB286" s="27"/>
      <c r="AHC286" s="27"/>
      <c r="AHD286" s="27"/>
      <c r="AHE286" s="27"/>
      <c r="AHF286" s="27"/>
      <c r="AHG286" s="27"/>
      <c r="AHH286" s="27"/>
      <c r="AHI286" s="27"/>
      <c r="AHJ286" s="27"/>
      <c r="AHK286" s="27"/>
      <c r="AHL286" s="27"/>
      <c r="AHM286" s="27"/>
      <c r="AHN286" s="27"/>
      <c r="AHO286" s="27"/>
      <c r="AHP286" s="27"/>
      <c r="AHQ286" s="27"/>
      <c r="AHR286" s="27"/>
      <c r="AHS286" s="27"/>
      <c r="AHT286" s="27"/>
      <c r="AHU286" s="27"/>
      <c r="AHV286" s="27"/>
      <c r="AHW286" s="27"/>
      <c r="AHX286" s="27"/>
      <c r="AHY286" s="27"/>
      <c r="AHZ286" s="27"/>
      <c r="AIA286" s="27"/>
      <c r="AIB286" s="27"/>
      <c r="AIC286" s="27"/>
      <c r="AID286" s="27"/>
      <c r="AIE286" s="27"/>
      <c r="AIF286" s="27"/>
      <c r="AIG286" s="27"/>
      <c r="AIH286" s="27"/>
      <c r="AII286" s="27"/>
      <c r="AIJ286" s="27"/>
      <c r="AIK286" s="27"/>
      <c r="AIL286" s="27"/>
      <c r="AIM286" s="27"/>
      <c r="AIN286" s="27"/>
      <c r="AIO286" s="27"/>
      <c r="AIP286" s="27"/>
      <c r="AIQ286" s="27"/>
      <c r="AIR286" s="27"/>
      <c r="AIS286" s="27"/>
      <c r="AIT286" s="27"/>
      <c r="AIU286" s="27"/>
      <c r="AIV286" s="27"/>
      <c r="AIW286" s="27"/>
      <c r="AIX286" s="27"/>
      <c r="AIY286" s="27"/>
      <c r="AIZ286" s="27"/>
      <c r="AJA286" s="27"/>
      <c r="AJB286" s="27"/>
      <c r="AJC286" s="27"/>
      <c r="AJD286" s="27"/>
      <c r="AJE286" s="27"/>
      <c r="AJF286" s="27"/>
      <c r="AJG286" s="27"/>
      <c r="AJH286" s="27"/>
      <c r="AJI286" s="27"/>
      <c r="AJJ286" s="27"/>
      <c r="AJK286" s="27"/>
      <c r="AJL286" s="27"/>
      <c r="AJM286" s="27"/>
      <c r="AJN286" s="27"/>
      <c r="AJO286" s="27"/>
      <c r="AJP286" s="27"/>
      <c r="AJQ286" s="27"/>
      <c r="AJR286" s="27"/>
      <c r="AJS286" s="27"/>
      <c r="AJT286" s="27"/>
      <c r="AJU286" s="27"/>
      <c r="AJV286" s="27"/>
      <c r="AJW286" s="27"/>
      <c r="AJX286" s="27"/>
      <c r="AJY286" s="27"/>
      <c r="AJZ286" s="27"/>
      <c r="AKA286" s="27"/>
      <c r="AKB286" s="27"/>
      <c r="AKC286" s="27"/>
      <c r="AKD286" s="27"/>
      <c r="AKE286" s="27"/>
      <c r="AKF286" s="27"/>
      <c r="AKG286" s="27"/>
      <c r="AKH286" s="27"/>
      <c r="AKI286" s="27"/>
      <c r="AKJ286" s="27"/>
      <c r="AKK286" s="27"/>
      <c r="AKL286" s="27"/>
      <c r="AKM286" s="27"/>
      <c r="AKN286" s="27"/>
      <c r="AKO286" s="27"/>
      <c r="AKP286" s="27"/>
      <c r="AKQ286" s="27"/>
      <c r="AKR286" s="27"/>
      <c r="AKS286" s="27"/>
      <c r="AKT286" s="27"/>
      <c r="AKU286" s="27"/>
      <c r="AKV286" s="27"/>
      <c r="AKW286" s="27"/>
      <c r="AKX286" s="27"/>
      <c r="AKY286" s="27"/>
      <c r="AKZ286" s="27"/>
      <c r="ALA286" s="27"/>
      <c r="ALB286" s="27"/>
      <c r="ALC286" s="27"/>
      <c r="ALD286" s="27"/>
      <c r="ALE286" s="27"/>
      <c r="ALF286" s="27"/>
      <c r="ALG286" s="27"/>
      <c r="ALH286" s="27"/>
      <c r="ALI286" s="27"/>
      <c r="ALJ286" s="27"/>
      <c r="ALK286" s="27"/>
      <c r="ALL286" s="27"/>
      <c r="ALM286" s="27"/>
      <c r="ALN286" s="27"/>
      <c r="ALO286" s="27"/>
      <c r="ALP286" s="27"/>
      <c r="ALQ286" s="27"/>
      <c r="ALR286" s="27"/>
      <c r="ALS286" s="27"/>
    </row>
    <row r="287" spans="1:1007" ht="18.75" customHeight="1" thickBot="1" x14ac:dyDescent="0.25">
      <c r="A287" s="336" t="s">
        <v>14</v>
      </c>
      <c r="B287" s="338" t="s">
        <v>15</v>
      </c>
      <c r="C287" s="339" t="s">
        <v>27</v>
      </c>
      <c r="D287" s="799" t="s">
        <v>180</v>
      </c>
      <c r="E287" s="800"/>
      <c r="F287" s="800"/>
      <c r="G287" s="800"/>
      <c r="H287" s="800"/>
      <c r="I287" s="800"/>
      <c r="J287" s="800"/>
      <c r="K287" s="801"/>
      <c r="L287" s="340">
        <f>SUM(L281+L278+L286+L284)</f>
        <v>381.2</v>
      </c>
      <c r="M287" s="340">
        <f t="shared" ref="M287:W287" si="80">SUM(M281+M278+M286+M284)</f>
        <v>0</v>
      </c>
      <c r="N287" s="340">
        <f t="shared" si="80"/>
        <v>0</v>
      </c>
      <c r="O287" s="342">
        <f t="shared" si="80"/>
        <v>381.2</v>
      </c>
      <c r="P287" s="24">
        <f t="shared" si="80"/>
        <v>0</v>
      </c>
      <c r="Q287" s="340">
        <f t="shared" si="80"/>
        <v>0</v>
      </c>
      <c r="R287" s="340">
        <f t="shared" si="80"/>
        <v>0</v>
      </c>
      <c r="S287" s="341">
        <f t="shared" si="80"/>
        <v>0</v>
      </c>
      <c r="T287" s="340">
        <f t="shared" si="80"/>
        <v>0</v>
      </c>
      <c r="U287" s="340">
        <f t="shared" si="80"/>
        <v>0</v>
      </c>
      <c r="V287" s="340">
        <f t="shared" si="80"/>
        <v>0</v>
      </c>
      <c r="W287" s="341">
        <f t="shared" si="80"/>
        <v>0</v>
      </c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</row>
    <row r="288" spans="1:1007" s="38" customFormat="1" ht="19.5" customHeight="1" thickBot="1" x14ac:dyDescent="0.25">
      <c r="A288" s="337" t="s">
        <v>14</v>
      </c>
      <c r="B288" s="343" t="s">
        <v>15</v>
      </c>
      <c r="C288" s="344" t="s">
        <v>26</v>
      </c>
      <c r="D288" s="798" t="s">
        <v>71</v>
      </c>
      <c r="E288" s="662"/>
      <c r="F288" s="662"/>
      <c r="G288" s="662"/>
      <c r="H288" s="662"/>
      <c r="I288" s="662"/>
      <c r="J288" s="662"/>
      <c r="K288" s="662"/>
      <c r="L288" s="662"/>
      <c r="M288" s="662"/>
      <c r="N288" s="662"/>
      <c r="O288" s="662"/>
      <c r="P288" s="662"/>
      <c r="Q288" s="662"/>
      <c r="R288" s="662"/>
      <c r="S288" s="662"/>
      <c r="T288" s="662"/>
      <c r="U288" s="662"/>
      <c r="V288" s="662"/>
      <c r="W288" s="663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5"/>
      <c r="AV288" s="54"/>
      <c r="AW288" s="54"/>
      <c r="AX288" s="54"/>
      <c r="AY288" s="54"/>
      <c r="AZ288" s="54"/>
      <c r="BA288" s="54"/>
      <c r="BB288" s="54"/>
      <c r="BC288" s="54"/>
    </row>
    <row r="289" spans="1:1007" ht="17.25" customHeight="1" x14ac:dyDescent="0.2">
      <c r="A289" s="653" t="s">
        <v>14</v>
      </c>
      <c r="B289" s="657" t="s">
        <v>15</v>
      </c>
      <c r="C289" s="668" t="s">
        <v>26</v>
      </c>
      <c r="D289" s="671" t="s">
        <v>15</v>
      </c>
      <c r="E289" s="640" t="s">
        <v>72</v>
      </c>
      <c r="F289" s="642" t="s">
        <v>185</v>
      </c>
      <c r="G289" s="597" t="s">
        <v>73</v>
      </c>
      <c r="H289" s="704" t="s">
        <v>18</v>
      </c>
      <c r="I289" s="594" t="s">
        <v>30</v>
      </c>
      <c r="J289" s="614" t="s">
        <v>442</v>
      </c>
      <c r="K289" s="120" t="s">
        <v>25</v>
      </c>
      <c r="L289" s="94">
        <f>+M289+O289</f>
        <v>70</v>
      </c>
      <c r="M289" s="526">
        <v>70</v>
      </c>
      <c r="N289" s="99">
        <v>0</v>
      </c>
      <c r="O289" s="95">
        <v>0</v>
      </c>
      <c r="P289" s="94">
        <f>+Q289+S289</f>
        <v>80</v>
      </c>
      <c r="Q289" s="92">
        <v>80</v>
      </c>
      <c r="R289" s="99">
        <v>0</v>
      </c>
      <c r="S289" s="95">
        <v>0</v>
      </c>
      <c r="T289" s="96">
        <f>+U289+W289</f>
        <v>80</v>
      </c>
      <c r="U289" s="99">
        <v>80</v>
      </c>
      <c r="V289" s="99">
        <v>0</v>
      </c>
      <c r="W289" s="95">
        <v>0</v>
      </c>
      <c r="X289" s="27"/>
      <c r="Y289" s="27"/>
      <c r="Z289" s="27"/>
      <c r="AA289" s="27"/>
      <c r="AB289" s="27"/>
      <c r="AC289" s="27"/>
      <c r="AD289" s="39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  <c r="BO289" s="27"/>
      <c r="BP289" s="27"/>
      <c r="BQ289" s="27"/>
      <c r="BR289" s="27"/>
      <c r="BS289" s="27"/>
      <c r="BT289" s="27"/>
      <c r="BU289" s="27"/>
      <c r="BV289" s="27"/>
      <c r="BW289" s="27"/>
      <c r="BX289" s="27"/>
      <c r="BY289" s="27"/>
      <c r="BZ289" s="27"/>
      <c r="CA289" s="27"/>
      <c r="CB289" s="27"/>
      <c r="CC289" s="27"/>
      <c r="CD289" s="27"/>
      <c r="CE289" s="27"/>
      <c r="CF289" s="27"/>
      <c r="CG289" s="27"/>
      <c r="CH289" s="27"/>
      <c r="CI289" s="27"/>
      <c r="CJ289" s="27"/>
      <c r="CK289" s="27"/>
      <c r="CL289" s="27"/>
      <c r="CM289" s="27"/>
      <c r="CN289" s="27"/>
      <c r="CO289" s="27"/>
      <c r="CP289" s="27"/>
      <c r="CQ289" s="27"/>
      <c r="CR289" s="27"/>
      <c r="CS289" s="27"/>
      <c r="CT289" s="27"/>
      <c r="CU289" s="27"/>
      <c r="CV289" s="27"/>
      <c r="CW289" s="27"/>
      <c r="CX289" s="27"/>
      <c r="CY289" s="27"/>
      <c r="CZ289" s="27"/>
      <c r="DA289" s="27"/>
      <c r="DB289" s="27"/>
      <c r="DC289" s="27"/>
      <c r="DD289" s="27"/>
      <c r="DE289" s="27"/>
      <c r="DF289" s="27"/>
      <c r="DG289" s="27"/>
      <c r="DH289" s="27"/>
      <c r="DI289" s="27"/>
      <c r="DJ289" s="27"/>
      <c r="DK289" s="27"/>
      <c r="DL289" s="27"/>
      <c r="DM289" s="27"/>
      <c r="DN289" s="27"/>
      <c r="DO289" s="27"/>
      <c r="DP289" s="27"/>
      <c r="DQ289" s="27"/>
      <c r="DR289" s="27"/>
      <c r="DS289" s="27"/>
      <c r="DT289" s="27"/>
      <c r="DU289" s="27"/>
      <c r="DV289" s="27"/>
      <c r="DW289" s="27"/>
      <c r="DX289" s="27"/>
      <c r="DY289" s="27"/>
      <c r="DZ289" s="27"/>
      <c r="EA289" s="27"/>
      <c r="EB289" s="27"/>
      <c r="EC289" s="27"/>
      <c r="ED289" s="27"/>
      <c r="EE289" s="27"/>
      <c r="EF289" s="27"/>
      <c r="EG289" s="27"/>
      <c r="EH289" s="27"/>
      <c r="EI289" s="27"/>
      <c r="EJ289" s="27"/>
      <c r="EK289" s="27"/>
      <c r="EL289" s="27"/>
      <c r="EM289" s="27"/>
      <c r="EN289" s="27"/>
      <c r="EO289" s="27"/>
      <c r="EP289" s="27"/>
      <c r="EQ289" s="27"/>
      <c r="ER289" s="27"/>
      <c r="ES289" s="27"/>
      <c r="ET289" s="27"/>
      <c r="EU289" s="27"/>
      <c r="EV289" s="27"/>
      <c r="EW289" s="27"/>
      <c r="EX289" s="27"/>
      <c r="EY289" s="27"/>
      <c r="EZ289" s="27"/>
      <c r="FA289" s="27"/>
      <c r="FB289" s="27"/>
      <c r="FC289" s="27"/>
      <c r="FD289" s="27"/>
      <c r="FE289" s="27"/>
      <c r="FF289" s="27"/>
      <c r="FG289" s="27"/>
      <c r="FH289" s="27"/>
      <c r="FI289" s="27"/>
      <c r="FJ289" s="27"/>
      <c r="FK289" s="27"/>
      <c r="FL289" s="27"/>
      <c r="FM289" s="27"/>
      <c r="FN289" s="27"/>
      <c r="FO289" s="27"/>
      <c r="FP289" s="27"/>
      <c r="FQ289" s="27"/>
      <c r="FR289" s="27"/>
      <c r="FS289" s="27"/>
      <c r="FT289" s="27"/>
      <c r="FU289" s="27"/>
      <c r="FV289" s="27"/>
      <c r="FW289" s="27"/>
      <c r="FX289" s="27"/>
      <c r="FY289" s="27"/>
      <c r="FZ289" s="27"/>
      <c r="GA289" s="27"/>
      <c r="GB289" s="27"/>
      <c r="GC289" s="27"/>
      <c r="GD289" s="27"/>
      <c r="GE289" s="27"/>
      <c r="GF289" s="27"/>
      <c r="GG289" s="27"/>
      <c r="GH289" s="27"/>
      <c r="GI289" s="27"/>
      <c r="GJ289" s="27"/>
      <c r="GK289" s="27"/>
      <c r="GL289" s="27"/>
      <c r="GM289" s="27"/>
      <c r="GN289" s="27"/>
      <c r="GO289" s="27"/>
      <c r="GP289" s="27"/>
      <c r="GQ289" s="27"/>
      <c r="GR289" s="27"/>
      <c r="GS289" s="27"/>
      <c r="GT289" s="27"/>
      <c r="GU289" s="27"/>
      <c r="GV289" s="27"/>
      <c r="GW289" s="27"/>
      <c r="GX289" s="27"/>
      <c r="GY289" s="27"/>
      <c r="GZ289" s="27"/>
      <c r="HA289" s="27"/>
      <c r="HB289" s="27"/>
      <c r="HC289" s="27"/>
      <c r="HD289" s="27"/>
      <c r="HE289" s="27"/>
      <c r="HF289" s="27"/>
      <c r="HG289" s="27"/>
      <c r="HH289" s="27"/>
      <c r="HI289" s="27"/>
      <c r="HJ289" s="27"/>
      <c r="HK289" s="27"/>
      <c r="HL289" s="27"/>
      <c r="HM289" s="27"/>
      <c r="HN289" s="27"/>
      <c r="HO289" s="27"/>
      <c r="HP289" s="27"/>
      <c r="HQ289" s="27"/>
      <c r="HR289" s="27"/>
      <c r="HS289" s="27"/>
      <c r="HT289" s="27"/>
      <c r="HU289" s="27"/>
      <c r="HV289" s="27"/>
      <c r="HW289" s="27"/>
      <c r="HX289" s="27"/>
      <c r="HY289" s="27"/>
      <c r="HZ289" s="27"/>
      <c r="IA289" s="27"/>
      <c r="IB289" s="27"/>
      <c r="IC289" s="27"/>
      <c r="ID289" s="27"/>
      <c r="IE289" s="27"/>
      <c r="IF289" s="27"/>
      <c r="IG289" s="27"/>
      <c r="IH289" s="27"/>
      <c r="II289" s="27"/>
      <c r="IJ289" s="27"/>
      <c r="IK289" s="27"/>
      <c r="IL289" s="27"/>
      <c r="IM289" s="27"/>
      <c r="IN289" s="27"/>
      <c r="IO289" s="27"/>
      <c r="IP289" s="27"/>
      <c r="IQ289" s="27"/>
      <c r="IR289" s="27"/>
      <c r="IS289" s="27"/>
      <c r="IT289" s="27"/>
      <c r="IU289" s="27"/>
      <c r="IV289" s="27"/>
      <c r="IW289" s="27"/>
      <c r="IX289" s="27"/>
      <c r="IY289" s="27"/>
      <c r="IZ289" s="27"/>
      <c r="JA289" s="27"/>
      <c r="JB289" s="27"/>
      <c r="JC289" s="27"/>
      <c r="JD289" s="27"/>
      <c r="JE289" s="27"/>
      <c r="JF289" s="27"/>
      <c r="JG289" s="27"/>
      <c r="JH289" s="27"/>
      <c r="JI289" s="27"/>
      <c r="JJ289" s="27"/>
      <c r="JK289" s="27"/>
      <c r="JL289" s="27"/>
      <c r="JM289" s="27"/>
      <c r="JN289" s="27"/>
      <c r="JO289" s="27"/>
      <c r="JP289" s="27"/>
      <c r="JQ289" s="27"/>
      <c r="JR289" s="27"/>
      <c r="JS289" s="27"/>
      <c r="JT289" s="27"/>
      <c r="JU289" s="27"/>
      <c r="JV289" s="27"/>
      <c r="JW289" s="27"/>
      <c r="JX289" s="27"/>
      <c r="JY289" s="27"/>
      <c r="JZ289" s="27"/>
      <c r="KA289" s="27"/>
      <c r="KB289" s="27"/>
      <c r="KC289" s="27"/>
      <c r="KD289" s="27"/>
      <c r="KE289" s="27"/>
      <c r="KF289" s="27"/>
      <c r="KG289" s="27"/>
      <c r="KH289" s="27"/>
      <c r="KI289" s="27"/>
      <c r="KJ289" s="27"/>
      <c r="KK289" s="27"/>
      <c r="KL289" s="27"/>
      <c r="KM289" s="27"/>
      <c r="KN289" s="27"/>
      <c r="KO289" s="27"/>
      <c r="KP289" s="27"/>
      <c r="KQ289" s="27"/>
      <c r="KR289" s="27"/>
      <c r="KS289" s="27"/>
      <c r="KT289" s="27"/>
      <c r="KU289" s="27"/>
      <c r="KV289" s="27"/>
      <c r="KW289" s="27"/>
      <c r="KX289" s="27"/>
      <c r="KY289" s="27"/>
      <c r="KZ289" s="27"/>
      <c r="LA289" s="27"/>
      <c r="LB289" s="27"/>
      <c r="LC289" s="27"/>
      <c r="LD289" s="27"/>
      <c r="LE289" s="27"/>
      <c r="LF289" s="27"/>
      <c r="LG289" s="27"/>
      <c r="LH289" s="27"/>
      <c r="LI289" s="27"/>
      <c r="LJ289" s="27"/>
      <c r="LK289" s="27"/>
      <c r="LL289" s="27"/>
      <c r="LM289" s="27"/>
      <c r="LN289" s="27"/>
      <c r="LO289" s="27"/>
      <c r="LP289" s="27"/>
      <c r="LQ289" s="27"/>
      <c r="LR289" s="27"/>
      <c r="LS289" s="27"/>
      <c r="LT289" s="27"/>
      <c r="LU289" s="27"/>
      <c r="LV289" s="27"/>
      <c r="LW289" s="27"/>
      <c r="LX289" s="27"/>
      <c r="LY289" s="27"/>
      <c r="LZ289" s="27"/>
      <c r="MA289" s="27"/>
      <c r="MB289" s="27"/>
      <c r="MC289" s="27"/>
      <c r="MD289" s="27"/>
      <c r="ME289" s="27"/>
      <c r="MF289" s="27"/>
      <c r="MG289" s="27"/>
      <c r="MH289" s="27"/>
      <c r="MI289" s="27"/>
      <c r="MJ289" s="27"/>
      <c r="MK289" s="27"/>
      <c r="ML289" s="27"/>
      <c r="MM289" s="27"/>
      <c r="MN289" s="27"/>
      <c r="MO289" s="27"/>
      <c r="MP289" s="27"/>
      <c r="MQ289" s="27"/>
      <c r="MR289" s="27"/>
      <c r="MS289" s="27"/>
      <c r="MT289" s="27"/>
      <c r="MU289" s="27"/>
      <c r="MV289" s="27"/>
      <c r="MW289" s="27"/>
      <c r="MX289" s="27"/>
      <c r="MY289" s="27"/>
      <c r="MZ289" s="27"/>
      <c r="NA289" s="27"/>
      <c r="NB289" s="27"/>
      <c r="NC289" s="27"/>
      <c r="ND289" s="27"/>
      <c r="NE289" s="27"/>
      <c r="NF289" s="27"/>
      <c r="NG289" s="27"/>
      <c r="NH289" s="27"/>
      <c r="NI289" s="27"/>
      <c r="NJ289" s="27"/>
      <c r="NK289" s="27"/>
      <c r="NL289" s="27"/>
      <c r="NM289" s="27"/>
      <c r="NN289" s="27"/>
      <c r="NO289" s="27"/>
      <c r="NP289" s="27"/>
      <c r="NQ289" s="27"/>
      <c r="NR289" s="27"/>
      <c r="NS289" s="27"/>
      <c r="NT289" s="27"/>
      <c r="NU289" s="27"/>
      <c r="NV289" s="27"/>
      <c r="NW289" s="27"/>
      <c r="NX289" s="27"/>
      <c r="NY289" s="27"/>
      <c r="NZ289" s="27"/>
      <c r="OA289" s="27"/>
      <c r="OB289" s="27"/>
      <c r="OC289" s="27"/>
      <c r="OD289" s="27"/>
      <c r="OE289" s="27"/>
      <c r="OF289" s="27"/>
      <c r="OG289" s="27"/>
      <c r="OH289" s="27"/>
      <c r="OI289" s="27"/>
      <c r="OJ289" s="27"/>
      <c r="OK289" s="27"/>
      <c r="OL289" s="27"/>
      <c r="OM289" s="27"/>
      <c r="ON289" s="27"/>
      <c r="OO289" s="27"/>
      <c r="OP289" s="27"/>
      <c r="OQ289" s="27"/>
      <c r="OR289" s="27"/>
      <c r="OS289" s="27"/>
      <c r="OT289" s="27"/>
      <c r="OU289" s="27"/>
      <c r="OV289" s="27"/>
      <c r="OW289" s="27"/>
      <c r="OX289" s="27"/>
      <c r="OY289" s="27"/>
      <c r="OZ289" s="27"/>
      <c r="PA289" s="27"/>
      <c r="PB289" s="27"/>
      <c r="PC289" s="27"/>
      <c r="PD289" s="27"/>
      <c r="PE289" s="27"/>
      <c r="PF289" s="27"/>
      <c r="PG289" s="27"/>
      <c r="PH289" s="27"/>
      <c r="PI289" s="27"/>
      <c r="PJ289" s="27"/>
      <c r="PK289" s="27"/>
      <c r="PL289" s="27"/>
      <c r="PM289" s="27"/>
      <c r="PN289" s="27"/>
      <c r="PO289" s="27"/>
      <c r="PP289" s="27"/>
      <c r="PQ289" s="27"/>
      <c r="PR289" s="27"/>
      <c r="PS289" s="27"/>
      <c r="PT289" s="27"/>
      <c r="PU289" s="27"/>
      <c r="PV289" s="27"/>
      <c r="PW289" s="27"/>
      <c r="PX289" s="27"/>
      <c r="PY289" s="27"/>
      <c r="PZ289" s="27"/>
      <c r="QA289" s="27"/>
      <c r="QB289" s="27"/>
      <c r="QC289" s="27"/>
      <c r="QD289" s="27"/>
      <c r="QE289" s="27"/>
      <c r="QF289" s="27"/>
      <c r="QG289" s="27"/>
      <c r="QH289" s="27"/>
      <c r="QI289" s="27"/>
      <c r="QJ289" s="27"/>
      <c r="QK289" s="27"/>
      <c r="QL289" s="27"/>
      <c r="QM289" s="27"/>
      <c r="QN289" s="27"/>
      <c r="QO289" s="27"/>
      <c r="QP289" s="27"/>
      <c r="QQ289" s="27"/>
      <c r="QR289" s="27"/>
      <c r="QS289" s="27"/>
      <c r="QT289" s="27"/>
      <c r="QU289" s="27"/>
      <c r="QV289" s="27"/>
      <c r="QW289" s="27"/>
      <c r="QX289" s="27"/>
      <c r="QY289" s="27"/>
      <c r="QZ289" s="27"/>
      <c r="RA289" s="27"/>
      <c r="RB289" s="27"/>
      <c r="RC289" s="27"/>
      <c r="RD289" s="27"/>
      <c r="RE289" s="27"/>
      <c r="RF289" s="27"/>
      <c r="RG289" s="27"/>
      <c r="RH289" s="27"/>
      <c r="RI289" s="27"/>
      <c r="RJ289" s="27"/>
      <c r="RK289" s="27"/>
      <c r="RL289" s="27"/>
      <c r="RM289" s="27"/>
      <c r="RN289" s="27"/>
      <c r="RO289" s="27"/>
      <c r="RP289" s="27"/>
      <c r="RQ289" s="27"/>
      <c r="RR289" s="27"/>
      <c r="RS289" s="27"/>
      <c r="RT289" s="27"/>
      <c r="RU289" s="27"/>
      <c r="RV289" s="27"/>
      <c r="RW289" s="27"/>
      <c r="RX289" s="27"/>
      <c r="RY289" s="27"/>
      <c r="RZ289" s="27"/>
      <c r="SA289" s="27"/>
      <c r="SB289" s="27"/>
      <c r="SC289" s="27"/>
      <c r="SD289" s="27"/>
      <c r="SE289" s="27"/>
      <c r="SF289" s="27"/>
      <c r="SG289" s="27"/>
      <c r="SH289" s="27"/>
      <c r="SI289" s="27"/>
      <c r="SJ289" s="27"/>
      <c r="SK289" s="27"/>
      <c r="SL289" s="27"/>
      <c r="SM289" s="27"/>
      <c r="SN289" s="27"/>
      <c r="SO289" s="27"/>
      <c r="SP289" s="27"/>
      <c r="SQ289" s="27"/>
      <c r="SR289" s="27"/>
      <c r="SS289" s="27"/>
      <c r="ST289" s="27"/>
      <c r="SU289" s="27"/>
      <c r="SV289" s="27"/>
      <c r="SW289" s="27"/>
      <c r="SX289" s="27"/>
      <c r="SY289" s="27"/>
      <c r="SZ289" s="27"/>
      <c r="TA289" s="27"/>
      <c r="TB289" s="27"/>
      <c r="TC289" s="27"/>
      <c r="TD289" s="27"/>
      <c r="TE289" s="27"/>
      <c r="TF289" s="27"/>
      <c r="TG289" s="27"/>
      <c r="TH289" s="27"/>
      <c r="TI289" s="27"/>
      <c r="TJ289" s="27"/>
      <c r="TK289" s="27"/>
      <c r="TL289" s="27"/>
      <c r="TM289" s="27"/>
      <c r="TN289" s="27"/>
      <c r="TO289" s="27"/>
      <c r="TP289" s="27"/>
      <c r="TQ289" s="27"/>
      <c r="TR289" s="27"/>
      <c r="TS289" s="27"/>
      <c r="TT289" s="27"/>
      <c r="TU289" s="27"/>
      <c r="TV289" s="27"/>
      <c r="TW289" s="27"/>
      <c r="TX289" s="27"/>
      <c r="TY289" s="27"/>
      <c r="TZ289" s="27"/>
      <c r="UA289" s="27"/>
      <c r="UB289" s="27"/>
      <c r="UC289" s="27"/>
      <c r="UD289" s="27"/>
      <c r="UE289" s="27"/>
      <c r="UF289" s="27"/>
      <c r="UG289" s="27"/>
      <c r="UH289" s="27"/>
      <c r="UI289" s="27"/>
      <c r="UJ289" s="27"/>
      <c r="UK289" s="27"/>
      <c r="UL289" s="27"/>
      <c r="UM289" s="27"/>
      <c r="UN289" s="27"/>
      <c r="UO289" s="27"/>
      <c r="UP289" s="27"/>
      <c r="UQ289" s="27"/>
      <c r="UR289" s="27"/>
      <c r="US289" s="27"/>
      <c r="UT289" s="27"/>
      <c r="UU289" s="27"/>
      <c r="UV289" s="27"/>
      <c r="UW289" s="27"/>
      <c r="UX289" s="27"/>
      <c r="UY289" s="27"/>
      <c r="UZ289" s="27"/>
      <c r="VA289" s="27"/>
      <c r="VB289" s="27"/>
      <c r="VC289" s="27"/>
      <c r="VD289" s="27"/>
      <c r="VE289" s="27"/>
      <c r="VF289" s="27"/>
      <c r="VG289" s="27"/>
      <c r="VH289" s="27"/>
      <c r="VI289" s="27"/>
      <c r="VJ289" s="27"/>
      <c r="VK289" s="27"/>
      <c r="VL289" s="27"/>
      <c r="VM289" s="27"/>
      <c r="VN289" s="27"/>
      <c r="VO289" s="27"/>
      <c r="VP289" s="27"/>
      <c r="VQ289" s="27"/>
      <c r="VR289" s="27"/>
      <c r="VS289" s="27"/>
      <c r="VT289" s="27"/>
      <c r="VU289" s="27"/>
      <c r="VV289" s="27"/>
      <c r="VW289" s="27"/>
      <c r="VX289" s="27"/>
      <c r="VY289" s="27"/>
      <c r="VZ289" s="27"/>
      <c r="WA289" s="27"/>
      <c r="WB289" s="27"/>
      <c r="WC289" s="27"/>
      <c r="WD289" s="27"/>
      <c r="WE289" s="27"/>
      <c r="WF289" s="27"/>
      <c r="WG289" s="27"/>
      <c r="WH289" s="27"/>
      <c r="WI289" s="27"/>
      <c r="WJ289" s="27"/>
      <c r="WK289" s="27"/>
      <c r="WL289" s="27"/>
      <c r="WM289" s="27"/>
      <c r="WN289" s="27"/>
      <c r="WO289" s="27"/>
      <c r="WP289" s="27"/>
      <c r="WQ289" s="27"/>
      <c r="WR289" s="27"/>
      <c r="WS289" s="27"/>
      <c r="WT289" s="27"/>
      <c r="WU289" s="27"/>
      <c r="WV289" s="27"/>
      <c r="WW289" s="27"/>
      <c r="WX289" s="27"/>
      <c r="WY289" s="27"/>
      <c r="WZ289" s="27"/>
      <c r="XA289" s="27"/>
      <c r="XB289" s="27"/>
      <c r="XC289" s="27"/>
      <c r="XD289" s="27"/>
      <c r="XE289" s="27"/>
      <c r="XF289" s="27"/>
      <c r="XG289" s="27"/>
      <c r="XH289" s="27"/>
      <c r="XI289" s="27"/>
      <c r="XJ289" s="27"/>
      <c r="XK289" s="27"/>
      <c r="XL289" s="27"/>
      <c r="XM289" s="27"/>
      <c r="XN289" s="27"/>
      <c r="XO289" s="27"/>
      <c r="XP289" s="27"/>
      <c r="XQ289" s="27"/>
      <c r="XR289" s="27"/>
      <c r="XS289" s="27"/>
      <c r="XT289" s="27"/>
      <c r="XU289" s="27"/>
      <c r="XV289" s="27"/>
      <c r="XW289" s="27"/>
      <c r="XX289" s="27"/>
      <c r="XY289" s="27"/>
      <c r="XZ289" s="27"/>
      <c r="YA289" s="27"/>
      <c r="YB289" s="27"/>
      <c r="YC289" s="27"/>
      <c r="YD289" s="27"/>
      <c r="YE289" s="27"/>
      <c r="YF289" s="27"/>
      <c r="YG289" s="27"/>
      <c r="YH289" s="27"/>
      <c r="YI289" s="27"/>
      <c r="YJ289" s="27"/>
      <c r="YK289" s="27"/>
      <c r="YL289" s="27"/>
      <c r="YM289" s="27"/>
      <c r="YN289" s="27"/>
      <c r="YO289" s="27"/>
      <c r="YP289" s="27"/>
      <c r="YQ289" s="27"/>
      <c r="YR289" s="27"/>
      <c r="YS289" s="27"/>
      <c r="YT289" s="27"/>
      <c r="YU289" s="27"/>
      <c r="YV289" s="27"/>
      <c r="YW289" s="27"/>
      <c r="YX289" s="27"/>
      <c r="YY289" s="27"/>
      <c r="YZ289" s="27"/>
      <c r="ZA289" s="27"/>
      <c r="ZB289" s="27"/>
      <c r="ZC289" s="27"/>
      <c r="ZD289" s="27"/>
      <c r="ZE289" s="27"/>
      <c r="ZF289" s="27"/>
      <c r="ZG289" s="27"/>
      <c r="ZH289" s="27"/>
      <c r="ZI289" s="27"/>
      <c r="ZJ289" s="27"/>
      <c r="ZK289" s="27"/>
      <c r="ZL289" s="27"/>
      <c r="ZM289" s="27"/>
      <c r="ZN289" s="27"/>
      <c r="ZO289" s="27"/>
      <c r="ZP289" s="27"/>
      <c r="ZQ289" s="27"/>
      <c r="ZR289" s="27"/>
      <c r="ZS289" s="27"/>
      <c r="ZT289" s="27"/>
      <c r="ZU289" s="27"/>
      <c r="ZV289" s="27"/>
      <c r="ZW289" s="27"/>
      <c r="ZX289" s="27"/>
      <c r="ZY289" s="27"/>
      <c r="ZZ289" s="27"/>
      <c r="AAA289" s="27"/>
      <c r="AAB289" s="27"/>
      <c r="AAC289" s="27"/>
      <c r="AAD289" s="27"/>
      <c r="AAE289" s="27"/>
      <c r="AAF289" s="27"/>
      <c r="AAG289" s="27"/>
      <c r="AAH289" s="27"/>
      <c r="AAI289" s="27"/>
      <c r="AAJ289" s="27"/>
      <c r="AAK289" s="27"/>
      <c r="AAL289" s="27"/>
      <c r="AAM289" s="27"/>
      <c r="AAN289" s="27"/>
      <c r="AAO289" s="27"/>
      <c r="AAP289" s="27"/>
      <c r="AAQ289" s="27"/>
      <c r="AAR289" s="27"/>
      <c r="AAS289" s="27"/>
      <c r="AAT289" s="27"/>
      <c r="AAU289" s="27"/>
      <c r="AAV289" s="27"/>
      <c r="AAW289" s="27"/>
      <c r="AAX289" s="27"/>
      <c r="AAY289" s="27"/>
      <c r="AAZ289" s="27"/>
      <c r="ABA289" s="27"/>
      <c r="ABB289" s="27"/>
      <c r="ABC289" s="27"/>
      <c r="ABD289" s="27"/>
      <c r="ABE289" s="27"/>
      <c r="ABF289" s="27"/>
      <c r="ABG289" s="27"/>
      <c r="ABH289" s="27"/>
      <c r="ABI289" s="27"/>
      <c r="ABJ289" s="27"/>
      <c r="ABK289" s="27"/>
      <c r="ABL289" s="27"/>
      <c r="ABM289" s="27"/>
      <c r="ABN289" s="27"/>
      <c r="ABO289" s="27"/>
      <c r="ABP289" s="27"/>
      <c r="ABQ289" s="27"/>
      <c r="ABR289" s="27"/>
      <c r="ABS289" s="27"/>
      <c r="ABT289" s="27"/>
      <c r="ABU289" s="27"/>
      <c r="ABV289" s="27"/>
      <c r="ABW289" s="27"/>
      <c r="ABX289" s="27"/>
      <c r="ABY289" s="27"/>
      <c r="ABZ289" s="27"/>
      <c r="ACA289" s="27"/>
      <c r="ACB289" s="27"/>
      <c r="ACC289" s="27"/>
      <c r="ACD289" s="27"/>
      <c r="ACE289" s="27"/>
      <c r="ACF289" s="27"/>
      <c r="ACG289" s="27"/>
      <c r="ACH289" s="27"/>
      <c r="ACI289" s="27"/>
      <c r="ACJ289" s="27"/>
      <c r="ACK289" s="27"/>
      <c r="ACL289" s="27"/>
      <c r="ACM289" s="27"/>
      <c r="ACN289" s="27"/>
      <c r="ACO289" s="27"/>
      <c r="ACP289" s="27"/>
      <c r="ACQ289" s="27"/>
      <c r="ACR289" s="27"/>
      <c r="ACS289" s="27"/>
      <c r="ACT289" s="27"/>
      <c r="ACU289" s="27"/>
      <c r="ACV289" s="27"/>
      <c r="ACW289" s="27"/>
      <c r="ACX289" s="27"/>
      <c r="ACY289" s="27"/>
      <c r="ACZ289" s="27"/>
      <c r="ADA289" s="27"/>
      <c r="ADB289" s="27"/>
      <c r="ADC289" s="27"/>
      <c r="ADD289" s="27"/>
      <c r="ADE289" s="27"/>
      <c r="ADF289" s="27"/>
      <c r="ADG289" s="27"/>
      <c r="ADH289" s="27"/>
      <c r="ADI289" s="27"/>
      <c r="ADJ289" s="27"/>
      <c r="ADK289" s="27"/>
      <c r="ADL289" s="27"/>
      <c r="ADM289" s="27"/>
      <c r="ADN289" s="27"/>
      <c r="ADO289" s="27"/>
      <c r="ADP289" s="27"/>
      <c r="ADQ289" s="27"/>
      <c r="ADR289" s="27"/>
      <c r="ADS289" s="27"/>
      <c r="ADT289" s="27"/>
      <c r="ADU289" s="27"/>
      <c r="ADV289" s="27"/>
      <c r="ADW289" s="27"/>
      <c r="ADX289" s="27"/>
      <c r="ADY289" s="27"/>
      <c r="ADZ289" s="27"/>
      <c r="AEA289" s="27"/>
      <c r="AEB289" s="27"/>
      <c r="AEC289" s="27"/>
      <c r="AED289" s="27"/>
      <c r="AEE289" s="27"/>
      <c r="AEF289" s="27"/>
      <c r="AEG289" s="27"/>
      <c r="AEH289" s="27"/>
      <c r="AEI289" s="27"/>
      <c r="AEJ289" s="27"/>
      <c r="AEK289" s="27"/>
      <c r="AEL289" s="27"/>
      <c r="AEM289" s="27"/>
      <c r="AEN289" s="27"/>
      <c r="AEO289" s="27"/>
      <c r="AEP289" s="27"/>
      <c r="AEQ289" s="27"/>
      <c r="AER289" s="27"/>
      <c r="AES289" s="27"/>
      <c r="AET289" s="27"/>
      <c r="AEU289" s="27"/>
      <c r="AEV289" s="27"/>
      <c r="AEW289" s="27"/>
      <c r="AEX289" s="27"/>
      <c r="AEY289" s="27"/>
      <c r="AEZ289" s="27"/>
      <c r="AFA289" s="27"/>
      <c r="AFB289" s="27"/>
      <c r="AFC289" s="27"/>
      <c r="AFD289" s="27"/>
      <c r="AFE289" s="27"/>
      <c r="AFF289" s="27"/>
      <c r="AFG289" s="27"/>
      <c r="AFH289" s="27"/>
      <c r="AFI289" s="27"/>
      <c r="AFJ289" s="27"/>
      <c r="AFK289" s="27"/>
      <c r="AFL289" s="27"/>
      <c r="AFM289" s="27"/>
      <c r="AFN289" s="27"/>
      <c r="AFO289" s="27"/>
      <c r="AFP289" s="27"/>
      <c r="AFQ289" s="27"/>
      <c r="AFR289" s="27"/>
      <c r="AFS289" s="27"/>
      <c r="AFT289" s="27"/>
      <c r="AFU289" s="27"/>
      <c r="AFV289" s="27"/>
      <c r="AFW289" s="27"/>
      <c r="AFX289" s="27"/>
      <c r="AFY289" s="27"/>
      <c r="AFZ289" s="27"/>
      <c r="AGA289" s="27"/>
      <c r="AGB289" s="27"/>
      <c r="AGC289" s="27"/>
      <c r="AGD289" s="27"/>
      <c r="AGE289" s="27"/>
      <c r="AGF289" s="27"/>
      <c r="AGG289" s="27"/>
      <c r="AGH289" s="27"/>
      <c r="AGI289" s="27"/>
      <c r="AGJ289" s="27"/>
      <c r="AGK289" s="27"/>
      <c r="AGL289" s="27"/>
      <c r="AGM289" s="27"/>
      <c r="AGN289" s="27"/>
      <c r="AGO289" s="27"/>
      <c r="AGP289" s="27"/>
      <c r="AGQ289" s="27"/>
      <c r="AGR289" s="27"/>
      <c r="AGS289" s="27"/>
      <c r="AGT289" s="27"/>
      <c r="AGU289" s="27"/>
      <c r="AGV289" s="27"/>
      <c r="AGW289" s="27"/>
      <c r="AGX289" s="27"/>
      <c r="AGY289" s="27"/>
      <c r="AGZ289" s="27"/>
      <c r="AHA289" s="27"/>
      <c r="AHB289" s="27"/>
      <c r="AHC289" s="27"/>
      <c r="AHD289" s="27"/>
      <c r="AHE289" s="27"/>
      <c r="AHF289" s="27"/>
      <c r="AHG289" s="27"/>
      <c r="AHH289" s="27"/>
      <c r="AHI289" s="27"/>
      <c r="AHJ289" s="27"/>
      <c r="AHK289" s="27"/>
      <c r="AHL289" s="27"/>
      <c r="AHM289" s="27"/>
      <c r="AHN289" s="27"/>
      <c r="AHO289" s="27"/>
      <c r="AHP289" s="27"/>
      <c r="AHQ289" s="27"/>
      <c r="AHR289" s="27"/>
      <c r="AHS289" s="27"/>
      <c r="AHT289" s="27"/>
      <c r="AHU289" s="27"/>
      <c r="AHV289" s="27"/>
      <c r="AHW289" s="27"/>
      <c r="AHX289" s="27"/>
      <c r="AHY289" s="27"/>
      <c r="AHZ289" s="27"/>
      <c r="AIA289" s="27"/>
      <c r="AIB289" s="27"/>
      <c r="AIC289" s="27"/>
      <c r="AID289" s="27"/>
      <c r="AIE289" s="27"/>
      <c r="AIF289" s="27"/>
      <c r="AIG289" s="27"/>
      <c r="AIH289" s="27"/>
      <c r="AII289" s="27"/>
      <c r="AIJ289" s="27"/>
      <c r="AIK289" s="27"/>
      <c r="AIL289" s="27"/>
      <c r="AIM289" s="27"/>
      <c r="AIN289" s="27"/>
      <c r="AIO289" s="27"/>
      <c r="AIP289" s="27"/>
      <c r="AIQ289" s="27"/>
      <c r="AIR289" s="27"/>
      <c r="AIS289" s="27"/>
      <c r="AIT289" s="27"/>
      <c r="AIU289" s="27"/>
      <c r="AIV289" s="27"/>
      <c r="AIW289" s="27"/>
      <c r="AIX289" s="27"/>
      <c r="AIY289" s="27"/>
      <c r="AIZ289" s="27"/>
      <c r="AJA289" s="27"/>
      <c r="AJB289" s="27"/>
      <c r="AJC289" s="27"/>
      <c r="AJD289" s="27"/>
      <c r="AJE289" s="27"/>
      <c r="AJF289" s="27"/>
      <c r="AJG289" s="27"/>
      <c r="AJH289" s="27"/>
      <c r="AJI289" s="27"/>
      <c r="AJJ289" s="27"/>
      <c r="AJK289" s="27"/>
      <c r="AJL289" s="27"/>
      <c r="AJM289" s="27"/>
      <c r="AJN289" s="27"/>
      <c r="AJO289" s="27"/>
      <c r="AJP289" s="27"/>
      <c r="AJQ289" s="27"/>
      <c r="AJR289" s="27"/>
      <c r="AJS289" s="27"/>
      <c r="AJT289" s="27"/>
      <c r="AJU289" s="27"/>
      <c r="AJV289" s="27"/>
      <c r="AJW289" s="27"/>
      <c r="AJX289" s="27"/>
      <c r="AJY289" s="27"/>
      <c r="AJZ289" s="27"/>
      <c r="AKA289" s="27"/>
      <c r="AKB289" s="27"/>
      <c r="AKC289" s="27"/>
      <c r="AKD289" s="27"/>
      <c r="AKE289" s="27"/>
      <c r="AKF289" s="27"/>
      <c r="AKG289" s="27"/>
      <c r="AKH289" s="27"/>
      <c r="AKI289" s="27"/>
      <c r="AKJ289" s="27"/>
      <c r="AKK289" s="27"/>
      <c r="AKL289" s="27"/>
      <c r="AKM289" s="27"/>
      <c r="AKN289" s="27"/>
      <c r="AKO289" s="27"/>
      <c r="AKP289" s="27"/>
      <c r="AKQ289" s="27"/>
      <c r="AKR289" s="27"/>
      <c r="AKS289" s="27"/>
      <c r="AKT289" s="27"/>
      <c r="AKU289" s="27"/>
      <c r="AKV289" s="27"/>
      <c r="AKW289" s="27"/>
      <c r="AKX289" s="27"/>
      <c r="AKY289" s="27"/>
      <c r="AKZ289" s="27"/>
      <c r="ALA289" s="27"/>
      <c r="ALB289" s="27"/>
      <c r="ALC289" s="27"/>
      <c r="ALD289" s="27"/>
      <c r="ALE289" s="27"/>
      <c r="ALF289" s="27"/>
      <c r="ALG289" s="27"/>
      <c r="ALH289" s="27"/>
      <c r="ALI289" s="27"/>
      <c r="ALJ289" s="27"/>
      <c r="ALK289" s="27"/>
      <c r="ALL289" s="27"/>
      <c r="ALM289" s="27"/>
      <c r="ALN289" s="27"/>
      <c r="ALO289" s="27"/>
      <c r="ALP289" s="27"/>
      <c r="ALQ289" s="27"/>
      <c r="ALR289" s="27"/>
      <c r="ALS289" s="27"/>
    </row>
    <row r="290" spans="1:1007" ht="20.25" customHeight="1" thickBot="1" x14ac:dyDescent="0.25">
      <c r="A290" s="707"/>
      <c r="B290" s="694"/>
      <c r="C290" s="669"/>
      <c r="D290" s="672"/>
      <c r="E290" s="735"/>
      <c r="F290" s="709"/>
      <c r="G290" s="631"/>
      <c r="H290" s="812"/>
      <c r="I290" s="613"/>
      <c r="J290" s="620"/>
      <c r="K290" s="137" t="s">
        <v>205</v>
      </c>
      <c r="L290" s="80">
        <f>+M290+O290</f>
        <v>0</v>
      </c>
      <c r="M290" s="416">
        <v>0</v>
      </c>
      <c r="N290" s="78">
        <v>0</v>
      </c>
      <c r="O290" s="79">
        <v>0</v>
      </c>
      <c r="P290" s="108">
        <f>+Q290+S290</f>
        <v>0</v>
      </c>
      <c r="Q290" s="77">
        <v>0</v>
      </c>
      <c r="R290" s="77">
        <v>0</v>
      </c>
      <c r="S290" s="82">
        <v>0</v>
      </c>
      <c r="T290" s="108">
        <f>+U290+W290</f>
        <v>0</v>
      </c>
      <c r="U290" s="78">
        <v>0</v>
      </c>
      <c r="V290" s="78">
        <v>0</v>
      </c>
      <c r="W290" s="79">
        <v>0</v>
      </c>
      <c r="AD290" s="41"/>
    </row>
    <row r="291" spans="1:1007" ht="21.75" customHeight="1" thickBot="1" x14ac:dyDescent="0.25">
      <c r="A291" s="646"/>
      <c r="B291" s="658"/>
      <c r="C291" s="670"/>
      <c r="D291" s="648"/>
      <c r="E291" s="641"/>
      <c r="F291" s="643"/>
      <c r="G291" s="644"/>
      <c r="H291" s="705"/>
      <c r="I291" s="621"/>
      <c r="J291" s="621"/>
      <c r="K291" s="81" t="s">
        <v>11</v>
      </c>
      <c r="L291" s="15">
        <f t="shared" ref="L291:W291" si="81">SUM(L289:L290)</f>
        <v>70</v>
      </c>
      <c r="M291" s="3">
        <f t="shared" si="81"/>
        <v>70</v>
      </c>
      <c r="N291" s="3">
        <f t="shared" si="81"/>
        <v>0</v>
      </c>
      <c r="O291" s="16">
        <f t="shared" si="81"/>
        <v>0</v>
      </c>
      <c r="P291" s="8">
        <f t="shared" si="81"/>
        <v>80</v>
      </c>
      <c r="Q291" s="4">
        <f t="shared" si="81"/>
        <v>80</v>
      </c>
      <c r="R291" s="5">
        <f t="shared" si="81"/>
        <v>0</v>
      </c>
      <c r="S291" s="7">
        <f t="shared" si="81"/>
        <v>0</v>
      </c>
      <c r="T291" s="6">
        <f t="shared" si="81"/>
        <v>80</v>
      </c>
      <c r="U291" s="5">
        <f t="shared" si="81"/>
        <v>80</v>
      </c>
      <c r="V291" s="5">
        <f t="shared" si="81"/>
        <v>0</v>
      </c>
      <c r="W291" s="7">
        <f t="shared" si="81"/>
        <v>0</v>
      </c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</row>
    <row r="292" spans="1:1007" ht="22.5" customHeight="1" thickBot="1" x14ac:dyDescent="0.25">
      <c r="A292" s="645" t="s">
        <v>14</v>
      </c>
      <c r="B292" s="657" t="s">
        <v>15</v>
      </c>
      <c r="C292" s="656" t="s">
        <v>26</v>
      </c>
      <c r="D292" s="647" t="s">
        <v>24</v>
      </c>
      <c r="E292" s="649" t="s">
        <v>472</v>
      </c>
      <c r="F292" s="706" t="s">
        <v>185</v>
      </c>
      <c r="G292" s="776" t="s">
        <v>73</v>
      </c>
      <c r="H292" s="786" t="s">
        <v>18</v>
      </c>
      <c r="I292" s="614" t="s">
        <v>30</v>
      </c>
      <c r="J292" s="614" t="s">
        <v>467</v>
      </c>
      <c r="K292" s="163" t="s">
        <v>25</v>
      </c>
      <c r="L292" s="168">
        <f>SUM(M292,O292)</f>
        <v>1</v>
      </c>
      <c r="M292" s="166">
        <v>1</v>
      </c>
      <c r="N292" s="166">
        <v>0</v>
      </c>
      <c r="O292" s="167">
        <v>0</v>
      </c>
      <c r="P292" s="399">
        <f>+Q292+S292</f>
        <v>1</v>
      </c>
      <c r="Q292" s="510">
        <v>1</v>
      </c>
      <c r="R292" s="510">
        <v>0</v>
      </c>
      <c r="S292" s="527">
        <v>0</v>
      </c>
      <c r="T292" s="399">
        <f>U292+W292</f>
        <v>1</v>
      </c>
      <c r="U292" s="508">
        <v>1</v>
      </c>
      <c r="V292" s="508">
        <v>0</v>
      </c>
      <c r="W292" s="414">
        <v>0</v>
      </c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</row>
    <row r="293" spans="1:1007" s="56" customFormat="1" ht="23.25" customHeight="1" thickBot="1" x14ac:dyDescent="0.25">
      <c r="A293" s="579"/>
      <c r="B293" s="658"/>
      <c r="C293" s="583"/>
      <c r="D293" s="648"/>
      <c r="E293" s="641"/>
      <c r="F293" s="643"/>
      <c r="G293" s="599"/>
      <c r="H293" s="787"/>
      <c r="I293" s="596"/>
      <c r="J293" s="621"/>
      <c r="K293" s="81" t="s">
        <v>11</v>
      </c>
      <c r="L293" s="15">
        <f>SUM(L292)</f>
        <v>1</v>
      </c>
      <c r="M293" s="17">
        <f t="shared" ref="M293:O293" si="82">SUM(M292)</f>
        <v>1</v>
      </c>
      <c r="N293" s="17">
        <f t="shared" si="82"/>
        <v>0</v>
      </c>
      <c r="O293" s="68">
        <f t="shared" si="82"/>
        <v>0</v>
      </c>
      <c r="P293" s="8">
        <f>SUM(P292)</f>
        <v>1</v>
      </c>
      <c r="Q293" s="2">
        <f t="shared" ref="Q293:W293" si="83">SUM(Q292)</f>
        <v>1</v>
      </c>
      <c r="R293" s="2">
        <f t="shared" si="83"/>
        <v>0</v>
      </c>
      <c r="S293" s="5">
        <f t="shared" si="83"/>
        <v>0</v>
      </c>
      <c r="T293" s="8">
        <f t="shared" si="83"/>
        <v>1</v>
      </c>
      <c r="U293" s="2">
        <f t="shared" si="83"/>
        <v>1</v>
      </c>
      <c r="V293" s="2">
        <f t="shared" si="83"/>
        <v>0</v>
      </c>
      <c r="W293" s="7">
        <f t="shared" si="83"/>
        <v>0</v>
      </c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8"/>
      <c r="AV293" s="57"/>
      <c r="AW293" s="57"/>
      <c r="AX293" s="57"/>
      <c r="AY293" s="57"/>
      <c r="AZ293" s="57"/>
      <c r="BA293" s="57"/>
      <c r="BB293" s="57"/>
      <c r="BC293" s="57"/>
    </row>
    <row r="294" spans="1:1007" s="59" customFormat="1" ht="21" customHeight="1" thickBot="1" x14ac:dyDescent="0.25">
      <c r="A294" s="578" t="s">
        <v>14</v>
      </c>
      <c r="B294" s="657" t="s">
        <v>15</v>
      </c>
      <c r="C294" s="582" t="s">
        <v>26</v>
      </c>
      <c r="D294" s="814" t="s">
        <v>27</v>
      </c>
      <c r="E294" s="788" t="s">
        <v>473</v>
      </c>
      <c r="F294" s="706" t="s">
        <v>185</v>
      </c>
      <c r="G294" s="790" t="s">
        <v>66</v>
      </c>
      <c r="H294" s="811" t="s">
        <v>18</v>
      </c>
      <c r="I294" s="789" t="s">
        <v>30</v>
      </c>
      <c r="J294" s="614" t="s">
        <v>467</v>
      </c>
      <c r="K294" s="163" t="s">
        <v>25</v>
      </c>
      <c r="L294" s="168">
        <f>+M294+O294</f>
        <v>1</v>
      </c>
      <c r="M294" s="166">
        <v>1</v>
      </c>
      <c r="N294" s="166">
        <v>0</v>
      </c>
      <c r="O294" s="167">
        <v>0</v>
      </c>
      <c r="P294" s="97">
        <f>+Q294+S294</f>
        <v>1</v>
      </c>
      <c r="Q294" s="528">
        <v>1</v>
      </c>
      <c r="R294" s="528">
        <v>0</v>
      </c>
      <c r="S294" s="529">
        <v>0</v>
      </c>
      <c r="T294" s="97">
        <f>+U294+W294</f>
        <v>1</v>
      </c>
      <c r="U294" s="530">
        <v>1</v>
      </c>
      <c r="V294" s="530">
        <v>0</v>
      </c>
      <c r="W294" s="531">
        <v>0</v>
      </c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</row>
    <row r="295" spans="1:1007" s="59" customFormat="1" ht="27" customHeight="1" thickBot="1" x14ac:dyDescent="0.25">
      <c r="A295" s="578"/>
      <c r="B295" s="658"/>
      <c r="C295" s="582"/>
      <c r="D295" s="814"/>
      <c r="E295" s="788"/>
      <c r="F295" s="813"/>
      <c r="G295" s="790"/>
      <c r="H295" s="811"/>
      <c r="I295" s="789"/>
      <c r="J295" s="621"/>
      <c r="K295" s="81" t="s">
        <v>11</v>
      </c>
      <c r="L295" s="418">
        <f t="shared" ref="L295:W295" si="84">+L294</f>
        <v>1</v>
      </c>
      <c r="M295" s="419">
        <f t="shared" si="84"/>
        <v>1</v>
      </c>
      <c r="N295" s="419">
        <f t="shared" si="84"/>
        <v>0</v>
      </c>
      <c r="O295" s="420">
        <f t="shared" si="84"/>
        <v>0</v>
      </c>
      <c r="P295" s="330">
        <f t="shared" si="84"/>
        <v>1</v>
      </c>
      <c r="Q295" s="331">
        <f t="shared" si="84"/>
        <v>1</v>
      </c>
      <c r="R295" s="331">
        <f t="shared" si="84"/>
        <v>0</v>
      </c>
      <c r="S295" s="332">
        <f t="shared" si="84"/>
        <v>0</v>
      </c>
      <c r="T295" s="330">
        <f t="shared" si="84"/>
        <v>1</v>
      </c>
      <c r="U295" s="331">
        <f t="shared" si="84"/>
        <v>1</v>
      </c>
      <c r="V295" s="331">
        <f t="shared" si="84"/>
        <v>0</v>
      </c>
      <c r="W295" s="417">
        <f t="shared" si="84"/>
        <v>0</v>
      </c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</row>
    <row r="296" spans="1:1007" ht="19.5" customHeight="1" thickBot="1" x14ac:dyDescent="0.25">
      <c r="A296" s="189" t="s">
        <v>14</v>
      </c>
      <c r="B296" s="175" t="s">
        <v>15</v>
      </c>
      <c r="C296" s="197" t="s">
        <v>26</v>
      </c>
      <c r="D296" s="808" t="s">
        <v>180</v>
      </c>
      <c r="E296" s="809"/>
      <c r="F296" s="809"/>
      <c r="G296" s="809"/>
      <c r="H296" s="809"/>
      <c r="I296" s="809"/>
      <c r="J296" s="809"/>
      <c r="K296" s="810"/>
      <c r="L296" s="19">
        <f t="shared" ref="L296:AC296" si="85">+L291+L295+L293</f>
        <v>72</v>
      </c>
      <c r="M296" s="355">
        <f t="shared" si="85"/>
        <v>72</v>
      </c>
      <c r="N296" s="355">
        <f t="shared" si="85"/>
        <v>0</v>
      </c>
      <c r="O296" s="356">
        <f t="shared" si="85"/>
        <v>0</v>
      </c>
      <c r="P296" s="19">
        <f t="shared" si="85"/>
        <v>82</v>
      </c>
      <c r="Q296" s="355">
        <f t="shared" si="85"/>
        <v>82</v>
      </c>
      <c r="R296" s="355">
        <f t="shared" si="85"/>
        <v>0</v>
      </c>
      <c r="S296" s="356">
        <f t="shared" si="85"/>
        <v>0</v>
      </c>
      <c r="T296" s="19">
        <f t="shared" si="85"/>
        <v>82</v>
      </c>
      <c r="U296" s="355">
        <f t="shared" si="85"/>
        <v>82</v>
      </c>
      <c r="V296" s="355">
        <f t="shared" si="85"/>
        <v>0</v>
      </c>
      <c r="W296" s="356">
        <f t="shared" si="85"/>
        <v>0</v>
      </c>
      <c r="X296" s="354">
        <f t="shared" si="85"/>
        <v>0</v>
      </c>
      <c r="Y296" s="353">
        <f t="shared" si="85"/>
        <v>0</v>
      </c>
      <c r="Z296" s="353">
        <f t="shared" si="85"/>
        <v>0</v>
      </c>
      <c r="AA296" s="353">
        <f t="shared" si="85"/>
        <v>0</v>
      </c>
      <c r="AB296" s="353">
        <f t="shared" si="85"/>
        <v>0</v>
      </c>
      <c r="AC296" s="353">
        <f t="shared" si="85"/>
        <v>0</v>
      </c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  <c r="BO296" s="27"/>
      <c r="BP296" s="27"/>
      <c r="BQ296" s="27"/>
      <c r="BR296" s="27"/>
      <c r="BS296" s="27"/>
      <c r="BT296" s="27"/>
      <c r="BU296" s="27"/>
      <c r="BV296" s="27"/>
      <c r="BW296" s="27"/>
      <c r="BX296" s="27"/>
      <c r="BY296" s="27"/>
      <c r="BZ296" s="27"/>
      <c r="CA296" s="27"/>
      <c r="CB296" s="27"/>
      <c r="CC296" s="27"/>
      <c r="CD296" s="27"/>
      <c r="CE296" s="27"/>
      <c r="CF296" s="27"/>
      <c r="CG296" s="27"/>
      <c r="CH296" s="27"/>
      <c r="CI296" s="27"/>
      <c r="CJ296" s="27"/>
      <c r="CK296" s="27"/>
      <c r="CL296" s="27"/>
      <c r="CM296" s="27"/>
      <c r="CN296" s="27"/>
      <c r="CO296" s="27"/>
      <c r="CP296" s="27"/>
      <c r="CQ296" s="27"/>
      <c r="CR296" s="27"/>
      <c r="CS296" s="27"/>
      <c r="CT296" s="27"/>
      <c r="CU296" s="27"/>
      <c r="CV296" s="27"/>
      <c r="CW296" s="27"/>
      <c r="CX296" s="27"/>
      <c r="CY296" s="27"/>
      <c r="CZ296" s="27"/>
      <c r="DA296" s="27"/>
      <c r="DB296" s="27"/>
      <c r="DC296" s="27"/>
      <c r="DD296" s="27"/>
      <c r="DE296" s="27"/>
      <c r="DF296" s="27"/>
      <c r="DG296" s="27"/>
      <c r="DH296" s="27"/>
      <c r="DI296" s="27"/>
      <c r="DJ296" s="27"/>
      <c r="DK296" s="27"/>
      <c r="DL296" s="27"/>
      <c r="DM296" s="27"/>
      <c r="DN296" s="27"/>
      <c r="DO296" s="27"/>
      <c r="DP296" s="27"/>
      <c r="DQ296" s="27"/>
      <c r="DR296" s="27"/>
      <c r="DS296" s="27"/>
      <c r="DT296" s="27"/>
      <c r="DU296" s="27"/>
      <c r="DV296" s="27"/>
      <c r="DW296" s="27"/>
      <c r="DX296" s="27"/>
      <c r="DY296" s="27"/>
      <c r="DZ296" s="27"/>
      <c r="EA296" s="27"/>
      <c r="EB296" s="27"/>
      <c r="EC296" s="27"/>
      <c r="ED296" s="27"/>
      <c r="EE296" s="27"/>
      <c r="EF296" s="27"/>
      <c r="EG296" s="27"/>
      <c r="EH296" s="27"/>
      <c r="EI296" s="27"/>
      <c r="EJ296" s="27"/>
      <c r="EK296" s="27"/>
      <c r="EL296" s="27"/>
      <c r="EM296" s="27"/>
      <c r="EN296" s="27"/>
      <c r="EO296" s="27"/>
      <c r="EP296" s="27"/>
      <c r="EQ296" s="27"/>
      <c r="ER296" s="27"/>
      <c r="ES296" s="27"/>
      <c r="ET296" s="27"/>
      <c r="EU296" s="27"/>
      <c r="EV296" s="27"/>
      <c r="EW296" s="27"/>
      <c r="EX296" s="27"/>
      <c r="EY296" s="27"/>
      <c r="EZ296" s="27"/>
      <c r="FA296" s="27"/>
      <c r="FB296" s="27"/>
      <c r="FC296" s="27"/>
      <c r="FD296" s="27"/>
      <c r="FE296" s="27"/>
      <c r="FF296" s="27"/>
      <c r="FG296" s="27"/>
      <c r="FH296" s="27"/>
      <c r="FI296" s="27"/>
      <c r="FJ296" s="27"/>
      <c r="FK296" s="27"/>
      <c r="FL296" s="27"/>
      <c r="FM296" s="27"/>
      <c r="FN296" s="27"/>
      <c r="FO296" s="27"/>
      <c r="FP296" s="27"/>
      <c r="FQ296" s="27"/>
      <c r="FR296" s="27"/>
      <c r="FS296" s="27"/>
      <c r="FT296" s="27"/>
      <c r="FU296" s="27"/>
      <c r="FV296" s="27"/>
      <c r="FW296" s="27"/>
      <c r="FX296" s="27"/>
      <c r="FY296" s="27"/>
      <c r="FZ296" s="27"/>
      <c r="GA296" s="27"/>
      <c r="GB296" s="27"/>
      <c r="GC296" s="27"/>
      <c r="GD296" s="27"/>
      <c r="GE296" s="27"/>
      <c r="GF296" s="27"/>
      <c r="GG296" s="27"/>
      <c r="GH296" s="27"/>
      <c r="GI296" s="27"/>
      <c r="GJ296" s="27"/>
      <c r="GK296" s="27"/>
      <c r="GL296" s="27"/>
      <c r="GM296" s="27"/>
      <c r="GN296" s="27"/>
      <c r="GO296" s="27"/>
      <c r="GP296" s="27"/>
      <c r="GQ296" s="27"/>
      <c r="GR296" s="27"/>
      <c r="GS296" s="27"/>
      <c r="GT296" s="27"/>
      <c r="GU296" s="27"/>
      <c r="GV296" s="27"/>
      <c r="GW296" s="27"/>
      <c r="GX296" s="27"/>
      <c r="GY296" s="27"/>
      <c r="GZ296" s="27"/>
      <c r="HA296" s="27"/>
      <c r="HB296" s="27"/>
      <c r="HC296" s="27"/>
      <c r="HD296" s="27"/>
      <c r="HE296" s="27"/>
      <c r="HF296" s="27"/>
      <c r="HG296" s="27"/>
      <c r="HH296" s="27"/>
      <c r="HI296" s="27"/>
      <c r="HJ296" s="27"/>
      <c r="HK296" s="27"/>
      <c r="HL296" s="27"/>
      <c r="HM296" s="27"/>
      <c r="HN296" s="27"/>
      <c r="HO296" s="27"/>
      <c r="HP296" s="27"/>
      <c r="HQ296" s="27"/>
      <c r="HR296" s="27"/>
      <c r="HS296" s="27"/>
      <c r="HT296" s="27"/>
      <c r="HU296" s="27"/>
      <c r="HV296" s="27"/>
      <c r="HW296" s="27"/>
      <c r="HX296" s="27"/>
      <c r="HY296" s="27"/>
      <c r="HZ296" s="27"/>
      <c r="IA296" s="27"/>
      <c r="IB296" s="27"/>
      <c r="IC296" s="27"/>
      <c r="ID296" s="27"/>
      <c r="IE296" s="27"/>
      <c r="IF296" s="27"/>
      <c r="IG296" s="27"/>
      <c r="IH296" s="27"/>
      <c r="II296" s="27"/>
      <c r="IJ296" s="27"/>
      <c r="IK296" s="27"/>
      <c r="IL296" s="27"/>
      <c r="IM296" s="27"/>
      <c r="IN296" s="27"/>
      <c r="IO296" s="27"/>
      <c r="IP296" s="27"/>
      <c r="IQ296" s="27"/>
      <c r="IR296" s="27"/>
      <c r="IS296" s="27"/>
      <c r="IT296" s="27"/>
      <c r="IU296" s="27"/>
      <c r="IV296" s="27"/>
      <c r="IW296" s="27"/>
      <c r="IX296" s="27"/>
      <c r="IY296" s="27"/>
      <c r="IZ296" s="27"/>
      <c r="JA296" s="27"/>
      <c r="JB296" s="27"/>
      <c r="JC296" s="27"/>
      <c r="JD296" s="27"/>
      <c r="JE296" s="27"/>
      <c r="JF296" s="27"/>
      <c r="JG296" s="27"/>
      <c r="JH296" s="27"/>
      <c r="JI296" s="27"/>
      <c r="JJ296" s="27"/>
      <c r="JK296" s="27"/>
      <c r="JL296" s="27"/>
      <c r="JM296" s="27"/>
      <c r="JN296" s="27"/>
      <c r="JO296" s="27"/>
      <c r="JP296" s="27"/>
      <c r="JQ296" s="27"/>
      <c r="JR296" s="27"/>
      <c r="JS296" s="27"/>
      <c r="JT296" s="27"/>
      <c r="JU296" s="27"/>
      <c r="JV296" s="27"/>
      <c r="JW296" s="27"/>
      <c r="JX296" s="27"/>
      <c r="JY296" s="27"/>
      <c r="JZ296" s="27"/>
      <c r="KA296" s="27"/>
      <c r="KB296" s="27"/>
      <c r="KC296" s="27"/>
      <c r="KD296" s="27"/>
      <c r="KE296" s="27"/>
      <c r="KF296" s="27"/>
      <c r="KG296" s="27"/>
      <c r="KH296" s="27"/>
      <c r="KI296" s="27"/>
      <c r="KJ296" s="27"/>
      <c r="KK296" s="27"/>
      <c r="KL296" s="27"/>
      <c r="KM296" s="27"/>
      <c r="KN296" s="27"/>
      <c r="KO296" s="27"/>
      <c r="KP296" s="27"/>
      <c r="KQ296" s="27"/>
      <c r="KR296" s="27"/>
      <c r="KS296" s="27"/>
      <c r="KT296" s="27"/>
      <c r="KU296" s="27"/>
      <c r="KV296" s="27"/>
      <c r="KW296" s="27"/>
      <c r="KX296" s="27"/>
      <c r="KY296" s="27"/>
      <c r="KZ296" s="27"/>
      <c r="LA296" s="27"/>
      <c r="LB296" s="27"/>
      <c r="LC296" s="27"/>
      <c r="LD296" s="27"/>
      <c r="LE296" s="27"/>
      <c r="LF296" s="27"/>
      <c r="LG296" s="27"/>
      <c r="LH296" s="27"/>
      <c r="LI296" s="27"/>
      <c r="LJ296" s="27"/>
      <c r="LK296" s="27"/>
      <c r="LL296" s="27"/>
      <c r="LM296" s="27"/>
      <c r="LN296" s="27"/>
      <c r="LO296" s="27"/>
      <c r="LP296" s="27"/>
      <c r="LQ296" s="27"/>
      <c r="LR296" s="27"/>
      <c r="LS296" s="27"/>
      <c r="LT296" s="27"/>
      <c r="LU296" s="27"/>
      <c r="LV296" s="27"/>
      <c r="LW296" s="27"/>
      <c r="LX296" s="27"/>
      <c r="LY296" s="27"/>
      <c r="LZ296" s="27"/>
      <c r="MA296" s="27"/>
      <c r="MB296" s="27"/>
      <c r="MC296" s="27"/>
      <c r="MD296" s="27"/>
      <c r="ME296" s="27"/>
      <c r="MF296" s="27"/>
      <c r="MG296" s="27"/>
      <c r="MH296" s="27"/>
      <c r="MI296" s="27"/>
      <c r="MJ296" s="27"/>
      <c r="MK296" s="27"/>
      <c r="ML296" s="27"/>
      <c r="MM296" s="27"/>
      <c r="MN296" s="27"/>
      <c r="MO296" s="27"/>
      <c r="MP296" s="27"/>
      <c r="MQ296" s="27"/>
      <c r="MR296" s="27"/>
      <c r="MS296" s="27"/>
      <c r="MT296" s="27"/>
      <c r="MU296" s="27"/>
      <c r="MV296" s="27"/>
      <c r="MW296" s="27"/>
      <c r="MX296" s="27"/>
      <c r="MY296" s="27"/>
      <c r="MZ296" s="27"/>
      <c r="NA296" s="27"/>
      <c r="NB296" s="27"/>
      <c r="NC296" s="27"/>
      <c r="ND296" s="27"/>
      <c r="NE296" s="27"/>
      <c r="NF296" s="27"/>
      <c r="NG296" s="27"/>
      <c r="NH296" s="27"/>
      <c r="NI296" s="27"/>
      <c r="NJ296" s="27"/>
      <c r="NK296" s="27"/>
      <c r="NL296" s="27"/>
      <c r="NM296" s="27"/>
      <c r="NN296" s="27"/>
      <c r="NO296" s="27"/>
      <c r="NP296" s="27"/>
      <c r="NQ296" s="27"/>
      <c r="NR296" s="27"/>
      <c r="NS296" s="27"/>
      <c r="NT296" s="27"/>
      <c r="NU296" s="27"/>
      <c r="NV296" s="27"/>
      <c r="NW296" s="27"/>
      <c r="NX296" s="27"/>
      <c r="NY296" s="27"/>
      <c r="NZ296" s="27"/>
      <c r="OA296" s="27"/>
      <c r="OB296" s="27"/>
      <c r="OC296" s="27"/>
      <c r="OD296" s="27"/>
      <c r="OE296" s="27"/>
      <c r="OF296" s="27"/>
      <c r="OG296" s="27"/>
      <c r="OH296" s="27"/>
      <c r="OI296" s="27"/>
      <c r="OJ296" s="27"/>
      <c r="OK296" s="27"/>
      <c r="OL296" s="27"/>
      <c r="OM296" s="27"/>
      <c r="ON296" s="27"/>
      <c r="OO296" s="27"/>
      <c r="OP296" s="27"/>
      <c r="OQ296" s="27"/>
      <c r="OR296" s="27"/>
      <c r="OS296" s="27"/>
      <c r="OT296" s="27"/>
      <c r="OU296" s="27"/>
      <c r="OV296" s="27"/>
      <c r="OW296" s="27"/>
      <c r="OX296" s="27"/>
      <c r="OY296" s="27"/>
      <c r="OZ296" s="27"/>
      <c r="PA296" s="27"/>
      <c r="PB296" s="27"/>
      <c r="PC296" s="27"/>
      <c r="PD296" s="27"/>
      <c r="PE296" s="27"/>
      <c r="PF296" s="27"/>
      <c r="PG296" s="27"/>
      <c r="PH296" s="27"/>
      <c r="PI296" s="27"/>
      <c r="PJ296" s="27"/>
      <c r="PK296" s="27"/>
      <c r="PL296" s="27"/>
      <c r="PM296" s="27"/>
      <c r="PN296" s="27"/>
      <c r="PO296" s="27"/>
      <c r="PP296" s="27"/>
      <c r="PQ296" s="27"/>
      <c r="PR296" s="27"/>
      <c r="PS296" s="27"/>
      <c r="PT296" s="27"/>
      <c r="PU296" s="27"/>
      <c r="PV296" s="27"/>
      <c r="PW296" s="27"/>
      <c r="PX296" s="27"/>
      <c r="PY296" s="27"/>
      <c r="PZ296" s="27"/>
      <c r="QA296" s="27"/>
      <c r="QB296" s="27"/>
      <c r="QC296" s="27"/>
      <c r="QD296" s="27"/>
      <c r="QE296" s="27"/>
      <c r="QF296" s="27"/>
      <c r="QG296" s="27"/>
      <c r="QH296" s="27"/>
      <c r="QI296" s="27"/>
      <c r="QJ296" s="27"/>
      <c r="QK296" s="27"/>
      <c r="QL296" s="27"/>
      <c r="QM296" s="27"/>
      <c r="QN296" s="27"/>
      <c r="QO296" s="27"/>
      <c r="QP296" s="27"/>
      <c r="QQ296" s="27"/>
      <c r="QR296" s="27"/>
      <c r="QS296" s="27"/>
      <c r="QT296" s="27"/>
      <c r="QU296" s="27"/>
      <c r="QV296" s="27"/>
      <c r="QW296" s="27"/>
      <c r="QX296" s="27"/>
      <c r="QY296" s="27"/>
      <c r="QZ296" s="27"/>
      <c r="RA296" s="27"/>
      <c r="RB296" s="27"/>
      <c r="RC296" s="27"/>
      <c r="RD296" s="27"/>
      <c r="RE296" s="27"/>
      <c r="RF296" s="27"/>
      <c r="RG296" s="27"/>
      <c r="RH296" s="27"/>
      <c r="RI296" s="27"/>
      <c r="RJ296" s="27"/>
      <c r="RK296" s="27"/>
      <c r="RL296" s="27"/>
      <c r="RM296" s="27"/>
      <c r="RN296" s="27"/>
      <c r="RO296" s="27"/>
      <c r="RP296" s="27"/>
      <c r="RQ296" s="27"/>
      <c r="RR296" s="27"/>
      <c r="RS296" s="27"/>
      <c r="RT296" s="27"/>
      <c r="RU296" s="27"/>
      <c r="RV296" s="27"/>
      <c r="RW296" s="27"/>
      <c r="RX296" s="27"/>
      <c r="RY296" s="27"/>
      <c r="RZ296" s="27"/>
      <c r="SA296" s="27"/>
      <c r="SB296" s="27"/>
      <c r="SC296" s="27"/>
      <c r="SD296" s="27"/>
      <c r="SE296" s="27"/>
      <c r="SF296" s="27"/>
      <c r="SG296" s="27"/>
      <c r="SH296" s="27"/>
      <c r="SI296" s="27"/>
      <c r="SJ296" s="27"/>
      <c r="SK296" s="27"/>
      <c r="SL296" s="27"/>
      <c r="SM296" s="27"/>
      <c r="SN296" s="27"/>
      <c r="SO296" s="27"/>
      <c r="SP296" s="27"/>
      <c r="SQ296" s="27"/>
      <c r="SR296" s="27"/>
      <c r="SS296" s="27"/>
      <c r="ST296" s="27"/>
      <c r="SU296" s="27"/>
      <c r="SV296" s="27"/>
      <c r="SW296" s="27"/>
      <c r="SX296" s="27"/>
      <c r="SY296" s="27"/>
      <c r="SZ296" s="27"/>
      <c r="TA296" s="27"/>
      <c r="TB296" s="27"/>
      <c r="TC296" s="27"/>
      <c r="TD296" s="27"/>
      <c r="TE296" s="27"/>
      <c r="TF296" s="27"/>
      <c r="TG296" s="27"/>
      <c r="TH296" s="27"/>
      <c r="TI296" s="27"/>
      <c r="TJ296" s="27"/>
      <c r="TK296" s="27"/>
      <c r="TL296" s="27"/>
      <c r="TM296" s="27"/>
      <c r="TN296" s="27"/>
      <c r="TO296" s="27"/>
      <c r="TP296" s="27"/>
      <c r="TQ296" s="27"/>
      <c r="TR296" s="27"/>
      <c r="TS296" s="27"/>
      <c r="TT296" s="27"/>
      <c r="TU296" s="27"/>
      <c r="TV296" s="27"/>
      <c r="TW296" s="27"/>
      <c r="TX296" s="27"/>
      <c r="TY296" s="27"/>
      <c r="TZ296" s="27"/>
      <c r="UA296" s="27"/>
      <c r="UB296" s="27"/>
      <c r="UC296" s="27"/>
      <c r="UD296" s="27"/>
      <c r="UE296" s="27"/>
      <c r="UF296" s="27"/>
      <c r="UG296" s="27"/>
      <c r="UH296" s="27"/>
      <c r="UI296" s="27"/>
      <c r="UJ296" s="27"/>
      <c r="UK296" s="27"/>
      <c r="UL296" s="27"/>
      <c r="UM296" s="27"/>
      <c r="UN296" s="27"/>
      <c r="UO296" s="27"/>
      <c r="UP296" s="27"/>
      <c r="UQ296" s="27"/>
      <c r="UR296" s="27"/>
      <c r="US296" s="27"/>
      <c r="UT296" s="27"/>
      <c r="UU296" s="27"/>
      <c r="UV296" s="27"/>
      <c r="UW296" s="27"/>
      <c r="UX296" s="27"/>
      <c r="UY296" s="27"/>
      <c r="UZ296" s="27"/>
      <c r="VA296" s="27"/>
      <c r="VB296" s="27"/>
      <c r="VC296" s="27"/>
      <c r="VD296" s="27"/>
      <c r="VE296" s="27"/>
      <c r="VF296" s="27"/>
      <c r="VG296" s="27"/>
      <c r="VH296" s="27"/>
      <c r="VI296" s="27"/>
      <c r="VJ296" s="27"/>
      <c r="VK296" s="27"/>
      <c r="VL296" s="27"/>
      <c r="VM296" s="27"/>
      <c r="VN296" s="27"/>
      <c r="VO296" s="27"/>
      <c r="VP296" s="27"/>
      <c r="VQ296" s="27"/>
      <c r="VR296" s="27"/>
      <c r="VS296" s="27"/>
      <c r="VT296" s="27"/>
      <c r="VU296" s="27"/>
      <c r="VV296" s="27"/>
      <c r="VW296" s="27"/>
      <c r="VX296" s="27"/>
      <c r="VY296" s="27"/>
      <c r="VZ296" s="27"/>
      <c r="WA296" s="27"/>
      <c r="WB296" s="27"/>
      <c r="WC296" s="27"/>
      <c r="WD296" s="27"/>
      <c r="WE296" s="27"/>
      <c r="WF296" s="27"/>
      <c r="WG296" s="27"/>
      <c r="WH296" s="27"/>
      <c r="WI296" s="27"/>
      <c r="WJ296" s="27"/>
      <c r="WK296" s="27"/>
      <c r="WL296" s="27"/>
      <c r="WM296" s="27"/>
      <c r="WN296" s="27"/>
      <c r="WO296" s="27"/>
      <c r="WP296" s="27"/>
      <c r="WQ296" s="27"/>
      <c r="WR296" s="27"/>
      <c r="WS296" s="27"/>
      <c r="WT296" s="27"/>
      <c r="WU296" s="27"/>
      <c r="WV296" s="27"/>
      <c r="WW296" s="27"/>
      <c r="WX296" s="27"/>
      <c r="WY296" s="27"/>
      <c r="WZ296" s="27"/>
      <c r="XA296" s="27"/>
      <c r="XB296" s="27"/>
      <c r="XC296" s="27"/>
      <c r="XD296" s="27"/>
      <c r="XE296" s="27"/>
      <c r="XF296" s="27"/>
      <c r="XG296" s="27"/>
      <c r="XH296" s="27"/>
      <c r="XI296" s="27"/>
      <c r="XJ296" s="27"/>
      <c r="XK296" s="27"/>
      <c r="XL296" s="27"/>
      <c r="XM296" s="27"/>
      <c r="XN296" s="27"/>
      <c r="XO296" s="27"/>
      <c r="XP296" s="27"/>
      <c r="XQ296" s="27"/>
      <c r="XR296" s="27"/>
      <c r="XS296" s="27"/>
      <c r="XT296" s="27"/>
      <c r="XU296" s="27"/>
      <c r="XV296" s="27"/>
      <c r="XW296" s="27"/>
      <c r="XX296" s="27"/>
      <c r="XY296" s="27"/>
      <c r="XZ296" s="27"/>
      <c r="YA296" s="27"/>
      <c r="YB296" s="27"/>
      <c r="YC296" s="27"/>
      <c r="YD296" s="27"/>
      <c r="YE296" s="27"/>
      <c r="YF296" s="27"/>
      <c r="YG296" s="27"/>
      <c r="YH296" s="27"/>
      <c r="YI296" s="27"/>
      <c r="YJ296" s="27"/>
      <c r="YK296" s="27"/>
      <c r="YL296" s="27"/>
      <c r="YM296" s="27"/>
      <c r="YN296" s="27"/>
      <c r="YO296" s="27"/>
      <c r="YP296" s="27"/>
      <c r="YQ296" s="27"/>
      <c r="YR296" s="27"/>
      <c r="YS296" s="27"/>
      <c r="YT296" s="27"/>
      <c r="YU296" s="27"/>
      <c r="YV296" s="27"/>
      <c r="YW296" s="27"/>
      <c r="YX296" s="27"/>
      <c r="YY296" s="27"/>
      <c r="YZ296" s="27"/>
      <c r="ZA296" s="27"/>
      <c r="ZB296" s="27"/>
      <c r="ZC296" s="27"/>
      <c r="ZD296" s="27"/>
      <c r="ZE296" s="27"/>
      <c r="ZF296" s="27"/>
      <c r="ZG296" s="27"/>
      <c r="ZH296" s="27"/>
      <c r="ZI296" s="27"/>
      <c r="ZJ296" s="27"/>
      <c r="ZK296" s="27"/>
      <c r="ZL296" s="27"/>
      <c r="ZM296" s="27"/>
      <c r="ZN296" s="27"/>
      <c r="ZO296" s="27"/>
      <c r="ZP296" s="27"/>
      <c r="ZQ296" s="27"/>
      <c r="ZR296" s="27"/>
      <c r="ZS296" s="27"/>
      <c r="ZT296" s="27"/>
      <c r="ZU296" s="27"/>
      <c r="ZV296" s="27"/>
      <c r="ZW296" s="27"/>
      <c r="ZX296" s="27"/>
      <c r="ZY296" s="27"/>
      <c r="ZZ296" s="27"/>
      <c r="AAA296" s="27"/>
      <c r="AAB296" s="27"/>
      <c r="AAC296" s="27"/>
      <c r="AAD296" s="27"/>
      <c r="AAE296" s="27"/>
      <c r="AAF296" s="27"/>
      <c r="AAG296" s="27"/>
      <c r="AAH296" s="27"/>
      <c r="AAI296" s="27"/>
      <c r="AAJ296" s="27"/>
      <c r="AAK296" s="27"/>
      <c r="AAL296" s="27"/>
      <c r="AAM296" s="27"/>
      <c r="AAN296" s="27"/>
      <c r="AAO296" s="27"/>
      <c r="AAP296" s="27"/>
      <c r="AAQ296" s="27"/>
      <c r="AAR296" s="27"/>
      <c r="AAS296" s="27"/>
      <c r="AAT296" s="27"/>
      <c r="AAU296" s="27"/>
      <c r="AAV296" s="27"/>
      <c r="AAW296" s="27"/>
      <c r="AAX296" s="27"/>
      <c r="AAY296" s="27"/>
      <c r="AAZ296" s="27"/>
      <c r="ABA296" s="27"/>
      <c r="ABB296" s="27"/>
      <c r="ABC296" s="27"/>
      <c r="ABD296" s="27"/>
      <c r="ABE296" s="27"/>
      <c r="ABF296" s="27"/>
      <c r="ABG296" s="27"/>
      <c r="ABH296" s="27"/>
      <c r="ABI296" s="27"/>
      <c r="ABJ296" s="27"/>
      <c r="ABK296" s="27"/>
      <c r="ABL296" s="27"/>
      <c r="ABM296" s="27"/>
      <c r="ABN296" s="27"/>
      <c r="ABO296" s="27"/>
      <c r="ABP296" s="27"/>
      <c r="ABQ296" s="27"/>
      <c r="ABR296" s="27"/>
      <c r="ABS296" s="27"/>
      <c r="ABT296" s="27"/>
      <c r="ABU296" s="27"/>
      <c r="ABV296" s="27"/>
      <c r="ABW296" s="27"/>
      <c r="ABX296" s="27"/>
      <c r="ABY296" s="27"/>
      <c r="ABZ296" s="27"/>
      <c r="ACA296" s="27"/>
      <c r="ACB296" s="27"/>
      <c r="ACC296" s="27"/>
      <c r="ACD296" s="27"/>
      <c r="ACE296" s="27"/>
      <c r="ACF296" s="27"/>
      <c r="ACG296" s="27"/>
      <c r="ACH296" s="27"/>
      <c r="ACI296" s="27"/>
      <c r="ACJ296" s="27"/>
      <c r="ACK296" s="27"/>
      <c r="ACL296" s="27"/>
      <c r="ACM296" s="27"/>
      <c r="ACN296" s="27"/>
      <c r="ACO296" s="27"/>
      <c r="ACP296" s="27"/>
      <c r="ACQ296" s="27"/>
      <c r="ACR296" s="27"/>
      <c r="ACS296" s="27"/>
      <c r="ACT296" s="27"/>
      <c r="ACU296" s="27"/>
      <c r="ACV296" s="27"/>
      <c r="ACW296" s="27"/>
      <c r="ACX296" s="27"/>
      <c r="ACY296" s="27"/>
      <c r="ACZ296" s="27"/>
      <c r="ADA296" s="27"/>
      <c r="ADB296" s="27"/>
      <c r="ADC296" s="27"/>
      <c r="ADD296" s="27"/>
      <c r="ADE296" s="27"/>
      <c r="ADF296" s="27"/>
      <c r="ADG296" s="27"/>
      <c r="ADH296" s="27"/>
      <c r="ADI296" s="27"/>
      <c r="ADJ296" s="27"/>
      <c r="ADK296" s="27"/>
      <c r="ADL296" s="27"/>
      <c r="ADM296" s="27"/>
      <c r="ADN296" s="27"/>
      <c r="ADO296" s="27"/>
      <c r="ADP296" s="27"/>
      <c r="ADQ296" s="27"/>
      <c r="ADR296" s="27"/>
      <c r="ADS296" s="27"/>
      <c r="ADT296" s="27"/>
      <c r="ADU296" s="27"/>
      <c r="ADV296" s="27"/>
      <c r="ADW296" s="27"/>
      <c r="ADX296" s="27"/>
      <c r="ADY296" s="27"/>
      <c r="ADZ296" s="27"/>
      <c r="AEA296" s="27"/>
      <c r="AEB296" s="27"/>
      <c r="AEC296" s="27"/>
      <c r="AED296" s="27"/>
      <c r="AEE296" s="27"/>
      <c r="AEF296" s="27"/>
      <c r="AEG296" s="27"/>
      <c r="AEH296" s="27"/>
      <c r="AEI296" s="27"/>
      <c r="AEJ296" s="27"/>
      <c r="AEK296" s="27"/>
      <c r="AEL296" s="27"/>
      <c r="AEM296" s="27"/>
      <c r="AEN296" s="27"/>
      <c r="AEO296" s="27"/>
      <c r="AEP296" s="27"/>
      <c r="AEQ296" s="27"/>
      <c r="AER296" s="27"/>
      <c r="AES296" s="27"/>
      <c r="AET296" s="27"/>
      <c r="AEU296" s="27"/>
      <c r="AEV296" s="27"/>
      <c r="AEW296" s="27"/>
      <c r="AEX296" s="27"/>
      <c r="AEY296" s="27"/>
      <c r="AEZ296" s="27"/>
      <c r="AFA296" s="27"/>
      <c r="AFB296" s="27"/>
      <c r="AFC296" s="27"/>
      <c r="AFD296" s="27"/>
      <c r="AFE296" s="27"/>
      <c r="AFF296" s="27"/>
      <c r="AFG296" s="27"/>
      <c r="AFH296" s="27"/>
      <c r="AFI296" s="27"/>
      <c r="AFJ296" s="27"/>
      <c r="AFK296" s="27"/>
      <c r="AFL296" s="27"/>
      <c r="AFM296" s="27"/>
      <c r="AFN296" s="27"/>
      <c r="AFO296" s="27"/>
      <c r="AFP296" s="27"/>
      <c r="AFQ296" s="27"/>
      <c r="AFR296" s="27"/>
      <c r="AFS296" s="27"/>
      <c r="AFT296" s="27"/>
      <c r="AFU296" s="27"/>
      <c r="AFV296" s="27"/>
      <c r="AFW296" s="27"/>
      <c r="AFX296" s="27"/>
      <c r="AFY296" s="27"/>
      <c r="AFZ296" s="27"/>
      <c r="AGA296" s="27"/>
      <c r="AGB296" s="27"/>
      <c r="AGC296" s="27"/>
      <c r="AGD296" s="27"/>
      <c r="AGE296" s="27"/>
      <c r="AGF296" s="27"/>
      <c r="AGG296" s="27"/>
      <c r="AGH296" s="27"/>
      <c r="AGI296" s="27"/>
      <c r="AGJ296" s="27"/>
      <c r="AGK296" s="27"/>
      <c r="AGL296" s="27"/>
      <c r="AGM296" s="27"/>
      <c r="AGN296" s="27"/>
      <c r="AGO296" s="27"/>
      <c r="AGP296" s="27"/>
      <c r="AGQ296" s="27"/>
      <c r="AGR296" s="27"/>
      <c r="AGS296" s="27"/>
      <c r="AGT296" s="27"/>
      <c r="AGU296" s="27"/>
      <c r="AGV296" s="27"/>
      <c r="AGW296" s="27"/>
      <c r="AGX296" s="27"/>
      <c r="AGY296" s="27"/>
      <c r="AGZ296" s="27"/>
      <c r="AHA296" s="27"/>
      <c r="AHB296" s="27"/>
      <c r="AHC296" s="27"/>
      <c r="AHD296" s="27"/>
      <c r="AHE296" s="27"/>
      <c r="AHF296" s="27"/>
      <c r="AHG296" s="27"/>
      <c r="AHH296" s="27"/>
      <c r="AHI296" s="27"/>
      <c r="AHJ296" s="27"/>
      <c r="AHK296" s="27"/>
      <c r="AHL296" s="27"/>
      <c r="AHM296" s="27"/>
      <c r="AHN296" s="27"/>
      <c r="AHO296" s="27"/>
      <c r="AHP296" s="27"/>
      <c r="AHQ296" s="27"/>
      <c r="AHR296" s="27"/>
      <c r="AHS296" s="27"/>
      <c r="AHT296" s="27"/>
      <c r="AHU296" s="27"/>
      <c r="AHV296" s="27"/>
      <c r="AHW296" s="27"/>
      <c r="AHX296" s="27"/>
      <c r="AHY296" s="27"/>
      <c r="AHZ296" s="27"/>
      <c r="AIA296" s="27"/>
      <c r="AIB296" s="27"/>
      <c r="AIC296" s="27"/>
      <c r="AID296" s="27"/>
      <c r="AIE296" s="27"/>
      <c r="AIF296" s="27"/>
      <c r="AIG296" s="27"/>
      <c r="AIH296" s="27"/>
      <c r="AII296" s="27"/>
      <c r="AIJ296" s="27"/>
      <c r="AIK296" s="27"/>
      <c r="AIL296" s="27"/>
      <c r="AIM296" s="27"/>
      <c r="AIN296" s="27"/>
      <c r="AIO296" s="27"/>
      <c r="AIP296" s="27"/>
      <c r="AIQ296" s="27"/>
      <c r="AIR296" s="27"/>
      <c r="AIS296" s="27"/>
      <c r="AIT296" s="27"/>
      <c r="AIU296" s="27"/>
      <c r="AIV296" s="27"/>
      <c r="AIW296" s="27"/>
      <c r="AIX296" s="27"/>
      <c r="AIY296" s="27"/>
      <c r="AIZ296" s="27"/>
      <c r="AJA296" s="27"/>
      <c r="AJB296" s="27"/>
      <c r="AJC296" s="27"/>
      <c r="AJD296" s="27"/>
      <c r="AJE296" s="27"/>
      <c r="AJF296" s="27"/>
      <c r="AJG296" s="27"/>
      <c r="AJH296" s="27"/>
      <c r="AJI296" s="27"/>
      <c r="AJJ296" s="27"/>
      <c r="AJK296" s="27"/>
      <c r="AJL296" s="27"/>
      <c r="AJM296" s="27"/>
      <c r="AJN296" s="27"/>
      <c r="AJO296" s="27"/>
      <c r="AJP296" s="27"/>
      <c r="AJQ296" s="27"/>
      <c r="AJR296" s="27"/>
      <c r="AJS296" s="27"/>
      <c r="AJT296" s="27"/>
      <c r="AJU296" s="27"/>
      <c r="AJV296" s="27"/>
      <c r="AJW296" s="27"/>
      <c r="AJX296" s="27"/>
      <c r="AJY296" s="27"/>
      <c r="AJZ296" s="27"/>
      <c r="AKA296" s="27"/>
      <c r="AKB296" s="27"/>
      <c r="AKC296" s="27"/>
      <c r="AKD296" s="27"/>
      <c r="AKE296" s="27"/>
      <c r="AKF296" s="27"/>
      <c r="AKG296" s="27"/>
      <c r="AKH296" s="27"/>
      <c r="AKI296" s="27"/>
      <c r="AKJ296" s="27"/>
      <c r="AKK296" s="27"/>
      <c r="AKL296" s="27"/>
      <c r="AKM296" s="27"/>
      <c r="AKN296" s="27"/>
      <c r="AKO296" s="27"/>
      <c r="AKP296" s="27"/>
      <c r="AKQ296" s="27"/>
      <c r="AKR296" s="27"/>
      <c r="AKS296" s="27"/>
      <c r="AKT296" s="27"/>
      <c r="AKU296" s="27"/>
      <c r="AKV296" s="27"/>
      <c r="AKW296" s="27"/>
      <c r="AKX296" s="27"/>
      <c r="AKY296" s="27"/>
      <c r="AKZ296" s="27"/>
      <c r="ALA296" s="27"/>
      <c r="ALB296" s="27"/>
      <c r="ALC296" s="27"/>
      <c r="ALD296" s="27"/>
      <c r="ALE296" s="27"/>
      <c r="ALF296" s="27"/>
      <c r="ALG296" s="27"/>
      <c r="ALH296" s="27"/>
      <c r="ALI296" s="27"/>
      <c r="ALJ296" s="27"/>
      <c r="ALK296" s="27"/>
      <c r="ALL296" s="27"/>
      <c r="ALM296" s="27"/>
      <c r="ALN296" s="27"/>
      <c r="ALO296" s="27"/>
      <c r="ALP296" s="27"/>
      <c r="ALQ296" s="27"/>
      <c r="ALR296" s="27"/>
      <c r="ALS296" s="27"/>
    </row>
    <row r="297" spans="1:1007" ht="19.5" customHeight="1" thickBot="1" x14ac:dyDescent="0.25">
      <c r="A297" s="815" t="s">
        <v>489</v>
      </c>
      <c r="B297" s="815"/>
      <c r="C297" s="815"/>
      <c r="D297" s="815"/>
      <c r="E297" s="815"/>
      <c r="F297" s="815"/>
      <c r="G297" s="815"/>
      <c r="H297" s="815"/>
      <c r="I297" s="815"/>
      <c r="J297" s="815"/>
      <c r="K297" s="815"/>
      <c r="L297" s="815"/>
      <c r="M297" s="815"/>
      <c r="N297" s="815"/>
      <c r="O297" s="815"/>
      <c r="P297" s="815"/>
      <c r="Q297" s="815"/>
      <c r="R297" s="815"/>
      <c r="S297" s="815"/>
      <c r="T297" s="815"/>
      <c r="U297" s="815"/>
      <c r="V297" s="815"/>
      <c r="W297" s="816"/>
      <c r="X297" s="452"/>
      <c r="Y297" s="452"/>
      <c r="Z297" s="452"/>
      <c r="AA297" s="452"/>
      <c r="AB297" s="452"/>
      <c r="AC297" s="452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  <c r="BO297" s="27"/>
      <c r="BP297" s="27"/>
      <c r="BQ297" s="27"/>
      <c r="BR297" s="27"/>
      <c r="BS297" s="27"/>
      <c r="BT297" s="27"/>
      <c r="BU297" s="27"/>
      <c r="BV297" s="27"/>
      <c r="BW297" s="27"/>
      <c r="BX297" s="27"/>
      <c r="BY297" s="27"/>
      <c r="BZ297" s="27"/>
      <c r="CA297" s="27"/>
      <c r="CB297" s="27"/>
      <c r="CC297" s="27"/>
      <c r="CD297" s="27"/>
      <c r="CE297" s="27"/>
      <c r="CF297" s="27"/>
      <c r="CG297" s="27"/>
      <c r="CH297" s="27"/>
      <c r="CI297" s="27"/>
      <c r="CJ297" s="27"/>
      <c r="CK297" s="27"/>
      <c r="CL297" s="27"/>
      <c r="CM297" s="27"/>
      <c r="CN297" s="27"/>
      <c r="CO297" s="27"/>
      <c r="CP297" s="27"/>
      <c r="CQ297" s="27"/>
      <c r="CR297" s="27"/>
      <c r="CS297" s="27"/>
      <c r="CT297" s="27"/>
      <c r="CU297" s="27"/>
      <c r="CV297" s="27"/>
      <c r="CW297" s="27"/>
      <c r="CX297" s="27"/>
      <c r="CY297" s="27"/>
      <c r="CZ297" s="27"/>
      <c r="DA297" s="27"/>
      <c r="DB297" s="27"/>
      <c r="DC297" s="27"/>
      <c r="DD297" s="27"/>
      <c r="DE297" s="27"/>
      <c r="DF297" s="27"/>
      <c r="DG297" s="27"/>
      <c r="DH297" s="27"/>
      <c r="DI297" s="27"/>
      <c r="DJ297" s="27"/>
      <c r="DK297" s="27"/>
      <c r="DL297" s="27"/>
      <c r="DM297" s="27"/>
      <c r="DN297" s="27"/>
      <c r="DO297" s="27"/>
      <c r="DP297" s="27"/>
      <c r="DQ297" s="27"/>
      <c r="DR297" s="27"/>
      <c r="DS297" s="27"/>
      <c r="DT297" s="27"/>
      <c r="DU297" s="27"/>
      <c r="DV297" s="27"/>
      <c r="DW297" s="27"/>
      <c r="DX297" s="27"/>
      <c r="DY297" s="27"/>
      <c r="DZ297" s="27"/>
      <c r="EA297" s="27"/>
      <c r="EB297" s="27"/>
      <c r="EC297" s="27"/>
      <c r="ED297" s="27"/>
      <c r="EE297" s="27"/>
      <c r="EF297" s="27"/>
      <c r="EG297" s="27"/>
      <c r="EH297" s="27"/>
      <c r="EI297" s="27"/>
      <c r="EJ297" s="27"/>
      <c r="EK297" s="27"/>
      <c r="EL297" s="27"/>
      <c r="EM297" s="27"/>
      <c r="EN297" s="27"/>
      <c r="EO297" s="27"/>
      <c r="EP297" s="27"/>
      <c r="EQ297" s="27"/>
      <c r="ER297" s="27"/>
      <c r="ES297" s="27"/>
      <c r="ET297" s="27"/>
      <c r="EU297" s="27"/>
      <c r="EV297" s="27"/>
      <c r="EW297" s="27"/>
      <c r="EX297" s="27"/>
      <c r="EY297" s="27"/>
      <c r="EZ297" s="27"/>
      <c r="FA297" s="27"/>
      <c r="FB297" s="27"/>
      <c r="FC297" s="27"/>
      <c r="FD297" s="27"/>
      <c r="FE297" s="27"/>
      <c r="FF297" s="27"/>
      <c r="FG297" s="27"/>
      <c r="FH297" s="27"/>
      <c r="FI297" s="27"/>
      <c r="FJ297" s="27"/>
      <c r="FK297" s="27"/>
      <c r="FL297" s="27"/>
      <c r="FM297" s="27"/>
      <c r="FN297" s="27"/>
      <c r="FO297" s="27"/>
      <c r="FP297" s="27"/>
      <c r="FQ297" s="27"/>
      <c r="FR297" s="27"/>
      <c r="FS297" s="27"/>
      <c r="FT297" s="27"/>
      <c r="FU297" s="27"/>
      <c r="FV297" s="27"/>
      <c r="FW297" s="27"/>
      <c r="FX297" s="27"/>
      <c r="FY297" s="27"/>
      <c r="FZ297" s="27"/>
      <c r="GA297" s="27"/>
      <c r="GB297" s="27"/>
      <c r="GC297" s="27"/>
      <c r="GD297" s="27"/>
      <c r="GE297" s="27"/>
      <c r="GF297" s="27"/>
      <c r="GG297" s="27"/>
      <c r="GH297" s="27"/>
      <c r="GI297" s="27"/>
      <c r="GJ297" s="27"/>
      <c r="GK297" s="27"/>
      <c r="GL297" s="27"/>
      <c r="GM297" s="27"/>
      <c r="GN297" s="27"/>
      <c r="GO297" s="27"/>
      <c r="GP297" s="27"/>
      <c r="GQ297" s="27"/>
      <c r="GR297" s="27"/>
      <c r="GS297" s="27"/>
      <c r="GT297" s="27"/>
      <c r="GU297" s="27"/>
      <c r="GV297" s="27"/>
      <c r="GW297" s="27"/>
      <c r="GX297" s="27"/>
      <c r="GY297" s="27"/>
      <c r="GZ297" s="27"/>
      <c r="HA297" s="27"/>
      <c r="HB297" s="27"/>
      <c r="HC297" s="27"/>
      <c r="HD297" s="27"/>
      <c r="HE297" s="27"/>
      <c r="HF297" s="27"/>
      <c r="HG297" s="27"/>
      <c r="HH297" s="27"/>
      <c r="HI297" s="27"/>
      <c r="HJ297" s="27"/>
      <c r="HK297" s="27"/>
      <c r="HL297" s="27"/>
      <c r="HM297" s="27"/>
      <c r="HN297" s="27"/>
      <c r="HO297" s="27"/>
      <c r="HP297" s="27"/>
      <c r="HQ297" s="27"/>
      <c r="HR297" s="27"/>
      <c r="HS297" s="27"/>
      <c r="HT297" s="27"/>
      <c r="HU297" s="27"/>
      <c r="HV297" s="27"/>
      <c r="HW297" s="27"/>
      <c r="HX297" s="27"/>
      <c r="HY297" s="27"/>
      <c r="HZ297" s="27"/>
      <c r="IA297" s="27"/>
      <c r="IB297" s="27"/>
      <c r="IC297" s="27"/>
      <c r="ID297" s="27"/>
      <c r="IE297" s="27"/>
      <c r="IF297" s="27"/>
      <c r="IG297" s="27"/>
      <c r="IH297" s="27"/>
      <c r="II297" s="27"/>
      <c r="IJ297" s="27"/>
      <c r="IK297" s="27"/>
      <c r="IL297" s="27"/>
      <c r="IM297" s="27"/>
      <c r="IN297" s="27"/>
      <c r="IO297" s="27"/>
      <c r="IP297" s="27"/>
      <c r="IQ297" s="27"/>
      <c r="IR297" s="27"/>
      <c r="IS297" s="27"/>
      <c r="IT297" s="27"/>
      <c r="IU297" s="27"/>
      <c r="IV297" s="27"/>
      <c r="IW297" s="27"/>
      <c r="IX297" s="27"/>
      <c r="IY297" s="27"/>
      <c r="IZ297" s="27"/>
      <c r="JA297" s="27"/>
      <c r="JB297" s="27"/>
      <c r="JC297" s="27"/>
      <c r="JD297" s="27"/>
      <c r="JE297" s="27"/>
      <c r="JF297" s="27"/>
      <c r="JG297" s="27"/>
      <c r="JH297" s="27"/>
      <c r="JI297" s="27"/>
      <c r="JJ297" s="27"/>
      <c r="JK297" s="27"/>
      <c r="JL297" s="27"/>
      <c r="JM297" s="27"/>
      <c r="JN297" s="27"/>
      <c r="JO297" s="27"/>
      <c r="JP297" s="27"/>
      <c r="JQ297" s="27"/>
      <c r="JR297" s="27"/>
      <c r="JS297" s="27"/>
      <c r="JT297" s="27"/>
      <c r="JU297" s="27"/>
      <c r="JV297" s="27"/>
      <c r="JW297" s="27"/>
      <c r="JX297" s="27"/>
      <c r="JY297" s="27"/>
      <c r="JZ297" s="27"/>
      <c r="KA297" s="27"/>
      <c r="KB297" s="27"/>
      <c r="KC297" s="27"/>
      <c r="KD297" s="27"/>
      <c r="KE297" s="27"/>
      <c r="KF297" s="27"/>
      <c r="KG297" s="27"/>
      <c r="KH297" s="27"/>
      <c r="KI297" s="27"/>
      <c r="KJ297" s="27"/>
      <c r="KK297" s="27"/>
      <c r="KL297" s="27"/>
      <c r="KM297" s="27"/>
      <c r="KN297" s="27"/>
      <c r="KO297" s="27"/>
      <c r="KP297" s="27"/>
      <c r="KQ297" s="27"/>
      <c r="KR297" s="27"/>
      <c r="KS297" s="27"/>
      <c r="KT297" s="27"/>
      <c r="KU297" s="27"/>
      <c r="KV297" s="27"/>
      <c r="KW297" s="27"/>
      <c r="KX297" s="27"/>
      <c r="KY297" s="27"/>
      <c r="KZ297" s="27"/>
      <c r="LA297" s="27"/>
      <c r="LB297" s="27"/>
      <c r="LC297" s="27"/>
      <c r="LD297" s="27"/>
      <c r="LE297" s="27"/>
      <c r="LF297" s="27"/>
      <c r="LG297" s="27"/>
      <c r="LH297" s="27"/>
      <c r="LI297" s="27"/>
      <c r="LJ297" s="27"/>
      <c r="LK297" s="27"/>
      <c r="LL297" s="27"/>
      <c r="LM297" s="27"/>
      <c r="LN297" s="27"/>
      <c r="LO297" s="27"/>
      <c r="LP297" s="27"/>
      <c r="LQ297" s="27"/>
      <c r="LR297" s="27"/>
      <c r="LS297" s="27"/>
      <c r="LT297" s="27"/>
      <c r="LU297" s="27"/>
      <c r="LV297" s="27"/>
      <c r="LW297" s="27"/>
      <c r="LX297" s="27"/>
      <c r="LY297" s="27"/>
      <c r="LZ297" s="27"/>
      <c r="MA297" s="27"/>
      <c r="MB297" s="27"/>
      <c r="MC297" s="27"/>
      <c r="MD297" s="27"/>
      <c r="ME297" s="27"/>
      <c r="MF297" s="27"/>
      <c r="MG297" s="27"/>
      <c r="MH297" s="27"/>
      <c r="MI297" s="27"/>
      <c r="MJ297" s="27"/>
      <c r="MK297" s="27"/>
      <c r="ML297" s="27"/>
      <c r="MM297" s="27"/>
      <c r="MN297" s="27"/>
      <c r="MO297" s="27"/>
      <c r="MP297" s="27"/>
      <c r="MQ297" s="27"/>
      <c r="MR297" s="27"/>
      <c r="MS297" s="27"/>
      <c r="MT297" s="27"/>
      <c r="MU297" s="27"/>
      <c r="MV297" s="27"/>
      <c r="MW297" s="27"/>
      <c r="MX297" s="27"/>
      <c r="MY297" s="27"/>
      <c r="MZ297" s="27"/>
      <c r="NA297" s="27"/>
      <c r="NB297" s="27"/>
      <c r="NC297" s="27"/>
      <c r="ND297" s="27"/>
      <c r="NE297" s="27"/>
      <c r="NF297" s="27"/>
      <c r="NG297" s="27"/>
      <c r="NH297" s="27"/>
      <c r="NI297" s="27"/>
      <c r="NJ297" s="27"/>
      <c r="NK297" s="27"/>
      <c r="NL297" s="27"/>
      <c r="NM297" s="27"/>
      <c r="NN297" s="27"/>
      <c r="NO297" s="27"/>
      <c r="NP297" s="27"/>
      <c r="NQ297" s="27"/>
      <c r="NR297" s="27"/>
      <c r="NS297" s="27"/>
      <c r="NT297" s="27"/>
      <c r="NU297" s="27"/>
      <c r="NV297" s="27"/>
      <c r="NW297" s="27"/>
      <c r="NX297" s="27"/>
      <c r="NY297" s="27"/>
      <c r="NZ297" s="27"/>
      <c r="OA297" s="27"/>
      <c r="OB297" s="27"/>
      <c r="OC297" s="27"/>
      <c r="OD297" s="27"/>
      <c r="OE297" s="27"/>
      <c r="OF297" s="27"/>
      <c r="OG297" s="27"/>
      <c r="OH297" s="27"/>
      <c r="OI297" s="27"/>
      <c r="OJ297" s="27"/>
      <c r="OK297" s="27"/>
      <c r="OL297" s="27"/>
      <c r="OM297" s="27"/>
      <c r="ON297" s="27"/>
      <c r="OO297" s="27"/>
      <c r="OP297" s="27"/>
      <c r="OQ297" s="27"/>
      <c r="OR297" s="27"/>
      <c r="OS297" s="27"/>
      <c r="OT297" s="27"/>
      <c r="OU297" s="27"/>
      <c r="OV297" s="27"/>
      <c r="OW297" s="27"/>
      <c r="OX297" s="27"/>
      <c r="OY297" s="27"/>
      <c r="OZ297" s="27"/>
      <c r="PA297" s="27"/>
      <c r="PB297" s="27"/>
      <c r="PC297" s="27"/>
      <c r="PD297" s="27"/>
      <c r="PE297" s="27"/>
      <c r="PF297" s="27"/>
      <c r="PG297" s="27"/>
      <c r="PH297" s="27"/>
      <c r="PI297" s="27"/>
      <c r="PJ297" s="27"/>
      <c r="PK297" s="27"/>
      <c r="PL297" s="27"/>
      <c r="PM297" s="27"/>
      <c r="PN297" s="27"/>
      <c r="PO297" s="27"/>
      <c r="PP297" s="27"/>
      <c r="PQ297" s="27"/>
      <c r="PR297" s="27"/>
      <c r="PS297" s="27"/>
      <c r="PT297" s="27"/>
      <c r="PU297" s="27"/>
      <c r="PV297" s="27"/>
      <c r="PW297" s="27"/>
      <c r="PX297" s="27"/>
      <c r="PY297" s="27"/>
      <c r="PZ297" s="27"/>
      <c r="QA297" s="27"/>
      <c r="QB297" s="27"/>
      <c r="QC297" s="27"/>
      <c r="QD297" s="27"/>
      <c r="QE297" s="27"/>
      <c r="QF297" s="27"/>
      <c r="QG297" s="27"/>
      <c r="QH297" s="27"/>
      <c r="QI297" s="27"/>
      <c r="QJ297" s="27"/>
      <c r="QK297" s="27"/>
      <c r="QL297" s="27"/>
      <c r="QM297" s="27"/>
      <c r="QN297" s="27"/>
      <c r="QO297" s="27"/>
      <c r="QP297" s="27"/>
      <c r="QQ297" s="27"/>
      <c r="QR297" s="27"/>
      <c r="QS297" s="27"/>
      <c r="QT297" s="27"/>
      <c r="QU297" s="27"/>
      <c r="QV297" s="27"/>
      <c r="QW297" s="27"/>
      <c r="QX297" s="27"/>
      <c r="QY297" s="27"/>
      <c r="QZ297" s="27"/>
      <c r="RA297" s="27"/>
      <c r="RB297" s="27"/>
      <c r="RC297" s="27"/>
      <c r="RD297" s="27"/>
      <c r="RE297" s="27"/>
      <c r="RF297" s="27"/>
      <c r="RG297" s="27"/>
      <c r="RH297" s="27"/>
      <c r="RI297" s="27"/>
      <c r="RJ297" s="27"/>
      <c r="RK297" s="27"/>
      <c r="RL297" s="27"/>
      <c r="RM297" s="27"/>
      <c r="RN297" s="27"/>
      <c r="RO297" s="27"/>
      <c r="RP297" s="27"/>
      <c r="RQ297" s="27"/>
      <c r="RR297" s="27"/>
      <c r="RS297" s="27"/>
      <c r="RT297" s="27"/>
      <c r="RU297" s="27"/>
      <c r="RV297" s="27"/>
      <c r="RW297" s="27"/>
      <c r="RX297" s="27"/>
      <c r="RY297" s="27"/>
      <c r="RZ297" s="27"/>
      <c r="SA297" s="27"/>
      <c r="SB297" s="27"/>
      <c r="SC297" s="27"/>
      <c r="SD297" s="27"/>
      <c r="SE297" s="27"/>
      <c r="SF297" s="27"/>
      <c r="SG297" s="27"/>
      <c r="SH297" s="27"/>
      <c r="SI297" s="27"/>
      <c r="SJ297" s="27"/>
      <c r="SK297" s="27"/>
      <c r="SL297" s="27"/>
      <c r="SM297" s="27"/>
      <c r="SN297" s="27"/>
      <c r="SO297" s="27"/>
      <c r="SP297" s="27"/>
      <c r="SQ297" s="27"/>
      <c r="SR297" s="27"/>
      <c r="SS297" s="27"/>
      <c r="ST297" s="27"/>
      <c r="SU297" s="27"/>
      <c r="SV297" s="27"/>
      <c r="SW297" s="27"/>
      <c r="SX297" s="27"/>
      <c r="SY297" s="27"/>
      <c r="SZ297" s="27"/>
      <c r="TA297" s="27"/>
      <c r="TB297" s="27"/>
      <c r="TC297" s="27"/>
      <c r="TD297" s="27"/>
      <c r="TE297" s="27"/>
      <c r="TF297" s="27"/>
      <c r="TG297" s="27"/>
      <c r="TH297" s="27"/>
      <c r="TI297" s="27"/>
      <c r="TJ297" s="27"/>
      <c r="TK297" s="27"/>
      <c r="TL297" s="27"/>
      <c r="TM297" s="27"/>
      <c r="TN297" s="27"/>
      <c r="TO297" s="27"/>
      <c r="TP297" s="27"/>
      <c r="TQ297" s="27"/>
      <c r="TR297" s="27"/>
      <c r="TS297" s="27"/>
      <c r="TT297" s="27"/>
      <c r="TU297" s="27"/>
      <c r="TV297" s="27"/>
      <c r="TW297" s="27"/>
      <c r="TX297" s="27"/>
      <c r="TY297" s="27"/>
      <c r="TZ297" s="27"/>
      <c r="UA297" s="27"/>
      <c r="UB297" s="27"/>
      <c r="UC297" s="27"/>
      <c r="UD297" s="27"/>
      <c r="UE297" s="27"/>
      <c r="UF297" s="27"/>
      <c r="UG297" s="27"/>
      <c r="UH297" s="27"/>
      <c r="UI297" s="27"/>
      <c r="UJ297" s="27"/>
      <c r="UK297" s="27"/>
      <c r="UL297" s="27"/>
      <c r="UM297" s="27"/>
      <c r="UN297" s="27"/>
      <c r="UO297" s="27"/>
      <c r="UP297" s="27"/>
      <c r="UQ297" s="27"/>
      <c r="UR297" s="27"/>
      <c r="US297" s="27"/>
      <c r="UT297" s="27"/>
      <c r="UU297" s="27"/>
      <c r="UV297" s="27"/>
      <c r="UW297" s="27"/>
      <c r="UX297" s="27"/>
      <c r="UY297" s="27"/>
      <c r="UZ297" s="27"/>
      <c r="VA297" s="27"/>
      <c r="VB297" s="27"/>
      <c r="VC297" s="27"/>
      <c r="VD297" s="27"/>
      <c r="VE297" s="27"/>
      <c r="VF297" s="27"/>
      <c r="VG297" s="27"/>
      <c r="VH297" s="27"/>
      <c r="VI297" s="27"/>
      <c r="VJ297" s="27"/>
      <c r="VK297" s="27"/>
      <c r="VL297" s="27"/>
      <c r="VM297" s="27"/>
      <c r="VN297" s="27"/>
      <c r="VO297" s="27"/>
      <c r="VP297" s="27"/>
      <c r="VQ297" s="27"/>
      <c r="VR297" s="27"/>
      <c r="VS297" s="27"/>
      <c r="VT297" s="27"/>
      <c r="VU297" s="27"/>
      <c r="VV297" s="27"/>
      <c r="VW297" s="27"/>
      <c r="VX297" s="27"/>
      <c r="VY297" s="27"/>
      <c r="VZ297" s="27"/>
      <c r="WA297" s="27"/>
      <c r="WB297" s="27"/>
      <c r="WC297" s="27"/>
      <c r="WD297" s="27"/>
      <c r="WE297" s="27"/>
      <c r="WF297" s="27"/>
      <c r="WG297" s="27"/>
      <c r="WH297" s="27"/>
      <c r="WI297" s="27"/>
      <c r="WJ297" s="27"/>
      <c r="WK297" s="27"/>
      <c r="WL297" s="27"/>
      <c r="WM297" s="27"/>
      <c r="WN297" s="27"/>
      <c r="WO297" s="27"/>
      <c r="WP297" s="27"/>
      <c r="WQ297" s="27"/>
      <c r="WR297" s="27"/>
      <c r="WS297" s="27"/>
      <c r="WT297" s="27"/>
      <c r="WU297" s="27"/>
      <c r="WV297" s="27"/>
      <c r="WW297" s="27"/>
      <c r="WX297" s="27"/>
      <c r="WY297" s="27"/>
      <c r="WZ297" s="27"/>
      <c r="XA297" s="27"/>
      <c r="XB297" s="27"/>
      <c r="XC297" s="27"/>
      <c r="XD297" s="27"/>
      <c r="XE297" s="27"/>
      <c r="XF297" s="27"/>
      <c r="XG297" s="27"/>
      <c r="XH297" s="27"/>
      <c r="XI297" s="27"/>
      <c r="XJ297" s="27"/>
      <c r="XK297" s="27"/>
      <c r="XL297" s="27"/>
      <c r="XM297" s="27"/>
      <c r="XN297" s="27"/>
      <c r="XO297" s="27"/>
      <c r="XP297" s="27"/>
      <c r="XQ297" s="27"/>
      <c r="XR297" s="27"/>
      <c r="XS297" s="27"/>
      <c r="XT297" s="27"/>
      <c r="XU297" s="27"/>
      <c r="XV297" s="27"/>
      <c r="XW297" s="27"/>
      <c r="XX297" s="27"/>
      <c r="XY297" s="27"/>
      <c r="XZ297" s="27"/>
      <c r="YA297" s="27"/>
      <c r="YB297" s="27"/>
      <c r="YC297" s="27"/>
      <c r="YD297" s="27"/>
      <c r="YE297" s="27"/>
      <c r="YF297" s="27"/>
      <c r="YG297" s="27"/>
      <c r="YH297" s="27"/>
      <c r="YI297" s="27"/>
      <c r="YJ297" s="27"/>
      <c r="YK297" s="27"/>
      <c r="YL297" s="27"/>
      <c r="YM297" s="27"/>
      <c r="YN297" s="27"/>
      <c r="YO297" s="27"/>
      <c r="YP297" s="27"/>
      <c r="YQ297" s="27"/>
      <c r="YR297" s="27"/>
      <c r="YS297" s="27"/>
      <c r="YT297" s="27"/>
      <c r="YU297" s="27"/>
      <c r="YV297" s="27"/>
      <c r="YW297" s="27"/>
      <c r="YX297" s="27"/>
      <c r="YY297" s="27"/>
      <c r="YZ297" s="27"/>
      <c r="ZA297" s="27"/>
      <c r="ZB297" s="27"/>
      <c r="ZC297" s="27"/>
      <c r="ZD297" s="27"/>
      <c r="ZE297" s="27"/>
      <c r="ZF297" s="27"/>
      <c r="ZG297" s="27"/>
      <c r="ZH297" s="27"/>
      <c r="ZI297" s="27"/>
      <c r="ZJ297" s="27"/>
      <c r="ZK297" s="27"/>
      <c r="ZL297" s="27"/>
      <c r="ZM297" s="27"/>
      <c r="ZN297" s="27"/>
      <c r="ZO297" s="27"/>
      <c r="ZP297" s="27"/>
      <c r="ZQ297" s="27"/>
      <c r="ZR297" s="27"/>
      <c r="ZS297" s="27"/>
      <c r="ZT297" s="27"/>
      <c r="ZU297" s="27"/>
      <c r="ZV297" s="27"/>
      <c r="ZW297" s="27"/>
      <c r="ZX297" s="27"/>
      <c r="ZY297" s="27"/>
      <c r="ZZ297" s="27"/>
      <c r="AAA297" s="27"/>
      <c r="AAB297" s="27"/>
      <c r="AAC297" s="27"/>
      <c r="AAD297" s="27"/>
      <c r="AAE297" s="27"/>
      <c r="AAF297" s="27"/>
      <c r="AAG297" s="27"/>
      <c r="AAH297" s="27"/>
      <c r="AAI297" s="27"/>
      <c r="AAJ297" s="27"/>
      <c r="AAK297" s="27"/>
      <c r="AAL297" s="27"/>
      <c r="AAM297" s="27"/>
      <c r="AAN297" s="27"/>
      <c r="AAO297" s="27"/>
      <c r="AAP297" s="27"/>
      <c r="AAQ297" s="27"/>
      <c r="AAR297" s="27"/>
      <c r="AAS297" s="27"/>
      <c r="AAT297" s="27"/>
      <c r="AAU297" s="27"/>
      <c r="AAV297" s="27"/>
      <c r="AAW297" s="27"/>
      <c r="AAX297" s="27"/>
      <c r="AAY297" s="27"/>
      <c r="AAZ297" s="27"/>
      <c r="ABA297" s="27"/>
      <c r="ABB297" s="27"/>
      <c r="ABC297" s="27"/>
      <c r="ABD297" s="27"/>
      <c r="ABE297" s="27"/>
      <c r="ABF297" s="27"/>
      <c r="ABG297" s="27"/>
      <c r="ABH297" s="27"/>
      <c r="ABI297" s="27"/>
      <c r="ABJ297" s="27"/>
      <c r="ABK297" s="27"/>
      <c r="ABL297" s="27"/>
      <c r="ABM297" s="27"/>
      <c r="ABN297" s="27"/>
      <c r="ABO297" s="27"/>
      <c r="ABP297" s="27"/>
      <c r="ABQ297" s="27"/>
      <c r="ABR297" s="27"/>
      <c r="ABS297" s="27"/>
      <c r="ABT297" s="27"/>
      <c r="ABU297" s="27"/>
      <c r="ABV297" s="27"/>
      <c r="ABW297" s="27"/>
      <c r="ABX297" s="27"/>
      <c r="ABY297" s="27"/>
      <c r="ABZ297" s="27"/>
      <c r="ACA297" s="27"/>
      <c r="ACB297" s="27"/>
      <c r="ACC297" s="27"/>
      <c r="ACD297" s="27"/>
      <c r="ACE297" s="27"/>
      <c r="ACF297" s="27"/>
      <c r="ACG297" s="27"/>
      <c r="ACH297" s="27"/>
      <c r="ACI297" s="27"/>
      <c r="ACJ297" s="27"/>
      <c r="ACK297" s="27"/>
      <c r="ACL297" s="27"/>
      <c r="ACM297" s="27"/>
      <c r="ACN297" s="27"/>
      <c r="ACO297" s="27"/>
      <c r="ACP297" s="27"/>
      <c r="ACQ297" s="27"/>
      <c r="ACR297" s="27"/>
      <c r="ACS297" s="27"/>
      <c r="ACT297" s="27"/>
      <c r="ACU297" s="27"/>
      <c r="ACV297" s="27"/>
      <c r="ACW297" s="27"/>
      <c r="ACX297" s="27"/>
      <c r="ACY297" s="27"/>
      <c r="ACZ297" s="27"/>
      <c r="ADA297" s="27"/>
      <c r="ADB297" s="27"/>
      <c r="ADC297" s="27"/>
      <c r="ADD297" s="27"/>
      <c r="ADE297" s="27"/>
      <c r="ADF297" s="27"/>
      <c r="ADG297" s="27"/>
      <c r="ADH297" s="27"/>
      <c r="ADI297" s="27"/>
      <c r="ADJ297" s="27"/>
      <c r="ADK297" s="27"/>
      <c r="ADL297" s="27"/>
      <c r="ADM297" s="27"/>
      <c r="ADN297" s="27"/>
      <c r="ADO297" s="27"/>
      <c r="ADP297" s="27"/>
      <c r="ADQ297" s="27"/>
      <c r="ADR297" s="27"/>
      <c r="ADS297" s="27"/>
      <c r="ADT297" s="27"/>
      <c r="ADU297" s="27"/>
      <c r="ADV297" s="27"/>
      <c r="ADW297" s="27"/>
      <c r="ADX297" s="27"/>
      <c r="ADY297" s="27"/>
      <c r="ADZ297" s="27"/>
      <c r="AEA297" s="27"/>
      <c r="AEB297" s="27"/>
      <c r="AEC297" s="27"/>
      <c r="AED297" s="27"/>
      <c r="AEE297" s="27"/>
      <c r="AEF297" s="27"/>
      <c r="AEG297" s="27"/>
      <c r="AEH297" s="27"/>
      <c r="AEI297" s="27"/>
      <c r="AEJ297" s="27"/>
      <c r="AEK297" s="27"/>
      <c r="AEL297" s="27"/>
      <c r="AEM297" s="27"/>
      <c r="AEN297" s="27"/>
      <c r="AEO297" s="27"/>
      <c r="AEP297" s="27"/>
      <c r="AEQ297" s="27"/>
      <c r="AER297" s="27"/>
      <c r="AES297" s="27"/>
      <c r="AET297" s="27"/>
      <c r="AEU297" s="27"/>
      <c r="AEV297" s="27"/>
      <c r="AEW297" s="27"/>
      <c r="AEX297" s="27"/>
      <c r="AEY297" s="27"/>
      <c r="AEZ297" s="27"/>
      <c r="AFA297" s="27"/>
      <c r="AFB297" s="27"/>
      <c r="AFC297" s="27"/>
      <c r="AFD297" s="27"/>
      <c r="AFE297" s="27"/>
      <c r="AFF297" s="27"/>
      <c r="AFG297" s="27"/>
      <c r="AFH297" s="27"/>
      <c r="AFI297" s="27"/>
      <c r="AFJ297" s="27"/>
      <c r="AFK297" s="27"/>
      <c r="AFL297" s="27"/>
      <c r="AFM297" s="27"/>
      <c r="AFN297" s="27"/>
      <c r="AFO297" s="27"/>
      <c r="AFP297" s="27"/>
      <c r="AFQ297" s="27"/>
      <c r="AFR297" s="27"/>
      <c r="AFS297" s="27"/>
      <c r="AFT297" s="27"/>
      <c r="AFU297" s="27"/>
      <c r="AFV297" s="27"/>
      <c r="AFW297" s="27"/>
      <c r="AFX297" s="27"/>
      <c r="AFY297" s="27"/>
      <c r="AFZ297" s="27"/>
      <c r="AGA297" s="27"/>
      <c r="AGB297" s="27"/>
      <c r="AGC297" s="27"/>
      <c r="AGD297" s="27"/>
      <c r="AGE297" s="27"/>
      <c r="AGF297" s="27"/>
      <c r="AGG297" s="27"/>
      <c r="AGH297" s="27"/>
      <c r="AGI297" s="27"/>
      <c r="AGJ297" s="27"/>
      <c r="AGK297" s="27"/>
      <c r="AGL297" s="27"/>
      <c r="AGM297" s="27"/>
      <c r="AGN297" s="27"/>
      <c r="AGO297" s="27"/>
      <c r="AGP297" s="27"/>
      <c r="AGQ297" s="27"/>
      <c r="AGR297" s="27"/>
      <c r="AGS297" s="27"/>
      <c r="AGT297" s="27"/>
      <c r="AGU297" s="27"/>
      <c r="AGV297" s="27"/>
      <c r="AGW297" s="27"/>
      <c r="AGX297" s="27"/>
      <c r="AGY297" s="27"/>
      <c r="AGZ297" s="27"/>
      <c r="AHA297" s="27"/>
      <c r="AHB297" s="27"/>
      <c r="AHC297" s="27"/>
      <c r="AHD297" s="27"/>
      <c r="AHE297" s="27"/>
      <c r="AHF297" s="27"/>
      <c r="AHG297" s="27"/>
      <c r="AHH297" s="27"/>
      <c r="AHI297" s="27"/>
      <c r="AHJ297" s="27"/>
      <c r="AHK297" s="27"/>
      <c r="AHL297" s="27"/>
      <c r="AHM297" s="27"/>
      <c r="AHN297" s="27"/>
      <c r="AHO297" s="27"/>
      <c r="AHP297" s="27"/>
      <c r="AHQ297" s="27"/>
      <c r="AHR297" s="27"/>
      <c r="AHS297" s="27"/>
      <c r="AHT297" s="27"/>
      <c r="AHU297" s="27"/>
      <c r="AHV297" s="27"/>
      <c r="AHW297" s="27"/>
      <c r="AHX297" s="27"/>
      <c r="AHY297" s="27"/>
      <c r="AHZ297" s="27"/>
      <c r="AIA297" s="27"/>
      <c r="AIB297" s="27"/>
      <c r="AIC297" s="27"/>
      <c r="AID297" s="27"/>
      <c r="AIE297" s="27"/>
      <c r="AIF297" s="27"/>
      <c r="AIG297" s="27"/>
      <c r="AIH297" s="27"/>
      <c r="AII297" s="27"/>
      <c r="AIJ297" s="27"/>
      <c r="AIK297" s="27"/>
      <c r="AIL297" s="27"/>
      <c r="AIM297" s="27"/>
      <c r="AIN297" s="27"/>
      <c r="AIO297" s="27"/>
      <c r="AIP297" s="27"/>
      <c r="AIQ297" s="27"/>
      <c r="AIR297" s="27"/>
      <c r="AIS297" s="27"/>
      <c r="AIT297" s="27"/>
      <c r="AIU297" s="27"/>
      <c r="AIV297" s="27"/>
      <c r="AIW297" s="27"/>
      <c r="AIX297" s="27"/>
      <c r="AIY297" s="27"/>
      <c r="AIZ297" s="27"/>
      <c r="AJA297" s="27"/>
      <c r="AJB297" s="27"/>
      <c r="AJC297" s="27"/>
      <c r="AJD297" s="27"/>
      <c r="AJE297" s="27"/>
      <c r="AJF297" s="27"/>
      <c r="AJG297" s="27"/>
      <c r="AJH297" s="27"/>
      <c r="AJI297" s="27"/>
      <c r="AJJ297" s="27"/>
      <c r="AJK297" s="27"/>
      <c r="AJL297" s="27"/>
      <c r="AJM297" s="27"/>
      <c r="AJN297" s="27"/>
      <c r="AJO297" s="27"/>
      <c r="AJP297" s="27"/>
      <c r="AJQ297" s="27"/>
      <c r="AJR297" s="27"/>
      <c r="AJS297" s="27"/>
      <c r="AJT297" s="27"/>
      <c r="AJU297" s="27"/>
      <c r="AJV297" s="27"/>
      <c r="AJW297" s="27"/>
      <c r="AJX297" s="27"/>
      <c r="AJY297" s="27"/>
      <c r="AJZ297" s="27"/>
      <c r="AKA297" s="27"/>
      <c r="AKB297" s="27"/>
      <c r="AKC297" s="27"/>
      <c r="AKD297" s="27"/>
      <c r="AKE297" s="27"/>
      <c r="AKF297" s="27"/>
      <c r="AKG297" s="27"/>
      <c r="AKH297" s="27"/>
      <c r="AKI297" s="27"/>
      <c r="AKJ297" s="27"/>
      <c r="AKK297" s="27"/>
      <c r="AKL297" s="27"/>
      <c r="AKM297" s="27"/>
      <c r="AKN297" s="27"/>
      <c r="AKO297" s="27"/>
      <c r="AKP297" s="27"/>
      <c r="AKQ297" s="27"/>
      <c r="AKR297" s="27"/>
      <c r="AKS297" s="27"/>
      <c r="AKT297" s="27"/>
      <c r="AKU297" s="27"/>
      <c r="AKV297" s="27"/>
      <c r="AKW297" s="27"/>
      <c r="AKX297" s="27"/>
      <c r="AKY297" s="27"/>
      <c r="AKZ297" s="27"/>
      <c r="ALA297" s="27"/>
      <c r="ALB297" s="27"/>
      <c r="ALC297" s="27"/>
      <c r="ALD297" s="27"/>
      <c r="ALE297" s="27"/>
      <c r="ALF297" s="27"/>
      <c r="ALG297" s="27"/>
      <c r="ALH297" s="27"/>
      <c r="ALI297" s="27"/>
      <c r="ALJ297" s="27"/>
      <c r="ALK297" s="27"/>
      <c r="ALL297" s="27"/>
      <c r="ALM297" s="27"/>
      <c r="ALN297" s="27"/>
      <c r="ALO297" s="27"/>
      <c r="ALP297" s="27"/>
      <c r="ALQ297" s="27"/>
      <c r="ALR297" s="27"/>
      <c r="ALS297" s="27"/>
    </row>
    <row r="298" spans="1:1007" ht="19.5" customHeight="1" thickBot="1" x14ac:dyDescent="0.25">
      <c r="A298" s="195" t="s">
        <v>14</v>
      </c>
      <c r="B298" s="357" t="s">
        <v>15</v>
      </c>
      <c r="C298" s="344" t="s">
        <v>28</v>
      </c>
      <c r="D298" s="805" t="s">
        <v>74</v>
      </c>
      <c r="E298" s="806"/>
      <c r="F298" s="806"/>
      <c r="G298" s="806"/>
      <c r="H298" s="806"/>
      <c r="I298" s="806"/>
      <c r="J298" s="806"/>
      <c r="K298" s="806"/>
      <c r="L298" s="806"/>
      <c r="M298" s="806"/>
      <c r="N298" s="806"/>
      <c r="O298" s="806"/>
      <c r="P298" s="806"/>
      <c r="Q298" s="806"/>
      <c r="R298" s="806"/>
      <c r="S298" s="806"/>
      <c r="T298" s="806"/>
      <c r="U298" s="806"/>
      <c r="V298" s="806"/>
      <c r="W298" s="807"/>
      <c r="X298" s="27"/>
      <c r="Y298" s="27"/>
      <c r="Z298" s="27"/>
      <c r="AA298" s="27"/>
      <c r="AB298" s="27"/>
      <c r="AC298" s="27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  <c r="BO298" s="27"/>
      <c r="BP298" s="27"/>
      <c r="BQ298" s="27"/>
      <c r="BR298" s="27"/>
      <c r="BS298" s="27"/>
      <c r="BT298" s="27"/>
      <c r="BU298" s="27"/>
      <c r="BV298" s="27"/>
      <c r="BW298" s="27"/>
      <c r="BX298" s="27"/>
      <c r="BY298" s="27"/>
      <c r="BZ298" s="27"/>
      <c r="CA298" s="27"/>
      <c r="CB298" s="27"/>
      <c r="CC298" s="27"/>
      <c r="CD298" s="27"/>
      <c r="CE298" s="27"/>
      <c r="CF298" s="27"/>
      <c r="CG298" s="27"/>
      <c r="CH298" s="27"/>
      <c r="CI298" s="27"/>
      <c r="CJ298" s="27"/>
      <c r="CK298" s="27"/>
      <c r="CL298" s="27"/>
      <c r="CM298" s="27"/>
      <c r="CN298" s="27"/>
      <c r="CO298" s="27"/>
      <c r="CP298" s="27"/>
      <c r="CQ298" s="27"/>
      <c r="CR298" s="27"/>
      <c r="CS298" s="27"/>
      <c r="CT298" s="27"/>
      <c r="CU298" s="27"/>
      <c r="CV298" s="27"/>
      <c r="CW298" s="27"/>
      <c r="CX298" s="27"/>
      <c r="CY298" s="27"/>
      <c r="CZ298" s="27"/>
      <c r="DA298" s="27"/>
      <c r="DB298" s="27"/>
      <c r="DC298" s="27"/>
      <c r="DD298" s="27"/>
      <c r="DE298" s="27"/>
      <c r="DF298" s="27"/>
      <c r="DG298" s="27"/>
      <c r="DH298" s="27"/>
      <c r="DI298" s="27"/>
      <c r="DJ298" s="27"/>
      <c r="DK298" s="27"/>
      <c r="DL298" s="27"/>
      <c r="DM298" s="27"/>
      <c r="DN298" s="27"/>
      <c r="DO298" s="27"/>
      <c r="DP298" s="27"/>
      <c r="DQ298" s="27"/>
      <c r="DR298" s="27"/>
      <c r="DS298" s="27"/>
      <c r="DT298" s="27"/>
      <c r="DU298" s="27"/>
      <c r="DV298" s="27"/>
      <c r="DW298" s="27"/>
      <c r="DX298" s="27"/>
      <c r="DY298" s="27"/>
      <c r="DZ298" s="27"/>
      <c r="EA298" s="27"/>
      <c r="EB298" s="27"/>
      <c r="EC298" s="27"/>
      <c r="ED298" s="27"/>
      <c r="EE298" s="27"/>
      <c r="EF298" s="27"/>
      <c r="EG298" s="27"/>
      <c r="EH298" s="27"/>
      <c r="EI298" s="27"/>
      <c r="EJ298" s="27"/>
      <c r="EK298" s="27"/>
      <c r="EL298" s="27"/>
      <c r="EM298" s="27"/>
      <c r="EN298" s="27"/>
      <c r="EO298" s="27"/>
      <c r="EP298" s="27"/>
      <c r="EQ298" s="27"/>
      <c r="ER298" s="27"/>
      <c r="ES298" s="27"/>
      <c r="ET298" s="27"/>
      <c r="EU298" s="27"/>
      <c r="EV298" s="27"/>
      <c r="EW298" s="27"/>
      <c r="EX298" s="27"/>
      <c r="EY298" s="27"/>
      <c r="EZ298" s="27"/>
      <c r="FA298" s="27"/>
      <c r="FB298" s="27"/>
      <c r="FC298" s="27"/>
      <c r="FD298" s="27"/>
      <c r="FE298" s="27"/>
      <c r="FF298" s="27"/>
      <c r="FG298" s="27"/>
      <c r="FH298" s="27"/>
      <c r="FI298" s="27"/>
      <c r="FJ298" s="27"/>
      <c r="FK298" s="27"/>
      <c r="FL298" s="27"/>
      <c r="FM298" s="27"/>
      <c r="FN298" s="27"/>
      <c r="FO298" s="27"/>
      <c r="FP298" s="27"/>
      <c r="FQ298" s="27"/>
      <c r="FR298" s="27"/>
      <c r="FS298" s="27"/>
      <c r="FT298" s="27"/>
      <c r="FU298" s="27"/>
      <c r="FV298" s="27"/>
      <c r="FW298" s="27"/>
      <c r="FX298" s="27"/>
      <c r="FY298" s="27"/>
      <c r="FZ298" s="27"/>
      <c r="GA298" s="27"/>
      <c r="GB298" s="27"/>
      <c r="GC298" s="27"/>
      <c r="GD298" s="27"/>
      <c r="GE298" s="27"/>
      <c r="GF298" s="27"/>
      <c r="GG298" s="27"/>
      <c r="GH298" s="27"/>
      <c r="GI298" s="27"/>
      <c r="GJ298" s="27"/>
      <c r="GK298" s="27"/>
      <c r="GL298" s="27"/>
      <c r="GM298" s="27"/>
      <c r="GN298" s="27"/>
      <c r="GO298" s="27"/>
      <c r="GP298" s="27"/>
      <c r="GQ298" s="27"/>
      <c r="GR298" s="27"/>
      <c r="GS298" s="27"/>
      <c r="GT298" s="27"/>
      <c r="GU298" s="27"/>
      <c r="GV298" s="27"/>
      <c r="GW298" s="27"/>
      <c r="GX298" s="27"/>
      <c r="GY298" s="27"/>
      <c r="GZ298" s="27"/>
      <c r="HA298" s="27"/>
      <c r="HB298" s="27"/>
      <c r="HC298" s="27"/>
      <c r="HD298" s="27"/>
      <c r="HE298" s="27"/>
      <c r="HF298" s="27"/>
      <c r="HG298" s="27"/>
      <c r="HH298" s="27"/>
      <c r="HI298" s="27"/>
      <c r="HJ298" s="27"/>
      <c r="HK298" s="27"/>
      <c r="HL298" s="27"/>
      <c r="HM298" s="27"/>
      <c r="HN298" s="27"/>
      <c r="HO298" s="27"/>
      <c r="HP298" s="27"/>
      <c r="HQ298" s="27"/>
      <c r="HR298" s="27"/>
      <c r="HS298" s="27"/>
      <c r="HT298" s="27"/>
      <c r="HU298" s="27"/>
      <c r="HV298" s="27"/>
      <c r="HW298" s="27"/>
      <c r="HX298" s="27"/>
      <c r="HY298" s="27"/>
      <c r="HZ298" s="27"/>
      <c r="IA298" s="27"/>
      <c r="IB298" s="27"/>
      <c r="IC298" s="27"/>
      <c r="ID298" s="27"/>
      <c r="IE298" s="27"/>
      <c r="IF298" s="27"/>
      <c r="IG298" s="27"/>
      <c r="IH298" s="27"/>
      <c r="II298" s="27"/>
      <c r="IJ298" s="27"/>
      <c r="IK298" s="27"/>
      <c r="IL298" s="27"/>
      <c r="IM298" s="27"/>
      <c r="IN298" s="27"/>
      <c r="IO298" s="27"/>
      <c r="IP298" s="27"/>
      <c r="IQ298" s="27"/>
      <c r="IR298" s="27"/>
      <c r="IS298" s="27"/>
      <c r="IT298" s="27"/>
      <c r="IU298" s="27"/>
      <c r="IV298" s="27"/>
      <c r="IW298" s="27"/>
      <c r="IX298" s="27"/>
      <c r="IY298" s="27"/>
      <c r="IZ298" s="27"/>
      <c r="JA298" s="27"/>
      <c r="JB298" s="27"/>
      <c r="JC298" s="27"/>
      <c r="JD298" s="27"/>
      <c r="JE298" s="27"/>
      <c r="JF298" s="27"/>
      <c r="JG298" s="27"/>
      <c r="JH298" s="27"/>
      <c r="JI298" s="27"/>
      <c r="JJ298" s="27"/>
      <c r="JK298" s="27"/>
      <c r="JL298" s="27"/>
      <c r="JM298" s="27"/>
      <c r="JN298" s="27"/>
      <c r="JO298" s="27"/>
      <c r="JP298" s="27"/>
      <c r="JQ298" s="27"/>
      <c r="JR298" s="27"/>
      <c r="JS298" s="27"/>
      <c r="JT298" s="27"/>
      <c r="JU298" s="27"/>
      <c r="JV298" s="27"/>
      <c r="JW298" s="27"/>
      <c r="JX298" s="27"/>
      <c r="JY298" s="27"/>
      <c r="JZ298" s="27"/>
      <c r="KA298" s="27"/>
      <c r="KB298" s="27"/>
      <c r="KC298" s="27"/>
      <c r="KD298" s="27"/>
      <c r="KE298" s="27"/>
      <c r="KF298" s="27"/>
      <c r="KG298" s="27"/>
      <c r="KH298" s="27"/>
      <c r="KI298" s="27"/>
      <c r="KJ298" s="27"/>
      <c r="KK298" s="27"/>
      <c r="KL298" s="27"/>
      <c r="KM298" s="27"/>
      <c r="KN298" s="27"/>
      <c r="KO298" s="27"/>
      <c r="KP298" s="27"/>
      <c r="KQ298" s="27"/>
      <c r="KR298" s="27"/>
      <c r="KS298" s="27"/>
      <c r="KT298" s="27"/>
      <c r="KU298" s="27"/>
      <c r="KV298" s="27"/>
      <c r="KW298" s="27"/>
      <c r="KX298" s="27"/>
      <c r="KY298" s="27"/>
      <c r="KZ298" s="27"/>
      <c r="LA298" s="27"/>
      <c r="LB298" s="27"/>
      <c r="LC298" s="27"/>
      <c r="LD298" s="27"/>
      <c r="LE298" s="27"/>
      <c r="LF298" s="27"/>
      <c r="LG298" s="27"/>
      <c r="LH298" s="27"/>
      <c r="LI298" s="27"/>
      <c r="LJ298" s="27"/>
      <c r="LK298" s="27"/>
      <c r="LL298" s="27"/>
      <c r="LM298" s="27"/>
      <c r="LN298" s="27"/>
      <c r="LO298" s="27"/>
      <c r="LP298" s="27"/>
      <c r="LQ298" s="27"/>
      <c r="LR298" s="27"/>
      <c r="LS298" s="27"/>
      <c r="LT298" s="27"/>
      <c r="LU298" s="27"/>
      <c r="LV298" s="27"/>
      <c r="LW298" s="27"/>
      <c r="LX298" s="27"/>
      <c r="LY298" s="27"/>
      <c r="LZ298" s="27"/>
      <c r="MA298" s="27"/>
      <c r="MB298" s="27"/>
      <c r="MC298" s="27"/>
      <c r="MD298" s="27"/>
      <c r="ME298" s="27"/>
      <c r="MF298" s="27"/>
      <c r="MG298" s="27"/>
      <c r="MH298" s="27"/>
      <c r="MI298" s="27"/>
      <c r="MJ298" s="27"/>
      <c r="MK298" s="27"/>
      <c r="ML298" s="27"/>
      <c r="MM298" s="27"/>
      <c r="MN298" s="27"/>
      <c r="MO298" s="27"/>
      <c r="MP298" s="27"/>
      <c r="MQ298" s="27"/>
      <c r="MR298" s="27"/>
      <c r="MS298" s="27"/>
      <c r="MT298" s="27"/>
      <c r="MU298" s="27"/>
      <c r="MV298" s="27"/>
      <c r="MW298" s="27"/>
      <c r="MX298" s="27"/>
      <c r="MY298" s="27"/>
      <c r="MZ298" s="27"/>
      <c r="NA298" s="27"/>
      <c r="NB298" s="27"/>
      <c r="NC298" s="27"/>
      <c r="ND298" s="27"/>
      <c r="NE298" s="27"/>
      <c r="NF298" s="27"/>
      <c r="NG298" s="27"/>
      <c r="NH298" s="27"/>
      <c r="NI298" s="27"/>
      <c r="NJ298" s="27"/>
      <c r="NK298" s="27"/>
      <c r="NL298" s="27"/>
      <c r="NM298" s="27"/>
      <c r="NN298" s="27"/>
      <c r="NO298" s="27"/>
      <c r="NP298" s="27"/>
      <c r="NQ298" s="27"/>
      <c r="NR298" s="27"/>
      <c r="NS298" s="27"/>
      <c r="NT298" s="27"/>
      <c r="NU298" s="27"/>
      <c r="NV298" s="27"/>
      <c r="NW298" s="27"/>
      <c r="NX298" s="27"/>
      <c r="NY298" s="27"/>
      <c r="NZ298" s="27"/>
      <c r="OA298" s="27"/>
      <c r="OB298" s="27"/>
      <c r="OC298" s="27"/>
      <c r="OD298" s="27"/>
      <c r="OE298" s="27"/>
      <c r="OF298" s="27"/>
      <c r="OG298" s="27"/>
      <c r="OH298" s="27"/>
      <c r="OI298" s="27"/>
      <c r="OJ298" s="27"/>
      <c r="OK298" s="27"/>
      <c r="OL298" s="27"/>
      <c r="OM298" s="27"/>
      <c r="ON298" s="27"/>
      <c r="OO298" s="27"/>
      <c r="OP298" s="27"/>
      <c r="OQ298" s="27"/>
      <c r="OR298" s="27"/>
      <c r="OS298" s="27"/>
      <c r="OT298" s="27"/>
      <c r="OU298" s="27"/>
      <c r="OV298" s="27"/>
      <c r="OW298" s="27"/>
      <c r="OX298" s="27"/>
      <c r="OY298" s="27"/>
      <c r="OZ298" s="27"/>
      <c r="PA298" s="27"/>
      <c r="PB298" s="27"/>
      <c r="PC298" s="27"/>
      <c r="PD298" s="27"/>
      <c r="PE298" s="27"/>
      <c r="PF298" s="27"/>
      <c r="PG298" s="27"/>
      <c r="PH298" s="27"/>
      <c r="PI298" s="27"/>
      <c r="PJ298" s="27"/>
      <c r="PK298" s="27"/>
      <c r="PL298" s="27"/>
      <c r="PM298" s="27"/>
      <c r="PN298" s="27"/>
      <c r="PO298" s="27"/>
      <c r="PP298" s="27"/>
      <c r="PQ298" s="27"/>
      <c r="PR298" s="27"/>
      <c r="PS298" s="27"/>
      <c r="PT298" s="27"/>
      <c r="PU298" s="27"/>
      <c r="PV298" s="27"/>
      <c r="PW298" s="27"/>
      <c r="PX298" s="27"/>
      <c r="PY298" s="27"/>
      <c r="PZ298" s="27"/>
      <c r="QA298" s="27"/>
      <c r="QB298" s="27"/>
      <c r="QC298" s="27"/>
      <c r="QD298" s="27"/>
      <c r="QE298" s="27"/>
      <c r="QF298" s="27"/>
      <c r="QG298" s="27"/>
      <c r="QH298" s="27"/>
      <c r="QI298" s="27"/>
      <c r="QJ298" s="27"/>
      <c r="QK298" s="27"/>
      <c r="QL298" s="27"/>
      <c r="QM298" s="27"/>
      <c r="QN298" s="27"/>
      <c r="QO298" s="27"/>
      <c r="QP298" s="27"/>
      <c r="QQ298" s="27"/>
      <c r="QR298" s="27"/>
      <c r="QS298" s="27"/>
      <c r="QT298" s="27"/>
      <c r="QU298" s="27"/>
      <c r="QV298" s="27"/>
      <c r="QW298" s="27"/>
      <c r="QX298" s="27"/>
      <c r="QY298" s="27"/>
      <c r="QZ298" s="27"/>
      <c r="RA298" s="27"/>
      <c r="RB298" s="27"/>
      <c r="RC298" s="27"/>
      <c r="RD298" s="27"/>
      <c r="RE298" s="27"/>
      <c r="RF298" s="27"/>
      <c r="RG298" s="27"/>
      <c r="RH298" s="27"/>
      <c r="RI298" s="27"/>
      <c r="RJ298" s="27"/>
      <c r="RK298" s="27"/>
      <c r="RL298" s="27"/>
      <c r="RM298" s="27"/>
      <c r="RN298" s="27"/>
      <c r="RO298" s="27"/>
      <c r="RP298" s="27"/>
      <c r="RQ298" s="27"/>
      <c r="RR298" s="27"/>
      <c r="RS298" s="27"/>
      <c r="RT298" s="27"/>
      <c r="RU298" s="27"/>
      <c r="RV298" s="27"/>
      <c r="RW298" s="27"/>
      <c r="RX298" s="27"/>
      <c r="RY298" s="27"/>
      <c r="RZ298" s="27"/>
      <c r="SA298" s="27"/>
      <c r="SB298" s="27"/>
      <c r="SC298" s="27"/>
      <c r="SD298" s="27"/>
      <c r="SE298" s="27"/>
      <c r="SF298" s="27"/>
      <c r="SG298" s="27"/>
      <c r="SH298" s="27"/>
      <c r="SI298" s="27"/>
      <c r="SJ298" s="27"/>
      <c r="SK298" s="27"/>
      <c r="SL298" s="27"/>
      <c r="SM298" s="27"/>
      <c r="SN298" s="27"/>
      <c r="SO298" s="27"/>
      <c r="SP298" s="27"/>
      <c r="SQ298" s="27"/>
      <c r="SR298" s="27"/>
      <c r="SS298" s="27"/>
      <c r="ST298" s="27"/>
      <c r="SU298" s="27"/>
      <c r="SV298" s="27"/>
      <c r="SW298" s="27"/>
      <c r="SX298" s="27"/>
      <c r="SY298" s="27"/>
      <c r="SZ298" s="27"/>
      <c r="TA298" s="27"/>
      <c r="TB298" s="27"/>
      <c r="TC298" s="27"/>
      <c r="TD298" s="27"/>
      <c r="TE298" s="27"/>
      <c r="TF298" s="27"/>
      <c r="TG298" s="27"/>
      <c r="TH298" s="27"/>
      <c r="TI298" s="27"/>
      <c r="TJ298" s="27"/>
      <c r="TK298" s="27"/>
      <c r="TL298" s="27"/>
      <c r="TM298" s="27"/>
      <c r="TN298" s="27"/>
      <c r="TO298" s="27"/>
      <c r="TP298" s="27"/>
      <c r="TQ298" s="27"/>
      <c r="TR298" s="27"/>
      <c r="TS298" s="27"/>
      <c r="TT298" s="27"/>
      <c r="TU298" s="27"/>
      <c r="TV298" s="27"/>
      <c r="TW298" s="27"/>
      <c r="TX298" s="27"/>
      <c r="TY298" s="27"/>
      <c r="TZ298" s="27"/>
      <c r="UA298" s="27"/>
      <c r="UB298" s="27"/>
      <c r="UC298" s="27"/>
      <c r="UD298" s="27"/>
      <c r="UE298" s="27"/>
      <c r="UF298" s="27"/>
      <c r="UG298" s="27"/>
      <c r="UH298" s="27"/>
      <c r="UI298" s="27"/>
      <c r="UJ298" s="27"/>
      <c r="UK298" s="27"/>
      <c r="UL298" s="27"/>
      <c r="UM298" s="27"/>
      <c r="UN298" s="27"/>
      <c r="UO298" s="27"/>
      <c r="UP298" s="27"/>
      <c r="UQ298" s="27"/>
      <c r="UR298" s="27"/>
      <c r="US298" s="27"/>
      <c r="UT298" s="27"/>
      <c r="UU298" s="27"/>
      <c r="UV298" s="27"/>
      <c r="UW298" s="27"/>
      <c r="UX298" s="27"/>
      <c r="UY298" s="27"/>
      <c r="UZ298" s="27"/>
      <c r="VA298" s="27"/>
      <c r="VB298" s="27"/>
      <c r="VC298" s="27"/>
      <c r="VD298" s="27"/>
      <c r="VE298" s="27"/>
      <c r="VF298" s="27"/>
      <c r="VG298" s="27"/>
      <c r="VH298" s="27"/>
      <c r="VI298" s="27"/>
      <c r="VJ298" s="27"/>
      <c r="VK298" s="27"/>
      <c r="VL298" s="27"/>
      <c r="VM298" s="27"/>
      <c r="VN298" s="27"/>
      <c r="VO298" s="27"/>
      <c r="VP298" s="27"/>
      <c r="VQ298" s="27"/>
      <c r="VR298" s="27"/>
      <c r="VS298" s="27"/>
      <c r="VT298" s="27"/>
      <c r="VU298" s="27"/>
      <c r="VV298" s="27"/>
      <c r="VW298" s="27"/>
      <c r="VX298" s="27"/>
      <c r="VY298" s="27"/>
      <c r="VZ298" s="27"/>
      <c r="WA298" s="27"/>
      <c r="WB298" s="27"/>
      <c r="WC298" s="27"/>
      <c r="WD298" s="27"/>
      <c r="WE298" s="27"/>
      <c r="WF298" s="27"/>
      <c r="WG298" s="27"/>
      <c r="WH298" s="27"/>
      <c r="WI298" s="27"/>
      <c r="WJ298" s="27"/>
      <c r="WK298" s="27"/>
      <c r="WL298" s="27"/>
      <c r="WM298" s="27"/>
      <c r="WN298" s="27"/>
      <c r="WO298" s="27"/>
      <c r="WP298" s="27"/>
      <c r="WQ298" s="27"/>
      <c r="WR298" s="27"/>
      <c r="WS298" s="27"/>
      <c r="WT298" s="27"/>
      <c r="WU298" s="27"/>
      <c r="WV298" s="27"/>
      <c r="WW298" s="27"/>
      <c r="WX298" s="27"/>
      <c r="WY298" s="27"/>
      <c r="WZ298" s="27"/>
      <c r="XA298" s="27"/>
      <c r="XB298" s="27"/>
      <c r="XC298" s="27"/>
      <c r="XD298" s="27"/>
      <c r="XE298" s="27"/>
      <c r="XF298" s="27"/>
      <c r="XG298" s="27"/>
      <c r="XH298" s="27"/>
      <c r="XI298" s="27"/>
      <c r="XJ298" s="27"/>
      <c r="XK298" s="27"/>
      <c r="XL298" s="27"/>
      <c r="XM298" s="27"/>
      <c r="XN298" s="27"/>
      <c r="XO298" s="27"/>
      <c r="XP298" s="27"/>
      <c r="XQ298" s="27"/>
      <c r="XR298" s="27"/>
      <c r="XS298" s="27"/>
      <c r="XT298" s="27"/>
      <c r="XU298" s="27"/>
      <c r="XV298" s="27"/>
      <c r="XW298" s="27"/>
      <c r="XX298" s="27"/>
      <c r="XY298" s="27"/>
      <c r="XZ298" s="27"/>
      <c r="YA298" s="27"/>
      <c r="YB298" s="27"/>
      <c r="YC298" s="27"/>
      <c r="YD298" s="27"/>
      <c r="YE298" s="27"/>
      <c r="YF298" s="27"/>
      <c r="YG298" s="27"/>
      <c r="YH298" s="27"/>
      <c r="YI298" s="27"/>
      <c r="YJ298" s="27"/>
      <c r="YK298" s="27"/>
      <c r="YL298" s="27"/>
      <c r="YM298" s="27"/>
      <c r="YN298" s="27"/>
      <c r="YO298" s="27"/>
      <c r="YP298" s="27"/>
      <c r="YQ298" s="27"/>
      <c r="YR298" s="27"/>
      <c r="YS298" s="27"/>
      <c r="YT298" s="27"/>
      <c r="YU298" s="27"/>
      <c r="YV298" s="27"/>
      <c r="YW298" s="27"/>
      <c r="YX298" s="27"/>
      <c r="YY298" s="27"/>
      <c r="YZ298" s="27"/>
      <c r="ZA298" s="27"/>
      <c r="ZB298" s="27"/>
      <c r="ZC298" s="27"/>
      <c r="ZD298" s="27"/>
      <c r="ZE298" s="27"/>
      <c r="ZF298" s="27"/>
      <c r="ZG298" s="27"/>
      <c r="ZH298" s="27"/>
      <c r="ZI298" s="27"/>
      <c r="ZJ298" s="27"/>
      <c r="ZK298" s="27"/>
      <c r="ZL298" s="27"/>
      <c r="ZM298" s="27"/>
      <c r="ZN298" s="27"/>
      <c r="ZO298" s="27"/>
      <c r="ZP298" s="27"/>
      <c r="ZQ298" s="27"/>
      <c r="ZR298" s="27"/>
      <c r="ZS298" s="27"/>
      <c r="ZT298" s="27"/>
      <c r="ZU298" s="27"/>
      <c r="ZV298" s="27"/>
      <c r="ZW298" s="27"/>
      <c r="ZX298" s="27"/>
      <c r="ZY298" s="27"/>
      <c r="ZZ298" s="27"/>
      <c r="AAA298" s="27"/>
      <c r="AAB298" s="27"/>
      <c r="AAC298" s="27"/>
      <c r="AAD298" s="27"/>
      <c r="AAE298" s="27"/>
      <c r="AAF298" s="27"/>
      <c r="AAG298" s="27"/>
      <c r="AAH298" s="27"/>
      <c r="AAI298" s="27"/>
      <c r="AAJ298" s="27"/>
      <c r="AAK298" s="27"/>
      <c r="AAL298" s="27"/>
      <c r="AAM298" s="27"/>
      <c r="AAN298" s="27"/>
      <c r="AAO298" s="27"/>
      <c r="AAP298" s="27"/>
      <c r="AAQ298" s="27"/>
      <c r="AAR298" s="27"/>
      <c r="AAS298" s="27"/>
      <c r="AAT298" s="27"/>
      <c r="AAU298" s="27"/>
      <c r="AAV298" s="27"/>
      <c r="AAW298" s="27"/>
      <c r="AAX298" s="27"/>
      <c r="AAY298" s="27"/>
      <c r="AAZ298" s="27"/>
      <c r="ABA298" s="27"/>
      <c r="ABB298" s="27"/>
      <c r="ABC298" s="27"/>
      <c r="ABD298" s="27"/>
      <c r="ABE298" s="27"/>
      <c r="ABF298" s="27"/>
      <c r="ABG298" s="27"/>
      <c r="ABH298" s="27"/>
      <c r="ABI298" s="27"/>
      <c r="ABJ298" s="27"/>
      <c r="ABK298" s="27"/>
      <c r="ABL298" s="27"/>
      <c r="ABM298" s="27"/>
      <c r="ABN298" s="27"/>
      <c r="ABO298" s="27"/>
      <c r="ABP298" s="27"/>
      <c r="ABQ298" s="27"/>
      <c r="ABR298" s="27"/>
      <c r="ABS298" s="27"/>
      <c r="ABT298" s="27"/>
      <c r="ABU298" s="27"/>
      <c r="ABV298" s="27"/>
      <c r="ABW298" s="27"/>
      <c r="ABX298" s="27"/>
      <c r="ABY298" s="27"/>
      <c r="ABZ298" s="27"/>
      <c r="ACA298" s="27"/>
      <c r="ACB298" s="27"/>
      <c r="ACC298" s="27"/>
      <c r="ACD298" s="27"/>
      <c r="ACE298" s="27"/>
      <c r="ACF298" s="27"/>
      <c r="ACG298" s="27"/>
      <c r="ACH298" s="27"/>
      <c r="ACI298" s="27"/>
      <c r="ACJ298" s="27"/>
      <c r="ACK298" s="27"/>
      <c r="ACL298" s="27"/>
      <c r="ACM298" s="27"/>
      <c r="ACN298" s="27"/>
      <c r="ACO298" s="27"/>
      <c r="ACP298" s="27"/>
      <c r="ACQ298" s="27"/>
      <c r="ACR298" s="27"/>
      <c r="ACS298" s="27"/>
      <c r="ACT298" s="27"/>
      <c r="ACU298" s="27"/>
      <c r="ACV298" s="27"/>
      <c r="ACW298" s="27"/>
      <c r="ACX298" s="27"/>
      <c r="ACY298" s="27"/>
      <c r="ACZ298" s="27"/>
      <c r="ADA298" s="27"/>
      <c r="ADB298" s="27"/>
      <c r="ADC298" s="27"/>
      <c r="ADD298" s="27"/>
      <c r="ADE298" s="27"/>
      <c r="ADF298" s="27"/>
      <c r="ADG298" s="27"/>
      <c r="ADH298" s="27"/>
      <c r="ADI298" s="27"/>
      <c r="ADJ298" s="27"/>
      <c r="ADK298" s="27"/>
      <c r="ADL298" s="27"/>
      <c r="ADM298" s="27"/>
      <c r="ADN298" s="27"/>
      <c r="ADO298" s="27"/>
      <c r="ADP298" s="27"/>
      <c r="ADQ298" s="27"/>
      <c r="ADR298" s="27"/>
      <c r="ADS298" s="27"/>
      <c r="ADT298" s="27"/>
      <c r="ADU298" s="27"/>
      <c r="ADV298" s="27"/>
      <c r="ADW298" s="27"/>
      <c r="ADX298" s="27"/>
      <c r="ADY298" s="27"/>
      <c r="ADZ298" s="27"/>
      <c r="AEA298" s="27"/>
      <c r="AEB298" s="27"/>
      <c r="AEC298" s="27"/>
      <c r="AED298" s="27"/>
      <c r="AEE298" s="27"/>
      <c r="AEF298" s="27"/>
      <c r="AEG298" s="27"/>
      <c r="AEH298" s="27"/>
      <c r="AEI298" s="27"/>
      <c r="AEJ298" s="27"/>
      <c r="AEK298" s="27"/>
      <c r="AEL298" s="27"/>
      <c r="AEM298" s="27"/>
      <c r="AEN298" s="27"/>
      <c r="AEO298" s="27"/>
      <c r="AEP298" s="27"/>
      <c r="AEQ298" s="27"/>
      <c r="AER298" s="27"/>
      <c r="AES298" s="27"/>
      <c r="AET298" s="27"/>
      <c r="AEU298" s="27"/>
      <c r="AEV298" s="27"/>
      <c r="AEW298" s="27"/>
      <c r="AEX298" s="27"/>
      <c r="AEY298" s="27"/>
      <c r="AEZ298" s="27"/>
      <c r="AFA298" s="27"/>
      <c r="AFB298" s="27"/>
      <c r="AFC298" s="27"/>
      <c r="AFD298" s="27"/>
      <c r="AFE298" s="27"/>
      <c r="AFF298" s="27"/>
      <c r="AFG298" s="27"/>
      <c r="AFH298" s="27"/>
      <c r="AFI298" s="27"/>
      <c r="AFJ298" s="27"/>
      <c r="AFK298" s="27"/>
      <c r="AFL298" s="27"/>
      <c r="AFM298" s="27"/>
      <c r="AFN298" s="27"/>
      <c r="AFO298" s="27"/>
      <c r="AFP298" s="27"/>
      <c r="AFQ298" s="27"/>
      <c r="AFR298" s="27"/>
      <c r="AFS298" s="27"/>
      <c r="AFT298" s="27"/>
      <c r="AFU298" s="27"/>
      <c r="AFV298" s="27"/>
      <c r="AFW298" s="27"/>
      <c r="AFX298" s="27"/>
      <c r="AFY298" s="27"/>
      <c r="AFZ298" s="27"/>
      <c r="AGA298" s="27"/>
      <c r="AGB298" s="27"/>
      <c r="AGC298" s="27"/>
      <c r="AGD298" s="27"/>
      <c r="AGE298" s="27"/>
      <c r="AGF298" s="27"/>
      <c r="AGG298" s="27"/>
      <c r="AGH298" s="27"/>
      <c r="AGI298" s="27"/>
      <c r="AGJ298" s="27"/>
      <c r="AGK298" s="27"/>
      <c r="AGL298" s="27"/>
      <c r="AGM298" s="27"/>
      <c r="AGN298" s="27"/>
      <c r="AGO298" s="27"/>
      <c r="AGP298" s="27"/>
      <c r="AGQ298" s="27"/>
      <c r="AGR298" s="27"/>
      <c r="AGS298" s="27"/>
      <c r="AGT298" s="27"/>
      <c r="AGU298" s="27"/>
      <c r="AGV298" s="27"/>
      <c r="AGW298" s="27"/>
      <c r="AGX298" s="27"/>
      <c r="AGY298" s="27"/>
      <c r="AGZ298" s="27"/>
      <c r="AHA298" s="27"/>
      <c r="AHB298" s="27"/>
      <c r="AHC298" s="27"/>
      <c r="AHD298" s="27"/>
      <c r="AHE298" s="27"/>
      <c r="AHF298" s="27"/>
      <c r="AHG298" s="27"/>
      <c r="AHH298" s="27"/>
      <c r="AHI298" s="27"/>
      <c r="AHJ298" s="27"/>
      <c r="AHK298" s="27"/>
      <c r="AHL298" s="27"/>
      <c r="AHM298" s="27"/>
      <c r="AHN298" s="27"/>
      <c r="AHO298" s="27"/>
      <c r="AHP298" s="27"/>
      <c r="AHQ298" s="27"/>
      <c r="AHR298" s="27"/>
      <c r="AHS298" s="27"/>
      <c r="AHT298" s="27"/>
      <c r="AHU298" s="27"/>
      <c r="AHV298" s="27"/>
      <c r="AHW298" s="27"/>
      <c r="AHX298" s="27"/>
      <c r="AHY298" s="27"/>
      <c r="AHZ298" s="27"/>
      <c r="AIA298" s="27"/>
      <c r="AIB298" s="27"/>
      <c r="AIC298" s="27"/>
      <c r="AID298" s="27"/>
      <c r="AIE298" s="27"/>
      <c r="AIF298" s="27"/>
      <c r="AIG298" s="27"/>
      <c r="AIH298" s="27"/>
      <c r="AII298" s="27"/>
      <c r="AIJ298" s="27"/>
      <c r="AIK298" s="27"/>
      <c r="AIL298" s="27"/>
      <c r="AIM298" s="27"/>
      <c r="AIN298" s="27"/>
      <c r="AIO298" s="27"/>
      <c r="AIP298" s="27"/>
      <c r="AIQ298" s="27"/>
      <c r="AIR298" s="27"/>
      <c r="AIS298" s="27"/>
      <c r="AIT298" s="27"/>
      <c r="AIU298" s="27"/>
      <c r="AIV298" s="27"/>
      <c r="AIW298" s="27"/>
      <c r="AIX298" s="27"/>
      <c r="AIY298" s="27"/>
      <c r="AIZ298" s="27"/>
      <c r="AJA298" s="27"/>
      <c r="AJB298" s="27"/>
      <c r="AJC298" s="27"/>
      <c r="AJD298" s="27"/>
      <c r="AJE298" s="27"/>
      <c r="AJF298" s="27"/>
      <c r="AJG298" s="27"/>
      <c r="AJH298" s="27"/>
      <c r="AJI298" s="27"/>
      <c r="AJJ298" s="27"/>
      <c r="AJK298" s="27"/>
      <c r="AJL298" s="27"/>
      <c r="AJM298" s="27"/>
      <c r="AJN298" s="27"/>
      <c r="AJO298" s="27"/>
      <c r="AJP298" s="27"/>
      <c r="AJQ298" s="27"/>
      <c r="AJR298" s="27"/>
      <c r="AJS298" s="27"/>
      <c r="AJT298" s="27"/>
      <c r="AJU298" s="27"/>
      <c r="AJV298" s="27"/>
      <c r="AJW298" s="27"/>
      <c r="AJX298" s="27"/>
      <c r="AJY298" s="27"/>
      <c r="AJZ298" s="27"/>
      <c r="AKA298" s="27"/>
      <c r="AKB298" s="27"/>
      <c r="AKC298" s="27"/>
      <c r="AKD298" s="27"/>
      <c r="AKE298" s="27"/>
      <c r="AKF298" s="27"/>
      <c r="AKG298" s="27"/>
      <c r="AKH298" s="27"/>
      <c r="AKI298" s="27"/>
      <c r="AKJ298" s="27"/>
      <c r="AKK298" s="27"/>
      <c r="AKL298" s="27"/>
      <c r="AKM298" s="27"/>
      <c r="AKN298" s="27"/>
      <c r="AKO298" s="27"/>
      <c r="AKP298" s="27"/>
      <c r="AKQ298" s="27"/>
      <c r="AKR298" s="27"/>
      <c r="AKS298" s="27"/>
      <c r="AKT298" s="27"/>
      <c r="AKU298" s="27"/>
      <c r="AKV298" s="27"/>
      <c r="AKW298" s="27"/>
      <c r="AKX298" s="27"/>
      <c r="AKY298" s="27"/>
      <c r="AKZ298" s="27"/>
      <c r="ALA298" s="27"/>
      <c r="ALB298" s="27"/>
      <c r="ALC298" s="27"/>
      <c r="ALD298" s="27"/>
      <c r="ALE298" s="27"/>
      <c r="ALF298" s="27"/>
      <c r="ALG298" s="27"/>
      <c r="ALH298" s="27"/>
      <c r="ALI298" s="27"/>
      <c r="ALJ298" s="27"/>
      <c r="ALK298" s="27"/>
      <c r="ALL298" s="27"/>
      <c r="ALM298" s="27"/>
      <c r="ALN298" s="27"/>
      <c r="ALO298" s="27"/>
      <c r="ALP298" s="27"/>
      <c r="ALQ298" s="27"/>
      <c r="ALR298" s="27"/>
      <c r="ALS298" s="27"/>
    </row>
    <row r="299" spans="1:1007" ht="18" customHeight="1" x14ac:dyDescent="0.2">
      <c r="A299" s="645" t="s">
        <v>14</v>
      </c>
      <c r="B299" s="657" t="s">
        <v>15</v>
      </c>
      <c r="C299" s="683" t="s">
        <v>28</v>
      </c>
      <c r="D299" s="696" t="s">
        <v>15</v>
      </c>
      <c r="E299" s="640" t="s">
        <v>75</v>
      </c>
      <c r="F299" s="642" t="s">
        <v>185</v>
      </c>
      <c r="G299" s="676" t="s">
        <v>76</v>
      </c>
      <c r="H299" s="698" t="s">
        <v>18</v>
      </c>
      <c r="I299" s="698" t="s">
        <v>30</v>
      </c>
      <c r="J299" s="589" t="s">
        <v>434</v>
      </c>
      <c r="K299" s="120" t="s">
        <v>77</v>
      </c>
      <c r="L299" s="94">
        <f>+M299+O299</f>
        <v>0</v>
      </c>
      <c r="M299" s="99">
        <v>0</v>
      </c>
      <c r="N299" s="99">
        <v>0</v>
      </c>
      <c r="O299" s="95">
        <v>0</v>
      </c>
      <c r="P299" s="96">
        <f>SUM(Q299,S299)</f>
        <v>0</v>
      </c>
      <c r="Q299" s="92">
        <v>0</v>
      </c>
      <c r="R299" s="92">
        <v>0</v>
      </c>
      <c r="S299" s="93">
        <v>0</v>
      </c>
      <c r="T299" s="96">
        <f>+U299+W299</f>
        <v>0</v>
      </c>
      <c r="U299" s="99">
        <v>0</v>
      </c>
      <c r="V299" s="99">
        <v>0</v>
      </c>
      <c r="W299" s="95">
        <v>0</v>
      </c>
      <c r="X299" s="27"/>
      <c r="Y299" s="27"/>
      <c r="Z299" s="27"/>
      <c r="AA299" s="27"/>
      <c r="AB299" s="27"/>
      <c r="AC299" s="27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  <c r="BO299" s="27"/>
      <c r="BP299" s="27"/>
      <c r="BQ299" s="27"/>
      <c r="BR299" s="27"/>
      <c r="BS299" s="27"/>
      <c r="BT299" s="27"/>
      <c r="BU299" s="27"/>
      <c r="BV299" s="27"/>
      <c r="BW299" s="27"/>
      <c r="BX299" s="27"/>
      <c r="BY299" s="27"/>
      <c r="BZ299" s="27"/>
      <c r="CA299" s="27"/>
      <c r="CB299" s="27"/>
      <c r="CC299" s="27"/>
      <c r="CD299" s="27"/>
      <c r="CE299" s="27"/>
      <c r="CF299" s="27"/>
      <c r="CG299" s="27"/>
      <c r="CH299" s="27"/>
      <c r="CI299" s="27"/>
      <c r="CJ299" s="27"/>
      <c r="CK299" s="27"/>
      <c r="CL299" s="27"/>
      <c r="CM299" s="27"/>
      <c r="CN299" s="27"/>
      <c r="CO299" s="27"/>
      <c r="CP299" s="27"/>
      <c r="CQ299" s="27"/>
      <c r="CR299" s="27"/>
      <c r="CS299" s="27"/>
      <c r="CT299" s="27"/>
      <c r="CU299" s="27"/>
      <c r="CV299" s="27"/>
      <c r="CW299" s="27"/>
      <c r="CX299" s="27"/>
      <c r="CY299" s="27"/>
      <c r="CZ299" s="27"/>
      <c r="DA299" s="27"/>
      <c r="DB299" s="27"/>
      <c r="DC299" s="27"/>
      <c r="DD299" s="27"/>
      <c r="DE299" s="27"/>
      <c r="DF299" s="27"/>
      <c r="DG299" s="27"/>
      <c r="DH299" s="27"/>
      <c r="DI299" s="27"/>
      <c r="DJ299" s="27"/>
      <c r="DK299" s="27"/>
      <c r="DL299" s="27"/>
      <c r="DM299" s="27"/>
      <c r="DN299" s="27"/>
      <c r="DO299" s="27"/>
      <c r="DP299" s="27"/>
      <c r="DQ299" s="27"/>
      <c r="DR299" s="27"/>
      <c r="DS299" s="27"/>
      <c r="DT299" s="27"/>
      <c r="DU299" s="27"/>
      <c r="DV299" s="27"/>
      <c r="DW299" s="27"/>
      <c r="DX299" s="27"/>
      <c r="DY299" s="27"/>
      <c r="DZ299" s="27"/>
      <c r="EA299" s="27"/>
      <c r="EB299" s="27"/>
      <c r="EC299" s="27"/>
      <c r="ED299" s="27"/>
      <c r="EE299" s="27"/>
      <c r="EF299" s="27"/>
      <c r="EG299" s="27"/>
      <c r="EH299" s="27"/>
      <c r="EI299" s="27"/>
      <c r="EJ299" s="27"/>
      <c r="EK299" s="27"/>
      <c r="EL299" s="27"/>
      <c r="EM299" s="27"/>
      <c r="EN299" s="27"/>
      <c r="EO299" s="27"/>
      <c r="EP299" s="27"/>
      <c r="EQ299" s="27"/>
      <c r="ER299" s="27"/>
      <c r="ES299" s="27"/>
      <c r="ET299" s="27"/>
      <c r="EU299" s="27"/>
      <c r="EV299" s="27"/>
      <c r="EW299" s="27"/>
      <c r="EX299" s="27"/>
      <c r="EY299" s="27"/>
      <c r="EZ299" s="27"/>
      <c r="FA299" s="27"/>
      <c r="FB299" s="27"/>
      <c r="FC299" s="27"/>
      <c r="FD299" s="27"/>
      <c r="FE299" s="27"/>
      <c r="FF299" s="27"/>
      <c r="FG299" s="27"/>
      <c r="FH299" s="27"/>
      <c r="FI299" s="27"/>
      <c r="FJ299" s="27"/>
      <c r="FK299" s="27"/>
      <c r="FL299" s="27"/>
      <c r="FM299" s="27"/>
      <c r="FN299" s="27"/>
      <c r="FO299" s="27"/>
      <c r="FP299" s="27"/>
      <c r="FQ299" s="27"/>
      <c r="FR299" s="27"/>
      <c r="FS299" s="27"/>
      <c r="FT299" s="27"/>
      <c r="FU299" s="27"/>
      <c r="FV299" s="27"/>
      <c r="FW299" s="27"/>
      <c r="FX299" s="27"/>
      <c r="FY299" s="27"/>
      <c r="FZ299" s="27"/>
      <c r="GA299" s="27"/>
      <c r="GB299" s="27"/>
      <c r="GC299" s="27"/>
      <c r="GD299" s="27"/>
      <c r="GE299" s="27"/>
      <c r="GF299" s="27"/>
      <c r="GG299" s="27"/>
      <c r="GH299" s="27"/>
      <c r="GI299" s="27"/>
      <c r="GJ299" s="27"/>
      <c r="GK299" s="27"/>
      <c r="GL299" s="27"/>
      <c r="GM299" s="27"/>
      <c r="GN299" s="27"/>
      <c r="GO299" s="27"/>
      <c r="GP299" s="27"/>
      <c r="GQ299" s="27"/>
      <c r="GR299" s="27"/>
      <c r="GS299" s="27"/>
      <c r="GT299" s="27"/>
      <c r="GU299" s="27"/>
      <c r="GV299" s="27"/>
      <c r="GW299" s="27"/>
      <c r="GX299" s="27"/>
      <c r="GY299" s="27"/>
      <c r="GZ299" s="27"/>
      <c r="HA299" s="27"/>
      <c r="HB299" s="27"/>
      <c r="HC299" s="27"/>
      <c r="HD299" s="27"/>
      <c r="HE299" s="27"/>
      <c r="HF299" s="27"/>
      <c r="HG299" s="27"/>
      <c r="HH299" s="27"/>
      <c r="HI299" s="27"/>
      <c r="HJ299" s="27"/>
      <c r="HK299" s="27"/>
      <c r="HL299" s="27"/>
      <c r="HM299" s="27"/>
      <c r="HN299" s="27"/>
      <c r="HO299" s="27"/>
      <c r="HP299" s="27"/>
      <c r="HQ299" s="27"/>
      <c r="HR299" s="27"/>
      <c r="HS299" s="27"/>
      <c r="HT299" s="27"/>
      <c r="HU299" s="27"/>
      <c r="HV299" s="27"/>
      <c r="HW299" s="27"/>
      <c r="HX299" s="27"/>
      <c r="HY299" s="27"/>
      <c r="HZ299" s="27"/>
      <c r="IA299" s="27"/>
      <c r="IB299" s="27"/>
      <c r="IC299" s="27"/>
      <c r="ID299" s="27"/>
      <c r="IE299" s="27"/>
      <c r="IF299" s="27"/>
      <c r="IG299" s="27"/>
      <c r="IH299" s="27"/>
      <c r="II299" s="27"/>
      <c r="IJ299" s="27"/>
      <c r="IK299" s="27"/>
      <c r="IL299" s="27"/>
      <c r="IM299" s="27"/>
      <c r="IN299" s="27"/>
      <c r="IO299" s="27"/>
      <c r="IP299" s="27"/>
      <c r="IQ299" s="27"/>
      <c r="IR299" s="27"/>
      <c r="IS299" s="27"/>
      <c r="IT299" s="27"/>
      <c r="IU299" s="27"/>
      <c r="IV299" s="27"/>
      <c r="IW299" s="27"/>
      <c r="IX299" s="27"/>
      <c r="IY299" s="27"/>
      <c r="IZ299" s="27"/>
      <c r="JA299" s="27"/>
      <c r="JB299" s="27"/>
      <c r="JC299" s="27"/>
      <c r="JD299" s="27"/>
      <c r="JE299" s="27"/>
      <c r="JF299" s="27"/>
      <c r="JG299" s="27"/>
      <c r="JH299" s="27"/>
      <c r="JI299" s="27"/>
      <c r="JJ299" s="27"/>
      <c r="JK299" s="27"/>
      <c r="JL299" s="27"/>
      <c r="JM299" s="27"/>
      <c r="JN299" s="27"/>
      <c r="JO299" s="27"/>
      <c r="JP299" s="27"/>
      <c r="JQ299" s="27"/>
      <c r="JR299" s="27"/>
      <c r="JS299" s="27"/>
      <c r="JT299" s="27"/>
      <c r="JU299" s="27"/>
      <c r="JV299" s="27"/>
      <c r="JW299" s="27"/>
      <c r="JX299" s="27"/>
      <c r="JY299" s="27"/>
      <c r="JZ299" s="27"/>
      <c r="KA299" s="27"/>
      <c r="KB299" s="27"/>
      <c r="KC299" s="27"/>
      <c r="KD299" s="27"/>
      <c r="KE299" s="27"/>
      <c r="KF299" s="27"/>
      <c r="KG299" s="27"/>
      <c r="KH299" s="27"/>
      <c r="KI299" s="27"/>
      <c r="KJ299" s="27"/>
      <c r="KK299" s="27"/>
      <c r="KL299" s="27"/>
      <c r="KM299" s="27"/>
      <c r="KN299" s="27"/>
      <c r="KO299" s="27"/>
      <c r="KP299" s="27"/>
      <c r="KQ299" s="27"/>
      <c r="KR299" s="27"/>
      <c r="KS299" s="27"/>
      <c r="KT299" s="27"/>
      <c r="KU299" s="27"/>
      <c r="KV299" s="27"/>
      <c r="KW299" s="27"/>
      <c r="KX299" s="27"/>
      <c r="KY299" s="27"/>
      <c r="KZ299" s="27"/>
      <c r="LA299" s="27"/>
      <c r="LB299" s="27"/>
      <c r="LC299" s="27"/>
      <c r="LD299" s="27"/>
      <c r="LE299" s="27"/>
      <c r="LF299" s="27"/>
      <c r="LG299" s="27"/>
      <c r="LH299" s="27"/>
      <c r="LI299" s="27"/>
      <c r="LJ299" s="27"/>
      <c r="LK299" s="27"/>
      <c r="LL299" s="27"/>
      <c r="LM299" s="27"/>
      <c r="LN299" s="27"/>
      <c r="LO299" s="27"/>
      <c r="LP299" s="27"/>
      <c r="LQ299" s="27"/>
      <c r="LR299" s="27"/>
      <c r="LS299" s="27"/>
      <c r="LT299" s="27"/>
      <c r="LU299" s="27"/>
      <c r="LV299" s="27"/>
      <c r="LW299" s="27"/>
      <c r="LX299" s="27"/>
      <c r="LY299" s="27"/>
      <c r="LZ299" s="27"/>
      <c r="MA299" s="27"/>
      <c r="MB299" s="27"/>
      <c r="MC299" s="27"/>
      <c r="MD299" s="27"/>
      <c r="ME299" s="27"/>
      <c r="MF299" s="27"/>
      <c r="MG299" s="27"/>
      <c r="MH299" s="27"/>
      <c r="MI299" s="27"/>
      <c r="MJ299" s="27"/>
      <c r="MK299" s="27"/>
      <c r="ML299" s="27"/>
      <c r="MM299" s="27"/>
      <c r="MN299" s="27"/>
      <c r="MO299" s="27"/>
      <c r="MP299" s="27"/>
      <c r="MQ299" s="27"/>
      <c r="MR299" s="27"/>
      <c r="MS299" s="27"/>
      <c r="MT299" s="27"/>
      <c r="MU299" s="27"/>
      <c r="MV299" s="27"/>
      <c r="MW299" s="27"/>
      <c r="MX299" s="27"/>
      <c r="MY299" s="27"/>
      <c r="MZ299" s="27"/>
      <c r="NA299" s="27"/>
      <c r="NB299" s="27"/>
      <c r="NC299" s="27"/>
      <c r="ND299" s="27"/>
      <c r="NE299" s="27"/>
      <c r="NF299" s="27"/>
      <c r="NG299" s="27"/>
      <c r="NH299" s="27"/>
      <c r="NI299" s="27"/>
      <c r="NJ299" s="27"/>
      <c r="NK299" s="27"/>
      <c r="NL299" s="27"/>
      <c r="NM299" s="27"/>
      <c r="NN299" s="27"/>
      <c r="NO299" s="27"/>
      <c r="NP299" s="27"/>
      <c r="NQ299" s="27"/>
      <c r="NR299" s="27"/>
      <c r="NS299" s="27"/>
      <c r="NT299" s="27"/>
      <c r="NU299" s="27"/>
      <c r="NV299" s="27"/>
      <c r="NW299" s="27"/>
      <c r="NX299" s="27"/>
      <c r="NY299" s="27"/>
      <c r="NZ299" s="27"/>
      <c r="OA299" s="27"/>
      <c r="OB299" s="27"/>
      <c r="OC299" s="27"/>
      <c r="OD299" s="27"/>
      <c r="OE299" s="27"/>
      <c r="OF299" s="27"/>
      <c r="OG299" s="27"/>
      <c r="OH299" s="27"/>
      <c r="OI299" s="27"/>
      <c r="OJ299" s="27"/>
      <c r="OK299" s="27"/>
      <c r="OL299" s="27"/>
      <c r="OM299" s="27"/>
      <c r="ON299" s="27"/>
      <c r="OO299" s="27"/>
      <c r="OP299" s="27"/>
      <c r="OQ299" s="27"/>
      <c r="OR299" s="27"/>
      <c r="OS299" s="27"/>
      <c r="OT299" s="27"/>
      <c r="OU299" s="27"/>
      <c r="OV299" s="27"/>
      <c r="OW299" s="27"/>
      <c r="OX299" s="27"/>
      <c r="OY299" s="27"/>
      <c r="OZ299" s="27"/>
      <c r="PA299" s="27"/>
      <c r="PB299" s="27"/>
      <c r="PC299" s="27"/>
      <c r="PD299" s="27"/>
      <c r="PE299" s="27"/>
      <c r="PF299" s="27"/>
      <c r="PG299" s="27"/>
      <c r="PH299" s="27"/>
      <c r="PI299" s="27"/>
      <c r="PJ299" s="27"/>
      <c r="PK299" s="27"/>
      <c r="PL299" s="27"/>
      <c r="PM299" s="27"/>
      <c r="PN299" s="27"/>
      <c r="PO299" s="27"/>
      <c r="PP299" s="27"/>
      <c r="PQ299" s="27"/>
      <c r="PR299" s="27"/>
      <c r="PS299" s="27"/>
      <c r="PT299" s="27"/>
      <c r="PU299" s="27"/>
      <c r="PV299" s="27"/>
      <c r="PW299" s="27"/>
      <c r="PX299" s="27"/>
      <c r="PY299" s="27"/>
      <c r="PZ299" s="27"/>
      <c r="QA299" s="27"/>
      <c r="QB299" s="27"/>
      <c r="QC299" s="27"/>
      <c r="QD299" s="27"/>
      <c r="QE299" s="27"/>
      <c r="QF299" s="27"/>
      <c r="QG299" s="27"/>
      <c r="QH299" s="27"/>
      <c r="QI299" s="27"/>
      <c r="QJ299" s="27"/>
      <c r="QK299" s="27"/>
      <c r="QL299" s="27"/>
      <c r="QM299" s="27"/>
      <c r="QN299" s="27"/>
      <c r="QO299" s="27"/>
      <c r="QP299" s="27"/>
      <c r="QQ299" s="27"/>
      <c r="QR299" s="27"/>
      <c r="QS299" s="27"/>
      <c r="QT299" s="27"/>
      <c r="QU299" s="27"/>
      <c r="QV299" s="27"/>
      <c r="QW299" s="27"/>
      <c r="QX299" s="27"/>
      <c r="QY299" s="27"/>
      <c r="QZ299" s="27"/>
      <c r="RA299" s="27"/>
      <c r="RB299" s="27"/>
      <c r="RC299" s="27"/>
      <c r="RD299" s="27"/>
      <c r="RE299" s="27"/>
      <c r="RF299" s="27"/>
      <c r="RG299" s="27"/>
      <c r="RH299" s="27"/>
      <c r="RI299" s="27"/>
      <c r="RJ299" s="27"/>
      <c r="RK299" s="27"/>
      <c r="RL299" s="27"/>
      <c r="RM299" s="27"/>
      <c r="RN299" s="27"/>
      <c r="RO299" s="27"/>
      <c r="RP299" s="27"/>
      <c r="RQ299" s="27"/>
      <c r="RR299" s="27"/>
      <c r="RS299" s="27"/>
      <c r="RT299" s="27"/>
      <c r="RU299" s="27"/>
      <c r="RV299" s="27"/>
      <c r="RW299" s="27"/>
      <c r="RX299" s="27"/>
      <c r="RY299" s="27"/>
      <c r="RZ299" s="27"/>
      <c r="SA299" s="27"/>
      <c r="SB299" s="27"/>
      <c r="SC299" s="27"/>
      <c r="SD299" s="27"/>
      <c r="SE299" s="27"/>
      <c r="SF299" s="27"/>
      <c r="SG299" s="27"/>
      <c r="SH299" s="27"/>
      <c r="SI299" s="27"/>
      <c r="SJ299" s="27"/>
      <c r="SK299" s="27"/>
      <c r="SL299" s="27"/>
      <c r="SM299" s="27"/>
      <c r="SN299" s="27"/>
      <c r="SO299" s="27"/>
      <c r="SP299" s="27"/>
      <c r="SQ299" s="27"/>
      <c r="SR299" s="27"/>
      <c r="SS299" s="27"/>
      <c r="ST299" s="27"/>
      <c r="SU299" s="27"/>
      <c r="SV299" s="27"/>
      <c r="SW299" s="27"/>
      <c r="SX299" s="27"/>
      <c r="SY299" s="27"/>
      <c r="SZ299" s="27"/>
      <c r="TA299" s="27"/>
      <c r="TB299" s="27"/>
      <c r="TC299" s="27"/>
      <c r="TD299" s="27"/>
      <c r="TE299" s="27"/>
      <c r="TF299" s="27"/>
      <c r="TG299" s="27"/>
      <c r="TH299" s="27"/>
      <c r="TI299" s="27"/>
      <c r="TJ299" s="27"/>
      <c r="TK299" s="27"/>
      <c r="TL299" s="27"/>
      <c r="TM299" s="27"/>
      <c r="TN299" s="27"/>
      <c r="TO299" s="27"/>
      <c r="TP299" s="27"/>
      <c r="TQ299" s="27"/>
      <c r="TR299" s="27"/>
      <c r="TS299" s="27"/>
      <c r="TT299" s="27"/>
      <c r="TU299" s="27"/>
      <c r="TV299" s="27"/>
      <c r="TW299" s="27"/>
      <c r="TX299" s="27"/>
      <c r="TY299" s="27"/>
      <c r="TZ299" s="27"/>
      <c r="UA299" s="27"/>
      <c r="UB299" s="27"/>
      <c r="UC299" s="27"/>
      <c r="UD299" s="27"/>
      <c r="UE299" s="27"/>
      <c r="UF299" s="27"/>
      <c r="UG299" s="27"/>
      <c r="UH299" s="27"/>
      <c r="UI299" s="27"/>
      <c r="UJ299" s="27"/>
      <c r="UK299" s="27"/>
      <c r="UL299" s="27"/>
      <c r="UM299" s="27"/>
      <c r="UN299" s="27"/>
      <c r="UO299" s="27"/>
      <c r="UP299" s="27"/>
      <c r="UQ299" s="27"/>
      <c r="UR299" s="27"/>
      <c r="US299" s="27"/>
      <c r="UT299" s="27"/>
      <c r="UU299" s="27"/>
      <c r="UV299" s="27"/>
      <c r="UW299" s="27"/>
      <c r="UX299" s="27"/>
      <c r="UY299" s="27"/>
      <c r="UZ299" s="27"/>
      <c r="VA299" s="27"/>
      <c r="VB299" s="27"/>
      <c r="VC299" s="27"/>
      <c r="VD299" s="27"/>
      <c r="VE299" s="27"/>
      <c r="VF299" s="27"/>
      <c r="VG299" s="27"/>
      <c r="VH299" s="27"/>
      <c r="VI299" s="27"/>
      <c r="VJ299" s="27"/>
      <c r="VK299" s="27"/>
      <c r="VL299" s="27"/>
      <c r="VM299" s="27"/>
      <c r="VN299" s="27"/>
      <c r="VO299" s="27"/>
      <c r="VP299" s="27"/>
      <c r="VQ299" s="27"/>
      <c r="VR299" s="27"/>
      <c r="VS299" s="27"/>
      <c r="VT299" s="27"/>
      <c r="VU299" s="27"/>
      <c r="VV299" s="27"/>
      <c r="VW299" s="27"/>
      <c r="VX299" s="27"/>
      <c r="VY299" s="27"/>
      <c r="VZ299" s="27"/>
      <c r="WA299" s="27"/>
      <c r="WB299" s="27"/>
      <c r="WC299" s="27"/>
      <c r="WD299" s="27"/>
      <c r="WE299" s="27"/>
      <c r="WF299" s="27"/>
      <c r="WG299" s="27"/>
      <c r="WH299" s="27"/>
      <c r="WI299" s="27"/>
      <c r="WJ299" s="27"/>
      <c r="WK299" s="27"/>
      <c r="WL299" s="27"/>
      <c r="WM299" s="27"/>
      <c r="WN299" s="27"/>
      <c r="WO299" s="27"/>
      <c r="WP299" s="27"/>
      <c r="WQ299" s="27"/>
      <c r="WR299" s="27"/>
      <c r="WS299" s="27"/>
      <c r="WT299" s="27"/>
      <c r="WU299" s="27"/>
      <c r="WV299" s="27"/>
      <c r="WW299" s="27"/>
      <c r="WX299" s="27"/>
      <c r="WY299" s="27"/>
      <c r="WZ299" s="27"/>
      <c r="XA299" s="27"/>
      <c r="XB299" s="27"/>
      <c r="XC299" s="27"/>
      <c r="XD299" s="27"/>
      <c r="XE299" s="27"/>
      <c r="XF299" s="27"/>
      <c r="XG299" s="27"/>
      <c r="XH299" s="27"/>
      <c r="XI299" s="27"/>
      <c r="XJ299" s="27"/>
      <c r="XK299" s="27"/>
      <c r="XL299" s="27"/>
      <c r="XM299" s="27"/>
      <c r="XN299" s="27"/>
      <c r="XO299" s="27"/>
      <c r="XP299" s="27"/>
      <c r="XQ299" s="27"/>
      <c r="XR299" s="27"/>
      <c r="XS299" s="27"/>
      <c r="XT299" s="27"/>
      <c r="XU299" s="27"/>
      <c r="XV299" s="27"/>
      <c r="XW299" s="27"/>
      <c r="XX299" s="27"/>
      <c r="XY299" s="27"/>
      <c r="XZ299" s="27"/>
      <c r="YA299" s="27"/>
      <c r="YB299" s="27"/>
      <c r="YC299" s="27"/>
      <c r="YD299" s="27"/>
      <c r="YE299" s="27"/>
      <c r="YF299" s="27"/>
      <c r="YG299" s="27"/>
      <c r="YH299" s="27"/>
      <c r="YI299" s="27"/>
      <c r="YJ299" s="27"/>
      <c r="YK299" s="27"/>
      <c r="YL299" s="27"/>
      <c r="YM299" s="27"/>
      <c r="YN299" s="27"/>
      <c r="YO299" s="27"/>
      <c r="YP299" s="27"/>
      <c r="YQ299" s="27"/>
      <c r="YR299" s="27"/>
      <c r="YS299" s="27"/>
      <c r="YT299" s="27"/>
      <c r="YU299" s="27"/>
      <c r="YV299" s="27"/>
      <c r="YW299" s="27"/>
      <c r="YX299" s="27"/>
      <c r="YY299" s="27"/>
      <c r="YZ299" s="27"/>
      <c r="ZA299" s="27"/>
      <c r="ZB299" s="27"/>
      <c r="ZC299" s="27"/>
      <c r="ZD299" s="27"/>
      <c r="ZE299" s="27"/>
      <c r="ZF299" s="27"/>
      <c r="ZG299" s="27"/>
      <c r="ZH299" s="27"/>
      <c r="ZI299" s="27"/>
      <c r="ZJ299" s="27"/>
      <c r="ZK299" s="27"/>
      <c r="ZL299" s="27"/>
      <c r="ZM299" s="27"/>
      <c r="ZN299" s="27"/>
      <c r="ZO299" s="27"/>
      <c r="ZP299" s="27"/>
      <c r="ZQ299" s="27"/>
      <c r="ZR299" s="27"/>
      <c r="ZS299" s="27"/>
      <c r="ZT299" s="27"/>
      <c r="ZU299" s="27"/>
      <c r="ZV299" s="27"/>
      <c r="ZW299" s="27"/>
      <c r="ZX299" s="27"/>
      <c r="ZY299" s="27"/>
      <c r="ZZ299" s="27"/>
      <c r="AAA299" s="27"/>
      <c r="AAB299" s="27"/>
      <c r="AAC299" s="27"/>
      <c r="AAD299" s="27"/>
      <c r="AAE299" s="27"/>
      <c r="AAF299" s="27"/>
      <c r="AAG299" s="27"/>
      <c r="AAH299" s="27"/>
      <c r="AAI299" s="27"/>
      <c r="AAJ299" s="27"/>
      <c r="AAK299" s="27"/>
      <c r="AAL299" s="27"/>
      <c r="AAM299" s="27"/>
      <c r="AAN299" s="27"/>
      <c r="AAO299" s="27"/>
      <c r="AAP299" s="27"/>
      <c r="AAQ299" s="27"/>
      <c r="AAR299" s="27"/>
      <c r="AAS299" s="27"/>
      <c r="AAT299" s="27"/>
      <c r="AAU299" s="27"/>
      <c r="AAV299" s="27"/>
      <c r="AAW299" s="27"/>
      <c r="AAX299" s="27"/>
      <c r="AAY299" s="27"/>
      <c r="AAZ299" s="27"/>
      <c r="ABA299" s="27"/>
      <c r="ABB299" s="27"/>
      <c r="ABC299" s="27"/>
      <c r="ABD299" s="27"/>
      <c r="ABE299" s="27"/>
      <c r="ABF299" s="27"/>
      <c r="ABG299" s="27"/>
      <c r="ABH299" s="27"/>
      <c r="ABI299" s="27"/>
      <c r="ABJ299" s="27"/>
      <c r="ABK299" s="27"/>
      <c r="ABL299" s="27"/>
      <c r="ABM299" s="27"/>
      <c r="ABN299" s="27"/>
      <c r="ABO299" s="27"/>
      <c r="ABP299" s="27"/>
      <c r="ABQ299" s="27"/>
      <c r="ABR299" s="27"/>
      <c r="ABS299" s="27"/>
      <c r="ABT299" s="27"/>
      <c r="ABU299" s="27"/>
      <c r="ABV299" s="27"/>
      <c r="ABW299" s="27"/>
      <c r="ABX299" s="27"/>
      <c r="ABY299" s="27"/>
      <c r="ABZ299" s="27"/>
      <c r="ACA299" s="27"/>
      <c r="ACB299" s="27"/>
      <c r="ACC299" s="27"/>
      <c r="ACD299" s="27"/>
      <c r="ACE299" s="27"/>
      <c r="ACF299" s="27"/>
      <c r="ACG299" s="27"/>
      <c r="ACH299" s="27"/>
      <c r="ACI299" s="27"/>
      <c r="ACJ299" s="27"/>
      <c r="ACK299" s="27"/>
      <c r="ACL299" s="27"/>
      <c r="ACM299" s="27"/>
      <c r="ACN299" s="27"/>
      <c r="ACO299" s="27"/>
      <c r="ACP299" s="27"/>
      <c r="ACQ299" s="27"/>
      <c r="ACR299" s="27"/>
      <c r="ACS299" s="27"/>
      <c r="ACT299" s="27"/>
      <c r="ACU299" s="27"/>
      <c r="ACV299" s="27"/>
      <c r="ACW299" s="27"/>
      <c r="ACX299" s="27"/>
      <c r="ACY299" s="27"/>
      <c r="ACZ299" s="27"/>
      <c r="ADA299" s="27"/>
      <c r="ADB299" s="27"/>
      <c r="ADC299" s="27"/>
      <c r="ADD299" s="27"/>
      <c r="ADE299" s="27"/>
      <c r="ADF299" s="27"/>
      <c r="ADG299" s="27"/>
      <c r="ADH299" s="27"/>
      <c r="ADI299" s="27"/>
      <c r="ADJ299" s="27"/>
      <c r="ADK299" s="27"/>
      <c r="ADL299" s="27"/>
      <c r="ADM299" s="27"/>
      <c r="ADN299" s="27"/>
      <c r="ADO299" s="27"/>
      <c r="ADP299" s="27"/>
      <c r="ADQ299" s="27"/>
      <c r="ADR299" s="27"/>
      <c r="ADS299" s="27"/>
      <c r="ADT299" s="27"/>
      <c r="ADU299" s="27"/>
      <c r="ADV299" s="27"/>
      <c r="ADW299" s="27"/>
      <c r="ADX299" s="27"/>
      <c r="ADY299" s="27"/>
      <c r="ADZ299" s="27"/>
      <c r="AEA299" s="27"/>
      <c r="AEB299" s="27"/>
      <c r="AEC299" s="27"/>
      <c r="AED299" s="27"/>
      <c r="AEE299" s="27"/>
      <c r="AEF299" s="27"/>
      <c r="AEG299" s="27"/>
      <c r="AEH299" s="27"/>
      <c r="AEI299" s="27"/>
      <c r="AEJ299" s="27"/>
      <c r="AEK299" s="27"/>
      <c r="AEL299" s="27"/>
      <c r="AEM299" s="27"/>
      <c r="AEN299" s="27"/>
      <c r="AEO299" s="27"/>
      <c r="AEP299" s="27"/>
      <c r="AEQ299" s="27"/>
      <c r="AER299" s="27"/>
      <c r="AES299" s="27"/>
      <c r="AET299" s="27"/>
      <c r="AEU299" s="27"/>
      <c r="AEV299" s="27"/>
      <c r="AEW299" s="27"/>
      <c r="AEX299" s="27"/>
      <c r="AEY299" s="27"/>
      <c r="AEZ299" s="27"/>
      <c r="AFA299" s="27"/>
      <c r="AFB299" s="27"/>
      <c r="AFC299" s="27"/>
      <c r="AFD299" s="27"/>
      <c r="AFE299" s="27"/>
      <c r="AFF299" s="27"/>
      <c r="AFG299" s="27"/>
      <c r="AFH299" s="27"/>
      <c r="AFI299" s="27"/>
      <c r="AFJ299" s="27"/>
      <c r="AFK299" s="27"/>
      <c r="AFL299" s="27"/>
      <c r="AFM299" s="27"/>
      <c r="AFN299" s="27"/>
      <c r="AFO299" s="27"/>
      <c r="AFP299" s="27"/>
      <c r="AFQ299" s="27"/>
      <c r="AFR299" s="27"/>
      <c r="AFS299" s="27"/>
      <c r="AFT299" s="27"/>
      <c r="AFU299" s="27"/>
      <c r="AFV299" s="27"/>
      <c r="AFW299" s="27"/>
      <c r="AFX299" s="27"/>
      <c r="AFY299" s="27"/>
      <c r="AFZ299" s="27"/>
      <c r="AGA299" s="27"/>
      <c r="AGB299" s="27"/>
      <c r="AGC299" s="27"/>
      <c r="AGD299" s="27"/>
      <c r="AGE299" s="27"/>
      <c r="AGF299" s="27"/>
      <c r="AGG299" s="27"/>
      <c r="AGH299" s="27"/>
      <c r="AGI299" s="27"/>
      <c r="AGJ299" s="27"/>
      <c r="AGK299" s="27"/>
      <c r="AGL299" s="27"/>
      <c r="AGM299" s="27"/>
      <c r="AGN299" s="27"/>
      <c r="AGO299" s="27"/>
      <c r="AGP299" s="27"/>
      <c r="AGQ299" s="27"/>
      <c r="AGR299" s="27"/>
      <c r="AGS299" s="27"/>
      <c r="AGT299" s="27"/>
      <c r="AGU299" s="27"/>
      <c r="AGV299" s="27"/>
      <c r="AGW299" s="27"/>
      <c r="AGX299" s="27"/>
      <c r="AGY299" s="27"/>
      <c r="AGZ299" s="27"/>
      <c r="AHA299" s="27"/>
      <c r="AHB299" s="27"/>
      <c r="AHC299" s="27"/>
      <c r="AHD299" s="27"/>
      <c r="AHE299" s="27"/>
      <c r="AHF299" s="27"/>
      <c r="AHG299" s="27"/>
      <c r="AHH299" s="27"/>
      <c r="AHI299" s="27"/>
      <c r="AHJ299" s="27"/>
      <c r="AHK299" s="27"/>
      <c r="AHL299" s="27"/>
      <c r="AHM299" s="27"/>
      <c r="AHN299" s="27"/>
      <c r="AHO299" s="27"/>
      <c r="AHP299" s="27"/>
      <c r="AHQ299" s="27"/>
      <c r="AHR299" s="27"/>
      <c r="AHS299" s="27"/>
      <c r="AHT299" s="27"/>
      <c r="AHU299" s="27"/>
      <c r="AHV299" s="27"/>
      <c r="AHW299" s="27"/>
      <c r="AHX299" s="27"/>
      <c r="AHY299" s="27"/>
      <c r="AHZ299" s="27"/>
      <c r="AIA299" s="27"/>
      <c r="AIB299" s="27"/>
      <c r="AIC299" s="27"/>
      <c r="AID299" s="27"/>
      <c r="AIE299" s="27"/>
      <c r="AIF299" s="27"/>
      <c r="AIG299" s="27"/>
      <c r="AIH299" s="27"/>
      <c r="AII299" s="27"/>
      <c r="AIJ299" s="27"/>
      <c r="AIK299" s="27"/>
      <c r="AIL299" s="27"/>
      <c r="AIM299" s="27"/>
      <c r="AIN299" s="27"/>
      <c r="AIO299" s="27"/>
      <c r="AIP299" s="27"/>
      <c r="AIQ299" s="27"/>
      <c r="AIR299" s="27"/>
      <c r="AIS299" s="27"/>
      <c r="AIT299" s="27"/>
      <c r="AIU299" s="27"/>
      <c r="AIV299" s="27"/>
      <c r="AIW299" s="27"/>
      <c r="AIX299" s="27"/>
      <c r="AIY299" s="27"/>
      <c r="AIZ299" s="27"/>
      <c r="AJA299" s="27"/>
      <c r="AJB299" s="27"/>
      <c r="AJC299" s="27"/>
      <c r="AJD299" s="27"/>
      <c r="AJE299" s="27"/>
      <c r="AJF299" s="27"/>
      <c r="AJG299" s="27"/>
      <c r="AJH299" s="27"/>
      <c r="AJI299" s="27"/>
      <c r="AJJ299" s="27"/>
      <c r="AJK299" s="27"/>
      <c r="AJL299" s="27"/>
      <c r="AJM299" s="27"/>
      <c r="AJN299" s="27"/>
      <c r="AJO299" s="27"/>
      <c r="AJP299" s="27"/>
      <c r="AJQ299" s="27"/>
      <c r="AJR299" s="27"/>
      <c r="AJS299" s="27"/>
      <c r="AJT299" s="27"/>
      <c r="AJU299" s="27"/>
      <c r="AJV299" s="27"/>
      <c r="AJW299" s="27"/>
      <c r="AJX299" s="27"/>
      <c r="AJY299" s="27"/>
      <c r="AJZ299" s="27"/>
      <c r="AKA299" s="27"/>
      <c r="AKB299" s="27"/>
      <c r="AKC299" s="27"/>
      <c r="AKD299" s="27"/>
      <c r="AKE299" s="27"/>
      <c r="AKF299" s="27"/>
      <c r="AKG299" s="27"/>
      <c r="AKH299" s="27"/>
      <c r="AKI299" s="27"/>
      <c r="AKJ299" s="27"/>
      <c r="AKK299" s="27"/>
      <c r="AKL299" s="27"/>
      <c r="AKM299" s="27"/>
      <c r="AKN299" s="27"/>
      <c r="AKO299" s="27"/>
      <c r="AKP299" s="27"/>
      <c r="AKQ299" s="27"/>
      <c r="AKR299" s="27"/>
      <c r="AKS299" s="27"/>
      <c r="AKT299" s="27"/>
      <c r="AKU299" s="27"/>
      <c r="AKV299" s="27"/>
      <c r="AKW299" s="27"/>
      <c r="AKX299" s="27"/>
      <c r="AKY299" s="27"/>
      <c r="AKZ299" s="27"/>
      <c r="ALA299" s="27"/>
      <c r="ALB299" s="27"/>
      <c r="ALC299" s="27"/>
      <c r="ALD299" s="27"/>
      <c r="ALE299" s="27"/>
      <c r="ALF299" s="27"/>
      <c r="ALG299" s="27"/>
      <c r="ALH299" s="27"/>
      <c r="ALI299" s="27"/>
      <c r="ALJ299" s="27"/>
      <c r="ALK299" s="27"/>
      <c r="ALL299" s="27"/>
      <c r="ALM299" s="27"/>
      <c r="ALN299" s="27"/>
      <c r="ALO299" s="27"/>
      <c r="ALP299" s="27"/>
      <c r="ALQ299" s="27"/>
      <c r="ALR299" s="27"/>
      <c r="ALS299" s="27"/>
    </row>
    <row r="300" spans="1:1007" ht="16.5" customHeight="1" x14ac:dyDescent="0.2">
      <c r="A300" s="655"/>
      <c r="B300" s="694"/>
      <c r="C300" s="695"/>
      <c r="D300" s="697"/>
      <c r="E300" s="700"/>
      <c r="F300" s="701"/>
      <c r="G300" s="702"/>
      <c r="H300" s="703"/>
      <c r="I300" s="703"/>
      <c r="J300" s="590"/>
      <c r="K300" s="137" t="s">
        <v>21</v>
      </c>
      <c r="L300" s="105">
        <f>M300+O300</f>
        <v>200</v>
      </c>
      <c r="M300" s="74">
        <v>0</v>
      </c>
      <c r="N300" s="74">
        <v>0</v>
      </c>
      <c r="O300" s="90">
        <v>200</v>
      </c>
      <c r="P300" s="110">
        <f>Q300+S300</f>
        <v>0</v>
      </c>
      <c r="Q300" s="73">
        <v>0</v>
      </c>
      <c r="R300" s="73">
        <v>0</v>
      </c>
      <c r="S300" s="91">
        <v>0</v>
      </c>
      <c r="T300" s="110">
        <f>U300+W300</f>
        <v>0</v>
      </c>
      <c r="U300" s="74">
        <v>0</v>
      </c>
      <c r="V300" s="74">
        <v>0</v>
      </c>
      <c r="W300" s="90">
        <v>0</v>
      </c>
      <c r="X300" s="27"/>
      <c r="Y300" s="27"/>
      <c r="Z300" s="27"/>
      <c r="AA300" s="27"/>
      <c r="AB300" s="27"/>
      <c r="AC300" s="27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  <c r="BO300" s="27"/>
      <c r="BP300" s="27"/>
      <c r="BQ300" s="27"/>
      <c r="BR300" s="27"/>
      <c r="BS300" s="27"/>
      <c r="BT300" s="27"/>
      <c r="BU300" s="27"/>
      <c r="BV300" s="27"/>
      <c r="BW300" s="27"/>
      <c r="BX300" s="27"/>
      <c r="BY300" s="27"/>
      <c r="BZ300" s="27"/>
      <c r="CA300" s="27"/>
      <c r="CB300" s="27"/>
      <c r="CC300" s="27"/>
      <c r="CD300" s="27"/>
      <c r="CE300" s="27"/>
      <c r="CF300" s="27"/>
      <c r="CG300" s="27"/>
      <c r="CH300" s="27"/>
      <c r="CI300" s="27"/>
      <c r="CJ300" s="27"/>
      <c r="CK300" s="27"/>
      <c r="CL300" s="27"/>
      <c r="CM300" s="27"/>
      <c r="CN300" s="27"/>
      <c r="CO300" s="27"/>
      <c r="CP300" s="27"/>
      <c r="CQ300" s="27"/>
      <c r="CR300" s="27"/>
      <c r="CS300" s="27"/>
      <c r="CT300" s="27"/>
      <c r="CU300" s="27"/>
      <c r="CV300" s="27"/>
      <c r="CW300" s="27"/>
      <c r="CX300" s="27"/>
      <c r="CY300" s="27"/>
      <c r="CZ300" s="27"/>
      <c r="DA300" s="27"/>
      <c r="DB300" s="27"/>
      <c r="DC300" s="27"/>
      <c r="DD300" s="27"/>
      <c r="DE300" s="27"/>
      <c r="DF300" s="27"/>
      <c r="DG300" s="27"/>
      <c r="DH300" s="27"/>
      <c r="DI300" s="27"/>
      <c r="DJ300" s="27"/>
      <c r="DK300" s="27"/>
      <c r="DL300" s="27"/>
      <c r="DM300" s="27"/>
      <c r="DN300" s="27"/>
      <c r="DO300" s="27"/>
      <c r="DP300" s="27"/>
      <c r="DQ300" s="27"/>
      <c r="DR300" s="27"/>
      <c r="DS300" s="27"/>
      <c r="DT300" s="27"/>
      <c r="DU300" s="27"/>
      <c r="DV300" s="27"/>
      <c r="DW300" s="27"/>
      <c r="DX300" s="27"/>
      <c r="DY300" s="27"/>
      <c r="DZ300" s="27"/>
      <c r="EA300" s="27"/>
      <c r="EB300" s="27"/>
      <c r="EC300" s="27"/>
      <c r="ED300" s="27"/>
      <c r="EE300" s="27"/>
      <c r="EF300" s="27"/>
      <c r="EG300" s="27"/>
      <c r="EH300" s="27"/>
      <c r="EI300" s="27"/>
      <c r="EJ300" s="27"/>
      <c r="EK300" s="27"/>
      <c r="EL300" s="27"/>
      <c r="EM300" s="27"/>
      <c r="EN300" s="27"/>
      <c r="EO300" s="27"/>
      <c r="EP300" s="27"/>
      <c r="EQ300" s="27"/>
      <c r="ER300" s="27"/>
      <c r="ES300" s="27"/>
      <c r="ET300" s="27"/>
      <c r="EU300" s="27"/>
      <c r="EV300" s="27"/>
      <c r="EW300" s="27"/>
      <c r="EX300" s="27"/>
      <c r="EY300" s="27"/>
      <c r="EZ300" s="27"/>
      <c r="FA300" s="27"/>
      <c r="FB300" s="27"/>
      <c r="FC300" s="27"/>
      <c r="FD300" s="27"/>
      <c r="FE300" s="27"/>
      <c r="FF300" s="27"/>
      <c r="FG300" s="27"/>
      <c r="FH300" s="27"/>
      <c r="FI300" s="27"/>
      <c r="FJ300" s="27"/>
      <c r="FK300" s="27"/>
      <c r="FL300" s="27"/>
      <c r="FM300" s="27"/>
      <c r="FN300" s="27"/>
      <c r="FO300" s="27"/>
      <c r="FP300" s="27"/>
      <c r="FQ300" s="27"/>
      <c r="FR300" s="27"/>
      <c r="FS300" s="27"/>
      <c r="FT300" s="27"/>
      <c r="FU300" s="27"/>
      <c r="FV300" s="27"/>
      <c r="FW300" s="27"/>
      <c r="FX300" s="27"/>
      <c r="FY300" s="27"/>
      <c r="FZ300" s="27"/>
      <c r="GA300" s="27"/>
      <c r="GB300" s="27"/>
      <c r="GC300" s="27"/>
      <c r="GD300" s="27"/>
      <c r="GE300" s="27"/>
      <c r="GF300" s="27"/>
      <c r="GG300" s="27"/>
      <c r="GH300" s="27"/>
      <c r="GI300" s="27"/>
      <c r="GJ300" s="27"/>
      <c r="GK300" s="27"/>
      <c r="GL300" s="27"/>
      <c r="GM300" s="27"/>
      <c r="GN300" s="27"/>
      <c r="GO300" s="27"/>
      <c r="GP300" s="27"/>
      <c r="GQ300" s="27"/>
      <c r="GR300" s="27"/>
      <c r="GS300" s="27"/>
      <c r="GT300" s="27"/>
      <c r="GU300" s="27"/>
      <c r="GV300" s="27"/>
      <c r="GW300" s="27"/>
      <c r="GX300" s="27"/>
      <c r="GY300" s="27"/>
      <c r="GZ300" s="27"/>
      <c r="HA300" s="27"/>
      <c r="HB300" s="27"/>
      <c r="HC300" s="27"/>
      <c r="HD300" s="27"/>
      <c r="HE300" s="27"/>
      <c r="HF300" s="27"/>
      <c r="HG300" s="27"/>
      <c r="HH300" s="27"/>
      <c r="HI300" s="27"/>
      <c r="HJ300" s="27"/>
      <c r="HK300" s="27"/>
      <c r="HL300" s="27"/>
      <c r="HM300" s="27"/>
      <c r="HN300" s="27"/>
      <c r="HO300" s="27"/>
      <c r="HP300" s="27"/>
      <c r="HQ300" s="27"/>
      <c r="HR300" s="27"/>
      <c r="HS300" s="27"/>
      <c r="HT300" s="27"/>
      <c r="HU300" s="27"/>
      <c r="HV300" s="27"/>
      <c r="HW300" s="27"/>
      <c r="HX300" s="27"/>
      <c r="HY300" s="27"/>
      <c r="HZ300" s="27"/>
      <c r="IA300" s="27"/>
      <c r="IB300" s="27"/>
      <c r="IC300" s="27"/>
      <c r="ID300" s="27"/>
      <c r="IE300" s="27"/>
      <c r="IF300" s="27"/>
      <c r="IG300" s="27"/>
      <c r="IH300" s="27"/>
      <c r="II300" s="27"/>
      <c r="IJ300" s="27"/>
      <c r="IK300" s="27"/>
      <c r="IL300" s="27"/>
      <c r="IM300" s="27"/>
      <c r="IN300" s="27"/>
      <c r="IO300" s="27"/>
      <c r="IP300" s="27"/>
      <c r="IQ300" s="27"/>
      <c r="IR300" s="27"/>
      <c r="IS300" s="27"/>
      <c r="IT300" s="27"/>
      <c r="IU300" s="27"/>
      <c r="IV300" s="27"/>
      <c r="IW300" s="27"/>
      <c r="IX300" s="27"/>
      <c r="IY300" s="27"/>
      <c r="IZ300" s="27"/>
      <c r="JA300" s="27"/>
      <c r="JB300" s="27"/>
      <c r="JC300" s="27"/>
      <c r="JD300" s="27"/>
      <c r="JE300" s="27"/>
      <c r="JF300" s="27"/>
      <c r="JG300" s="27"/>
      <c r="JH300" s="27"/>
      <c r="JI300" s="27"/>
      <c r="JJ300" s="27"/>
      <c r="JK300" s="27"/>
      <c r="JL300" s="27"/>
      <c r="JM300" s="27"/>
      <c r="JN300" s="27"/>
      <c r="JO300" s="27"/>
      <c r="JP300" s="27"/>
      <c r="JQ300" s="27"/>
      <c r="JR300" s="27"/>
      <c r="JS300" s="27"/>
      <c r="JT300" s="27"/>
      <c r="JU300" s="27"/>
      <c r="JV300" s="27"/>
      <c r="JW300" s="27"/>
      <c r="JX300" s="27"/>
      <c r="JY300" s="27"/>
      <c r="JZ300" s="27"/>
      <c r="KA300" s="27"/>
      <c r="KB300" s="27"/>
      <c r="KC300" s="27"/>
      <c r="KD300" s="27"/>
      <c r="KE300" s="27"/>
      <c r="KF300" s="27"/>
      <c r="KG300" s="27"/>
      <c r="KH300" s="27"/>
      <c r="KI300" s="27"/>
      <c r="KJ300" s="27"/>
      <c r="KK300" s="27"/>
      <c r="KL300" s="27"/>
      <c r="KM300" s="27"/>
      <c r="KN300" s="27"/>
      <c r="KO300" s="27"/>
      <c r="KP300" s="27"/>
      <c r="KQ300" s="27"/>
      <c r="KR300" s="27"/>
      <c r="KS300" s="27"/>
      <c r="KT300" s="27"/>
      <c r="KU300" s="27"/>
      <c r="KV300" s="27"/>
      <c r="KW300" s="27"/>
      <c r="KX300" s="27"/>
      <c r="KY300" s="27"/>
      <c r="KZ300" s="27"/>
      <c r="LA300" s="27"/>
      <c r="LB300" s="27"/>
      <c r="LC300" s="27"/>
      <c r="LD300" s="27"/>
      <c r="LE300" s="27"/>
      <c r="LF300" s="27"/>
      <c r="LG300" s="27"/>
      <c r="LH300" s="27"/>
      <c r="LI300" s="27"/>
      <c r="LJ300" s="27"/>
      <c r="LK300" s="27"/>
      <c r="LL300" s="27"/>
      <c r="LM300" s="27"/>
      <c r="LN300" s="27"/>
      <c r="LO300" s="27"/>
      <c r="LP300" s="27"/>
      <c r="LQ300" s="27"/>
      <c r="LR300" s="27"/>
      <c r="LS300" s="27"/>
      <c r="LT300" s="27"/>
      <c r="LU300" s="27"/>
      <c r="LV300" s="27"/>
      <c r="LW300" s="27"/>
      <c r="LX300" s="27"/>
      <c r="LY300" s="27"/>
      <c r="LZ300" s="27"/>
      <c r="MA300" s="27"/>
      <c r="MB300" s="27"/>
      <c r="MC300" s="27"/>
      <c r="MD300" s="27"/>
      <c r="ME300" s="27"/>
      <c r="MF300" s="27"/>
      <c r="MG300" s="27"/>
      <c r="MH300" s="27"/>
      <c r="MI300" s="27"/>
      <c r="MJ300" s="27"/>
      <c r="MK300" s="27"/>
      <c r="ML300" s="27"/>
      <c r="MM300" s="27"/>
      <c r="MN300" s="27"/>
      <c r="MO300" s="27"/>
      <c r="MP300" s="27"/>
      <c r="MQ300" s="27"/>
      <c r="MR300" s="27"/>
      <c r="MS300" s="27"/>
      <c r="MT300" s="27"/>
      <c r="MU300" s="27"/>
      <c r="MV300" s="27"/>
      <c r="MW300" s="27"/>
      <c r="MX300" s="27"/>
      <c r="MY300" s="27"/>
      <c r="MZ300" s="27"/>
      <c r="NA300" s="27"/>
      <c r="NB300" s="27"/>
      <c r="NC300" s="27"/>
      <c r="ND300" s="27"/>
      <c r="NE300" s="27"/>
      <c r="NF300" s="27"/>
      <c r="NG300" s="27"/>
      <c r="NH300" s="27"/>
      <c r="NI300" s="27"/>
      <c r="NJ300" s="27"/>
      <c r="NK300" s="27"/>
      <c r="NL300" s="27"/>
      <c r="NM300" s="27"/>
      <c r="NN300" s="27"/>
      <c r="NO300" s="27"/>
      <c r="NP300" s="27"/>
      <c r="NQ300" s="27"/>
      <c r="NR300" s="27"/>
      <c r="NS300" s="27"/>
      <c r="NT300" s="27"/>
      <c r="NU300" s="27"/>
      <c r="NV300" s="27"/>
      <c r="NW300" s="27"/>
      <c r="NX300" s="27"/>
      <c r="NY300" s="27"/>
      <c r="NZ300" s="27"/>
      <c r="OA300" s="27"/>
      <c r="OB300" s="27"/>
      <c r="OC300" s="27"/>
      <c r="OD300" s="27"/>
      <c r="OE300" s="27"/>
      <c r="OF300" s="27"/>
      <c r="OG300" s="27"/>
      <c r="OH300" s="27"/>
      <c r="OI300" s="27"/>
      <c r="OJ300" s="27"/>
      <c r="OK300" s="27"/>
      <c r="OL300" s="27"/>
      <c r="OM300" s="27"/>
      <c r="ON300" s="27"/>
      <c r="OO300" s="27"/>
      <c r="OP300" s="27"/>
      <c r="OQ300" s="27"/>
      <c r="OR300" s="27"/>
      <c r="OS300" s="27"/>
      <c r="OT300" s="27"/>
      <c r="OU300" s="27"/>
      <c r="OV300" s="27"/>
      <c r="OW300" s="27"/>
      <c r="OX300" s="27"/>
      <c r="OY300" s="27"/>
      <c r="OZ300" s="27"/>
      <c r="PA300" s="27"/>
      <c r="PB300" s="27"/>
      <c r="PC300" s="27"/>
      <c r="PD300" s="27"/>
      <c r="PE300" s="27"/>
      <c r="PF300" s="27"/>
      <c r="PG300" s="27"/>
      <c r="PH300" s="27"/>
      <c r="PI300" s="27"/>
      <c r="PJ300" s="27"/>
      <c r="PK300" s="27"/>
      <c r="PL300" s="27"/>
      <c r="PM300" s="27"/>
      <c r="PN300" s="27"/>
      <c r="PO300" s="27"/>
      <c r="PP300" s="27"/>
      <c r="PQ300" s="27"/>
      <c r="PR300" s="27"/>
      <c r="PS300" s="27"/>
      <c r="PT300" s="27"/>
      <c r="PU300" s="27"/>
      <c r="PV300" s="27"/>
      <c r="PW300" s="27"/>
      <c r="PX300" s="27"/>
      <c r="PY300" s="27"/>
      <c r="PZ300" s="27"/>
      <c r="QA300" s="27"/>
      <c r="QB300" s="27"/>
      <c r="QC300" s="27"/>
      <c r="QD300" s="27"/>
      <c r="QE300" s="27"/>
      <c r="QF300" s="27"/>
      <c r="QG300" s="27"/>
      <c r="QH300" s="27"/>
      <c r="QI300" s="27"/>
      <c r="QJ300" s="27"/>
      <c r="QK300" s="27"/>
      <c r="QL300" s="27"/>
      <c r="QM300" s="27"/>
      <c r="QN300" s="27"/>
      <c r="QO300" s="27"/>
      <c r="QP300" s="27"/>
      <c r="QQ300" s="27"/>
      <c r="QR300" s="27"/>
      <c r="QS300" s="27"/>
      <c r="QT300" s="27"/>
      <c r="QU300" s="27"/>
      <c r="QV300" s="27"/>
      <c r="QW300" s="27"/>
      <c r="QX300" s="27"/>
      <c r="QY300" s="27"/>
      <c r="QZ300" s="27"/>
      <c r="RA300" s="27"/>
      <c r="RB300" s="27"/>
      <c r="RC300" s="27"/>
      <c r="RD300" s="27"/>
      <c r="RE300" s="27"/>
      <c r="RF300" s="27"/>
      <c r="RG300" s="27"/>
      <c r="RH300" s="27"/>
      <c r="RI300" s="27"/>
      <c r="RJ300" s="27"/>
      <c r="RK300" s="27"/>
      <c r="RL300" s="27"/>
      <c r="RM300" s="27"/>
      <c r="RN300" s="27"/>
      <c r="RO300" s="27"/>
      <c r="RP300" s="27"/>
      <c r="RQ300" s="27"/>
      <c r="RR300" s="27"/>
      <c r="RS300" s="27"/>
      <c r="RT300" s="27"/>
      <c r="RU300" s="27"/>
      <c r="RV300" s="27"/>
      <c r="RW300" s="27"/>
      <c r="RX300" s="27"/>
      <c r="RY300" s="27"/>
      <c r="RZ300" s="27"/>
      <c r="SA300" s="27"/>
      <c r="SB300" s="27"/>
      <c r="SC300" s="27"/>
      <c r="SD300" s="27"/>
      <c r="SE300" s="27"/>
      <c r="SF300" s="27"/>
      <c r="SG300" s="27"/>
      <c r="SH300" s="27"/>
      <c r="SI300" s="27"/>
      <c r="SJ300" s="27"/>
      <c r="SK300" s="27"/>
      <c r="SL300" s="27"/>
      <c r="SM300" s="27"/>
      <c r="SN300" s="27"/>
      <c r="SO300" s="27"/>
      <c r="SP300" s="27"/>
      <c r="SQ300" s="27"/>
      <c r="SR300" s="27"/>
      <c r="SS300" s="27"/>
      <c r="ST300" s="27"/>
      <c r="SU300" s="27"/>
      <c r="SV300" s="27"/>
      <c r="SW300" s="27"/>
      <c r="SX300" s="27"/>
      <c r="SY300" s="27"/>
      <c r="SZ300" s="27"/>
      <c r="TA300" s="27"/>
      <c r="TB300" s="27"/>
      <c r="TC300" s="27"/>
      <c r="TD300" s="27"/>
      <c r="TE300" s="27"/>
      <c r="TF300" s="27"/>
      <c r="TG300" s="27"/>
      <c r="TH300" s="27"/>
      <c r="TI300" s="27"/>
      <c r="TJ300" s="27"/>
      <c r="TK300" s="27"/>
      <c r="TL300" s="27"/>
      <c r="TM300" s="27"/>
      <c r="TN300" s="27"/>
      <c r="TO300" s="27"/>
      <c r="TP300" s="27"/>
      <c r="TQ300" s="27"/>
      <c r="TR300" s="27"/>
      <c r="TS300" s="27"/>
      <c r="TT300" s="27"/>
      <c r="TU300" s="27"/>
      <c r="TV300" s="27"/>
      <c r="TW300" s="27"/>
      <c r="TX300" s="27"/>
      <c r="TY300" s="27"/>
      <c r="TZ300" s="27"/>
      <c r="UA300" s="27"/>
      <c r="UB300" s="27"/>
      <c r="UC300" s="27"/>
      <c r="UD300" s="27"/>
      <c r="UE300" s="27"/>
      <c r="UF300" s="27"/>
      <c r="UG300" s="27"/>
      <c r="UH300" s="27"/>
      <c r="UI300" s="27"/>
      <c r="UJ300" s="27"/>
      <c r="UK300" s="27"/>
      <c r="UL300" s="27"/>
      <c r="UM300" s="27"/>
      <c r="UN300" s="27"/>
      <c r="UO300" s="27"/>
      <c r="UP300" s="27"/>
      <c r="UQ300" s="27"/>
      <c r="UR300" s="27"/>
      <c r="US300" s="27"/>
      <c r="UT300" s="27"/>
      <c r="UU300" s="27"/>
      <c r="UV300" s="27"/>
      <c r="UW300" s="27"/>
      <c r="UX300" s="27"/>
      <c r="UY300" s="27"/>
      <c r="UZ300" s="27"/>
      <c r="VA300" s="27"/>
      <c r="VB300" s="27"/>
      <c r="VC300" s="27"/>
      <c r="VD300" s="27"/>
      <c r="VE300" s="27"/>
      <c r="VF300" s="27"/>
      <c r="VG300" s="27"/>
      <c r="VH300" s="27"/>
      <c r="VI300" s="27"/>
      <c r="VJ300" s="27"/>
      <c r="VK300" s="27"/>
      <c r="VL300" s="27"/>
      <c r="VM300" s="27"/>
      <c r="VN300" s="27"/>
      <c r="VO300" s="27"/>
      <c r="VP300" s="27"/>
      <c r="VQ300" s="27"/>
      <c r="VR300" s="27"/>
      <c r="VS300" s="27"/>
      <c r="VT300" s="27"/>
      <c r="VU300" s="27"/>
      <c r="VV300" s="27"/>
      <c r="VW300" s="27"/>
      <c r="VX300" s="27"/>
      <c r="VY300" s="27"/>
      <c r="VZ300" s="27"/>
      <c r="WA300" s="27"/>
      <c r="WB300" s="27"/>
      <c r="WC300" s="27"/>
      <c r="WD300" s="27"/>
      <c r="WE300" s="27"/>
      <c r="WF300" s="27"/>
      <c r="WG300" s="27"/>
      <c r="WH300" s="27"/>
      <c r="WI300" s="27"/>
      <c r="WJ300" s="27"/>
      <c r="WK300" s="27"/>
      <c r="WL300" s="27"/>
      <c r="WM300" s="27"/>
      <c r="WN300" s="27"/>
      <c r="WO300" s="27"/>
      <c r="WP300" s="27"/>
      <c r="WQ300" s="27"/>
      <c r="WR300" s="27"/>
      <c r="WS300" s="27"/>
      <c r="WT300" s="27"/>
      <c r="WU300" s="27"/>
      <c r="WV300" s="27"/>
      <c r="WW300" s="27"/>
      <c r="WX300" s="27"/>
      <c r="WY300" s="27"/>
      <c r="WZ300" s="27"/>
      <c r="XA300" s="27"/>
      <c r="XB300" s="27"/>
      <c r="XC300" s="27"/>
      <c r="XD300" s="27"/>
      <c r="XE300" s="27"/>
      <c r="XF300" s="27"/>
      <c r="XG300" s="27"/>
      <c r="XH300" s="27"/>
      <c r="XI300" s="27"/>
      <c r="XJ300" s="27"/>
      <c r="XK300" s="27"/>
      <c r="XL300" s="27"/>
      <c r="XM300" s="27"/>
      <c r="XN300" s="27"/>
      <c r="XO300" s="27"/>
      <c r="XP300" s="27"/>
      <c r="XQ300" s="27"/>
      <c r="XR300" s="27"/>
      <c r="XS300" s="27"/>
      <c r="XT300" s="27"/>
      <c r="XU300" s="27"/>
      <c r="XV300" s="27"/>
      <c r="XW300" s="27"/>
      <c r="XX300" s="27"/>
      <c r="XY300" s="27"/>
      <c r="XZ300" s="27"/>
      <c r="YA300" s="27"/>
      <c r="YB300" s="27"/>
      <c r="YC300" s="27"/>
      <c r="YD300" s="27"/>
      <c r="YE300" s="27"/>
      <c r="YF300" s="27"/>
      <c r="YG300" s="27"/>
      <c r="YH300" s="27"/>
      <c r="YI300" s="27"/>
      <c r="YJ300" s="27"/>
      <c r="YK300" s="27"/>
      <c r="YL300" s="27"/>
      <c r="YM300" s="27"/>
      <c r="YN300" s="27"/>
      <c r="YO300" s="27"/>
      <c r="YP300" s="27"/>
      <c r="YQ300" s="27"/>
      <c r="YR300" s="27"/>
      <c r="YS300" s="27"/>
      <c r="YT300" s="27"/>
      <c r="YU300" s="27"/>
      <c r="YV300" s="27"/>
      <c r="YW300" s="27"/>
      <c r="YX300" s="27"/>
      <c r="YY300" s="27"/>
      <c r="YZ300" s="27"/>
      <c r="ZA300" s="27"/>
      <c r="ZB300" s="27"/>
      <c r="ZC300" s="27"/>
      <c r="ZD300" s="27"/>
      <c r="ZE300" s="27"/>
      <c r="ZF300" s="27"/>
      <c r="ZG300" s="27"/>
      <c r="ZH300" s="27"/>
      <c r="ZI300" s="27"/>
      <c r="ZJ300" s="27"/>
      <c r="ZK300" s="27"/>
      <c r="ZL300" s="27"/>
      <c r="ZM300" s="27"/>
      <c r="ZN300" s="27"/>
      <c r="ZO300" s="27"/>
      <c r="ZP300" s="27"/>
      <c r="ZQ300" s="27"/>
      <c r="ZR300" s="27"/>
      <c r="ZS300" s="27"/>
      <c r="ZT300" s="27"/>
      <c r="ZU300" s="27"/>
      <c r="ZV300" s="27"/>
      <c r="ZW300" s="27"/>
      <c r="ZX300" s="27"/>
      <c r="ZY300" s="27"/>
      <c r="ZZ300" s="27"/>
      <c r="AAA300" s="27"/>
      <c r="AAB300" s="27"/>
      <c r="AAC300" s="27"/>
      <c r="AAD300" s="27"/>
      <c r="AAE300" s="27"/>
      <c r="AAF300" s="27"/>
      <c r="AAG300" s="27"/>
      <c r="AAH300" s="27"/>
      <c r="AAI300" s="27"/>
      <c r="AAJ300" s="27"/>
      <c r="AAK300" s="27"/>
      <c r="AAL300" s="27"/>
      <c r="AAM300" s="27"/>
      <c r="AAN300" s="27"/>
      <c r="AAO300" s="27"/>
      <c r="AAP300" s="27"/>
      <c r="AAQ300" s="27"/>
      <c r="AAR300" s="27"/>
      <c r="AAS300" s="27"/>
      <c r="AAT300" s="27"/>
      <c r="AAU300" s="27"/>
      <c r="AAV300" s="27"/>
      <c r="AAW300" s="27"/>
      <c r="AAX300" s="27"/>
      <c r="AAY300" s="27"/>
      <c r="AAZ300" s="27"/>
      <c r="ABA300" s="27"/>
      <c r="ABB300" s="27"/>
      <c r="ABC300" s="27"/>
      <c r="ABD300" s="27"/>
      <c r="ABE300" s="27"/>
      <c r="ABF300" s="27"/>
      <c r="ABG300" s="27"/>
      <c r="ABH300" s="27"/>
      <c r="ABI300" s="27"/>
      <c r="ABJ300" s="27"/>
      <c r="ABK300" s="27"/>
      <c r="ABL300" s="27"/>
      <c r="ABM300" s="27"/>
      <c r="ABN300" s="27"/>
      <c r="ABO300" s="27"/>
      <c r="ABP300" s="27"/>
      <c r="ABQ300" s="27"/>
      <c r="ABR300" s="27"/>
      <c r="ABS300" s="27"/>
      <c r="ABT300" s="27"/>
      <c r="ABU300" s="27"/>
      <c r="ABV300" s="27"/>
      <c r="ABW300" s="27"/>
      <c r="ABX300" s="27"/>
      <c r="ABY300" s="27"/>
      <c r="ABZ300" s="27"/>
      <c r="ACA300" s="27"/>
      <c r="ACB300" s="27"/>
      <c r="ACC300" s="27"/>
      <c r="ACD300" s="27"/>
      <c r="ACE300" s="27"/>
      <c r="ACF300" s="27"/>
      <c r="ACG300" s="27"/>
      <c r="ACH300" s="27"/>
      <c r="ACI300" s="27"/>
      <c r="ACJ300" s="27"/>
      <c r="ACK300" s="27"/>
      <c r="ACL300" s="27"/>
      <c r="ACM300" s="27"/>
      <c r="ACN300" s="27"/>
      <c r="ACO300" s="27"/>
      <c r="ACP300" s="27"/>
      <c r="ACQ300" s="27"/>
      <c r="ACR300" s="27"/>
      <c r="ACS300" s="27"/>
      <c r="ACT300" s="27"/>
      <c r="ACU300" s="27"/>
      <c r="ACV300" s="27"/>
      <c r="ACW300" s="27"/>
      <c r="ACX300" s="27"/>
      <c r="ACY300" s="27"/>
      <c r="ACZ300" s="27"/>
      <c r="ADA300" s="27"/>
      <c r="ADB300" s="27"/>
      <c r="ADC300" s="27"/>
      <c r="ADD300" s="27"/>
      <c r="ADE300" s="27"/>
      <c r="ADF300" s="27"/>
      <c r="ADG300" s="27"/>
      <c r="ADH300" s="27"/>
      <c r="ADI300" s="27"/>
      <c r="ADJ300" s="27"/>
      <c r="ADK300" s="27"/>
      <c r="ADL300" s="27"/>
      <c r="ADM300" s="27"/>
      <c r="ADN300" s="27"/>
      <c r="ADO300" s="27"/>
      <c r="ADP300" s="27"/>
      <c r="ADQ300" s="27"/>
      <c r="ADR300" s="27"/>
      <c r="ADS300" s="27"/>
      <c r="ADT300" s="27"/>
      <c r="ADU300" s="27"/>
      <c r="ADV300" s="27"/>
      <c r="ADW300" s="27"/>
      <c r="ADX300" s="27"/>
      <c r="ADY300" s="27"/>
      <c r="ADZ300" s="27"/>
      <c r="AEA300" s="27"/>
      <c r="AEB300" s="27"/>
      <c r="AEC300" s="27"/>
      <c r="AED300" s="27"/>
      <c r="AEE300" s="27"/>
      <c r="AEF300" s="27"/>
      <c r="AEG300" s="27"/>
      <c r="AEH300" s="27"/>
      <c r="AEI300" s="27"/>
      <c r="AEJ300" s="27"/>
      <c r="AEK300" s="27"/>
      <c r="AEL300" s="27"/>
      <c r="AEM300" s="27"/>
      <c r="AEN300" s="27"/>
      <c r="AEO300" s="27"/>
      <c r="AEP300" s="27"/>
      <c r="AEQ300" s="27"/>
      <c r="AER300" s="27"/>
      <c r="AES300" s="27"/>
      <c r="AET300" s="27"/>
      <c r="AEU300" s="27"/>
      <c r="AEV300" s="27"/>
      <c r="AEW300" s="27"/>
      <c r="AEX300" s="27"/>
      <c r="AEY300" s="27"/>
      <c r="AEZ300" s="27"/>
      <c r="AFA300" s="27"/>
      <c r="AFB300" s="27"/>
      <c r="AFC300" s="27"/>
      <c r="AFD300" s="27"/>
      <c r="AFE300" s="27"/>
      <c r="AFF300" s="27"/>
      <c r="AFG300" s="27"/>
      <c r="AFH300" s="27"/>
      <c r="AFI300" s="27"/>
      <c r="AFJ300" s="27"/>
      <c r="AFK300" s="27"/>
      <c r="AFL300" s="27"/>
      <c r="AFM300" s="27"/>
      <c r="AFN300" s="27"/>
      <c r="AFO300" s="27"/>
      <c r="AFP300" s="27"/>
      <c r="AFQ300" s="27"/>
      <c r="AFR300" s="27"/>
      <c r="AFS300" s="27"/>
      <c r="AFT300" s="27"/>
      <c r="AFU300" s="27"/>
      <c r="AFV300" s="27"/>
      <c r="AFW300" s="27"/>
      <c r="AFX300" s="27"/>
      <c r="AFY300" s="27"/>
      <c r="AFZ300" s="27"/>
      <c r="AGA300" s="27"/>
      <c r="AGB300" s="27"/>
      <c r="AGC300" s="27"/>
      <c r="AGD300" s="27"/>
      <c r="AGE300" s="27"/>
      <c r="AGF300" s="27"/>
      <c r="AGG300" s="27"/>
      <c r="AGH300" s="27"/>
      <c r="AGI300" s="27"/>
      <c r="AGJ300" s="27"/>
      <c r="AGK300" s="27"/>
      <c r="AGL300" s="27"/>
      <c r="AGM300" s="27"/>
      <c r="AGN300" s="27"/>
      <c r="AGO300" s="27"/>
      <c r="AGP300" s="27"/>
      <c r="AGQ300" s="27"/>
      <c r="AGR300" s="27"/>
      <c r="AGS300" s="27"/>
      <c r="AGT300" s="27"/>
      <c r="AGU300" s="27"/>
      <c r="AGV300" s="27"/>
      <c r="AGW300" s="27"/>
      <c r="AGX300" s="27"/>
      <c r="AGY300" s="27"/>
      <c r="AGZ300" s="27"/>
      <c r="AHA300" s="27"/>
      <c r="AHB300" s="27"/>
      <c r="AHC300" s="27"/>
      <c r="AHD300" s="27"/>
      <c r="AHE300" s="27"/>
      <c r="AHF300" s="27"/>
      <c r="AHG300" s="27"/>
      <c r="AHH300" s="27"/>
      <c r="AHI300" s="27"/>
      <c r="AHJ300" s="27"/>
      <c r="AHK300" s="27"/>
      <c r="AHL300" s="27"/>
      <c r="AHM300" s="27"/>
      <c r="AHN300" s="27"/>
      <c r="AHO300" s="27"/>
      <c r="AHP300" s="27"/>
      <c r="AHQ300" s="27"/>
      <c r="AHR300" s="27"/>
      <c r="AHS300" s="27"/>
      <c r="AHT300" s="27"/>
      <c r="AHU300" s="27"/>
      <c r="AHV300" s="27"/>
      <c r="AHW300" s="27"/>
      <c r="AHX300" s="27"/>
      <c r="AHY300" s="27"/>
      <c r="AHZ300" s="27"/>
      <c r="AIA300" s="27"/>
      <c r="AIB300" s="27"/>
      <c r="AIC300" s="27"/>
      <c r="AID300" s="27"/>
      <c r="AIE300" s="27"/>
      <c r="AIF300" s="27"/>
      <c r="AIG300" s="27"/>
      <c r="AIH300" s="27"/>
      <c r="AII300" s="27"/>
      <c r="AIJ300" s="27"/>
      <c r="AIK300" s="27"/>
      <c r="AIL300" s="27"/>
      <c r="AIM300" s="27"/>
      <c r="AIN300" s="27"/>
      <c r="AIO300" s="27"/>
      <c r="AIP300" s="27"/>
      <c r="AIQ300" s="27"/>
      <c r="AIR300" s="27"/>
      <c r="AIS300" s="27"/>
      <c r="AIT300" s="27"/>
      <c r="AIU300" s="27"/>
      <c r="AIV300" s="27"/>
      <c r="AIW300" s="27"/>
      <c r="AIX300" s="27"/>
      <c r="AIY300" s="27"/>
      <c r="AIZ300" s="27"/>
      <c r="AJA300" s="27"/>
      <c r="AJB300" s="27"/>
      <c r="AJC300" s="27"/>
      <c r="AJD300" s="27"/>
      <c r="AJE300" s="27"/>
      <c r="AJF300" s="27"/>
      <c r="AJG300" s="27"/>
      <c r="AJH300" s="27"/>
      <c r="AJI300" s="27"/>
      <c r="AJJ300" s="27"/>
      <c r="AJK300" s="27"/>
      <c r="AJL300" s="27"/>
      <c r="AJM300" s="27"/>
      <c r="AJN300" s="27"/>
      <c r="AJO300" s="27"/>
      <c r="AJP300" s="27"/>
      <c r="AJQ300" s="27"/>
      <c r="AJR300" s="27"/>
      <c r="AJS300" s="27"/>
      <c r="AJT300" s="27"/>
      <c r="AJU300" s="27"/>
      <c r="AJV300" s="27"/>
      <c r="AJW300" s="27"/>
      <c r="AJX300" s="27"/>
      <c r="AJY300" s="27"/>
      <c r="AJZ300" s="27"/>
      <c r="AKA300" s="27"/>
      <c r="AKB300" s="27"/>
      <c r="AKC300" s="27"/>
      <c r="AKD300" s="27"/>
      <c r="AKE300" s="27"/>
      <c r="AKF300" s="27"/>
      <c r="AKG300" s="27"/>
      <c r="AKH300" s="27"/>
      <c r="AKI300" s="27"/>
      <c r="AKJ300" s="27"/>
      <c r="AKK300" s="27"/>
      <c r="AKL300" s="27"/>
      <c r="AKM300" s="27"/>
      <c r="AKN300" s="27"/>
      <c r="AKO300" s="27"/>
      <c r="AKP300" s="27"/>
      <c r="AKQ300" s="27"/>
      <c r="AKR300" s="27"/>
      <c r="AKS300" s="27"/>
      <c r="AKT300" s="27"/>
      <c r="AKU300" s="27"/>
      <c r="AKV300" s="27"/>
      <c r="AKW300" s="27"/>
      <c r="AKX300" s="27"/>
      <c r="AKY300" s="27"/>
      <c r="AKZ300" s="27"/>
      <c r="ALA300" s="27"/>
      <c r="ALB300" s="27"/>
      <c r="ALC300" s="27"/>
      <c r="ALD300" s="27"/>
      <c r="ALE300" s="27"/>
      <c r="ALF300" s="27"/>
      <c r="ALG300" s="27"/>
      <c r="ALH300" s="27"/>
      <c r="ALI300" s="27"/>
      <c r="ALJ300" s="27"/>
      <c r="ALK300" s="27"/>
      <c r="ALL300" s="27"/>
      <c r="ALM300" s="27"/>
      <c r="ALN300" s="27"/>
      <c r="ALO300" s="27"/>
      <c r="ALP300" s="27"/>
      <c r="ALQ300" s="27"/>
      <c r="ALR300" s="27"/>
      <c r="ALS300" s="27"/>
    </row>
    <row r="301" spans="1:1007" ht="19.5" customHeight="1" thickBot="1" x14ac:dyDescent="0.25">
      <c r="A301" s="655"/>
      <c r="B301" s="694"/>
      <c r="C301" s="728"/>
      <c r="D301" s="729"/>
      <c r="E301" s="735"/>
      <c r="F301" s="709"/>
      <c r="G301" s="736"/>
      <c r="H301" s="737"/>
      <c r="I301" s="737"/>
      <c r="J301" s="590"/>
      <c r="K301" s="76" t="s">
        <v>25</v>
      </c>
      <c r="L301" s="80">
        <f>+M301+O301</f>
        <v>420</v>
      </c>
      <c r="M301" s="78">
        <v>0</v>
      </c>
      <c r="N301" s="78">
        <v>0</v>
      </c>
      <c r="O301" s="79">
        <v>420</v>
      </c>
      <c r="P301" s="80">
        <f>+Q301+S301</f>
        <v>0</v>
      </c>
      <c r="Q301" s="78">
        <v>0</v>
      </c>
      <c r="R301" s="78">
        <v>0</v>
      </c>
      <c r="S301" s="79">
        <v>0</v>
      </c>
      <c r="T301" s="108">
        <f>+U301+W301</f>
        <v>0</v>
      </c>
      <c r="U301" s="78">
        <v>0</v>
      </c>
      <c r="V301" s="78">
        <v>0</v>
      </c>
      <c r="W301" s="79">
        <v>0</v>
      </c>
      <c r="X301" s="27"/>
      <c r="Y301" s="27"/>
      <c r="Z301" s="27"/>
      <c r="AA301" s="27"/>
      <c r="AB301" s="27"/>
      <c r="AC301" s="27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  <c r="BO301" s="27"/>
      <c r="BP301" s="27"/>
      <c r="BQ301" s="27"/>
      <c r="BR301" s="27"/>
      <c r="BS301" s="27"/>
      <c r="BT301" s="27"/>
      <c r="BU301" s="27"/>
      <c r="BV301" s="27"/>
      <c r="BW301" s="27"/>
      <c r="BX301" s="27"/>
      <c r="BY301" s="27"/>
      <c r="BZ301" s="27"/>
      <c r="CA301" s="27"/>
      <c r="CB301" s="27"/>
      <c r="CC301" s="27"/>
      <c r="CD301" s="27"/>
      <c r="CE301" s="27"/>
      <c r="CF301" s="27"/>
      <c r="CG301" s="27"/>
      <c r="CH301" s="27"/>
      <c r="CI301" s="27"/>
      <c r="CJ301" s="27"/>
      <c r="CK301" s="27"/>
      <c r="CL301" s="27"/>
      <c r="CM301" s="27"/>
      <c r="CN301" s="27"/>
      <c r="CO301" s="27"/>
      <c r="CP301" s="27"/>
      <c r="CQ301" s="27"/>
      <c r="CR301" s="27"/>
      <c r="CS301" s="27"/>
      <c r="CT301" s="27"/>
      <c r="CU301" s="27"/>
      <c r="CV301" s="27"/>
      <c r="CW301" s="27"/>
      <c r="CX301" s="27"/>
      <c r="CY301" s="27"/>
      <c r="CZ301" s="27"/>
      <c r="DA301" s="27"/>
      <c r="DB301" s="27"/>
      <c r="DC301" s="27"/>
      <c r="DD301" s="27"/>
      <c r="DE301" s="27"/>
      <c r="DF301" s="27"/>
      <c r="DG301" s="27"/>
      <c r="DH301" s="27"/>
      <c r="DI301" s="27"/>
      <c r="DJ301" s="27"/>
      <c r="DK301" s="27"/>
      <c r="DL301" s="27"/>
      <c r="DM301" s="27"/>
      <c r="DN301" s="27"/>
      <c r="DO301" s="27"/>
      <c r="DP301" s="27"/>
      <c r="DQ301" s="27"/>
      <c r="DR301" s="27"/>
      <c r="DS301" s="27"/>
      <c r="DT301" s="27"/>
      <c r="DU301" s="27"/>
      <c r="DV301" s="27"/>
      <c r="DW301" s="27"/>
      <c r="DX301" s="27"/>
      <c r="DY301" s="27"/>
      <c r="DZ301" s="27"/>
      <c r="EA301" s="27"/>
      <c r="EB301" s="27"/>
      <c r="EC301" s="27"/>
      <c r="ED301" s="27"/>
      <c r="EE301" s="27"/>
      <c r="EF301" s="27"/>
      <c r="EG301" s="27"/>
      <c r="EH301" s="27"/>
      <c r="EI301" s="27"/>
      <c r="EJ301" s="27"/>
      <c r="EK301" s="27"/>
      <c r="EL301" s="27"/>
      <c r="EM301" s="27"/>
      <c r="EN301" s="27"/>
      <c r="EO301" s="27"/>
      <c r="EP301" s="27"/>
      <c r="EQ301" s="27"/>
      <c r="ER301" s="27"/>
      <c r="ES301" s="27"/>
      <c r="ET301" s="27"/>
      <c r="EU301" s="27"/>
      <c r="EV301" s="27"/>
      <c r="EW301" s="27"/>
      <c r="EX301" s="27"/>
      <c r="EY301" s="27"/>
      <c r="EZ301" s="27"/>
      <c r="FA301" s="27"/>
      <c r="FB301" s="27"/>
      <c r="FC301" s="27"/>
      <c r="FD301" s="27"/>
      <c r="FE301" s="27"/>
      <c r="FF301" s="27"/>
      <c r="FG301" s="27"/>
      <c r="FH301" s="27"/>
      <c r="FI301" s="27"/>
      <c r="FJ301" s="27"/>
      <c r="FK301" s="27"/>
      <c r="FL301" s="27"/>
      <c r="FM301" s="27"/>
      <c r="FN301" s="27"/>
      <c r="FO301" s="27"/>
      <c r="FP301" s="27"/>
      <c r="FQ301" s="27"/>
      <c r="FR301" s="27"/>
      <c r="FS301" s="27"/>
      <c r="FT301" s="27"/>
      <c r="FU301" s="27"/>
      <c r="FV301" s="27"/>
      <c r="FW301" s="27"/>
      <c r="FX301" s="27"/>
      <c r="FY301" s="27"/>
      <c r="FZ301" s="27"/>
      <c r="GA301" s="27"/>
      <c r="GB301" s="27"/>
      <c r="GC301" s="27"/>
      <c r="GD301" s="27"/>
      <c r="GE301" s="27"/>
      <c r="GF301" s="27"/>
      <c r="GG301" s="27"/>
      <c r="GH301" s="27"/>
      <c r="GI301" s="27"/>
      <c r="GJ301" s="27"/>
      <c r="GK301" s="27"/>
      <c r="GL301" s="27"/>
      <c r="GM301" s="27"/>
      <c r="GN301" s="27"/>
      <c r="GO301" s="27"/>
      <c r="GP301" s="27"/>
      <c r="GQ301" s="27"/>
      <c r="GR301" s="27"/>
      <c r="GS301" s="27"/>
      <c r="GT301" s="27"/>
      <c r="GU301" s="27"/>
      <c r="GV301" s="27"/>
      <c r="GW301" s="27"/>
      <c r="GX301" s="27"/>
      <c r="GY301" s="27"/>
      <c r="GZ301" s="27"/>
      <c r="HA301" s="27"/>
      <c r="HB301" s="27"/>
      <c r="HC301" s="27"/>
      <c r="HD301" s="27"/>
      <c r="HE301" s="27"/>
      <c r="HF301" s="27"/>
      <c r="HG301" s="27"/>
      <c r="HH301" s="27"/>
      <c r="HI301" s="27"/>
      <c r="HJ301" s="27"/>
      <c r="HK301" s="27"/>
      <c r="HL301" s="27"/>
      <c r="HM301" s="27"/>
      <c r="HN301" s="27"/>
      <c r="HO301" s="27"/>
      <c r="HP301" s="27"/>
      <c r="HQ301" s="27"/>
      <c r="HR301" s="27"/>
      <c r="HS301" s="27"/>
      <c r="HT301" s="27"/>
      <c r="HU301" s="27"/>
      <c r="HV301" s="27"/>
      <c r="HW301" s="27"/>
      <c r="HX301" s="27"/>
      <c r="HY301" s="27"/>
      <c r="HZ301" s="27"/>
      <c r="IA301" s="27"/>
      <c r="IB301" s="27"/>
      <c r="IC301" s="27"/>
      <c r="ID301" s="27"/>
      <c r="IE301" s="27"/>
      <c r="IF301" s="27"/>
      <c r="IG301" s="27"/>
      <c r="IH301" s="27"/>
      <c r="II301" s="27"/>
      <c r="IJ301" s="27"/>
      <c r="IK301" s="27"/>
      <c r="IL301" s="27"/>
      <c r="IM301" s="27"/>
      <c r="IN301" s="27"/>
      <c r="IO301" s="27"/>
      <c r="IP301" s="27"/>
      <c r="IQ301" s="27"/>
      <c r="IR301" s="27"/>
      <c r="IS301" s="27"/>
      <c r="IT301" s="27"/>
      <c r="IU301" s="27"/>
      <c r="IV301" s="27"/>
      <c r="IW301" s="27"/>
      <c r="IX301" s="27"/>
      <c r="IY301" s="27"/>
      <c r="IZ301" s="27"/>
      <c r="JA301" s="27"/>
      <c r="JB301" s="27"/>
      <c r="JC301" s="27"/>
      <c r="JD301" s="27"/>
      <c r="JE301" s="27"/>
      <c r="JF301" s="27"/>
      <c r="JG301" s="27"/>
      <c r="JH301" s="27"/>
      <c r="JI301" s="27"/>
      <c r="JJ301" s="27"/>
      <c r="JK301" s="27"/>
      <c r="JL301" s="27"/>
      <c r="JM301" s="27"/>
      <c r="JN301" s="27"/>
      <c r="JO301" s="27"/>
      <c r="JP301" s="27"/>
      <c r="JQ301" s="27"/>
      <c r="JR301" s="27"/>
      <c r="JS301" s="27"/>
      <c r="JT301" s="27"/>
      <c r="JU301" s="27"/>
      <c r="JV301" s="27"/>
      <c r="JW301" s="27"/>
      <c r="JX301" s="27"/>
      <c r="JY301" s="27"/>
      <c r="JZ301" s="27"/>
      <c r="KA301" s="27"/>
      <c r="KB301" s="27"/>
      <c r="KC301" s="27"/>
      <c r="KD301" s="27"/>
      <c r="KE301" s="27"/>
      <c r="KF301" s="27"/>
      <c r="KG301" s="27"/>
      <c r="KH301" s="27"/>
      <c r="KI301" s="27"/>
      <c r="KJ301" s="27"/>
      <c r="KK301" s="27"/>
      <c r="KL301" s="27"/>
      <c r="KM301" s="27"/>
      <c r="KN301" s="27"/>
      <c r="KO301" s="27"/>
      <c r="KP301" s="27"/>
      <c r="KQ301" s="27"/>
      <c r="KR301" s="27"/>
      <c r="KS301" s="27"/>
      <c r="KT301" s="27"/>
      <c r="KU301" s="27"/>
      <c r="KV301" s="27"/>
      <c r="KW301" s="27"/>
      <c r="KX301" s="27"/>
      <c r="KY301" s="27"/>
      <c r="KZ301" s="27"/>
      <c r="LA301" s="27"/>
      <c r="LB301" s="27"/>
      <c r="LC301" s="27"/>
      <c r="LD301" s="27"/>
      <c r="LE301" s="27"/>
      <c r="LF301" s="27"/>
      <c r="LG301" s="27"/>
      <c r="LH301" s="27"/>
      <c r="LI301" s="27"/>
      <c r="LJ301" s="27"/>
      <c r="LK301" s="27"/>
      <c r="LL301" s="27"/>
      <c r="LM301" s="27"/>
      <c r="LN301" s="27"/>
      <c r="LO301" s="27"/>
      <c r="LP301" s="27"/>
      <c r="LQ301" s="27"/>
      <c r="LR301" s="27"/>
      <c r="LS301" s="27"/>
      <c r="LT301" s="27"/>
      <c r="LU301" s="27"/>
      <c r="LV301" s="27"/>
      <c r="LW301" s="27"/>
      <c r="LX301" s="27"/>
      <c r="LY301" s="27"/>
      <c r="LZ301" s="27"/>
      <c r="MA301" s="27"/>
      <c r="MB301" s="27"/>
      <c r="MC301" s="27"/>
      <c r="MD301" s="27"/>
      <c r="ME301" s="27"/>
      <c r="MF301" s="27"/>
      <c r="MG301" s="27"/>
      <c r="MH301" s="27"/>
      <c r="MI301" s="27"/>
      <c r="MJ301" s="27"/>
      <c r="MK301" s="27"/>
      <c r="ML301" s="27"/>
      <c r="MM301" s="27"/>
      <c r="MN301" s="27"/>
      <c r="MO301" s="27"/>
      <c r="MP301" s="27"/>
      <c r="MQ301" s="27"/>
      <c r="MR301" s="27"/>
      <c r="MS301" s="27"/>
      <c r="MT301" s="27"/>
      <c r="MU301" s="27"/>
      <c r="MV301" s="27"/>
      <c r="MW301" s="27"/>
      <c r="MX301" s="27"/>
      <c r="MY301" s="27"/>
      <c r="MZ301" s="27"/>
      <c r="NA301" s="27"/>
      <c r="NB301" s="27"/>
      <c r="NC301" s="27"/>
      <c r="ND301" s="27"/>
      <c r="NE301" s="27"/>
      <c r="NF301" s="27"/>
      <c r="NG301" s="27"/>
      <c r="NH301" s="27"/>
      <c r="NI301" s="27"/>
      <c r="NJ301" s="27"/>
      <c r="NK301" s="27"/>
      <c r="NL301" s="27"/>
      <c r="NM301" s="27"/>
      <c r="NN301" s="27"/>
      <c r="NO301" s="27"/>
      <c r="NP301" s="27"/>
      <c r="NQ301" s="27"/>
      <c r="NR301" s="27"/>
      <c r="NS301" s="27"/>
      <c r="NT301" s="27"/>
      <c r="NU301" s="27"/>
      <c r="NV301" s="27"/>
      <c r="NW301" s="27"/>
      <c r="NX301" s="27"/>
      <c r="NY301" s="27"/>
      <c r="NZ301" s="27"/>
      <c r="OA301" s="27"/>
      <c r="OB301" s="27"/>
      <c r="OC301" s="27"/>
      <c r="OD301" s="27"/>
      <c r="OE301" s="27"/>
      <c r="OF301" s="27"/>
      <c r="OG301" s="27"/>
      <c r="OH301" s="27"/>
      <c r="OI301" s="27"/>
      <c r="OJ301" s="27"/>
      <c r="OK301" s="27"/>
      <c r="OL301" s="27"/>
      <c r="OM301" s="27"/>
      <c r="ON301" s="27"/>
      <c r="OO301" s="27"/>
      <c r="OP301" s="27"/>
      <c r="OQ301" s="27"/>
      <c r="OR301" s="27"/>
      <c r="OS301" s="27"/>
      <c r="OT301" s="27"/>
      <c r="OU301" s="27"/>
      <c r="OV301" s="27"/>
      <c r="OW301" s="27"/>
      <c r="OX301" s="27"/>
      <c r="OY301" s="27"/>
      <c r="OZ301" s="27"/>
      <c r="PA301" s="27"/>
      <c r="PB301" s="27"/>
      <c r="PC301" s="27"/>
      <c r="PD301" s="27"/>
      <c r="PE301" s="27"/>
      <c r="PF301" s="27"/>
      <c r="PG301" s="27"/>
      <c r="PH301" s="27"/>
      <c r="PI301" s="27"/>
      <c r="PJ301" s="27"/>
      <c r="PK301" s="27"/>
      <c r="PL301" s="27"/>
      <c r="PM301" s="27"/>
      <c r="PN301" s="27"/>
      <c r="PO301" s="27"/>
      <c r="PP301" s="27"/>
      <c r="PQ301" s="27"/>
      <c r="PR301" s="27"/>
      <c r="PS301" s="27"/>
      <c r="PT301" s="27"/>
      <c r="PU301" s="27"/>
      <c r="PV301" s="27"/>
      <c r="PW301" s="27"/>
      <c r="PX301" s="27"/>
      <c r="PY301" s="27"/>
      <c r="PZ301" s="27"/>
      <c r="QA301" s="27"/>
      <c r="QB301" s="27"/>
      <c r="QC301" s="27"/>
      <c r="QD301" s="27"/>
      <c r="QE301" s="27"/>
      <c r="QF301" s="27"/>
      <c r="QG301" s="27"/>
      <c r="QH301" s="27"/>
      <c r="QI301" s="27"/>
      <c r="QJ301" s="27"/>
      <c r="QK301" s="27"/>
      <c r="QL301" s="27"/>
      <c r="QM301" s="27"/>
      <c r="QN301" s="27"/>
      <c r="QO301" s="27"/>
      <c r="QP301" s="27"/>
      <c r="QQ301" s="27"/>
      <c r="QR301" s="27"/>
      <c r="QS301" s="27"/>
      <c r="QT301" s="27"/>
      <c r="QU301" s="27"/>
      <c r="QV301" s="27"/>
      <c r="QW301" s="27"/>
      <c r="QX301" s="27"/>
      <c r="QY301" s="27"/>
      <c r="QZ301" s="27"/>
      <c r="RA301" s="27"/>
      <c r="RB301" s="27"/>
      <c r="RC301" s="27"/>
      <c r="RD301" s="27"/>
      <c r="RE301" s="27"/>
      <c r="RF301" s="27"/>
      <c r="RG301" s="27"/>
      <c r="RH301" s="27"/>
      <c r="RI301" s="27"/>
      <c r="RJ301" s="27"/>
      <c r="RK301" s="27"/>
      <c r="RL301" s="27"/>
      <c r="RM301" s="27"/>
      <c r="RN301" s="27"/>
      <c r="RO301" s="27"/>
      <c r="RP301" s="27"/>
      <c r="RQ301" s="27"/>
      <c r="RR301" s="27"/>
      <c r="RS301" s="27"/>
      <c r="RT301" s="27"/>
      <c r="RU301" s="27"/>
      <c r="RV301" s="27"/>
      <c r="RW301" s="27"/>
      <c r="RX301" s="27"/>
      <c r="RY301" s="27"/>
      <c r="RZ301" s="27"/>
      <c r="SA301" s="27"/>
      <c r="SB301" s="27"/>
      <c r="SC301" s="27"/>
      <c r="SD301" s="27"/>
      <c r="SE301" s="27"/>
      <c r="SF301" s="27"/>
      <c r="SG301" s="27"/>
      <c r="SH301" s="27"/>
      <c r="SI301" s="27"/>
      <c r="SJ301" s="27"/>
      <c r="SK301" s="27"/>
      <c r="SL301" s="27"/>
      <c r="SM301" s="27"/>
      <c r="SN301" s="27"/>
      <c r="SO301" s="27"/>
      <c r="SP301" s="27"/>
      <c r="SQ301" s="27"/>
      <c r="SR301" s="27"/>
      <c r="SS301" s="27"/>
      <c r="ST301" s="27"/>
      <c r="SU301" s="27"/>
      <c r="SV301" s="27"/>
      <c r="SW301" s="27"/>
      <c r="SX301" s="27"/>
      <c r="SY301" s="27"/>
      <c r="SZ301" s="27"/>
      <c r="TA301" s="27"/>
      <c r="TB301" s="27"/>
      <c r="TC301" s="27"/>
      <c r="TD301" s="27"/>
      <c r="TE301" s="27"/>
      <c r="TF301" s="27"/>
      <c r="TG301" s="27"/>
      <c r="TH301" s="27"/>
      <c r="TI301" s="27"/>
      <c r="TJ301" s="27"/>
      <c r="TK301" s="27"/>
      <c r="TL301" s="27"/>
      <c r="TM301" s="27"/>
      <c r="TN301" s="27"/>
      <c r="TO301" s="27"/>
      <c r="TP301" s="27"/>
      <c r="TQ301" s="27"/>
      <c r="TR301" s="27"/>
      <c r="TS301" s="27"/>
      <c r="TT301" s="27"/>
      <c r="TU301" s="27"/>
      <c r="TV301" s="27"/>
      <c r="TW301" s="27"/>
      <c r="TX301" s="27"/>
      <c r="TY301" s="27"/>
      <c r="TZ301" s="27"/>
      <c r="UA301" s="27"/>
      <c r="UB301" s="27"/>
      <c r="UC301" s="27"/>
      <c r="UD301" s="27"/>
      <c r="UE301" s="27"/>
      <c r="UF301" s="27"/>
      <c r="UG301" s="27"/>
      <c r="UH301" s="27"/>
      <c r="UI301" s="27"/>
      <c r="UJ301" s="27"/>
      <c r="UK301" s="27"/>
      <c r="UL301" s="27"/>
      <c r="UM301" s="27"/>
      <c r="UN301" s="27"/>
      <c r="UO301" s="27"/>
      <c r="UP301" s="27"/>
      <c r="UQ301" s="27"/>
      <c r="UR301" s="27"/>
      <c r="US301" s="27"/>
      <c r="UT301" s="27"/>
      <c r="UU301" s="27"/>
      <c r="UV301" s="27"/>
      <c r="UW301" s="27"/>
      <c r="UX301" s="27"/>
      <c r="UY301" s="27"/>
      <c r="UZ301" s="27"/>
      <c r="VA301" s="27"/>
      <c r="VB301" s="27"/>
      <c r="VC301" s="27"/>
      <c r="VD301" s="27"/>
      <c r="VE301" s="27"/>
      <c r="VF301" s="27"/>
      <c r="VG301" s="27"/>
      <c r="VH301" s="27"/>
      <c r="VI301" s="27"/>
      <c r="VJ301" s="27"/>
      <c r="VK301" s="27"/>
      <c r="VL301" s="27"/>
      <c r="VM301" s="27"/>
      <c r="VN301" s="27"/>
      <c r="VO301" s="27"/>
      <c r="VP301" s="27"/>
      <c r="VQ301" s="27"/>
      <c r="VR301" s="27"/>
      <c r="VS301" s="27"/>
      <c r="VT301" s="27"/>
      <c r="VU301" s="27"/>
      <c r="VV301" s="27"/>
      <c r="VW301" s="27"/>
      <c r="VX301" s="27"/>
      <c r="VY301" s="27"/>
      <c r="VZ301" s="27"/>
      <c r="WA301" s="27"/>
      <c r="WB301" s="27"/>
      <c r="WC301" s="27"/>
      <c r="WD301" s="27"/>
      <c r="WE301" s="27"/>
      <c r="WF301" s="27"/>
      <c r="WG301" s="27"/>
      <c r="WH301" s="27"/>
      <c r="WI301" s="27"/>
      <c r="WJ301" s="27"/>
      <c r="WK301" s="27"/>
      <c r="WL301" s="27"/>
      <c r="WM301" s="27"/>
      <c r="WN301" s="27"/>
      <c r="WO301" s="27"/>
      <c r="WP301" s="27"/>
      <c r="WQ301" s="27"/>
      <c r="WR301" s="27"/>
      <c r="WS301" s="27"/>
      <c r="WT301" s="27"/>
      <c r="WU301" s="27"/>
      <c r="WV301" s="27"/>
      <c r="WW301" s="27"/>
      <c r="WX301" s="27"/>
      <c r="WY301" s="27"/>
      <c r="WZ301" s="27"/>
      <c r="XA301" s="27"/>
      <c r="XB301" s="27"/>
      <c r="XC301" s="27"/>
      <c r="XD301" s="27"/>
      <c r="XE301" s="27"/>
      <c r="XF301" s="27"/>
      <c r="XG301" s="27"/>
      <c r="XH301" s="27"/>
      <c r="XI301" s="27"/>
      <c r="XJ301" s="27"/>
      <c r="XK301" s="27"/>
      <c r="XL301" s="27"/>
      <c r="XM301" s="27"/>
      <c r="XN301" s="27"/>
      <c r="XO301" s="27"/>
      <c r="XP301" s="27"/>
      <c r="XQ301" s="27"/>
      <c r="XR301" s="27"/>
      <c r="XS301" s="27"/>
      <c r="XT301" s="27"/>
      <c r="XU301" s="27"/>
      <c r="XV301" s="27"/>
      <c r="XW301" s="27"/>
      <c r="XX301" s="27"/>
      <c r="XY301" s="27"/>
      <c r="XZ301" s="27"/>
      <c r="YA301" s="27"/>
      <c r="YB301" s="27"/>
      <c r="YC301" s="27"/>
      <c r="YD301" s="27"/>
      <c r="YE301" s="27"/>
      <c r="YF301" s="27"/>
      <c r="YG301" s="27"/>
      <c r="YH301" s="27"/>
      <c r="YI301" s="27"/>
      <c r="YJ301" s="27"/>
      <c r="YK301" s="27"/>
      <c r="YL301" s="27"/>
      <c r="YM301" s="27"/>
      <c r="YN301" s="27"/>
      <c r="YO301" s="27"/>
      <c r="YP301" s="27"/>
      <c r="YQ301" s="27"/>
      <c r="YR301" s="27"/>
      <c r="YS301" s="27"/>
      <c r="YT301" s="27"/>
      <c r="YU301" s="27"/>
      <c r="YV301" s="27"/>
      <c r="YW301" s="27"/>
      <c r="YX301" s="27"/>
      <c r="YY301" s="27"/>
      <c r="YZ301" s="27"/>
      <c r="ZA301" s="27"/>
      <c r="ZB301" s="27"/>
      <c r="ZC301" s="27"/>
      <c r="ZD301" s="27"/>
      <c r="ZE301" s="27"/>
      <c r="ZF301" s="27"/>
      <c r="ZG301" s="27"/>
      <c r="ZH301" s="27"/>
      <c r="ZI301" s="27"/>
      <c r="ZJ301" s="27"/>
      <c r="ZK301" s="27"/>
      <c r="ZL301" s="27"/>
      <c r="ZM301" s="27"/>
      <c r="ZN301" s="27"/>
      <c r="ZO301" s="27"/>
      <c r="ZP301" s="27"/>
      <c r="ZQ301" s="27"/>
      <c r="ZR301" s="27"/>
      <c r="ZS301" s="27"/>
      <c r="ZT301" s="27"/>
      <c r="ZU301" s="27"/>
      <c r="ZV301" s="27"/>
      <c r="ZW301" s="27"/>
      <c r="ZX301" s="27"/>
      <c r="ZY301" s="27"/>
      <c r="ZZ301" s="27"/>
      <c r="AAA301" s="27"/>
      <c r="AAB301" s="27"/>
      <c r="AAC301" s="27"/>
      <c r="AAD301" s="27"/>
      <c r="AAE301" s="27"/>
      <c r="AAF301" s="27"/>
      <c r="AAG301" s="27"/>
      <c r="AAH301" s="27"/>
      <c r="AAI301" s="27"/>
      <c r="AAJ301" s="27"/>
      <c r="AAK301" s="27"/>
      <c r="AAL301" s="27"/>
      <c r="AAM301" s="27"/>
      <c r="AAN301" s="27"/>
      <c r="AAO301" s="27"/>
      <c r="AAP301" s="27"/>
      <c r="AAQ301" s="27"/>
      <c r="AAR301" s="27"/>
      <c r="AAS301" s="27"/>
      <c r="AAT301" s="27"/>
      <c r="AAU301" s="27"/>
      <c r="AAV301" s="27"/>
      <c r="AAW301" s="27"/>
      <c r="AAX301" s="27"/>
      <c r="AAY301" s="27"/>
      <c r="AAZ301" s="27"/>
      <c r="ABA301" s="27"/>
      <c r="ABB301" s="27"/>
      <c r="ABC301" s="27"/>
      <c r="ABD301" s="27"/>
      <c r="ABE301" s="27"/>
      <c r="ABF301" s="27"/>
      <c r="ABG301" s="27"/>
      <c r="ABH301" s="27"/>
      <c r="ABI301" s="27"/>
      <c r="ABJ301" s="27"/>
      <c r="ABK301" s="27"/>
      <c r="ABL301" s="27"/>
      <c r="ABM301" s="27"/>
      <c r="ABN301" s="27"/>
      <c r="ABO301" s="27"/>
      <c r="ABP301" s="27"/>
      <c r="ABQ301" s="27"/>
      <c r="ABR301" s="27"/>
      <c r="ABS301" s="27"/>
      <c r="ABT301" s="27"/>
      <c r="ABU301" s="27"/>
      <c r="ABV301" s="27"/>
      <c r="ABW301" s="27"/>
      <c r="ABX301" s="27"/>
      <c r="ABY301" s="27"/>
      <c r="ABZ301" s="27"/>
      <c r="ACA301" s="27"/>
      <c r="ACB301" s="27"/>
      <c r="ACC301" s="27"/>
      <c r="ACD301" s="27"/>
      <c r="ACE301" s="27"/>
      <c r="ACF301" s="27"/>
      <c r="ACG301" s="27"/>
      <c r="ACH301" s="27"/>
      <c r="ACI301" s="27"/>
      <c r="ACJ301" s="27"/>
      <c r="ACK301" s="27"/>
      <c r="ACL301" s="27"/>
      <c r="ACM301" s="27"/>
      <c r="ACN301" s="27"/>
      <c r="ACO301" s="27"/>
      <c r="ACP301" s="27"/>
      <c r="ACQ301" s="27"/>
      <c r="ACR301" s="27"/>
      <c r="ACS301" s="27"/>
      <c r="ACT301" s="27"/>
      <c r="ACU301" s="27"/>
      <c r="ACV301" s="27"/>
      <c r="ACW301" s="27"/>
      <c r="ACX301" s="27"/>
      <c r="ACY301" s="27"/>
      <c r="ACZ301" s="27"/>
      <c r="ADA301" s="27"/>
      <c r="ADB301" s="27"/>
      <c r="ADC301" s="27"/>
      <c r="ADD301" s="27"/>
      <c r="ADE301" s="27"/>
      <c r="ADF301" s="27"/>
      <c r="ADG301" s="27"/>
      <c r="ADH301" s="27"/>
      <c r="ADI301" s="27"/>
      <c r="ADJ301" s="27"/>
      <c r="ADK301" s="27"/>
      <c r="ADL301" s="27"/>
      <c r="ADM301" s="27"/>
      <c r="ADN301" s="27"/>
      <c r="ADO301" s="27"/>
      <c r="ADP301" s="27"/>
      <c r="ADQ301" s="27"/>
      <c r="ADR301" s="27"/>
      <c r="ADS301" s="27"/>
      <c r="ADT301" s="27"/>
      <c r="ADU301" s="27"/>
      <c r="ADV301" s="27"/>
      <c r="ADW301" s="27"/>
      <c r="ADX301" s="27"/>
      <c r="ADY301" s="27"/>
      <c r="ADZ301" s="27"/>
      <c r="AEA301" s="27"/>
      <c r="AEB301" s="27"/>
      <c r="AEC301" s="27"/>
      <c r="AED301" s="27"/>
      <c r="AEE301" s="27"/>
      <c r="AEF301" s="27"/>
      <c r="AEG301" s="27"/>
      <c r="AEH301" s="27"/>
      <c r="AEI301" s="27"/>
      <c r="AEJ301" s="27"/>
      <c r="AEK301" s="27"/>
      <c r="AEL301" s="27"/>
      <c r="AEM301" s="27"/>
      <c r="AEN301" s="27"/>
      <c r="AEO301" s="27"/>
      <c r="AEP301" s="27"/>
      <c r="AEQ301" s="27"/>
      <c r="AER301" s="27"/>
      <c r="AES301" s="27"/>
      <c r="AET301" s="27"/>
      <c r="AEU301" s="27"/>
      <c r="AEV301" s="27"/>
      <c r="AEW301" s="27"/>
      <c r="AEX301" s="27"/>
      <c r="AEY301" s="27"/>
      <c r="AEZ301" s="27"/>
      <c r="AFA301" s="27"/>
      <c r="AFB301" s="27"/>
      <c r="AFC301" s="27"/>
      <c r="AFD301" s="27"/>
      <c r="AFE301" s="27"/>
      <c r="AFF301" s="27"/>
      <c r="AFG301" s="27"/>
      <c r="AFH301" s="27"/>
      <c r="AFI301" s="27"/>
      <c r="AFJ301" s="27"/>
      <c r="AFK301" s="27"/>
      <c r="AFL301" s="27"/>
      <c r="AFM301" s="27"/>
      <c r="AFN301" s="27"/>
      <c r="AFO301" s="27"/>
      <c r="AFP301" s="27"/>
      <c r="AFQ301" s="27"/>
      <c r="AFR301" s="27"/>
      <c r="AFS301" s="27"/>
      <c r="AFT301" s="27"/>
      <c r="AFU301" s="27"/>
      <c r="AFV301" s="27"/>
      <c r="AFW301" s="27"/>
      <c r="AFX301" s="27"/>
      <c r="AFY301" s="27"/>
      <c r="AFZ301" s="27"/>
      <c r="AGA301" s="27"/>
      <c r="AGB301" s="27"/>
      <c r="AGC301" s="27"/>
      <c r="AGD301" s="27"/>
      <c r="AGE301" s="27"/>
      <c r="AGF301" s="27"/>
      <c r="AGG301" s="27"/>
      <c r="AGH301" s="27"/>
      <c r="AGI301" s="27"/>
      <c r="AGJ301" s="27"/>
      <c r="AGK301" s="27"/>
      <c r="AGL301" s="27"/>
      <c r="AGM301" s="27"/>
      <c r="AGN301" s="27"/>
      <c r="AGO301" s="27"/>
      <c r="AGP301" s="27"/>
      <c r="AGQ301" s="27"/>
      <c r="AGR301" s="27"/>
      <c r="AGS301" s="27"/>
      <c r="AGT301" s="27"/>
      <c r="AGU301" s="27"/>
      <c r="AGV301" s="27"/>
      <c r="AGW301" s="27"/>
      <c r="AGX301" s="27"/>
      <c r="AGY301" s="27"/>
      <c r="AGZ301" s="27"/>
      <c r="AHA301" s="27"/>
      <c r="AHB301" s="27"/>
      <c r="AHC301" s="27"/>
      <c r="AHD301" s="27"/>
      <c r="AHE301" s="27"/>
      <c r="AHF301" s="27"/>
      <c r="AHG301" s="27"/>
      <c r="AHH301" s="27"/>
      <c r="AHI301" s="27"/>
      <c r="AHJ301" s="27"/>
      <c r="AHK301" s="27"/>
      <c r="AHL301" s="27"/>
      <c r="AHM301" s="27"/>
      <c r="AHN301" s="27"/>
      <c r="AHO301" s="27"/>
      <c r="AHP301" s="27"/>
      <c r="AHQ301" s="27"/>
      <c r="AHR301" s="27"/>
      <c r="AHS301" s="27"/>
      <c r="AHT301" s="27"/>
      <c r="AHU301" s="27"/>
      <c r="AHV301" s="27"/>
      <c r="AHW301" s="27"/>
      <c r="AHX301" s="27"/>
      <c r="AHY301" s="27"/>
      <c r="AHZ301" s="27"/>
      <c r="AIA301" s="27"/>
      <c r="AIB301" s="27"/>
      <c r="AIC301" s="27"/>
      <c r="AID301" s="27"/>
      <c r="AIE301" s="27"/>
      <c r="AIF301" s="27"/>
      <c r="AIG301" s="27"/>
      <c r="AIH301" s="27"/>
      <c r="AII301" s="27"/>
      <c r="AIJ301" s="27"/>
      <c r="AIK301" s="27"/>
      <c r="AIL301" s="27"/>
      <c r="AIM301" s="27"/>
      <c r="AIN301" s="27"/>
      <c r="AIO301" s="27"/>
      <c r="AIP301" s="27"/>
      <c r="AIQ301" s="27"/>
      <c r="AIR301" s="27"/>
      <c r="AIS301" s="27"/>
      <c r="AIT301" s="27"/>
      <c r="AIU301" s="27"/>
      <c r="AIV301" s="27"/>
      <c r="AIW301" s="27"/>
      <c r="AIX301" s="27"/>
      <c r="AIY301" s="27"/>
      <c r="AIZ301" s="27"/>
      <c r="AJA301" s="27"/>
      <c r="AJB301" s="27"/>
      <c r="AJC301" s="27"/>
      <c r="AJD301" s="27"/>
      <c r="AJE301" s="27"/>
      <c r="AJF301" s="27"/>
      <c r="AJG301" s="27"/>
      <c r="AJH301" s="27"/>
      <c r="AJI301" s="27"/>
      <c r="AJJ301" s="27"/>
      <c r="AJK301" s="27"/>
      <c r="AJL301" s="27"/>
      <c r="AJM301" s="27"/>
      <c r="AJN301" s="27"/>
      <c r="AJO301" s="27"/>
      <c r="AJP301" s="27"/>
      <c r="AJQ301" s="27"/>
      <c r="AJR301" s="27"/>
      <c r="AJS301" s="27"/>
      <c r="AJT301" s="27"/>
      <c r="AJU301" s="27"/>
      <c r="AJV301" s="27"/>
      <c r="AJW301" s="27"/>
      <c r="AJX301" s="27"/>
      <c r="AJY301" s="27"/>
      <c r="AJZ301" s="27"/>
      <c r="AKA301" s="27"/>
      <c r="AKB301" s="27"/>
      <c r="AKC301" s="27"/>
      <c r="AKD301" s="27"/>
      <c r="AKE301" s="27"/>
      <c r="AKF301" s="27"/>
      <c r="AKG301" s="27"/>
      <c r="AKH301" s="27"/>
      <c r="AKI301" s="27"/>
      <c r="AKJ301" s="27"/>
      <c r="AKK301" s="27"/>
      <c r="AKL301" s="27"/>
      <c r="AKM301" s="27"/>
      <c r="AKN301" s="27"/>
      <c r="AKO301" s="27"/>
      <c r="AKP301" s="27"/>
      <c r="AKQ301" s="27"/>
      <c r="AKR301" s="27"/>
      <c r="AKS301" s="27"/>
      <c r="AKT301" s="27"/>
      <c r="AKU301" s="27"/>
      <c r="AKV301" s="27"/>
      <c r="AKW301" s="27"/>
      <c r="AKX301" s="27"/>
      <c r="AKY301" s="27"/>
      <c r="AKZ301" s="27"/>
      <c r="ALA301" s="27"/>
      <c r="ALB301" s="27"/>
      <c r="ALC301" s="27"/>
      <c r="ALD301" s="27"/>
      <c r="ALE301" s="27"/>
      <c r="ALF301" s="27"/>
      <c r="ALG301" s="27"/>
      <c r="ALH301" s="27"/>
      <c r="ALI301" s="27"/>
      <c r="ALJ301" s="27"/>
      <c r="ALK301" s="27"/>
      <c r="ALL301" s="27"/>
      <c r="ALM301" s="27"/>
      <c r="ALN301" s="27"/>
      <c r="ALO301" s="27"/>
      <c r="ALP301" s="27"/>
      <c r="ALQ301" s="27"/>
      <c r="ALR301" s="27"/>
      <c r="ALS301" s="27"/>
    </row>
    <row r="302" spans="1:1007" ht="19.5" customHeight="1" thickBot="1" x14ac:dyDescent="0.25">
      <c r="A302" s="646"/>
      <c r="B302" s="658"/>
      <c r="C302" s="684"/>
      <c r="D302" s="667"/>
      <c r="E302" s="641"/>
      <c r="F302" s="643"/>
      <c r="G302" s="677"/>
      <c r="H302" s="699"/>
      <c r="I302" s="699"/>
      <c r="J302" s="591"/>
      <c r="K302" s="81" t="s">
        <v>11</v>
      </c>
      <c r="L302" s="8">
        <f t="shared" ref="L302:W302" si="86">SUM(L299:L301)</f>
        <v>620</v>
      </c>
      <c r="M302" s="1">
        <f t="shared" si="86"/>
        <v>0</v>
      </c>
      <c r="N302" s="1">
        <f t="shared" si="86"/>
        <v>0</v>
      </c>
      <c r="O302" s="10">
        <f t="shared" si="86"/>
        <v>620</v>
      </c>
      <c r="P302" s="8">
        <f t="shared" si="86"/>
        <v>0</v>
      </c>
      <c r="Q302" s="1">
        <f t="shared" si="86"/>
        <v>0</v>
      </c>
      <c r="R302" s="1">
        <f t="shared" si="86"/>
        <v>0</v>
      </c>
      <c r="S302" s="10">
        <f t="shared" si="86"/>
        <v>0</v>
      </c>
      <c r="T302" s="8">
        <f t="shared" si="86"/>
        <v>0</v>
      </c>
      <c r="U302" s="1">
        <f t="shared" si="86"/>
        <v>0</v>
      </c>
      <c r="V302" s="1">
        <f t="shared" si="86"/>
        <v>0</v>
      </c>
      <c r="W302" s="10">
        <f t="shared" si="86"/>
        <v>0</v>
      </c>
      <c r="X302" s="27"/>
      <c r="Y302" s="27"/>
      <c r="Z302" s="27"/>
      <c r="AA302" s="27"/>
      <c r="AB302" s="27"/>
      <c r="AC302" s="27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  <c r="BO302" s="27"/>
      <c r="BP302" s="27"/>
      <c r="BQ302" s="27"/>
      <c r="BR302" s="27"/>
      <c r="BS302" s="27"/>
      <c r="BT302" s="27"/>
      <c r="BU302" s="27"/>
      <c r="BV302" s="27"/>
      <c r="BW302" s="27"/>
      <c r="BX302" s="27"/>
      <c r="BY302" s="27"/>
      <c r="BZ302" s="27"/>
      <c r="CA302" s="27"/>
      <c r="CB302" s="27"/>
      <c r="CC302" s="27"/>
      <c r="CD302" s="27"/>
      <c r="CE302" s="27"/>
      <c r="CF302" s="27"/>
      <c r="CG302" s="27"/>
      <c r="CH302" s="27"/>
      <c r="CI302" s="27"/>
      <c r="CJ302" s="27"/>
      <c r="CK302" s="27"/>
      <c r="CL302" s="27"/>
      <c r="CM302" s="27"/>
      <c r="CN302" s="27"/>
      <c r="CO302" s="27"/>
      <c r="CP302" s="27"/>
      <c r="CQ302" s="27"/>
      <c r="CR302" s="27"/>
      <c r="CS302" s="27"/>
      <c r="CT302" s="27"/>
      <c r="CU302" s="27"/>
      <c r="CV302" s="27"/>
      <c r="CW302" s="27"/>
      <c r="CX302" s="27"/>
      <c r="CY302" s="27"/>
      <c r="CZ302" s="27"/>
      <c r="DA302" s="27"/>
      <c r="DB302" s="27"/>
      <c r="DC302" s="27"/>
      <c r="DD302" s="27"/>
      <c r="DE302" s="27"/>
      <c r="DF302" s="27"/>
      <c r="DG302" s="27"/>
      <c r="DH302" s="27"/>
      <c r="DI302" s="27"/>
      <c r="DJ302" s="27"/>
      <c r="DK302" s="27"/>
      <c r="DL302" s="27"/>
      <c r="DM302" s="27"/>
      <c r="DN302" s="27"/>
      <c r="DO302" s="27"/>
      <c r="DP302" s="27"/>
      <c r="DQ302" s="27"/>
      <c r="DR302" s="27"/>
      <c r="DS302" s="27"/>
      <c r="DT302" s="27"/>
      <c r="DU302" s="27"/>
      <c r="DV302" s="27"/>
      <c r="DW302" s="27"/>
      <c r="DX302" s="27"/>
      <c r="DY302" s="27"/>
      <c r="DZ302" s="27"/>
      <c r="EA302" s="27"/>
      <c r="EB302" s="27"/>
      <c r="EC302" s="27"/>
      <c r="ED302" s="27"/>
      <c r="EE302" s="27"/>
      <c r="EF302" s="27"/>
      <c r="EG302" s="27"/>
      <c r="EH302" s="27"/>
      <c r="EI302" s="27"/>
      <c r="EJ302" s="27"/>
      <c r="EK302" s="27"/>
      <c r="EL302" s="27"/>
      <c r="EM302" s="27"/>
      <c r="EN302" s="27"/>
      <c r="EO302" s="27"/>
      <c r="EP302" s="27"/>
      <c r="EQ302" s="27"/>
      <c r="ER302" s="27"/>
      <c r="ES302" s="27"/>
      <c r="ET302" s="27"/>
      <c r="EU302" s="27"/>
      <c r="EV302" s="27"/>
      <c r="EW302" s="27"/>
      <c r="EX302" s="27"/>
      <c r="EY302" s="27"/>
      <c r="EZ302" s="27"/>
      <c r="FA302" s="27"/>
      <c r="FB302" s="27"/>
      <c r="FC302" s="27"/>
      <c r="FD302" s="27"/>
      <c r="FE302" s="27"/>
      <c r="FF302" s="27"/>
      <c r="FG302" s="27"/>
      <c r="FH302" s="27"/>
      <c r="FI302" s="27"/>
      <c r="FJ302" s="27"/>
      <c r="FK302" s="27"/>
      <c r="FL302" s="27"/>
      <c r="FM302" s="27"/>
      <c r="FN302" s="27"/>
      <c r="FO302" s="27"/>
      <c r="FP302" s="27"/>
      <c r="FQ302" s="27"/>
      <c r="FR302" s="27"/>
      <c r="FS302" s="27"/>
      <c r="FT302" s="27"/>
      <c r="FU302" s="27"/>
      <c r="FV302" s="27"/>
      <c r="FW302" s="27"/>
      <c r="FX302" s="27"/>
      <c r="FY302" s="27"/>
      <c r="FZ302" s="27"/>
      <c r="GA302" s="27"/>
      <c r="GB302" s="27"/>
      <c r="GC302" s="27"/>
      <c r="GD302" s="27"/>
      <c r="GE302" s="27"/>
      <c r="GF302" s="27"/>
      <c r="GG302" s="27"/>
      <c r="GH302" s="27"/>
      <c r="GI302" s="27"/>
      <c r="GJ302" s="27"/>
      <c r="GK302" s="27"/>
      <c r="GL302" s="27"/>
      <c r="GM302" s="27"/>
      <c r="GN302" s="27"/>
      <c r="GO302" s="27"/>
      <c r="GP302" s="27"/>
      <c r="GQ302" s="27"/>
      <c r="GR302" s="27"/>
      <c r="GS302" s="27"/>
      <c r="GT302" s="27"/>
      <c r="GU302" s="27"/>
      <c r="GV302" s="27"/>
      <c r="GW302" s="27"/>
      <c r="GX302" s="27"/>
      <c r="GY302" s="27"/>
      <c r="GZ302" s="27"/>
      <c r="HA302" s="27"/>
      <c r="HB302" s="27"/>
      <c r="HC302" s="27"/>
      <c r="HD302" s="27"/>
      <c r="HE302" s="27"/>
      <c r="HF302" s="27"/>
      <c r="HG302" s="27"/>
      <c r="HH302" s="27"/>
      <c r="HI302" s="27"/>
      <c r="HJ302" s="27"/>
      <c r="HK302" s="27"/>
      <c r="HL302" s="27"/>
      <c r="HM302" s="27"/>
      <c r="HN302" s="27"/>
      <c r="HO302" s="27"/>
      <c r="HP302" s="27"/>
      <c r="HQ302" s="27"/>
      <c r="HR302" s="27"/>
      <c r="HS302" s="27"/>
      <c r="HT302" s="27"/>
      <c r="HU302" s="27"/>
      <c r="HV302" s="27"/>
      <c r="HW302" s="27"/>
      <c r="HX302" s="27"/>
      <c r="HY302" s="27"/>
      <c r="HZ302" s="27"/>
      <c r="IA302" s="27"/>
      <c r="IB302" s="27"/>
      <c r="IC302" s="27"/>
      <c r="ID302" s="27"/>
      <c r="IE302" s="27"/>
      <c r="IF302" s="27"/>
      <c r="IG302" s="27"/>
      <c r="IH302" s="27"/>
      <c r="II302" s="27"/>
      <c r="IJ302" s="27"/>
      <c r="IK302" s="27"/>
      <c r="IL302" s="27"/>
      <c r="IM302" s="27"/>
      <c r="IN302" s="27"/>
      <c r="IO302" s="27"/>
      <c r="IP302" s="27"/>
      <c r="IQ302" s="27"/>
      <c r="IR302" s="27"/>
      <c r="IS302" s="27"/>
      <c r="IT302" s="27"/>
      <c r="IU302" s="27"/>
      <c r="IV302" s="27"/>
      <c r="IW302" s="27"/>
      <c r="IX302" s="27"/>
      <c r="IY302" s="27"/>
      <c r="IZ302" s="27"/>
      <c r="JA302" s="27"/>
      <c r="JB302" s="27"/>
      <c r="JC302" s="27"/>
      <c r="JD302" s="27"/>
      <c r="JE302" s="27"/>
      <c r="JF302" s="27"/>
      <c r="JG302" s="27"/>
      <c r="JH302" s="27"/>
      <c r="JI302" s="27"/>
      <c r="JJ302" s="27"/>
      <c r="JK302" s="27"/>
      <c r="JL302" s="27"/>
      <c r="JM302" s="27"/>
      <c r="JN302" s="27"/>
      <c r="JO302" s="27"/>
      <c r="JP302" s="27"/>
      <c r="JQ302" s="27"/>
      <c r="JR302" s="27"/>
      <c r="JS302" s="27"/>
      <c r="JT302" s="27"/>
      <c r="JU302" s="27"/>
      <c r="JV302" s="27"/>
      <c r="JW302" s="27"/>
      <c r="JX302" s="27"/>
      <c r="JY302" s="27"/>
      <c r="JZ302" s="27"/>
      <c r="KA302" s="27"/>
      <c r="KB302" s="27"/>
      <c r="KC302" s="27"/>
      <c r="KD302" s="27"/>
      <c r="KE302" s="27"/>
      <c r="KF302" s="27"/>
      <c r="KG302" s="27"/>
      <c r="KH302" s="27"/>
      <c r="KI302" s="27"/>
      <c r="KJ302" s="27"/>
      <c r="KK302" s="27"/>
      <c r="KL302" s="27"/>
      <c r="KM302" s="27"/>
      <c r="KN302" s="27"/>
      <c r="KO302" s="27"/>
      <c r="KP302" s="27"/>
      <c r="KQ302" s="27"/>
      <c r="KR302" s="27"/>
      <c r="KS302" s="27"/>
      <c r="KT302" s="27"/>
      <c r="KU302" s="27"/>
      <c r="KV302" s="27"/>
      <c r="KW302" s="27"/>
      <c r="KX302" s="27"/>
      <c r="KY302" s="27"/>
      <c r="KZ302" s="27"/>
      <c r="LA302" s="27"/>
      <c r="LB302" s="27"/>
      <c r="LC302" s="27"/>
      <c r="LD302" s="27"/>
      <c r="LE302" s="27"/>
      <c r="LF302" s="27"/>
      <c r="LG302" s="27"/>
      <c r="LH302" s="27"/>
      <c r="LI302" s="27"/>
      <c r="LJ302" s="27"/>
      <c r="LK302" s="27"/>
      <c r="LL302" s="27"/>
      <c r="LM302" s="27"/>
      <c r="LN302" s="27"/>
      <c r="LO302" s="27"/>
      <c r="LP302" s="27"/>
      <c r="LQ302" s="27"/>
      <c r="LR302" s="27"/>
      <c r="LS302" s="27"/>
      <c r="LT302" s="27"/>
      <c r="LU302" s="27"/>
      <c r="LV302" s="27"/>
      <c r="LW302" s="27"/>
      <c r="LX302" s="27"/>
      <c r="LY302" s="27"/>
      <c r="LZ302" s="27"/>
      <c r="MA302" s="27"/>
      <c r="MB302" s="27"/>
      <c r="MC302" s="27"/>
      <c r="MD302" s="27"/>
      <c r="ME302" s="27"/>
      <c r="MF302" s="27"/>
      <c r="MG302" s="27"/>
      <c r="MH302" s="27"/>
      <c r="MI302" s="27"/>
      <c r="MJ302" s="27"/>
      <c r="MK302" s="27"/>
      <c r="ML302" s="27"/>
      <c r="MM302" s="27"/>
      <c r="MN302" s="27"/>
      <c r="MO302" s="27"/>
      <c r="MP302" s="27"/>
      <c r="MQ302" s="27"/>
      <c r="MR302" s="27"/>
      <c r="MS302" s="27"/>
      <c r="MT302" s="27"/>
      <c r="MU302" s="27"/>
      <c r="MV302" s="27"/>
      <c r="MW302" s="27"/>
      <c r="MX302" s="27"/>
      <c r="MY302" s="27"/>
      <c r="MZ302" s="27"/>
      <c r="NA302" s="27"/>
      <c r="NB302" s="27"/>
      <c r="NC302" s="27"/>
      <c r="ND302" s="27"/>
      <c r="NE302" s="27"/>
      <c r="NF302" s="27"/>
      <c r="NG302" s="27"/>
      <c r="NH302" s="27"/>
      <c r="NI302" s="27"/>
      <c r="NJ302" s="27"/>
      <c r="NK302" s="27"/>
      <c r="NL302" s="27"/>
      <c r="NM302" s="27"/>
      <c r="NN302" s="27"/>
      <c r="NO302" s="27"/>
      <c r="NP302" s="27"/>
      <c r="NQ302" s="27"/>
      <c r="NR302" s="27"/>
      <c r="NS302" s="27"/>
      <c r="NT302" s="27"/>
      <c r="NU302" s="27"/>
      <c r="NV302" s="27"/>
      <c r="NW302" s="27"/>
      <c r="NX302" s="27"/>
      <c r="NY302" s="27"/>
      <c r="NZ302" s="27"/>
      <c r="OA302" s="27"/>
      <c r="OB302" s="27"/>
      <c r="OC302" s="27"/>
      <c r="OD302" s="27"/>
      <c r="OE302" s="27"/>
      <c r="OF302" s="27"/>
      <c r="OG302" s="27"/>
      <c r="OH302" s="27"/>
      <c r="OI302" s="27"/>
      <c r="OJ302" s="27"/>
      <c r="OK302" s="27"/>
      <c r="OL302" s="27"/>
      <c r="OM302" s="27"/>
      <c r="ON302" s="27"/>
      <c r="OO302" s="27"/>
      <c r="OP302" s="27"/>
      <c r="OQ302" s="27"/>
      <c r="OR302" s="27"/>
      <c r="OS302" s="27"/>
      <c r="OT302" s="27"/>
      <c r="OU302" s="27"/>
      <c r="OV302" s="27"/>
      <c r="OW302" s="27"/>
      <c r="OX302" s="27"/>
      <c r="OY302" s="27"/>
      <c r="OZ302" s="27"/>
      <c r="PA302" s="27"/>
      <c r="PB302" s="27"/>
      <c r="PC302" s="27"/>
      <c r="PD302" s="27"/>
      <c r="PE302" s="27"/>
      <c r="PF302" s="27"/>
      <c r="PG302" s="27"/>
      <c r="PH302" s="27"/>
      <c r="PI302" s="27"/>
      <c r="PJ302" s="27"/>
      <c r="PK302" s="27"/>
      <c r="PL302" s="27"/>
      <c r="PM302" s="27"/>
      <c r="PN302" s="27"/>
      <c r="PO302" s="27"/>
      <c r="PP302" s="27"/>
      <c r="PQ302" s="27"/>
      <c r="PR302" s="27"/>
      <c r="PS302" s="27"/>
      <c r="PT302" s="27"/>
      <c r="PU302" s="27"/>
      <c r="PV302" s="27"/>
      <c r="PW302" s="27"/>
      <c r="PX302" s="27"/>
      <c r="PY302" s="27"/>
      <c r="PZ302" s="27"/>
      <c r="QA302" s="27"/>
      <c r="QB302" s="27"/>
      <c r="QC302" s="27"/>
      <c r="QD302" s="27"/>
      <c r="QE302" s="27"/>
      <c r="QF302" s="27"/>
      <c r="QG302" s="27"/>
      <c r="QH302" s="27"/>
      <c r="QI302" s="27"/>
      <c r="QJ302" s="27"/>
      <c r="QK302" s="27"/>
      <c r="QL302" s="27"/>
      <c r="QM302" s="27"/>
      <c r="QN302" s="27"/>
      <c r="QO302" s="27"/>
      <c r="QP302" s="27"/>
      <c r="QQ302" s="27"/>
      <c r="QR302" s="27"/>
      <c r="QS302" s="27"/>
      <c r="QT302" s="27"/>
      <c r="QU302" s="27"/>
      <c r="QV302" s="27"/>
      <c r="QW302" s="27"/>
      <c r="QX302" s="27"/>
      <c r="QY302" s="27"/>
      <c r="QZ302" s="27"/>
      <c r="RA302" s="27"/>
      <c r="RB302" s="27"/>
      <c r="RC302" s="27"/>
      <c r="RD302" s="27"/>
      <c r="RE302" s="27"/>
      <c r="RF302" s="27"/>
      <c r="RG302" s="27"/>
      <c r="RH302" s="27"/>
      <c r="RI302" s="27"/>
      <c r="RJ302" s="27"/>
      <c r="RK302" s="27"/>
      <c r="RL302" s="27"/>
      <c r="RM302" s="27"/>
      <c r="RN302" s="27"/>
      <c r="RO302" s="27"/>
      <c r="RP302" s="27"/>
      <c r="RQ302" s="27"/>
      <c r="RR302" s="27"/>
      <c r="RS302" s="27"/>
      <c r="RT302" s="27"/>
      <c r="RU302" s="27"/>
      <c r="RV302" s="27"/>
      <c r="RW302" s="27"/>
      <c r="RX302" s="27"/>
      <c r="RY302" s="27"/>
      <c r="RZ302" s="27"/>
      <c r="SA302" s="27"/>
      <c r="SB302" s="27"/>
      <c r="SC302" s="27"/>
      <c r="SD302" s="27"/>
      <c r="SE302" s="27"/>
      <c r="SF302" s="27"/>
      <c r="SG302" s="27"/>
      <c r="SH302" s="27"/>
      <c r="SI302" s="27"/>
      <c r="SJ302" s="27"/>
      <c r="SK302" s="27"/>
      <c r="SL302" s="27"/>
      <c r="SM302" s="27"/>
      <c r="SN302" s="27"/>
      <c r="SO302" s="27"/>
      <c r="SP302" s="27"/>
      <c r="SQ302" s="27"/>
      <c r="SR302" s="27"/>
      <c r="SS302" s="27"/>
      <c r="ST302" s="27"/>
      <c r="SU302" s="27"/>
      <c r="SV302" s="27"/>
      <c r="SW302" s="27"/>
      <c r="SX302" s="27"/>
      <c r="SY302" s="27"/>
      <c r="SZ302" s="27"/>
      <c r="TA302" s="27"/>
      <c r="TB302" s="27"/>
      <c r="TC302" s="27"/>
      <c r="TD302" s="27"/>
      <c r="TE302" s="27"/>
      <c r="TF302" s="27"/>
      <c r="TG302" s="27"/>
      <c r="TH302" s="27"/>
      <c r="TI302" s="27"/>
      <c r="TJ302" s="27"/>
      <c r="TK302" s="27"/>
      <c r="TL302" s="27"/>
      <c r="TM302" s="27"/>
      <c r="TN302" s="27"/>
      <c r="TO302" s="27"/>
      <c r="TP302" s="27"/>
      <c r="TQ302" s="27"/>
      <c r="TR302" s="27"/>
      <c r="TS302" s="27"/>
      <c r="TT302" s="27"/>
      <c r="TU302" s="27"/>
      <c r="TV302" s="27"/>
      <c r="TW302" s="27"/>
      <c r="TX302" s="27"/>
      <c r="TY302" s="27"/>
      <c r="TZ302" s="27"/>
      <c r="UA302" s="27"/>
      <c r="UB302" s="27"/>
      <c r="UC302" s="27"/>
      <c r="UD302" s="27"/>
      <c r="UE302" s="27"/>
      <c r="UF302" s="27"/>
      <c r="UG302" s="27"/>
      <c r="UH302" s="27"/>
      <c r="UI302" s="27"/>
      <c r="UJ302" s="27"/>
      <c r="UK302" s="27"/>
      <c r="UL302" s="27"/>
      <c r="UM302" s="27"/>
      <c r="UN302" s="27"/>
      <c r="UO302" s="27"/>
      <c r="UP302" s="27"/>
      <c r="UQ302" s="27"/>
      <c r="UR302" s="27"/>
      <c r="US302" s="27"/>
      <c r="UT302" s="27"/>
      <c r="UU302" s="27"/>
      <c r="UV302" s="27"/>
      <c r="UW302" s="27"/>
      <c r="UX302" s="27"/>
      <c r="UY302" s="27"/>
      <c r="UZ302" s="27"/>
      <c r="VA302" s="27"/>
      <c r="VB302" s="27"/>
      <c r="VC302" s="27"/>
      <c r="VD302" s="27"/>
      <c r="VE302" s="27"/>
      <c r="VF302" s="27"/>
      <c r="VG302" s="27"/>
      <c r="VH302" s="27"/>
      <c r="VI302" s="27"/>
      <c r="VJ302" s="27"/>
      <c r="VK302" s="27"/>
      <c r="VL302" s="27"/>
      <c r="VM302" s="27"/>
      <c r="VN302" s="27"/>
      <c r="VO302" s="27"/>
      <c r="VP302" s="27"/>
      <c r="VQ302" s="27"/>
      <c r="VR302" s="27"/>
      <c r="VS302" s="27"/>
      <c r="VT302" s="27"/>
      <c r="VU302" s="27"/>
      <c r="VV302" s="27"/>
      <c r="VW302" s="27"/>
      <c r="VX302" s="27"/>
      <c r="VY302" s="27"/>
      <c r="VZ302" s="27"/>
      <c r="WA302" s="27"/>
      <c r="WB302" s="27"/>
      <c r="WC302" s="27"/>
      <c r="WD302" s="27"/>
      <c r="WE302" s="27"/>
      <c r="WF302" s="27"/>
      <c r="WG302" s="27"/>
      <c r="WH302" s="27"/>
      <c r="WI302" s="27"/>
      <c r="WJ302" s="27"/>
      <c r="WK302" s="27"/>
      <c r="WL302" s="27"/>
      <c r="WM302" s="27"/>
      <c r="WN302" s="27"/>
      <c r="WO302" s="27"/>
      <c r="WP302" s="27"/>
      <c r="WQ302" s="27"/>
      <c r="WR302" s="27"/>
      <c r="WS302" s="27"/>
      <c r="WT302" s="27"/>
      <c r="WU302" s="27"/>
      <c r="WV302" s="27"/>
      <c r="WW302" s="27"/>
      <c r="WX302" s="27"/>
      <c r="WY302" s="27"/>
      <c r="WZ302" s="27"/>
      <c r="XA302" s="27"/>
      <c r="XB302" s="27"/>
      <c r="XC302" s="27"/>
      <c r="XD302" s="27"/>
      <c r="XE302" s="27"/>
      <c r="XF302" s="27"/>
      <c r="XG302" s="27"/>
      <c r="XH302" s="27"/>
      <c r="XI302" s="27"/>
      <c r="XJ302" s="27"/>
      <c r="XK302" s="27"/>
      <c r="XL302" s="27"/>
      <c r="XM302" s="27"/>
      <c r="XN302" s="27"/>
      <c r="XO302" s="27"/>
      <c r="XP302" s="27"/>
      <c r="XQ302" s="27"/>
      <c r="XR302" s="27"/>
      <c r="XS302" s="27"/>
      <c r="XT302" s="27"/>
      <c r="XU302" s="27"/>
      <c r="XV302" s="27"/>
      <c r="XW302" s="27"/>
      <c r="XX302" s="27"/>
      <c r="XY302" s="27"/>
      <c r="XZ302" s="27"/>
      <c r="YA302" s="27"/>
      <c r="YB302" s="27"/>
      <c r="YC302" s="27"/>
      <c r="YD302" s="27"/>
      <c r="YE302" s="27"/>
      <c r="YF302" s="27"/>
      <c r="YG302" s="27"/>
      <c r="YH302" s="27"/>
      <c r="YI302" s="27"/>
      <c r="YJ302" s="27"/>
      <c r="YK302" s="27"/>
      <c r="YL302" s="27"/>
      <c r="YM302" s="27"/>
      <c r="YN302" s="27"/>
      <c r="YO302" s="27"/>
      <c r="YP302" s="27"/>
      <c r="YQ302" s="27"/>
      <c r="YR302" s="27"/>
      <c r="YS302" s="27"/>
      <c r="YT302" s="27"/>
      <c r="YU302" s="27"/>
      <c r="YV302" s="27"/>
      <c r="YW302" s="27"/>
      <c r="YX302" s="27"/>
      <c r="YY302" s="27"/>
      <c r="YZ302" s="27"/>
      <c r="ZA302" s="27"/>
      <c r="ZB302" s="27"/>
      <c r="ZC302" s="27"/>
      <c r="ZD302" s="27"/>
      <c r="ZE302" s="27"/>
      <c r="ZF302" s="27"/>
      <c r="ZG302" s="27"/>
      <c r="ZH302" s="27"/>
      <c r="ZI302" s="27"/>
      <c r="ZJ302" s="27"/>
      <c r="ZK302" s="27"/>
      <c r="ZL302" s="27"/>
      <c r="ZM302" s="27"/>
      <c r="ZN302" s="27"/>
      <c r="ZO302" s="27"/>
      <c r="ZP302" s="27"/>
      <c r="ZQ302" s="27"/>
      <c r="ZR302" s="27"/>
      <c r="ZS302" s="27"/>
      <c r="ZT302" s="27"/>
      <c r="ZU302" s="27"/>
      <c r="ZV302" s="27"/>
      <c r="ZW302" s="27"/>
      <c r="ZX302" s="27"/>
      <c r="ZY302" s="27"/>
      <c r="ZZ302" s="27"/>
      <c r="AAA302" s="27"/>
      <c r="AAB302" s="27"/>
      <c r="AAC302" s="27"/>
      <c r="AAD302" s="27"/>
      <c r="AAE302" s="27"/>
      <c r="AAF302" s="27"/>
      <c r="AAG302" s="27"/>
      <c r="AAH302" s="27"/>
      <c r="AAI302" s="27"/>
      <c r="AAJ302" s="27"/>
      <c r="AAK302" s="27"/>
      <c r="AAL302" s="27"/>
      <c r="AAM302" s="27"/>
      <c r="AAN302" s="27"/>
      <c r="AAO302" s="27"/>
      <c r="AAP302" s="27"/>
      <c r="AAQ302" s="27"/>
      <c r="AAR302" s="27"/>
      <c r="AAS302" s="27"/>
      <c r="AAT302" s="27"/>
      <c r="AAU302" s="27"/>
      <c r="AAV302" s="27"/>
      <c r="AAW302" s="27"/>
      <c r="AAX302" s="27"/>
      <c r="AAY302" s="27"/>
      <c r="AAZ302" s="27"/>
      <c r="ABA302" s="27"/>
      <c r="ABB302" s="27"/>
      <c r="ABC302" s="27"/>
      <c r="ABD302" s="27"/>
      <c r="ABE302" s="27"/>
      <c r="ABF302" s="27"/>
      <c r="ABG302" s="27"/>
      <c r="ABH302" s="27"/>
      <c r="ABI302" s="27"/>
      <c r="ABJ302" s="27"/>
      <c r="ABK302" s="27"/>
      <c r="ABL302" s="27"/>
      <c r="ABM302" s="27"/>
      <c r="ABN302" s="27"/>
      <c r="ABO302" s="27"/>
      <c r="ABP302" s="27"/>
      <c r="ABQ302" s="27"/>
      <c r="ABR302" s="27"/>
      <c r="ABS302" s="27"/>
      <c r="ABT302" s="27"/>
      <c r="ABU302" s="27"/>
      <c r="ABV302" s="27"/>
      <c r="ABW302" s="27"/>
      <c r="ABX302" s="27"/>
      <c r="ABY302" s="27"/>
      <c r="ABZ302" s="27"/>
      <c r="ACA302" s="27"/>
      <c r="ACB302" s="27"/>
      <c r="ACC302" s="27"/>
      <c r="ACD302" s="27"/>
      <c r="ACE302" s="27"/>
      <c r="ACF302" s="27"/>
      <c r="ACG302" s="27"/>
      <c r="ACH302" s="27"/>
      <c r="ACI302" s="27"/>
      <c r="ACJ302" s="27"/>
      <c r="ACK302" s="27"/>
      <c r="ACL302" s="27"/>
      <c r="ACM302" s="27"/>
      <c r="ACN302" s="27"/>
      <c r="ACO302" s="27"/>
      <c r="ACP302" s="27"/>
      <c r="ACQ302" s="27"/>
      <c r="ACR302" s="27"/>
      <c r="ACS302" s="27"/>
      <c r="ACT302" s="27"/>
      <c r="ACU302" s="27"/>
      <c r="ACV302" s="27"/>
      <c r="ACW302" s="27"/>
      <c r="ACX302" s="27"/>
      <c r="ACY302" s="27"/>
      <c r="ACZ302" s="27"/>
      <c r="ADA302" s="27"/>
      <c r="ADB302" s="27"/>
      <c r="ADC302" s="27"/>
      <c r="ADD302" s="27"/>
      <c r="ADE302" s="27"/>
      <c r="ADF302" s="27"/>
      <c r="ADG302" s="27"/>
      <c r="ADH302" s="27"/>
      <c r="ADI302" s="27"/>
      <c r="ADJ302" s="27"/>
      <c r="ADK302" s="27"/>
      <c r="ADL302" s="27"/>
      <c r="ADM302" s="27"/>
      <c r="ADN302" s="27"/>
      <c r="ADO302" s="27"/>
      <c r="ADP302" s="27"/>
      <c r="ADQ302" s="27"/>
      <c r="ADR302" s="27"/>
      <c r="ADS302" s="27"/>
      <c r="ADT302" s="27"/>
      <c r="ADU302" s="27"/>
      <c r="ADV302" s="27"/>
      <c r="ADW302" s="27"/>
      <c r="ADX302" s="27"/>
      <c r="ADY302" s="27"/>
      <c r="ADZ302" s="27"/>
      <c r="AEA302" s="27"/>
      <c r="AEB302" s="27"/>
      <c r="AEC302" s="27"/>
      <c r="AED302" s="27"/>
      <c r="AEE302" s="27"/>
      <c r="AEF302" s="27"/>
      <c r="AEG302" s="27"/>
      <c r="AEH302" s="27"/>
      <c r="AEI302" s="27"/>
      <c r="AEJ302" s="27"/>
      <c r="AEK302" s="27"/>
      <c r="AEL302" s="27"/>
      <c r="AEM302" s="27"/>
      <c r="AEN302" s="27"/>
      <c r="AEO302" s="27"/>
      <c r="AEP302" s="27"/>
      <c r="AEQ302" s="27"/>
      <c r="AER302" s="27"/>
      <c r="AES302" s="27"/>
      <c r="AET302" s="27"/>
      <c r="AEU302" s="27"/>
      <c r="AEV302" s="27"/>
      <c r="AEW302" s="27"/>
      <c r="AEX302" s="27"/>
      <c r="AEY302" s="27"/>
      <c r="AEZ302" s="27"/>
      <c r="AFA302" s="27"/>
      <c r="AFB302" s="27"/>
      <c r="AFC302" s="27"/>
      <c r="AFD302" s="27"/>
      <c r="AFE302" s="27"/>
      <c r="AFF302" s="27"/>
      <c r="AFG302" s="27"/>
      <c r="AFH302" s="27"/>
      <c r="AFI302" s="27"/>
      <c r="AFJ302" s="27"/>
      <c r="AFK302" s="27"/>
      <c r="AFL302" s="27"/>
      <c r="AFM302" s="27"/>
      <c r="AFN302" s="27"/>
      <c r="AFO302" s="27"/>
      <c r="AFP302" s="27"/>
      <c r="AFQ302" s="27"/>
      <c r="AFR302" s="27"/>
      <c r="AFS302" s="27"/>
      <c r="AFT302" s="27"/>
      <c r="AFU302" s="27"/>
      <c r="AFV302" s="27"/>
      <c r="AFW302" s="27"/>
      <c r="AFX302" s="27"/>
      <c r="AFY302" s="27"/>
      <c r="AFZ302" s="27"/>
      <c r="AGA302" s="27"/>
      <c r="AGB302" s="27"/>
      <c r="AGC302" s="27"/>
      <c r="AGD302" s="27"/>
      <c r="AGE302" s="27"/>
      <c r="AGF302" s="27"/>
      <c r="AGG302" s="27"/>
      <c r="AGH302" s="27"/>
      <c r="AGI302" s="27"/>
      <c r="AGJ302" s="27"/>
      <c r="AGK302" s="27"/>
      <c r="AGL302" s="27"/>
      <c r="AGM302" s="27"/>
      <c r="AGN302" s="27"/>
      <c r="AGO302" s="27"/>
      <c r="AGP302" s="27"/>
      <c r="AGQ302" s="27"/>
      <c r="AGR302" s="27"/>
      <c r="AGS302" s="27"/>
      <c r="AGT302" s="27"/>
      <c r="AGU302" s="27"/>
      <c r="AGV302" s="27"/>
      <c r="AGW302" s="27"/>
      <c r="AGX302" s="27"/>
      <c r="AGY302" s="27"/>
      <c r="AGZ302" s="27"/>
      <c r="AHA302" s="27"/>
      <c r="AHB302" s="27"/>
      <c r="AHC302" s="27"/>
      <c r="AHD302" s="27"/>
      <c r="AHE302" s="27"/>
      <c r="AHF302" s="27"/>
      <c r="AHG302" s="27"/>
      <c r="AHH302" s="27"/>
      <c r="AHI302" s="27"/>
      <c r="AHJ302" s="27"/>
      <c r="AHK302" s="27"/>
      <c r="AHL302" s="27"/>
      <c r="AHM302" s="27"/>
      <c r="AHN302" s="27"/>
      <c r="AHO302" s="27"/>
      <c r="AHP302" s="27"/>
      <c r="AHQ302" s="27"/>
      <c r="AHR302" s="27"/>
      <c r="AHS302" s="27"/>
      <c r="AHT302" s="27"/>
      <c r="AHU302" s="27"/>
      <c r="AHV302" s="27"/>
      <c r="AHW302" s="27"/>
      <c r="AHX302" s="27"/>
      <c r="AHY302" s="27"/>
      <c r="AHZ302" s="27"/>
      <c r="AIA302" s="27"/>
      <c r="AIB302" s="27"/>
      <c r="AIC302" s="27"/>
      <c r="AID302" s="27"/>
      <c r="AIE302" s="27"/>
      <c r="AIF302" s="27"/>
      <c r="AIG302" s="27"/>
      <c r="AIH302" s="27"/>
      <c r="AII302" s="27"/>
      <c r="AIJ302" s="27"/>
      <c r="AIK302" s="27"/>
      <c r="AIL302" s="27"/>
      <c r="AIM302" s="27"/>
      <c r="AIN302" s="27"/>
      <c r="AIO302" s="27"/>
      <c r="AIP302" s="27"/>
      <c r="AIQ302" s="27"/>
      <c r="AIR302" s="27"/>
      <c r="AIS302" s="27"/>
      <c r="AIT302" s="27"/>
      <c r="AIU302" s="27"/>
      <c r="AIV302" s="27"/>
      <c r="AIW302" s="27"/>
      <c r="AIX302" s="27"/>
      <c r="AIY302" s="27"/>
      <c r="AIZ302" s="27"/>
      <c r="AJA302" s="27"/>
      <c r="AJB302" s="27"/>
      <c r="AJC302" s="27"/>
      <c r="AJD302" s="27"/>
      <c r="AJE302" s="27"/>
      <c r="AJF302" s="27"/>
      <c r="AJG302" s="27"/>
      <c r="AJH302" s="27"/>
      <c r="AJI302" s="27"/>
      <c r="AJJ302" s="27"/>
      <c r="AJK302" s="27"/>
      <c r="AJL302" s="27"/>
      <c r="AJM302" s="27"/>
      <c r="AJN302" s="27"/>
      <c r="AJO302" s="27"/>
      <c r="AJP302" s="27"/>
      <c r="AJQ302" s="27"/>
      <c r="AJR302" s="27"/>
      <c r="AJS302" s="27"/>
      <c r="AJT302" s="27"/>
      <c r="AJU302" s="27"/>
      <c r="AJV302" s="27"/>
      <c r="AJW302" s="27"/>
      <c r="AJX302" s="27"/>
      <c r="AJY302" s="27"/>
      <c r="AJZ302" s="27"/>
      <c r="AKA302" s="27"/>
      <c r="AKB302" s="27"/>
      <c r="AKC302" s="27"/>
      <c r="AKD302" s="27"/>
      <c r="AKE302" s="27"/>
      <c r="AKF302" s="27"/>
      <c r="AKG302" s="27"/>
      <c r="AKH302" s="27"/>
      <c r="AKI302" s="27"/>
      <c r="AKJ302" s="27"/>
      <c r="AKK302" s="27"/>
      <c r="AKL302" s="27"/>
      <c r="AKM302" s="27"/>
      <c r="AKN302" s="27"/>
      <c r="AKO302" s="27"/>
      <c r="AKP302" s="27"/>
      <c r="AKQ302" s="27"/>
      <c r="AKR302" s="27"/>
      <c r="AKS302" s="27"/>
      <c r="AKT302" s="27"/>
      <c r="AKU302" s="27"/>
      <c r="AKV302" s="27"/>
      <c r="AKW302" s="27"/>
      <c r="AKX302" s="27"/>
      <c r="AKY302" s="27"/>
      <c r="AKZ302" s="27"/>
      <c r="ALA302" s="27"/>
      <c r="ALB302" s="27"/>
      <c r="ALC302" s="27"/>
      <c r="ALD302" s="27"/>
      <c r="ALE302" s="27"/>
      <c r="ALF302" s="27"/>
      <c r="ALG302" s="27"/>
      <c r="ALH302" s="27"/>
      <c r="ALI302" s="27"/>
      <c r="ALJ302" s="27"/>
      <c r="ALK302" s="27"/>
      <c r="ALL302" s="27"/>
      <c r="ALM302" s="27"/>
      <c r="ALN302" s="27"/>
      <c r="ALO302" s="27"/>
      <c r="ALP302" s="27"/>
      <c r="ALQ302" s="27"/>
      <c r="ALR302" s="27"/>
      <c r="ALS302" s="27"/>
    </row>
    <row r="303" spans="1:1007" ht="16.5" customHeight="1" x14ac:dyDescent="0.2">
      <c r="A303" s="645" t="s">
        <v>14</v>
      </c>
      <c r="B303" s="657" t="s">
        <v>15</v>
      </c>
      <c r="C303" s="668" t="s">
        <v>28</v>
      </c>
      <c r="D303" s="725" t="s">
        <v>24</v>
      </c>
      <c r="E303" s="640" t="s">
        <v>126</v>
      </c>
      <c r="F303" s="730" t="s">
        <v>185</v>
      </c>
      <c r="G303" s="733" t="s">
        <v>76</v>
      </c>
      <c r="H303" s="633" t="s">
        <v>18</v>
      </c>
      <c r="I303" s="698" t="s">
        <v>30</v>
      </c>
      <c r="J303" s="589" t="s">
        <v>439</v>
      </c>
      <c r="K303" s="120" t="s">
        <v>77</v>
      </c>
      <c r="L303" s="94">
        <f>+M303+O303</f>
        <v>3000</v>
      </c>
      <c r="M303" s="99">
        <v>0</v>
      </c>
      <c r="N303" s="99">
        <v>0</v>
      </c>
      <c r="O303" s="95">
        <v>3000</v>
      </c>
      <c r="P303" s="96">
        <f>SUM(Q303,S303)</f>
        <v>2500</v>
      </c>
      <c r="Q303" s="92">
        <v>0</v>
      </c>
      <c r="R303" s="92">
        <v>0</v>
      </c>
      <c r="S303" s="93">
        <v>2500</v>
      </c>
      <c r="T303" s="96">
        <f>+U303+W303</f>
        <v>2600</v>
      </c>
      <c r="U303" s="92">
        <v>0</v>
      </c>
      <c r="V303" s="92">
        <v>0</v>
      </c>
      <c r="W303" s="93">
        <v>2600</v>
      </c>
      <c r="X303" s="27"/>
      <c r="Y303" s="27"/>
      <c r="Z303" s="27"/>
      <c r="AA303" s="27"/>
      <c r="AB303" s="27"/>
      <c r="AC303" s="27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  <c r="BO303" s="27"/>
      <c r="BP303" s="27"/>
      <c r="BQ303" s="27"/>
      <c r="BR303" s="27"/>
      <c r="BS303" s="27"/>
      <c r="BT303" s="27"/>
      <c r="BU303" s="27"/>
      <c r="BV303" s="27"/>
      <c r="BW303" s="27"/>
      <c r="BX303" s="27"/>
      <c r="BY303" s="27"/>
      <c r="BZ303" s="27"/>
      <c r="CA303" s="27"/>
      <c r="CB303" s="27"/>
      <c r="CC303" s="27"/>
      <c r="CD303" s="27"/>
      <c r="CE303" s="27"/>
      <c r="CF303" s="27"/>
      <c r="CG303" s="27"/>
      <c r="CH303" s="27"/>
      <c r="CI303" s="27"/>
      <c r="CJ303" s="27"/>
      <c r="CK303" s="27"/>
      <c r="CL303" s="27"/>
      <c r="CM303" s="27"/>
      <c r="CN303" s="27"/>
      <c r="CO303" s="27"/>
      <c r="CP303" s="27"/>
      <c r="CQ303" s="27"/>
      <c r="CR303" s="27"/>
      <c r="CS303" s="27"/>
      <c r="CT303" s="27"/>
      <c r="CU303" s="27"/>
      <c r="CV303" s="27"/>
      <c r="CW303" s="27"/>
      <c r="CX303" s="27"/>
      <c r="CY303" s="27"/>
      <c r="CZ303" s="27"/>
      <c r="DA303" s="27"/>
      <c r="DB303" s="27"/>
      <c r="DC303" s="27"/>
      <c r="DD303" s="27"/>
      <c r="DE303" s="27"/>
      <c r="DF303" s="27"/>
      <c r="DG303" s="27"/>
      <c r="DH303" s="27"/>
      <c r="DI303" s="27"/>
      <c r="DJ303" s="27"/>
      <c r="DK303" s="27"/>
      <c r="DL303" s="27"/>
      <c r="DM303" s="27"/>
      <c r="DN303" s="27"/>
      <c r="DO303" s="27"/>
      <c r="DP303" s="27"/>
      <c r="DQ303" s="27"/>
      <c r="DR303" s="27"/>
      <c r="DS303" s="27"/>
      <c r="DT303" s="27"/>
      <c r="DU303" s="27"/>
      <c r="DV303" s="27"/>
      <c r="DW303" s="27"/>
      <c r="DX303" s="27"/>
      <c r="DY303" s="27"/>
      <c r="DZ303" s="27"/>
      <c r="EA303" s="27"/>
      <c r="EB303" s="27"/>
      <c r="EC303" s="27"/>
      <c r="ED303" s="27"/>
      <c r="EE303" s="27"/>
      <c r="EF303" s="27"/>
      <c r="EG303" s="27"/>
      <c r="EH303" s="27"/>
      <c r="EI303" s="27"/>
      <c r="EJ303" s="27"/>
      <c r="EK303" s="27"/>
      <c r="EL303" s="27"/>
      <c r="EM303" s="27"/>
      <c r="EN303" s="27"/>
      <c r="EO303" s="27"/>
      <c r="EP303" s="27"/>
      <c r="EQ303" s="27"/>
      <c r="ER303" s="27"/>
      <c r="ES303" s="27"/>
      <c r="ET303" s="27"/>
      <c r="EU303" s="27"/>
      <c r="EV303" s="27"/>
      <c r="EW303" s="27"/>
      <c r="EX303" s="27"/>
      <c r="EY303" s="27"/>
      <c r="EZ303" s="27"/>
      <c r="FA303" s="27"/>
      <c r="FB303" s="27"/>
      <c r="FC303" s="27"/>
      <c r="FD303" s="27"/>
      <c r="FE303" s="27"/>
      <c r="FF303" s="27"/>
      <c r="FG303" s="27"/>
      <c r="FH303" s="27"/>
      <c r="FI303" s="27"/>
      <c r="FJ303" s="27"/>
      <c r="FK303" s="27"/>
      <c r="FL303" s="27"/>
      <c r="FM303" s="27"/>
      <c r="FN303" s="27"/>
      <c r="FO303" s="27"/>
      <c r="FP303" s="27"/>
      <c r="FQ303" s="27"/>
      <c r="FR303" s="27"/>
      <c r="FS303" s="27"/>
      <c r="FT303" s="27"/>
      <c r="FU303" s="27"/>
      <c r="FV303" s="27"/>
      <c r="FW303" s="27"/>
      <c r="FX303" s="27"/>
      <c r="FY303" s="27"/>
      <c r="FZ303" s="27"/>
      <c r="GA303" s="27"/>
      <c r="GB303" s="27"/>
      <c r="GC303" s="27"/>
      <c r="GD303" s="27"/>
      <c r="GE303" s="27"/>
      <c r="GF303" s="27"/>
      <c r="GG303" s="27"/>
      <c r="GH303" s="27"/>
      <c r="GI303" s="27"/>
      <c r="GJ303" s="27"/>
      <c r="GK303" s="27"/>
      <c r="GL303" s="27"/>
      <c r="GM303" s="27"/>
      <c r="GN303" s="27"/>
      <c r="GO303" s="27"/>
      <c r="GP303" s="27"/>
      <c r="GQ303" s="27"/>
      <c r="GR303" s="27"/>
      <c r="GS303" s="27"/>
      <c r="GT303" s="27"/>
      <c r="GU303" s="27"/>
      <c r="GV303" s="27"/>
      <c r="GW303" s="27"/>
      <c r="GX303" s="27"/>
      <c r="GY303" s="27"/>
      <c r="GZ303" s="27"/>
      <c r="HA303" s="27"/>
      <c r="HB303" s="27"/>
      <c r="HC303" s="27"/>
      <c r="HD303" s="27"/>
      <c r="HE303" s="27"/>
      <c r="HF303" s="27"/>
      <c r="HG303" s="27"/>
      <c r="HH303" s="27"/>
      <c r="HI303" s="27"/>
      <c r="HJ303" s="27"/>
      <c r="HK303" s="27"/>
      <c r="HL303" s="27"/>
      <c r="HM303" s="27"/>
      <c r="HN303" s="27"/>
      <c r="HO303" s="27"/>
      <c r="HP303" s="27"/>
      <c r="HQ303" s="27"/>
      <c r="HR303" s="27"/>
      <c r="HS303" s="27"/>
      <c r="HT303" s="27"/>
      <c r="HU303" s="27"/>
      <c r="HV303" s="27"/>
      <c r="HW303" s="27"/>
      <c r="HX303" s="27"/>
      <c r="HY303" s="27"/>
      <c r="HZ303" s="27"/>
      <c r="IA303" s="27"/>
      <c r="IB303" s="27"/>
      <c r="IC303" s="27"/>
      <c r="ID303" s="27"/>
      <c r="IE303" s="27"/>
      <c r="IF303" s="27"/>
      <c r="IG303" s="27"/>
      <c r="IH303" s="27"/>
      <c r="II303" s="27"/>
      <c r="IJ303" s="27"/>
      <c r="IK303" s="27"/>
      <c r="IL303" s="27"/>
      <c r="IM303" s="27"/>
      <c r="IN303" s="27"/>
      <c r="IO303" s="27"/>
      <c r="IP303" s="27"/>
      <c r="IQ303" s="27"/>
      <c r="IR303" s="27"/>
      <c r="IS303" s="27"/>
      <c r="IT303" s="27"/>
      <c r="IU303" s="27"/>
      <c r="IV303" s="27"/>
      <c r="IW303" s="27"/>
      <c r="IX303" s="27"/>
      <c r="IY303" s="27"/>
      <c r="IZ303" s="27"/>
      <c r="JA303" s="27"/>
      <c r="JB303" s="27"/>
      <c r="JC303" s="27"/>
      <c r="JD303" s="27"/>
      <c r="JE303" s="27"/>
      <c r="JF303" s="27"/>
      <c r="JG303" s="27"/>
      <c r="JH303" s="27"/>
      <c r="JI303" s="27"/>
      <c r="JJ303" s="27"/>
      <c r="JK303" s="27"/>
      <c r="JL303" s="27"/>
      <c r="JM303" s="27"/>
      <c r="JN303" s="27"/>
      <c r="JO303" s="27"/>
      <c r="JP303" s="27"/>
      <c r="JQ303" s="27"/>
      <c r="JR303" s="27"/>
      <c r="JS303" s="27"/>
      <c r="JT303" s="27"/>
      <c r="JU303" s="27"/>
      <c r="JV303" s="27"/>
      <c r="JW303" s="27"/>
      <c r="JX303" s="27"/>
      <c r="JY303" s="27"/>
      <c r="JZ303" s="27"/>
      <c r="KA303" s="27"/>
      <c r="KB303" s="27"/>
      <c r="KC303" s="27"/>
      <c r="KD303" s="27"/>
      <c r="KE303" s="27"/>
      <c r="KF303" s="27"/>
      <c r="KG303" s="27"/>
      <c r="KH303" s="27"/>
      <c r="KI303" s="27"/>
      <c r="KJ303" s="27"/>
      <c r="KK303" s="27"/>
      <c r="KL303" s="27"/>
      <c r="KM303" s="27"/>
      <c r="KN303" s="27"/>
      <c r="KO303" s="27"/>
      <c r="KP303" s="27"/>
      <c r="KQ303" s="27"/>
      <c r="KR303" s="27"/>
      <c r="KS303" s="27"/>
      <c r="KT303" s="27"/>
      <c r="KU303" s="27"/>
      <c r="KV303" s="27"/>
      <c r="KW303" s="27"/>
      <c r="KX303" s="27"/>
      <c r="KY303" s="27"/>
      <c r="KZ303" s="27"/>
      <c r="LA303" s="27"/>
      <c r="LB303" s="27"/>
      <c r="LC303" s="27"/>
      <c r="LD303" s="27"/>
      <c r="LE303" s="27"/>
      <c r="LF303" s="27"/>
      <c r="LG303" s="27"/>
      <c r="LH303" s="27"/>
      <c r="LI303" s="27"/>
      <c r="LJ303" s="27"/>
      <c r="LK303" s="27"/>
      <c r="LL303" s="27"/>
      <c r="LM303" s="27"/>
      <c r="LN303" s="27"/>
      <c r="LO303" s="27"/>
      <c r="LP303" s="27"/>
      <c r="LQ303" s="27"/>
      <c r="LR303" s="27"/>
      <c r="LS303" s="27"/>
      <c r="LT303" s="27"/>
      <c r="LU303" s="27"/>
      <c r="LV303" s="27"/>
      <c r="LW303" s="27"/>
      <c r="LX303" s="27"/>
      <c r="LY303" s="27"/>
      <c r="LZ303" s="27"/>
      <c r="MA303" s="27"/>
      <c r="MB303" s="27"/>
      <c r="MC303" s="27"/>
      <c r="MD303" s="27"/>
      <c r="ME303" s="27"/>
      <c r="MF303" s="27"/>
      <c r="MG303" s="27"/>
      <c r="MH303" s="27"/>
      <c r="MI303" s="27"/>
      <c r="MJ303" s="27"/>
      <c r="MK303" s="27"/>
      <c r="ML303" s="27"/>
      <c r="MM303" s="27"/>
      <c r="MN303" s="27"/>
      <c r="MO303" s="27"/>
      <c r="MP303" s="27"/>
      <c r="MQ303" s="27"/>
      <c r="MR303" s="27"/>
      <c r="MS303" s="27"/>
      <c r="MT303" s="27"/>
      <c r="MU303" s="27"/>
      <c r="MV303" s="27"/>
      <c r="MW303" s="27"/>
      <c r="MX303" s="27"/>
      <c r="MY303" s="27"/>
      <c r="MZ303" s="27"/>
      <c r="NA303" s="27"/>
      <c r="NB303" s="27"/>
      <c r="NC303" s="27"/>
      <c r="ND303" s="27"/>
      <c r="NE303" s="27"/>
      <c r="NF303" s="27"/>
      <c r="NG303" s="27"/>
      <c r="NH303" s="27"/>
      <c r="NI303" s="27"/>
      <c r="NJ303" s="27"/>
      <c r="NK303" s="27"/>
      <c r="NL303" s="27"/>
      <c r="NM303" s="27"/>
      <c r="NN303" s="27"/>
      <c r="NO303" s="27"/>
      <c r="NP303" s="27"/>
      <c r="NQ303" s="27"/>
      <c r="NR303" s="27"/>
      <c r="NS303" s="27"/>
      <c r="NT303" s="27"/>
      <c r="NU303" s="27"/>
      <c r="NV303" s="27"/>
      <c r="NW303" s="27"/>
      <c r="NX303" s="27"/>
      <c r="NY303" s="27"/>
      <c r="NZ303" s="27"/>
      <c r="OA303" s="27"/>
      <c r="OB303" s="27"/>
      <c r="OC303" s="27"/>
      <c r="OD303" s="27"/>
      <c r="OE303" s="27"/>
      <c r="OF303" s="27"/>
      <c r="OG303" s="27"/>
      <c r="OH303" s="27"/>
      <c r="OI303" s="27"/>
      <c r="OJ303" s="27"/>
      <c r="OK303" s="27"/>
      <c r="OL303" s="27"/>
      <c r="OM303" s="27"/>
      <c r="ON303" s="27"/>
      <c r="OO303" s="27"/>
      <c r="OP303" s="27"/>
      <c r="OQ303" s="27"/>
      <c r="OR303" s="27"/>
      <c r="OS303" s="27"/>
      <c r="OT303" s="27"/>
      <c r="OU303" s="27"/>
      <c r="OV303" s="27"/>
      <c r="OW303" s="27"/>
      <c r="OX303" s="27"/>
      <c r="OY303" s="27"/>
      <c r="OZ303" s="27"/>
      <c r="PA303" s="27"/>
      <c r="PB303" s="27"/>
      <c r="PC303" s="27"/>
      <c r="PD303" s="27"/>
      <c r="PE303" s="27"/>
      <c r="PF303" s="27"/>
      <c r="PG303" s="27"/>
      <c r="PH303" s="27"/>
      <c r="PI303" s="27"/>
      <c r="PJ303" s="27"/>
      <c r="PK303" s="27"/>
      <c r="PL303" s="27"/>
      <c r="PM303" s="27"/>
      <c r="PN303" s="27"/>
      <c r="PO303" s="27"/>
      <c r="PP303" s="27"/>
      <c r="PQ303" s="27"/>
      <c r="PR303" s="27"/>
      <c r="PS303" s="27"/>
      <c r="PT303" s="27"/>
      <c r="PU303" s="27"/>
      <c r="PV303" s="27"/>
      <c r="PW303" s="27"/>
      <c r="PX303" s="27"/>
      <c r="PY303" s="27"/>
      <c r="PZ303" s="27"/>
      <c r="QA303" s="27"/>
      <c r="QB303" s="27"/>
      <c r="QC303" s="27"/>
      <c r="QD303" s="27"/>
      <c r="QE303" s="27"/>
      <c r="QF303" s="27"/>
      <c r="QG303" s="27"/>
      <c r="QH303" s="27"/>
      <c r="QI303" s="27"/>
      <c r="QJ303" s="27"/>
      <c r="QK303" s="27"/>
      <c r="QL303" s="27"/>
      <c r="QM303" s="27"/>
      <c r="QN303" s="27"/>
      <c r="QO303" s="27"/>
      <c r="QP303" s="27"/>
      <c r="QQ303" s="27"/>
      <c r="QR303" s="27"/>
      <c r="QS303" s="27"/>
      <c r="QT303" s="27"/>
      <c r="QU303" s="27"/>
      <c r="QV303" s="27"/>
      <c r="QW303" s="27"/>
      <c r="QX303" s="27"/>
      <c r="QY303" s="27"/>
      <c r="QZ303" s="27"/>
      <c r="RA303" s="27"/>
      <c r="RB303" s="27"/>
      <c r="RC303" s="27"/>
      <c r="RD303" s="27"/>
      <c r="RE303" s="27"/>
      <c r="RF303" s="27"/>
      <c r="RG303" s="27"/>
      <c r="RH303" s="27"/>
      <c r="RI303" s="27"/>
      <c r="RJ303" s="27"/>
      <c r="RK303" s="27"/>
      <c r="RL303" s="27"/>
      <c r="RM303" s="27"/>
      <c r="RN303" s="27"/>
      <c r="RO303" s="27"/>
      <c r="RP303" s="27"/>
      <c r="RQ303" s="27"/>
      <c r="RR303" s="27"/>
      <c r="RS303" s="27"/>
      <c r="RT303" s="27"/>
      <c r="RU303" s="27"/>
      <c r="RV303" s="27"/>
      <c r="RW303" s="27"/>
      <c r="RX303" s="27"/>
      <c r="RY303" s="27"/>
      <c r="RZ303" s="27"/>
      <c r="SA303" s="27"/>
      <c r="SB303" s="27"/>
      <c r="SC303" s="27"/>
      <c r="SD303" s="27"/>
      <c r="SE303" s="27"/>
      <c r="SF303" s="27"/>
      <c r="SG303" s="27"/>
      <c r="SH303" s="27"/>
      <c r="SI303" s="27"/>
      <c r="SJ303" s="27"/>
      <c r="SK303" s="27"/>
      <c r="SL303" s="27"/>
      <c r="SM303" s="27"/>
      <c r="SN303" s="27"/>
      <c r="SO303" s="27"/>
      <c r="SP303" s="27"/>
      <c r="SQ303" s="27"/>
      <c r="SR303" s="27"/>
      <c r="SS303" s="27"/>
      <c r="ST303" s="27"/>
      <c r="SU303" s="27"/>
      <c r="SV303" s="27"/>
      <c r="SW303" s="27"/>
      <c r="SX303" s="27"/>
      <c r="SY303" s="27"/>
      <c r="SZ303" s="27"/>
      <c r="TA303" s="27"/>
      <c r="TB303" s="27"/>
      <c r="TC303" s="27"/>
      <c r="TD303" s="27"/>
      <c r="TE303" s="27"/>
      <c r="TF303" s="27"/>
      <c r="TG303" s="27"/>
      <c r="TH303" s="27"/>
      <c r="TI303" s="27"/>
      <c r="TJ303" s="27"/>
      <c r="TK303" s="27"/>
      <c r="TL303" s="27"/>
      <c r="TM303" s="27"/>
      <c r="TN303" s="27"/>
      <c r="TO303" s="27"/>
      <c r="TP303" s="27"/>
      <c r="TQ303" s="27"/>
      <c r="TR303" s="27"/>
      <c r="TS303" s="27"/>
      <c r="TT303" s="27"/>
      <c r="TU303" s="27"/>
      <c r="TV303" s="27"/>
      <c r="TW303" s="27"/>
      <c r="TX303" s="27"/>
      <c r="TY303" s="27"/>
      <c r="TZ303" s="27"/>
      <c r="UA303" s="27"/>
      <c r="UB303" s="27"/>
      <c r="UC303" s="27"/>
      <c r="UD303" s="27"/>
      <c r="UE303" s="27"/>
      <c r="UF303" s="27"/>
      <c r="UG303" s="27"/>
      <c r="UH303" s="27"/>
      <c r="UI303" s="27"/>
      <c r="UJ303" s="27"/>
      <c r="UK303" s="27"/>
      <c r="UL303" s="27"/>
      <c r="UM303" s="27"/>
      <c r="UN303" s="27"/>
      <c r="UO303" s="27"/>
      <c r="UP303" s="27"/>
      <c r="UQ303" s="27"/>
      <c r="UR303" s="27"/>
      <c r="US303" s="27"/>
      <c r="UT303" s="27"/>
      <c r="UU303" s="27"/>
      <c r="UV303" s="27"/>
      <c r="UW303" s="27"/>
      <c r="UX303" s="27"/>
      <c r="UY303" s="27"/>
      <c r="UZ303" s="27"/>
      <c r="VA303" s="27"/>
      <c r="VB303" s="27"/>
      <c r="VC303" s="27"/>
      <c r="VD303" s="27"/>
      <c r="VE303" s="27"/>
      <c r="VF303" s="27"/>
      <c r="VG303" s="27"/>
      <c r="VH303" s="27"/>
      <c r="VI303" s="27"/>
      <c r="VJ303" s="27"/>
      <c r="VK303" s="27"/>
      <c r="VL303" s="27"/>
      <c r="VM303" s="27"/>
      <c r="VN303" s="27"/>
      <c r="VO303" s="27"/>
      <c r="VP303" s="27"/>
      <c r="VQ303" s="27"/>
      <c r="VR303" s="27"/>
      <c r="VS303" s="27"/>
      <c r="VT303" s="27"/>
      <c r="VU303" s="27"/>
      <c r="VV303" s="27"/>
      <c r="VW303" s="27"/>
      <c r="VX303" s="27"/>
      <c r="VY303" s="27"/>
      <c r="VZ303" s="27"/>
      <c r="WA303" s="27"/>
      <c r="WB303" s="27"/>
      <c r="WC303" s="27"/>
      <c r="WD303" s="27"/>
      <c r="WE303" s="27"/>
      <c r="WF303" s="27"/>
      <c r="WG303" s="27"/>
      <c r="WH303" s="27"/>
      <c r="WI303" s="27"/>
      <c r="WJ303" s="27"/>
      <c r="WK303" s="27"/>
      <c r="WL303" s="27"/>
      <c r="WM303" s="27"/>
      <c r="WN303" s="27"/>
      <c r="WO303" s="27"/>
      <c r="WP303" s="27"/>
      <c r="WQ303" s="27"/>
      <c r="WR303" s="27"/>
      <c r="WS303" s="27"/>
      <c r="WT303" s="27"/>
      <c r="WU303" s="27"/>
      <c r="WV303" s="27"/>
      <c r="WW303" s="27"/>
      <c r="WX303" s="27"/>
      <c r="WY303" s="27"/>
      <c r="WZ303" s="27"/>
      <c r="XA303" s="27"/>
      <c r="XB303" s="27"/>
      <c r="XC303" s="27"/>
      <c r="XD303" s="27"/>
      <c r="XE303" s="27"/>
      <c r="XF303" s="27"/>
      <c r="XG303" s="27"/>
      <c r="XH303" s="27"/>
      <c r="XI303" s="27"/>
      <c r="XJ303" s="27"/>
      <c r="XK303" s="27"/>
      <c r="XL303" s="27"/>
      <c r="XM303" s="27"/>
      <c r="XN303" s="27"/>
      <c r="XO303" s="27"/>
      <c r="XP303" s="27"/>
      <c r="XQ303" s="27"/>
      <c r="XR303" s="27"/>
      <c r="XS303" s="27"/>
      <c r="XT303" s="27"/>
      <c r="XU303" s="27"/>
      <c r="XV303" s="27"/>
      <c r="XW303" s="27"/>
      <c r="XX303" s="27"/>
      <c r="XY303" s="27"/>
      <c r="XZ303" s="27"/>
      <c r="YA303" s="27"/>
      <c r="YB303" s="27"/>
      <c r="YC303" s="27"/>
      <c r="YD303" s="27"/>
      <c r="YE303" s="27"/>
      <c r="YF303" s="27"/>
      <c r="YG303" s="27"/>
      <c r="YH303" s="27"/>
      <c r="YI303" s="27"/>
      <c r="YJ303" s="27"/>
      <c r="YK303" s="27"/>
      <c r="YL303" s="27"/>
      <c r="YM303" s="27"/>
      <c r="YN303" s="27"/>
      <c r="YO303" s="27"/>
      <c r="YP303" s="27"/>
      <c r="YQ303" s="27"/>
      <c r="YR303" s="27"/>
      <c r="YS303" s="27"/>
      <c r="YT303" s="27"/>
      <c r="YU303" s="27"/>
      <c r="YV303" s="27"/>
      <c r="YW303" s="27"/>
      <c r="YX303" s="27"/>
      <c r="YY303" s="27"/>
      <c r="YZ303" s="27"/>
      <c r="ZA303" s="27"/>
      <c r="ZB303" s="27"/>
      <c r="ZC303" s="27"/>
      <c r="ZD303" s="27"/>
      <c r="ZE303" s="27"/>
      <c r="ZF303" s="27"/>
      <c r="ZG303" s="27"/>
      <c r="ZH303" s="27"/>
      <c r="ZI303" s="27"/>
      <c r="ZJ303" s="27"/>
      <c r="ZK303" s="27"/>
      <c r="ZL303" s="27"/>
      <c r="ZM303" s="27"/>
      <c r="ZN303" s="27"/>
      <c r="ZO303" s="27"/>
      <c r="ZP303" s="27"/>
      <c r="ZQ303" s="27"/>
      <c r="ZR303" s="27"/>
      <c r="ZS303" s="27"/>
      <c r="ZT303" s="27"/>
      <c r="ZU303" s="27"/>
      <c r="ZV303" s="27"/>
      <c r="ZW303" s="27"/>
      <c r="ZX303" s="27"/>
      <c r="ZY303" s="27"/>
      <c r="ZZ303" s="27"/>
      <c r="AAA303" s="27"/>
      <c r="AAB303" s="27"/>
      <c r="AAC303" s="27"/>
      <c r="AAD303" s="27"/>
      <c r="AAE303" s="27"/>
      <c r="AAF303" s="27"/>
      <c r="AAG303" s="27"/>
      <c r="AAH303" s="27"/>
      <c r="AAI303" s="27"/>
      <c r="AAJ303" s="27"/>
      <c r="AAK303" s="27"/>
      <c r="AAL303" s="27"/>
      <c r="AAM303" s="27"/>
      <c r="AAN303" s="27"/>
      <c r="AAO303" s="27"/>
      <c r="AAP303" s="27"/>
      <c r="AAQ303" s="27"/>
      <c r="AAR303" s="27"/>
      <c r="AAS303" s="27"/>
      <c r="AAT303" s="27"/>
      <c r="AAU303" s="27"/>
      <c r="AAV303" s="27"/>
      <c r="AAW303" s="27"/>
      <c r="AAX303" s="27"/>
      <c r="AAY303" s="27"/>
      <c r="AAZ303" s="27"/>
      <c r="ABA303" s="27"/>
      <c r="ABB303" s="27"/>
      <c r="ABC303" s="27"/>
      <c r="ABD303" s="27"/>
      <c r="ABE303" s="27"/>
      <c r="ABF303" s="27"/>
      <c r="ABG303" s="27"/>
      <c r="ABH303" s="27"/>
      <c r="ABI303" s="27"/>
      <c r="ABJ303" s="27"/>
      <c r="ABK303" s="27"/>
      <c r="ABL303" s="27"/>
      <c r="ABM303" s="27"/>
      <c r="ABN303" s="27"/>
      <c r="ABO303" s="27"/>
      <c r="ABP303" s="27"/>
      <c r="ABQ303" s="27"/>
      <c r="ABR303" s="27"/>
      <c r="ABS303" s="27"/>
      <c r="ABT303" s="27"/>
      <c r="ABU303" s="27"/>
      <c r="ABV303" s="27"/>
      <c r="ABW303" s="27"/>
      <c r="ABX303" s="27"/>
      <c r="ABY303" s="27"/>
      <c r="ABZ303" s="27"/>
      <c r="ACA303" s="27"/>
      <c r="ACB303" s="27"/>
      <c r="ACC303" s="27"/>
      <c r="ACD303" s="27"/>
      <c r="ACE303" s="27"/>
      <c r="ACF303" s="27"/>
      <c r="ACG303" s="27"/>
      <c r="ACH303" s="27"/>
      <c r="ACI303" s="27"/>
      <c r="ACJ303" s="27"/>
      <c r="ACK303" s="27"/>
      <c r="ACL303" s="27"/>
      <c r="ACM303" s="27"/>
      <c r="ACN303" s="27"/>
      <c r="ACO303" s="27"/>
      <c r="ACP303" s="27"/>
      <c r="ACQ303" s="27"/>
      <c r="ACR303" s="27"/>
      <c r="ACS303" s="27"/>
      <c r="ACT303" s="27"/>
      <c r="ACU303" s="27"/>
      <c r="ACV303" s="27"/>
      <c r="ACW303" s="27"/>
      <c r="ACX303" s="27"/>
      <c r="ACY303" s="27"/>
      <c r="ACZ303" s="27"/>
      <c r="ADA303" s="27"/>
      <c r="ADB303" s="27"/>
      <c r="ADC303" s="27"/>
      <c r="ADD303" s="27"/>
      <c r="ADE303" s="27"/>
      <c r="ADF303" s="27"/>
      <c r="ADG303" s="27"/>
      <c r="ADH303" s="27"/>
      <c r="ADI303" s="27"/>
      <c r="ADJ303" s="27"/>
      <c r="ADK303" s="27"/>
      <c r="ADL303" s="27"/>
      <c r="ADM303" s="27"/>
      <c r="ADN303" s="27"/>
      <c r="ADO303" s="27"/>
      <c r="ADP303" s="27"/>
      <c r="ADQ303" s="27"/>
      <c r="ADR303" s="27"/>
      <c r="ADS303" s="27"/>
      <c r="ADT303" s="27"/>
      <c r="ADU303" s="27"/>
      <c r="ADV303" s="27"/>
      <c r="ADW303" s="27"/>
      <c r="ADX303" s="27"/>
      <c r="ADY303" s="27"/>
      <c r="ADZ303" s="27"/>
      <c r="AEA303" s="27"/>
      <c r="AEB303" s="27"/>
      <c r="AEC303" s="27"/>
      <c r="AED303" s="27"/>
      <c r="AEE303" s="27"/>
      <c r="AEF303" s="27"/>
      <c r="AEG303" s="27"/>
      <c r="AEH303" s="27"/>
      <c r="AEI303" s="27"/>
      <c r="AEJ303" s="27"/>
      <c r="AEK303" s="27"/>
      <c r="AEL303" s="27"/>
      <c r="AEM303" s="27"/>
      <c r="AEN303" s="27"/>
      <c r="AEO303" s="27"/>
      <c r="AEP303" s="27"/>
      <c r="AEQ303" s="27"/>
      <c r="AER303" s="27"/>
      <c r="AES303" s="27"/>
      <c r="AET303" s="27"/>
      <c r="AEU303" s="27"/>
      <c r="AEV303" s="27"/>
      <c r="AEW303" s="27"/>
      <c r="AEX303" s="27"/>
      <c r="AEY303" s="27"/>
      <c r="AEZ303" s="27"/>
      <c r="AFA303" s="27"/>
      <c r="AFB303" s="27"/>
      <c r="AFC303" s="27"/>
      <c r="AFD303" s="27"/>
      <c r="AFE303" s="27"/>
      <c r="AFF303" s="27"/>
      <c r="AFG303" s="27"/>
      <c r="AFH303" s="27"/>
      <c r="AFI303" s="27"/>
      <c r="AFJ303" s="27"/>
      <c r="AFK303" s="27"/>
      <c r="AFL303" s="27"/>
      <c r="AFM303" s="27"/>
      <c r="AFN303" s="27"/>
      <c r="AFO303" s="27"/>
      <c r="AFP303" s="27"/>
      <c r="AFQ303" s="27"/>
      <c r="AFR303" s="27"/>
      <c r="AFS303" s="27"/>
      <c r="AFT303" s="27"/>
      <c r="AFU303" s="27"/>
      <c r="AFV303" s="27"/>
      <c r="AFW303" s="27"/>
      <c r="AFX303" s="27"/>
      <c r="AFY303" s="27"/>
      <c r="AFZ303" s="27"/>
      <c r="AGA303" s="27"/>
      <c r="AGB303" s="27"/>
      <c r="AGC303" s="27"/>
      <c r="AGD303" s="27"/>
      <c r="AGE303" s="27"/>
      <c r="AGF303" s="27"/>
      <c r="AGG303" s="27"/>
      <c r="AGH303" s="27"/>
      <c r="AGI303" s="27"/>
      <c r="AGJ303" s="27"/>
      <c r="AGK303" s="27"/>
      <c r="AGL303" s="27"/>
      <c r="AGM303" s="27"/>
      <c r="AGN303" s="27"/>
      <c r="AGO303" s="27"/>
      <c r="AGP303" s="27"/>
      <c r="AGQ303" s="27"/>
      <c r="AGR303" s="27"/>
      <c r="AGS303" s="27"/>
      <c r="AGT303" s="27"/>
      <c r="AGU303" s="27"/>
      <c r="AGV303" s="27"/>
      <c r="AGW303" s="27"/>
      <c r="AGX303" s="27"/>
      <c r="AGY303" s="27"/>
      <c r="AGZ303" s="27"/>
      <c r="AHA303" s="27"/>
      <c r="AHB303" s="27"/>
      <c r="AHC303" s="27"/>
      <c r="AHD303" s="27"/>
      <c r="AHE303" s="27"/>
      <c r="AHF303" s="27"/>
      <c r="AHG303" s="27"/>
      <c r="AHH303" s="27"/>
      <c r="AHI303" s="27"/>
      <c r="AHJ303" s="27"/>
      <c r="AHK303" s="27"/>
      <c r="AHL303" s="27"/>
      <c r="AHM303" s="27"/>
      <c r="AHN303" s="27"/>
      <c r="AHO303" s="27"/>
      <c r="AHP303" s="27"/>
      <c r="AHQ303" s="27"/>
      <c r="AHR303" s="27"/>
      <c r="AHS303" s="27"/>
      <c r="AHT303" s="27"/>
      <c r="AHU303" s="27"/>
      <c r="AHV303" s="27"/>
      <c r="AHW303" s="27"/>
      <c r="AHX303" s="27"/>
      <c r="AHY303" s="27"/>
      <c r="AHZ303" s="27"/>
      <c r="AIA303" s="27"/>
      <c r="AIB303" s="27"/>
      <c r="AIC303" s="27"/>
      <c r="AID303" s="27"/>
      <c r="AIE303" s="27"/>
      <c r="AIF303" s="27"/>
      <c r="AIG303" s="27"/>
      <c r="AIH303" s="27"/>
      <c r="AII303" s="27"/>
      <c r="AIJ303" s="27"/>
      <c r="AIK303" s="27"/>
      <c r="AIL303" s="27"/>
      <c r="AIM303" s="27"/>
      <c r="AIN303" s="27"/>
      <c r="AIO303" s="27"/>
      <c r="AIP303" s="27"/>
      <c r="AIQ303" s="27"/>
      <c r="AIR303" s="27"/>
      <c r="AIS303" s="27"/>
      <c r="AIT303" s="27"/>
      <c r="AIU303" s="27"/>
      <c r="AIV303" s="27"/>
      <c r="AIW303" s="27"/>
      <c r="AIX303" s="27"/>
      <c r="AIY303" s="27"/>
      <c r="AIZ303" s="27"/>
      <c r="AJA303" s="27"/>
      <c r="AJB303" s="27"/>
      <c r="AJC303" s="27"/>
      <c r="AJD303" s="27"/>
      <c r="AJE303" s="27"/>
      <c r="AJF303" s="27"/>
      <c r="AJG303" s="27"/>
      <c r="AJH303" s="27"/>
      <c r="AJI303" s="27"/>
      <c r="AJJ303" s="27"/>
      <c r="AJK303" s="27"/>
      <c r="AJL303" s="27"/>
      <c r="AJM303" s="27"/>
      <c r="AJN303" s="27"/>
      <c r="AJO303" s="27"/>
      <c r="AJP303" s="27"/>
      <c r="AJQ303" s="27"/>
      <c r="AJR303" s="27"/>
      <c r="AJS303" s="27"/>
      <c r="AJT303" s="27"/>
      <c r="AJU303" s="27"/>
      <c r="AJV303" s="27"/>
      <c r="AJW303" s="27"/>
      <c r="AJX303" s="27"/>
      <c r="AJY303" s="27"/>
      <c r="AJZ303" s="27"/>
      <c r="AKA303" s="27"/>
      <c r="AKB303" s="27"/>
      <c r="AKC303" s="27"/>
      <c r="AKD303" s="27"/>
      <c r="AKE303" s="27"/>
      <c r="AKF303" s="27"/>
      <c r="AKG303" s="27"/>
      <c r="AKH303" s="27"/>
      <c r="AKI303" s="27"/>
      <c r="AKJ303" s="27"/>
      <c r="AKK303" s="27"/>
      <c r="AKL303" s="27"/>
      <c r="AKM303" s="27"/>
      <c r="AKN303" s="27"/>
      <c r="AKO303" s="27"/>
      <c r="AKP303" s="27"/>
      <c r="AKQ303" s="27"/>
      <c r="AKR303" s="27"/>
      <c r="AKS303" s="27"/>
      <c r="AKT303" s="27"/>
      <c r="AKU303" s="27"/>
      <c r="AKV303" s="27"/>
      <c r="AKW303" s="27"/>
      <c r="AKX303" s="27"/>
      <c r="AKY303" s="27"/>
      <c r="AKZ303" s="27"/>
      <c r="ALA303" s="27"/>
      <c r="ALB303" s="27"/>
      <c r="ALC303" s="27"/>
      <c r="ALD303" s="27"/>
      <c r="ALE303" s="27"/>
      <c r="ALF303" s="27"/>
      <c r="ALG303" s="27"/>
      <c r="ALH303" s="27"/>
      <c r="ALI303" s="27"/>
      <c r="ALJ303" s="27"/>
      <c r="ALK303" s="27"/>
      <c r="ALL303" s="27"/>
      <c r="ALM303" s="27"/>
      <c r="ALN303" s="27"/>
      <c r="ALO303" s="27"/>
      <c r="ALP303" s="27"/>
      <c r="ALQ303" s="27"/>
      <c r="ALR303" s="27"/>
      <c r="ALS303" s="27"/>
    </row>
    <row r="304" spans="1:1007" ht="18" customHeight="1" x14ac:dyDescent="0.2">
      <c r="A304" s="655"/>
      <c r="B304" s="694"/>
      <c r="C304" s="724"/>
      <c r="D304" s="726"/>
      <c r="E304" s="735"/>
      <c r="F304" s="731"/>
      <c r="G304" s="734"/>
      <c r="H304" s="634"/>
      <c r="I304" s="703"/>
      <c r="J304" s="590"/>
      <c r="K304" s="76" t="s">
        <v>25</v>
      </c>
      <c r="L304" s="104">
        <f>+M304+O304</f>
        <v>850</v>
      </c>
      <c r="M304" s="78">
        <v>0</v>
      </c>
      <c r="N304" s="78">
        <v>0</v>
      </c>
      <c r="O304" s="79">
        <v>850</v>
      </c>
      <c r="P304" s="108">
        <f>SUM(Q304,S304)</f>
        <v>6667</v>
      </c>
      <c r="Q304" s="532">
        <v>0</v>
      </c>
      <c r="R304" s="77">
        <v>0</v>
      </c>
      <c r="S304" s="533">
        <v>6667</v>
      </c>
      <c r="T304" s="111">
        <f>U304+W304</f>
        <v>2407</v>
      </c>
      <c r="U304" s="532">
        <v>0</v>
      </c>
      <c r="V304" s="77">
        <v>0</v>
      </c>
      <c r="W304" s="533">
        <v>2407</v>
      </c>
      <c r="X304" s="27"/>
      <c r="Y304" s="27"/>
      <c r="Z304" s="27"/>
      <c r="AA304" s="27"/>
      <c r="AB304" s="27"/>
      <c r="AC304" s="27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  <c r="BO304" s="27"/>
      <c r="BP304" s="27"/>
      <c r="BQ304" s="27"/>
      <c r="BR304" s="27"/>
      <c r="BS304" s="27"/>
      <c r="BT304" s="27"/>
      <c r="BU304" s="27"/>
      <c r="BV304" s="27"/>
      <c r="BW304" s="27"/>
      <c r="BX304" s="27"/>
      <c r="BY304" s="27"/>
      <c r="BZ304" s="27"/>
      <c r="CA304" s="27"/>
      <c r="CB304" s="27"/>
      <c r="CC304" s="27"/>
      <c r="CD304" s="27"/>
      <c r="CE304" s="27"/>
      <c r="CF304" s="27"/>
      <c r="CG304" s="27"/>
      <c r="CH304" s="27"/>
      <c r="CI304" s="27"/>
      <c r="CJ304" s="27"/>
      <c r="CK304" s="27"/>
      <c r="CL304" s="27"/>
      <c r="CM304" s="27"/>
      <c r="CN304" s="27"/>
      <c r="CO304" s="27"/>
      <c r="CP304" s="27"/>
      <c r="CQ304" s="27"/>
      <c r="CR304" s="27"/>
      <c r="CS304" s="27"/>
      <c r="CT304" s="27"/>
      <c r="CU304" s="27"/>
      <c r="CV304" s="27"/>
      <c r="CW304" s="27"/>
      <c r="CX304" s="27"/>
      <c r="CY304" s="27"/>
      <c r="CZ304" s="27"/>
      <c r="DA304" s="27"/>
      <c r="DB304" s="27"/>
      <c r="DC304" s="27"/>
      <c r="DD304" s="27"/>
      <c r="DE304" s="27"/>
      <c r="DF304" s="27"/>
      <c r="DG304" s="27"/>
      <c r="DH304" s="27"/>
      <c r="DI304" s="27"/>
      <c r="DJ304" s="27"/>
      <c r="DK304" s="27"/>
      <c r="DL304" s="27"/>
      <c r="DM304" s="27"/>
      <c r="DN304" s="27"/>
      <c r="DO304" s="27"/>
      <c r="DP304" s="27"/>
      <c r="DQ304" s="27"/>
      <c r="DR304" s="27"/>
      <c r="DS304" s="27"/>
      <c r="DT304" s="27"/>
      <c r="DU304" s="27"/>
      <c r="DV304" s="27"/>
      <c r="DW304" s="27"/>
      <c r="DX304" s="27"/>
      <c r="DY304" s="27"/>
      <c r="DZ304" s="27"/>
      <c r="EA304" s="27"/>
      <c r="EB304" s="27"/>
      <c r="EC304" s="27"/>
      <c r="ED304" s="27"/>
      <c r="EE304" s="27"/>
      <c r="EF304" s="27"/>
      <c r="EG304" s="27"/>
      <c r="EH304" s="27"/>
      <c r="EI304" s="27"/>
      <c r="EJ304" s="27"/>
      <c r="EK304" s="27"/>
      <c r="EL304" s="27"/>
      <c r="EM304" s="27"/>
      <c r="EN304" s="27"/>
      <c r="EO304" s="27"/>
      <c r="EP304" s="27"/>
      <c r="EQ304" s="27"/>
      <c r="ER304" s="27"/>
      <c r="ES304" s="27"/>
      <c r="ET304" s="27"/>
      <c r="EU304" s="27"/>
      <c r="EV304" s="27"/>
      <c r="EW304" s="27"/>
      <c r="EX304" s="27"/>
      <c r="EY304" s="27"/>
      <c r="EZ304" s="27"/>
      <c r="FA304" s="27"/>
      <c r="FB304" s="27"/>
      <c r="FC304" s="27"/>
      <c r="FD304" s="27"/>
      <c r="FE304" s="27"/>
      <c r="FF304" s="27"/>
      <c r="FG304" s="27"/>
      <c r="FH304" s="27"/>
      <c r="FI304" s="27"/>
      <c r="FJ304" s="27"/>
      <c r="FK304" s="27"/>
      <c r="FL304" s="27"/>
      <c r="FM304" s="27"/>
      <c r="FN304" s="27"/>
      <c r="FO304" s="27"/>
      <c r="FP304" s="27"/>
      <c r="FQ304" s="27"/>
      <c r="FR304" s="27"/>
      <c r="FS304" s="27"/>
      <c r="FT304" s="27"/>
      <c r="FU304" s="27"/>
      <c r="FV304" s="27"/>
      <c r="FW304" s="27"/>
      <c r="FX304" s="27"/>
      <c r="FY304" s="27"/>
      <c r="FZ304" s="27"/>
      <c r="GA304" s="27"/>
      <c r="GB304" s="27"/>
      <c r="GC304" s="27"/>
      <c r="GD304" s="27"/>
      <c r="GE304" s="27"/>
      <c r="GF304" s="27"/>
      <c r="GG304" s="27"/>
      <c r="GH304" s="27"/>
      <c r="GI304" s="27"/>
      <c r="GJ304" s="27"/>
      <c r="GK304" s="27"/>
      <c r="GL304" s="27"/>
      <c r="GM304" s="27"/>
      <c r="GN304" s="27"/>
      <c r="GO304" s="27"/>
      <c r="GP304" s="27"/>
      <c r="GQ304" s="27"/>
      <c r="GR304" s="27"/>
      <c r="GS304" s="27"/>
      <c r="GT304" s="27"/>
      <c r="GU304" s="27"/>
      <c r="GV304" s="27"/>
      <c r="GW304" s="27"/>
      <c r="GX304" s="27"/>
      <c r="GY304" s="27"/>
      <c r="GZ304" s="27"/>
      <c r="HA304" s="27"/>
      <c r="HB304" s="27"/>
      <c r="HC304" s="27"/>
      <c r="HD304" s="27"/>
      <c r="HE304" s="27"/>
      <c r="HF304" s="27"/>
      <c r="HG304" s="27"/>
      <c r="HH304" s="27"/>
      <c r="HI304" s="27"/>
      <c r="HJ304" s="27"/>
      <c r="HK304" s="27"/>
      <c r="HL304" s="27"/>
      <c r="HM304" s="27"/>
      <c r="HN304" s="27"/>
      <c r="HO304" s="27"/>
      <c r="HP304" s="27"/>
      <c r="HQ304" s="27"/>
      <c r="HR304" s="27"/>
      <c r="HS304" s="27"/>
      <c r="HT304" s="27"/>
      <c r="HU304" s="27"/>
      <c r="HV304" s="27"/>
      <c r="HW304" s="27"/>
      <c r="HX304" s="27"/>
      <c r="HY304" s="27"/>
      <c r="HZ304" s="27"/>
      <c r="IA304" s="27"/>
      <c r="IB304" s="27"/>
      <c r="IC304" s="27"/>
      <c r="ID304" s="27"/>
      <c r="IE304" s="27"/>
      <c r="IF304" s="27"/>
      <c r="IG304" s="27"/>
      <c r="IH304" s="27"/>
      <c r="II304" s="27"/>
      <c r="IJ304" s="27"/>
      <c r="IK304" s="27"/>
      <c r="IL304" s="27"/>
      <c r="IM304" s="27"/>
      <c r="IN304" s="27"/>
      <c r="IO304" s="27"/>
      <c r="IP304" s="27"/>
      <c r="IQ304" s="27"/>
      <c r="IR304" s="27"/>
      <c r="IS304" s="27"/>
      <c r="IT304" s="27"/>
      <c r="IU304" s="27"/>
      <c r="IV304" s="27"/>
      <c r="IW304" s="27"/>
      <c r="IX304" s="27"/>
      <c r="IY304" s="27"/>
      <c r="IZ304" s="27"/>
      <c r="JA304" s="27"/>
      <c r="JB304" s="27"/>
      <c r="JC304" s="27"/>
      <c r="JD304" s="27"/>
      <c r="JE304" s="27"/>
      <c r="JF304" s="27"/>
      <c r="JG304" s="27"/>
      <c r="JH304" s="27"/>
      <c r="JI304" s="27"/>
      <c r="JJ304" s="27"/>
      <c r="JK304" s="27"/>
      <c r="JL304" s="27"/>
      <c r="JM304" s="27"/>
      <c r="JN304" s="27"/>
      <c r="JO304" s="27"/>
      <c r="JP304" s="27"/>
      <c r="JQ304" s="27"/>
      <c r="JR304" s="27"/>
      <c r="JS304" s="27"/>
      <c r="JT304" s="27"/>
      <c r="JU304" s="27"/>
      <c r="JV304" s="27"/>
      <c r="JW304" s="27"/>
      <c r="JX304" s="27"/>
      <c r="JY304" s="27"/>
      <c r="JZ304" s="27"/>
      <c r="KA304" s="27"/>
      <c r="KB304" s="27"/>
      <c r="KC304" s="27"/>
      <c r="KD304" s="27"/>
      <c r="KE304" s="27"/>
      <c r="KF304" s="27"/>
      <c r="KG304" s="27"/>
      <c r="KH304" s="27"/>
      <c r="KI304" s="27"/>
      <c r="KJ304" s="27"/>
      <c r="KK304" s="27"/>
      <c r="KL304" s="27"/>
      <c r="KM304" s="27"/>
      <c r="KN304" s="27"/>
      <c r="KO304" s="27"/>
      <c r="KP304" s="27"/>
      <c r="KQ304" s="27"/>
      <c r="KR304" s="27"/>
      <c r="KS304" s="27"/>
      <c r="KT304" s="27"/>
      <c r="KU304" s="27"/>
      <c r="KV304" s="27"/>
      <c r="KW304" s="27"/>
      <c r="KX304" s="27"/>
      <c r="KY304" s="27"/>
      <c r="KZ304" s="27"/>
      <c r="LA304" s="27"/>
      <c r="LB304" s="27"/>
      <c r="LC304" s="27"/>
      <c r="LD304" s="27"/>
      <c r="LE304" s="27"/>
      <c r="LF304" s="27"/>
      <c r="LG304" s="27"/>
      <c r="LH304" s="27"/>
      <c r="LI304" s="27"/>
      <c r="LJ304" s="27"/>
      <c r="LK304" s="27"/>
      <c r="LL304" s="27"/>
      <c r="LM304" s="27"/>
      <c r="LN304" s="27"/>
      <c r="LO304" s="27"/>
      <c r="LP304" s="27"/>
      <c r="LQ304" s="27"/>
      <c r="LR304" s="27"/>
      <c r="LS304" s="27"/>
      <c r="LT304" s="27"/>
      <c r="LU304" s="27"/>
      <c r="LV304" s="27"/>
      <c r="LW304" s="27"/>
      <c r="LX304" s="27"/>
      <c r="LY304" s="27"/>
      <c r="LZ304" s="27"/>
      <c r="MA304" s="27"/>
      <c r="MB304" s="27"/>
      <c r="MC304" s="27"/>
      <c r="MD304" s="27"/>
      <c r="ME304" s="27"/>
      <c r="MF304" s="27"/>
      <c r="MG304" s="27"/>
      <c r="MH304" s="27"/>
      <c r="MI304" s="27"/>
      <c r="MJ304" s="27"/>
      <c r="MK304" s="27"/>
      <c r="ML304" s="27"/>
      <c r="MM304" s="27"/>
      <c r="MN304" s="27"/>
      <c r="MO304" s="27"/>
      <c r="MP304" s="27"/>
      <c r="MQ304" s="27"/>
      <c r="MR304" s="27"/>
      <c r="MS304" s="27"/>
      <c r="MT304" s="27"/>
      <c r="MU304" s="27"/>
      <c r="MV304" s="27"/>
      <c r="MW304" s="27"/>
      <c r="MX304" s="27"/>
      <c r="MY304" s="27"/>
      <c r="MZ304" s="27"/>
      <c r="NA304" s="27"/>
      <c r="NB304" s="27"/>
      <c r="NC304" s="27"/>
      <c r="ND304" s="27"/>
      <c r="NE304" s="27"/>
      <c r="NF304" s="27"/>
      <c r="NG304" s="27"/>
      <c r="NH304" s="27"/>
      <c r="NI304" s="27"/>
      <c r="NJ304" s="27"/>
      <c r="NK304" s="27"/>
      <c r="NL304" s="27"/>
      <c r="NM304" s="27"/>
      <c r="NN304" s="27"/>
      <c r="NO304" s="27"/>
      <c r="NP304" s="27"/>
      <c r="NQ304" s="27"/>
      <c r="NR304" s="27"/>
      <c r="NS304" s="27"/>
      <c r="NT304" s="27"/>
      <c r="NU304" s="27"/>
      <c r="NV304" s="27"/>
      <c r="NW304" s="27"/>
      <c r="NX304" s="27"/>
      <c r="NY304" s="27"/>
      <c r="NZ304" s="27"/>
      <c r="OA304" s="27"/>
      <c r="OB304" s="27"/>
      <c r="OC304" s="27"/>
      <c r="OD304" s="27"/>
      <c r="OE304" s="27"/>
      <c r="OF304" s="27"/>
      <c r="OG304" s="27"/>
      <c r="OH304" s="27"/>
      <c r="OI304" s="27"/>
      <c r="OJ304" s="27"/>
      <c r="OK304" s="27"/>
      <c r="OL304" s="27"/>
      <c r="OM304" s="27"/>
      <c r="ON304" s="27"/>
      <c r="OO304" s="27"/>
      <c r="OP304" s="27"/>
      <c r="OQ304" s="27"/>
      <c r="OR304" s="27"/>
      <c r="OS304" s="27"/>
      <c r="OT304" s="27"/>
      <c r="OU304" s="27"/>
      <c r="OV304" s="27"/>
      <c r="OW304" s="27"/>
      <c r="OX304" s="27"/>
      <c r="OY304" s="27"/>
      <c r="OZ304" s="27"/>
      <c r="PA304" s="27"/>
      <c r="PB304" s="27"/>
      <c r="PC304" s="27"/>
      <c r="PD304" s="27"/>
      <c r="PE304" s="27"/>
      <c r="PF304" s="27"/>
      <c r="PG304" s="27"/>
      <c r="PH304" s="27"/>
      <c r="PI304" s="27"/>
      <c r="PJ304" s="27"/>
      <c r="PK304" s="27"/>
      <c r="PL304" s="27"/>
      <c r="PM304" s="27"/>
      <c r="PN304" s="27"/>
      <c r="PO304" s="27"/>
      <c r="PP304" s="27"/>
      <c r="PQ304" s="27"/>
      <c r="PR304" s="27"/>
      <c r="PS304" s="27"/>
      <c r="PT304" s="27"/>
      <c r="PU304" s="27"/>
      <c r="PV304" s="27"/>
      <c r="PW304" s="27"/>
      <c r="PX304" s="27"/>
      <c r="PY304" s="27"/>
      <c r="PZ304" s="27"/>
      <c r="QA304" s="27"/>
      <c r="QB304" s="27"/>
      <c r="QC304" s="27"/>
      <c r="QD304" s="27"/>
      <c r="QE304" s="27"/>
      <c r="QF304" s="27"/>
      <c r="QG304" s="27"/>
      <c r="QH304" s="27"/>
      <c r="QI304" s="27"/>
      <c r="QJ304" s="27"/>
      <c r="QK304" s="27"/>
      <c r="QL304" s="27"/>
      <c r="QM304" s="27"/>
      <c r="QN304" s="27"/>
      <c r="QO304" s="27"/>
      <c r="QP304" s="27"/>
      <c r="QQ304" s="27"/>
      <c r="QR304" s="27"/>
      <c r="QS304" s="27"/>
      <c r="QT304" s="27"/>
      <c r="QU304" s="27"/>
      <c r="QV304" s="27"/>
      <c r="QW304" s="27"/>
      <c r="QX304" s="27"/>
      <c r="QY304" s="27"/>
      <c r="QZ304" s="27"/>
      <c r="RA304" s="27"/>
      <c r="RB304" s="27"/>
      <c r="RC304" s="27"/>
      <c r="RD304" s="27"/>
      <c r="RE304" s="27"/>
      <c r="RF304" s="27"/>
      <c r="RG304" s="27"/>
      <c r="RH304" s="27"/>
      <c r="RI304" s="27"/>
      <c r="RJ304" s="27"/>
      <c r="RK304" s="27"/>
      <c r="RL304" s="27"/>
      <c r="RM304" s="27"/>
      <c r="RN304" s="27"/>
      <c r="RO304" s="27"/>
      <c r="RP304" s="27"/>
      <c r="RQ304" s="27"/>
      <c r="RR304" s="27"/>
      <c r="RS304" s="27"/>
      <c r="RT304" s="27"/>
      <c r="RU304" s="27"/>
      <c r="RV304" s="27"/>
      <c r="RW304" s="27"/>
      <c r="RX304" s="27"/>
      <c r="RY304" s="27"/>
      <c r="RZ304" s="27"/>
      <c r="SA304" s="27"/>
      <c r="SB304" s="27"/>
      <c r="SC304" s="27"/>
      <c r="SD304" s="27"/>
      <c r="SE304" s="27"/>
      <c r="SF304" s="27"/>
      <c r="SG304" s="27"/>
      <c r="SH304" s="27"/>
      <c r="SI304" s="27"/>
      <c r="SJ304" s="27"/>
      <c r="SK304" s="27"/>
      <c r="SL304" s="27"/>
      <c r="SM304" s="27"/>
      <c r="SN304" s="27"/>
      <c r="SO304" s="27"/>
      <c r="SP304" s="27"/>
      <c r="SQ304" s="27"/>
      <c r="SR304" s="27"/>
      <c r="SS304" s="27"/>
      <c r="ST304" s="27"/>
      <c r="SU304" s="27"/>
      <c r="SV304" s="27"/>
      <c r="SW304" s="27"/>
      <c r="SX304" s="27"/>
      <c r="SY304" s="27"/>
      <c r="SZ304" s="27"/>
      <c r="TA304" s="27"/>
      <c r="TB304" s="27"/>
      <c r="TC304" s="27"/>
      <c r="TD304" s="27"/>
      <c r="TE304" s="27"/>
      <c r="TF304" s="27"/>
      <c r="TG304" s="27"/>
      <c r="TH304" s="27"/>
      <c r="TI304" s="27"/>
      <c r="TJ304" s="27"/>
      <c r="TK304" s="27"/>
      <c r="TL304" s="27"/>
      <c r="TM304" s="27"/>
      <c r="TN304" s="27"/>
      <c r="TO304" s="27"/>
      <c r="TP304" s="27"/>
      <c r="TQ304" s="27"/>
      <c r="TR304" s="27"/>
      <c r="TS304" s="27"/>
      <c r="TT304" s="27"/>
      <c r="TU304" s="27"/>
      <c r="TV304" s="27"/>
      <c r="TW304" s="27"/>
      <c r="TX304" s="27"/>
      <c r="TY304" s="27"/>
      <c r="TZ304" s="27"/>
      <c r="UA304" s="27"/>
      <c r="UB304" s="27"/>
      <c r="UC304" s="27"/>
      <c r="UD304" s="27"/>
      <c r="UE304" s="27"/>
      <c r="UF304" s="27"/>
      <c r="UG304" s="27"/>
      <c r="UH304" s="27"/>
      <c r="UI304" s="27"/>
      <c r="UJ304" s="27"/>
      <c r="UK304" s="27"/>
      <c r="UL304" s="27"/>
      <c r="UM304" s="27"/>
      <c r="UN304" s="27"/>
      <c r="UO304" s="27"/>
      <c r="UP304" s="27"/>
      <c r="UQ304" s="27"/>
      <c r="UR304" s="27"/>
      <c r="US304" s="27"/>
      <c r="UT304" s="27"/>
      <c r="UU304" s="27"/>
      <c r="UV304" s="27"/>
      <c r="UW304" s="27"/>
      <c r="UX304" s="27"/>
      <c r="UY304" s="27"/>
      <c r="UZ304" s="27"/>
      <c r="VA304" s="27"/>
      <c r="VB304" s="27"/>
      <c r="VC304" s="27"/>
      <c r="VD304" s="27"/>
      <c r="VE304" s="27"/>
      <c r="VF304" s="27"/>
      <c r="VG304" s="27"/>
      <c r="VH304" s="27"/>
      <c r="VI304" s="27"/>
      <c r="VJ304" s="27"/>
      <c r="VK304" s="27"/>
      <c r="VL304" s="27"/>
      <c r="VM304" s="27"/>
      <c r="VN304" s="27"/>
      <c r="VO304" s="27"/>
      <c r="VP304" s="27"/>
      <c r="VQ304" s="27"/>
      <c r="VR304" s="27"/>
      <c r="VS304" s="27"/>
      <c r="VT304" s="27"/>
      <c r="VU304" s="27"/>
      <c r="VV304" s="27"/>
      <c r="VW304" s="27"/>
      <c r="VX304" s="27"/>
      <c r="VY304" s="27"/>
      <c r="VZ304" s="27"/>
      <c r="WA304" s="27"/>
      <c r="WB304" s="27"/>
      <c r="WC304" s="27"/>
      <c r="WD304" s="27"/>
      <c r="WE304" s="27"/>
      <c r="WF304" s="27"/>
      <c r="WG304" s="27"/>
      <c r="WH304" s="27"/>
      <c r="WI304" s="27"/>
      <c r="WJ304" s="27"/>
      <c r="WK304" s="27"/>
      <c r="WL304" s="27"/>
      <c r="WM304" s="27"/>
      <c r="WN304" s="27"/>
      <c r="WO304" s="27"/>
      <c r="WP304" s="27"/>
      <c r="WQ304" s="27"/>
      <c r="WR304" s="27"/>
      <c r="WS304" s="27"/>
      <c r="WT304" s="27"/>
      <c r="WU304" s="27"/>
      <c r="WV304" s="27"/>
      <c r="WW304" s="27"/>
      <c r="WX304" s="27"/>
      <c r="WY304" s="27"/>
      <c r="WZ304" s="27"/>
      <c r="XA304" s="27"/>
      <c r="XB304" s="27"/>
      <c r="XC304" s="27"/>
      <c r="XD304" s="27"/>
      <c r="XE304" s="27"/>
      <c r="XF304" s="27"/>
      <c r="XG304" s="27"/>
      <c r="XH304" s="27"/>
      <c r="XI304" s="27"/>
      <c r="XJ304" s="27"/>
      <c r="XK304" s="27"/>
      <c r="XL304" s="27"/>
      <c r="XM304" s="27"/>
      <c r="XN304" s="27"/>
      <c r="XO304" s="27"/>
      <c r="XP304" s="27"/>
      <c r="XQ304" s="27"/>
      <c r="XR304" s="27"/>
      <c r="XS304" s="27"/>
      <c r="XT304" s="27"/>
      <c r="XU304" s="27"/>
      <c r="XV304" s="27"/>
      <c r="XW304" s="27"/>
      <c r="XX304" s="27"/>
      <c r="XY304" s="27"/>
      <c r="XZ304" s="27"/>
      <c r="YA304" s="27"/>
      <c r="YB304" s="27"/>
      <c r="YC304" s="27"/>
      <c r="YD304" s="27"/>
      <c r="YE304" s="27"/>
      <c r="YF304" s="27"/>
      <c r="YG304" s="27"/>
      <c r="YH304" s="27"/>
      <c r="YI304" s="27"/>
      <c r="YJ304" s="27"/>
      <c r="YK304" s="27"/>
      <c r="YL304" s="27"/>
      <c r="YM304" s="27"/>
      <c r="YN304" s="27"/>
      <c r="YO304" s="27"/>
      <c r="YP304" s="27"/>
      <c r="YQ304" s="27"/>
      <c r="YR304" s="27"/>
      <c r="YS304" s="27"/>
      <c r="YT304" s="27"/>
      <c r="YU304" s="27"/>
      <c r="YV304" s="27"/>
      <c r="YW304" s="27"/>
      <c r="YX304" s="27"/>
      <c r="YY304" s="27"/>
      <c r="YZ304" s="27"/>
      <c r="ZA304" s="27"/>
      <c r="ZB304" s="27"/>
      <c r="ZC304" s="27"/>
      <c r="ZD304" s="27"/>
      <c r="ZE304" s="27"/>
      <c r="ZF304" s="27"/>
      <c r="ZG304" s="27"/>
      <c r="ZH304" s="27"/>
      <c r="ZI304" s="27"/>
      <c r="ZJ304" s="27"/>
      <c r="ZK304" s="27"/>
      <c r="ZL304" s="27"/>
      <c r="ZM304" s="27"/>
      <c r="ZN304" s="27"/>
      <c r="ZO304" s="27"/>
      <c r="ZP304" s="27"/>
      <c r="ZQ304" s="27"/>
      <c r="ZR304" s="27"/>
      <c r="ZS304" s="27"/>
      <c r="ZT304" s="27"/>
      <c r="ZU304" s="27"/>
      <c r="ZV304" s="27"/>
      <c r="ZW304" s="27"/>
      <c r="ZX304" s="27"/>
      <c r="ZY304" s="27"/>
      <c r="ZZ304" s="27"/>
      <c r="AAA304" s="27"/>
      <c r="AAB304" s="27"/>
      <c r="AAC304" s="27"/>
      <c r="AAD304" s="27"/>
      <c r="AAE304" s="27"/>
      <c r="AAF304" s="27"/>
      <c r="AAG304" s="27"/>
      <c r="AAH304" s="27"/>
      <c r="AAI304" s="27"/>
      <c r="AAJ304" s="27"/>
      <c r="AAK304" s="27"/>
      <c r="AAL304" s="27"/>
      <c r="AAM304" s="27"/>
      <c r="AAN304" s="27"/>
      <c r="AAO304" s="27"/>
      <c r="AAP304" s="27"/>
      <c r="AAQ304" s="27"/>
      <c r="AAR304" s="27"/>
      <c r="AAS304" s="27"/>
      <c r="AAT304" s="27"/>
      <c r="AAU304" s="27"/>
      <c r="AAV304" s="27"/>
      <c r="AAW304" s="27"/>
      <c r="AAX304" s="27"/>
      <c r="AAY304" s="27"/>
      <c r="AAZ304" s="27"/>
      <c r="ABA304" s="27"/>
      <c r="ABB304" s="27"/>
      <c r="ABC304" s="27"/>
      <c r="ABD304" s="27"/>
      <c r="ABE304" s="27"/>
      <c r="ABF304" s="27"/>
      <c r="ABG304" s="27"/>
      <c r="ABH304" s="27"/>
      <c r="ABI304" s="27"/>
      <c r="ABJ304" s="27"/>
      <c r="ABK304" s="27"/>
      <c r="ABL304" s="27"/>
      <c r="ABM304" s="27"/>
      <c r="ABN304" s="27"/>
      <c r="ABO304" s="27"/>
      <c r="ABP304" s="27"/>
      <c r="ABQ304" s="27"/>
      <c r="ABR304" s="27"/>
      <c r="ABS304" s="27"/>
      <c r="ABT304" s="27"/>
      <c r="ABU304" s="27"/>
      <c r="ABV304" s="27"/>
      <c r="ABW304" s="27"/>
      <c r="ABX304" s="27"/>
      <c r="ABY304" s="27"/>
      <c r="ABZ304" s="27"/>
      <c r="ACA304" s="27"/>
      <c r="ACB304" s="27"/>
      <c r="ACC304" s="27"/>
      <c r="ACD304" s="27"/>
      <c r="ACE304" s="27"/>
      <c r="ACF304" s="27"/>
      <c r="ACG304" s="27"/>
      <c r="ACH304" s="27"/>
      <c r="ACI304" s="27"/>
      <c r="ACJ304" s="27"/>
      <c r="ACK304" s="27"/>
      <c r="ACL304" s="27"/>
      <c r="ACM304" s="27"/>
      <c r="ACN304" s="27"/>
      <c r="ACO304" s="27"/>
      <c r="ACP304" s="27"/>
      <c r="ACQ304" s="27"/>
      <c r="ACR304" s="27"/>
      <c r="ACS304" s="27"/>
      <c r="ACT304" s="27"/>
      <c r="ACU304" s="27"/>
      <c r="ACV304" s="27"/>
      <c r="ACW304" s="27"/>
      <c r="ACX304" s="27"/>
      <c r="ACY304" s="27"/>
      <c r="ACZ304" s="27"/>
      <c r="ADA304" s="27"/>
      <c r="ADB304" s="27"/>
      <c r="ADC304" s="27"/>
      <c r="ADD304" s="27"/>
      <c r="ADE304" s="27"/>
      <c r="ADF304" s="27"/>
      <c r="ADG304" s="27"/>
      <c r="ADH304" s="27"/>
      <c r="ADI304" s="27"/>
      <c r="ADJ304" s="27"/>
      <c r="ADK304" s="27"/>
      <c r="ADL304" s="27"/>
      <c r="ADM304" s="27"/>
      <c r="ADN304" s="27"/>
      <c r="ADO304" s="27"/>
      <c r="ADP304" s="27"/>
      <c r="ADQ304" s="27"/>
      <c r="ADR304" s="27"/>
      <c r="ADS304" s="27"/>
      <c r="ADT304" s="27"/>
      <c r="ADU304" s="27"/>
      <c r="ADV304" s="27"/>
      <c r="ADW304" s="27"/>
      <c r="ADX304" s="27"/>
      <c r="ADY304" s="27"/>
      <c r="ADZ304" s="27"/>
      <c r="AEA304" s="27"/>
      <c r="AEB304" s="27"/>
      <c r="AEC304" s="27"/>
      <c r="AED304" s="27"/>
      <c r="AEE304" s="27"/>
      <c r="AEF304" s="27"/>
      <c r="AEG304" s="27"/>
      <c r="AEH304" s="27"/>
      <c r="AEI304" s="27"/>
      <c r="AEJ304" s="27"/>
      <c r="AEK304" s="27"/>
      <c r="AEL304" s="27"/>
      <c r="AEM304" s="27"/>
      <c r="AEN304" s="27"/>
      <c r="AEO304" s="27"/>
      <c r="AEP304" s="27"/>
      <c r="AEQ304" s="27"/>
      <c r="AER304" s="27"/>
      <c r="AES304" s="27"/>
      <c r="AET304" s="27"/>
      <c r="AEU304" s="27"/>
      <c r="AEV304" s="27"/>
      <c r="AEW304" s="27"/>
      <c r="AEX304" s="27"/>
      <c r="AEY304" s="27"/>
      <c r="AEZ304" s="27"/>
      <c r="AFA304" s="27"/>
      <c r="AFB304" s="27"/>
      <c r="AFC304" s="27"/>
      <c r="AFD304" s="27"/>
      <c r="AFE304" s="27"/>
      <c r="AFF304" s="27"/>
      <c r="AFG304" s="27"/>
      <c r="AFH304" s="27"/>
      <c r="AFI304" s="27"/>
      <c r="AFJ304" s="27"/>
      <c r="AFK304" s="27"/>
      <c r="AFL304" s="27"/>
      <c r="AFM304" s="27"/>
      <c r="AFN304" s="27"/>
      <c r="AFO304" s="27"/>
      <c r="AFP304" s="27"/>
      <c r="AFQ304" s="27"/>
      <c r="AFR304" s="27"/>
      <c r="AFS304" s="27"/>
      <c r="AFT304" s="27"/>
      <c r="AFU304" s="27"/>
      <c r="AFV304" s="27"/>
      <c r="AFW304" s="27"/>
      <c r="AFX304" s="27"/>
      <c r="AFY304" s="27"/>
      <c r="AFZ304" s="27"/>
      <c r="AGA304" s="27"/>
      <c r="AGB304" s="27"/>
      <c r="AGC304" s="27"/>
      <c r="AGD304" s="27"/>
      <c r="AGE304" s="27"/>
      <c r="AGF304" s="27"/>
      <c r="AGG304" s="27"/>
      <c r="AGH304" s="27"/>
      <c r="AGI304" s="27"/>
      <c r="AGJ304" s="27"/>
      <c r="AGK304" s="27"/>
      <c r="AGL304" s="27"/>
      <c r="AGM304" s="27"/>
      <c r="AGN304" s="27"/>
      <c r="AGO304" s="27"/>
      <c r="AGP304" s="27"/>
      <c r="AGQ304" s="27"/>
      <c r="AGR304" s="27"/>
      <c r="AGS304" s="27"/>
      <c r="AGT304" s="27"/>
      <c r="AGU304" s="27"/>
      <c r="AGV304" s="27"/>
      <c r="AGW304" s="27"/>
      <c r="AGX304" s="27"/>
      <c r="AGY304" s="27"/>
      <c r="AGZ304" s="27"/>
      <c r="AHA304" s="27"/>
      <c r="AHB304" s="27"/>
      <c r="AHC304" s="27"/>
      <c r="AHD304" s="27"/>
      <c r="AHE304" s="27"/>
      <c r="AHF304" s="27"/>
      <c r="AHG304" s="27"/>
      <c r="AHH304" s="27"/>
      <c r="AHI304" s="27"/>
      <c r="AHJ304" s="27"/>
      <c r="AHK304" s="27"/>
      <c r="AHL304" s="27"/>
      <c r="AHM304" s="27"/>
      <c r="AHN304" s="27"/>
      <c r="AHO304" s="27"/>
      <c r="AHP304" s="27"/>
      <c r="AHQ304" s="27"/>
      <c r="AHR304" s="27"/>
      <c r="AHS304" s="27"/>
      <c r="AHT304" s="27"/>
      <c r="AHU304" s="27"/>
      <c r="AHV304" s="27"/>
      <c r="AHW304" s="27"/>
      <c r="AHX304" s="27"/>
      <c r="AHY304" s="27"/>
      <c r="AHZ304" s="27"/>
      <c r="AIA304" s="27"/>
      <c r="AIB304" s="27"/>
      <c r="AIC304" s="27"/>
      <c r="AID304" s="27"/>
      <c r="AIE304" s="27"/>
      <c r="AIF304" s="27"/>
      <c r="AIG304" s="27"/>
      <c r="AIH304" s="27"/>
      <c r="AII304" s="27"/>
      <c r="AIJ304" s="27"/>
      <c r="AIK304" s="27"/>
      <c r="AIL304" s="27"/>
      <c r="AIM304" s="27"/>
      <c r="AIN304" s="27"/>
      <c r="AIO304" s="27"/>
      <c r="AIP304" s="27"/>
      <c r="AIQ304" s="27"/>
      <c r="AIR304" s="27"/>
      <c r="AIS304" s="27"/>
      <c r="AIT304" s="27"/>
      <c r="AIU304" s="27"/>
      <c r="AIV304" s="27"/>
      <c r="AIW304" s="27"/>
      <c r="AIX304" s="27"/>
      <c r="AIY304" s="27"/>
      <c r="AIZ304" s="27"/>
      <c r="AJA304" s="27"/>
      <c r="AJB304" s="27"/>
      <c r="AJC304" s="27"/>
      <c r="AJD304" s="27"/>
      <c r="AJE304" s="27"/>
      <c r="AJF304" s="27"/>
      <c r="AJG304" s="27"/>
      <c r="AJH304" s="27"/>
      <c r="AJI304" s="27"/>
      <c r="AJJ304" s="27"/>
      <c r="AJK304" s="27"/>
      <c r="AJL304" s="27"/>
      <c r="AJM304" s="27"/>
      <c r="AJN304" s="27"/>
      <c r="AJO304" s="27"/>
      <c r="AJP304" s="27"/>
      <c r="AJQ304" s="27"/>
      <c r="AJR304" s="27"/>
      <c r="AJS304" s="27"/>
      <c r="AJT304" s="27"/>
      <c r="AJU304" s="27"/>
      <c r="AJV304" s="27"/>
      <c r="AJW304" s="27"/>
      <c r="AJX304" s="27"/>
      <c r="AJY304" s="27"/>
      <c r="AJZ304" s="27"/>
      <c r="AKA304" s="27"/>
      <c r="AKB304" s="27"/>
      <c r="AKC304" s="27"/>
      <c r="AKD304" s="27"/>
      <c r="AKE304" s="27"/>
      <c r="AKF304" s="27"/>
      <c r="AKG304" s="27"/>
      <c r="AKH304" s="27"/>
      <c r="AKI304" s="27"/>
      <c r="AKJ304" s="27"/>
      <c r="AKK304" s="27"/>
      <c r="AKL304" s="27"/>
      <c r="AKM304" s="27"/>
      <c r="AKN304" s="27"/>
      <c r="AKO304" s="27"/>
      <c r="AKP304" s="27"/>
      <c r="AKQ304" s="27"/>
      <c r="AKR304" s="27"/>
      <c r="AKS304" s="27"/>
      <c r="AKT304" s="27"/>
      <c r="AKU304" s="27"/>
      <c r="AKV304" s="27"/>
      <c r="AKW304" s="27"/>
      <c r="AKX304" s="27"/>
      <c r="AKY304" s="27"/>
      <c r="AKZ304" s="27"/>
      <c r="ALA304" s="27"/>
      <c r="ALB304" s="27"/>
      <c r="ALC304" s="27"/>
      <c r="ALD304" s="27"/>
      <c r="ALE304" s="27"/>
      <c r="ALF304" s="27"/>
      <c r="ALG304" s="27"/>
      <c r="ALH304" s="27"/>
      <c r="ALI304" s="27"/>
      <c r="ALJ304" s="27"/>
      <c r="ALK304" s="27"/>
      <c r="ALL304" s="27"/>
      <c r="ALM304" s="27"/>
      <c r="ALN304" s="27"/>
      <c r="ALO304" s="27"/>
      <c r="ALP304" s="27"/>
      <c r="ALQ304" s="27"/>
      <c r="ALR304" s="27"/>
      <c r="ALS304" s="27"/>
    </row>
    <row r="305" spans="1:1007" ht="19.5" customHeight="1" thickBot="1" x14ac:dyDescent="0.25">
      <c r="A305" s="655"/>
      <c r="B305" s="694"/>
      <c r="C305" s="724"/>
      <c r="D305" s="726"/>
      <c r="E305" s="735"/>
      <c r="F305" s="731"/>
      <c r="G305" s="734"/>
      <c r="H305" s="634"/>
      <c r="I305" s="703"/>
      <c r="J305" s="590"/>
      <c r="K305" s="136" t="s">
        <v>21</v>
      </c>
      <c r="L305" s="358">
        <f>+M305+O305</f>
        <v>200</v>
      </c>
      <c r="M305" s="412">
        <v>0</v>
      </c>
      <c r="N305" s="412">
        <v>0</v>
      </c>
      <c r="O305" s="372">
        <v>200</v>
      </c>
      <c r="P305" s="141">
        <f>SUM(Q305,S305)</f>
        <v>0</v>
      </c>
      <c r="Q305" s="421">
        <v>0</v>
      </c>
      <c r="R305" s="411">
        <v>0</v>
      </c>
      <c r="S305" s="422">
        <v>0</v>
      </c>
      <c r="T305" s="423">
        <v>0</v>
      </c>
      <c r="U305" s="421">
        <v>0</v>
      </c>
      <c r="V305" s="411">
        <v>0</v>
      </c>
      <c r="W305" s="422">
        <v>0</v>
      </c>
      <c r="X305" s="27"/>
      <c r="Y305" s="27"/>
      <c r="Z305" s="27"/>
      <c r="AA305" s="27"/>
      <c r="AB305" s="27"/>
      <c r="AC305" s="27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  <c r="BO305" s="27"/>
      <c r="BP305" s="27"/>
      <c r="BQ305" s="27"/>
      <c r="BR305" s="27"/>
      <c r="BS305" s="27"/>
      <c r="BT305" s="27"/>
      <c r="BU305" s="27"/>
      <c r="BV305" s="27"/>
      <c r="BW305" s="27"/>
      <c r="BX305" s="27"/>
      <c r="BY305" s="27"/>
      <c r="BZ305" s="27"/>
      <c r="CA305" s="27"/>
      <c r="CB305" s="27"/>
      <c r="CC305" s="27"/>
      <c r="CD305" s="27"/>
      <c r="CE305" s="27"/>
      <c r="CF305" s="27"/>
      <c r="CG305" s="27"/>
      <c r="CH305" s="27"/>
      <c r="CI305" s="27"/>
      <c r="CJ305" s="27"/>
      <c r="CK305" s="27"/>
      <c r="CL305" s="27"/>
      <c r="CM305" s="27"/>
      <c r="CN305" s="27"/>
      <c r="CO305" s="27"/>
      <c r="CP305" s="27"/>
      <c r="CQ305" s="27"/>
      <c r="CR305" s="27"/>
      <c r="CS305" s="27"/>
      <c r="CT305" s="27"/>
      <c r="CU305" s="27"/>
      <c r="CV305" s="27"/>
      <c r="CW305" s="27"/>
      <c r="CX305" s="27"/>
      <c r="CY305" s="27"/>
      <c r="CZ305" s="27"/>
      <c r="DA305" s="27"/>
      <c r="DB305" s="27"/>
      <c r="DC305" s="27"/>
      <c r="DD305" s="27"/>
      <c r="DE305" s="27"/>
      <c r="DF305" s="27"/>
      <c r="DG305" s="27"/>
      <c r="DH305" s="27"/>
      <c r="DI305" s="27"/>
      <c r="DJ305" s="27"/>
      <c r="DK305" s="27"/>
      <c r="DL305" s="27"/>
      <c r="DM305" s="27"/>
      <c r="DN305" s="27"/>
      <c r="DO305" s="27"/>
      <c r="DP305" s="27"/>
      <c r="DQ305" s="27"/>
      <c r="DR305" s="27"/>
      <c r="DS305" s="27"/>
      <c r="DT305" s="27"/>
      <c r="DU305" s="27"/>
      <c r="DV305" s="27"/>
      <c r="DW305" s="27"/>
      <c r="DX305" s="27"/>
      <c r="DY305" s="27"/>
      <c r="DZ305" s="27"/>
      <c r="EA305" s="27"/>
      <c r="EB305" s="27"/>
      <c r="EC305" s="27"/>
      <c r="ED305" s="27"/>
      <c r="EE305" s="27"/>
      <c r="EF305" s="27"/>
      <c r="EG305" s="27"/>
      <c r="EH305" s="27"/>
      <c r="EI305" s="27"/>
      <c r="EJ305" s="27"/>
      <c r="EK305" s="27"/>
      <c r="EL305" s="27"/>
      <c r="EM305" s="27"/>
      <c r="EN305" s="27"/>
      <c r="EO305" s="27"/>
      <c r="EP305" s="27"/>
      <c r="EQ305" s="27"/>
      <c r="ER305" s="27"/>
      <c r="ES305" s="27"/>
      <c r="ET305" s="27"/>
      <c r="EU305" s="27"/>
      <c r="EV305" s="27"/>
      <c r="EW305" s="27"/>
      <c r="EX305" s="27"/>
      <c r="EY305" s="27"/>
      <c r="EZ305" s="27"/>
      <c r="FA305" s="27"/>
      <c r="FB305" s="27"/>
      <c r="FC305" s="27"/>
      <c r="FD305" s="27"/>
      <c r="FE305" s="27"/>
      <c r="FF305" s="27"/>
      <c r="FG305" s="27"/>
      <c r="FH305" s="27"/>
      <c r="FI305" s="27"/>
      <c r="FJ305" s="27"/>
      <c r="FK305" s="27"/>
      <c r="FL305" s="27"/>
      <c r="FM305" s="27"/>
      <c r="FN305" s="27"/>
      <c r="FO305" s="27"/>
      <c r="FP305" s="27"/>
      <c r="FQ305" s="27"/>
      <c r="FR305" s="27"/>
      <c r="FS305" s="27"/>
      <c r="FT305" s="27"/>
      <c r="FU305" s="27"/>
      <c r="FV305" s="27"/>
      <c r="FW305" s="27"/>
      <c r="FX305" s="27"/>
      <c r="FY305" s="27"/>
      <c r="FZ305" s="27"/>
      <c r="GA305" s="27"/>
      <c r="GB305" s="27"/>
      <c r="GC305" s="27"/>
      <c r="GD305" s="27"/>
      <c r="GE305" s="27"/>
      <c r="GF305" s="27"/>
      <c r="GG305" s="27"/>
      <c r="GH305" s="27"/>
      <c r="GI305" s="27"/>
      <c r="GJ305" s="27"/>
      <c r="GK305" s="27"/>
      <c r="GL305" s="27"/>
      <c r="GM305" s="27"/>
      <c r="GN305" s="27"/>
      <c r="GO305" s="27"/>
      <c r="GP305" s="27"/>
      <c r="GQ305" s="27"/>
      <c r="GR305" s="27"/>
      <c r="GS305" s="27"/>
      <c r="GT305" s="27"/>
      <c r="GU305" s="27"/>
      <c r="GV305" s="27"/>
      <c r="GW305" s="27"/>
      <c r="GX305" s="27"/>
      <c r="GY305" s="27"/>
      <c r="GZ305" s="27"/>
      <c r="HA305" s="27"/>
      <c r="HB305" s="27"/>
      <c r="HC305" s="27"/>
      <c r="HD305" s="27"/>
      <c r="HE305" s="27"/>
      <c r="HF305" s="27"/>
      <c r="HG305" s="27"/>
      <c r="HH305" s="27"/>
      <c r="HI305" s="27"/>
      <c r="HJ305" s="27"/>
      <c r="HK305" s="27"/>
      <c r="HL305" s="27"/>
      <c r="HM305" s="27"/>
      <c r="HN305" s="27"/>
      <c r="HO305" s="27"/>
      <c r="HP305" s="27"/>
      <c r="HQ305" s="27"/>
      <c r="HR305" s="27"/>
      <c r="HS305" s="27"/>
      <c r="HT305" s="27"/>
      <c r="HU305" s="27"/>
      <c r="HV305" s="27"/>
      <c r="HW305" s="27"/>
      <c r="HX305" s="27"/>
      <c r="HY305" s="27"/>
      <c r="HZ305" s="27"/>
      <c r="IA305" s="27"/>
      <c r="IB305" s="27"/>
      <c r="IC305" s="27"/>
      <c r="ID305" s="27"/>
      <c r="IE305" s="27"/>
      <c r="IF305" s="27"/>
      <c r="IG305" s="27"/>
      <c r="IH305" s="27"/>
      <c r="II305" s="27"/>
      <c r="IJ305" s="27"/>
      <c r="IK305" s="27"/>
      <c r="IL305" s="27"/>
      <c r="IM305" s="27"/>
      <c r="IN305" s="27"/>
      <c r="IO305" s="27"/>
      <c r="IP305" s="27"/>
      <c r="IQ305" s="27"/>
      <c r="IR305" s="27"/>
      <c r="IS305" s="27"/>
      <c r="IT305" s="27"/>
      <c r="IU305" s="27"/>
      <c r="IV305" s="27"/>
      <c r="IW305" s="27"/>
      <c r="IX305" s="27"/>
      <c r="IY305" s="27"/>
      <c r="IZ305" s="27"/>
      <c r="JA305" s="27"/>
      <c r="JB305" s="27"/>
      <c r="JC305" s="27"/>
      <c r="JD305" s="27"/>
      <c r="JE305" s="27"/>
      <c r="JF305" s="27"/>
      <c r="JG305" s="27"/>
      <c r="JH305" s="27"/>
      <c r="JI305" s="27"/>
      <c r="JJ305" s="27"/>
      <c r="JK305" s="27"/>
      <c r="JL305" s="27"/>
      <c r="JM305" s="27"/>
      <c r="JN305" s="27"/>
      <c r="JO305" s="27"/>
      <c r="JP305" s="27"/>
      <c r="JQ305" s="27"/>
      <c r="JR305" s="27"/>
      <c r="JS305" s="27"/>
      <c r="JT305" s="27"/>
      <c r="JU305" s="27"/>
      <c r="JV305" s="27"/>
      <c r="JW305" s="27"/>
      <c r="JX305" s="27"/>
      <c r="JY305" s="27"/>
      <c r="JZ305" s="27"/>
      <c r="KA305" s="27"/>
      <c r="KB305" s="27"/>
      <c r="KC305" s="27"/>
      <c r="KD305" s="27"/>
      <c r="KE305" s="27"/>
      <c r="KF305" s="27"/>
      <c r="KG305" s="27"/>
      <c r="KH305" s="27"/>
      <c r="KI305" s="27"/>
      <c r="KJ305" s="27"/>
      <c r="KK305" s="27"/>
      <c r="KL305" s="27"/>
      <c r="KM305" s="27"/>
      <c r="KN305" s="27"/>
      <c r="KO305" s="27"/>
      <c r="KP305" s="27"/>
      <c r="KQ305" s="27"/>
      <c r="KR305" s="27"/>
      <c r="KS305" s="27"/>
      <c r="KT305" s="27"/>
      <c r="KU305" s="27"/>
      <c r="KV305" s="27"/>
      <c r="KW305" s="27"/>
      <c r="KX305" s="27"/>
      <c r="KY305" s="27"/>
      <c r="KZ305" s="27"/>
      <c r="LA305" s="27"/>
      <c r="LB305" s="27"/>
      <c r="LC305" s="27"/>
      <c r="LD305" s="27"/>
      <c r="LE305" s="27"/>
      <c r="LF305" s="27"/>
      <c r="LG305" s="27"/>
      <c r="LH305" s="27"/>
      <c r="LI305" s="27"/>
      <c r="LJ305" s="27"/>
      <c r="LK305" s="27"/>
      <c r="LL305" s="27"/>
      <c r="LM305" s="27"/>
      <c r="LN305" s="27"/>
      <c r="LO305" s="27"/>
      <c r="LP305" s="27"/>
      <c r="LQ305" s="27"/>
      <c r="LR305" s="27"/>
      <c r="LS305" s="27"/>
      <c r="LT305" s="27"/>
      <c r="LU305" s="27"/>
      <c r="LV305" s="27"/>
      <c r="LW305" s="27"/>
      <c r="LX305" s="27"/>
      <c r="LY305" s="27"/>
      <c r="LZ305" s="27"/>
      <c r="MA305" s="27"/>
      <c r="MB305" s="27"/>
      <c r="MC305" s="27"/>
      <c r="MD305" s="27"/>
      <c r="ME305" s="27"/>
      <c r="MF305" s="27"/>
      <c r="MG305" s="27"/>
      <c r="MH305" s="27"/>
      <c r="MI305" s="27"/>
      <c r="MJ305" s="27"/>
      <c r="MK305" s="27"/>
      <c r="ML305" s="27"/>
      <c r="MM305" s="27"/>
      <c r="MN305" s="27"/>
      <c r="MO305" s="27"/>
      <c r="MP305" s="27"/>
      <c r="MQ305" s="27"/>
      <c r="MR305" s="27"/>
      <c r="MS305" s="27"/>
      <c r="MT305" s="27"/>
      <c r="MU305" s="27"/>
      <c r="MV305" s="27"/>
      <c r="MW305" s="27"/>
      <c r="MX305" s="27"/>
      <c r="MY305" s="27"/>
      <c r="MZ305" s="27"/>
      <c r="NA305" s="27"/>
      <c r="NB305" s="27"/>
      <c r="NC305" s="27"/>
      <c r="ND305" s="27"/>
      <c r="NE305" s="27"/>
      <c r="NF305" s="27"/>
      <c r="NG305" s="27"/>
      <c r="NH305" s="27"/>
      <c r="NI305" s="27"/>
      <c r="NJ305" s="27"/>
      <c r="NK305" s="27"/>
      <c r="NL305" s="27"/>
      <c r="NM305" s="27"/>
      <c r="NN305" s="27"/>
      <c r="NO305" s="27"/>
      <c r="NP305" s="27"/>
      <c r="NQ305" s="27"/>
      <c r="NR305" s="27"/>
      <c r="NS305" s="27"/>
      <c r="NT305" s="27"/>
      <c r="NU305" s="27"/>
      <c r="NV305" s="27"/>
      <c r="NW305" s="27"/>
      <c r="NX305" s="27"/>
      <c r="NY305" s="27"/>
      <c r="NZ305" s="27"/>
      <c r="OA305" s="27"/>
      <c r="OB305" s="27"/>
      <c r="OC305" s="27"/>
      <c r="OD305" s="27"/>
      <c r="OE305" s="27"/>
      <c r="OF305" s="27"/>
      <c r="OG305" s="27"/>
      <c r="OH305" s="27"/>
      <c r="OI305" s="27"/>
      <c r="OJ305" s="27"/>
      <c r="OK305" s="27"/>
      <c r="OL305" s="27"/>
      <c r="OM305" s="27"/>
      <c r="ON305" s="27"/>
      <c r="OO305" s="27"/>
      <c r="OP305" s="27"/>
      <c r="OQ305" s="27"/>
      <c r="OR305" s="27"/>
      <c r="OS305" s="27"/>
      <c r="OT305" s="27"/>
      <c r="OU305" s="27"/>
      <c r="OV305" s="27"/>
      <c r="OW305" s="27"/>
      <c r="OX305" s="27"/>
      <c r="OY305" s="27"/>
      <c r="OZ305" s="27"/>
      <c r="PA305" s="27"/>
      <c r="PB305" s="27"/>
      <c r="PC305" s="27"/>
      <c r="PD305" s="27"/>
      <c r="PE305" s="27"/>
      <c r="PF305" s="27"/>
      <c r="PG305" s="27"/>
      <c r="PH305" s="27"/>
      <c r="PI305" s="27"/>
      <c r="PJ305" s="27"/>
      <c r="PK305" s="27"/>
      <c r="PL305" s="27"/>
      <c r="PM305" s="27"/>
      <c r="PN305" s="27"/>
      <c r="PO305" s="27"/>
      <c r="PP305" s="27"/>
      <c r="PQ305" s="27"/>
      <c r="PR305" s="27"/>
      <c r="PS305" s="27"/>
      <c r="PT305" s="27"/>
      <c r="PU305" s="27"/>
      <c r="PV305" s="27"/>
      <c r="PW305" s="27"/>
      <c r="PX305" s="27"/>
      <c r="PY305" s="27"/>
      <c r="PZ305" s="27"/>
      <c r="QA305" s="27"/>
      <c r="QB305" s="27"/>
      <c r="QC305" s="27"/>
      <c r="QD305" s="27"/>
      <c r="QE305" s="27"/>
      <c r="QF305" s="27"/>
      <c r="QG305" s="27"/>
      <c r="QH305" s="27"/>
      <c r="QI305" s="27"/>
      <c r="QJ305" s="27"/>
      <c r="QK305" s="27"/>
      <c r="QL305" s="27"/>
      <c r="QM305" s="27"/>
      <c r="QN305" s="27"/>
      <c r="QO305" s="27"/>
      <c r="QP305" s="27"/>
      <c r="QQ305" s="27"/>
      <c r="QR305" s="27"/>
      <c r="QS305" s="27"/>
      <c r="QT305" s="27"/>
      <c r="QU305" s="27"/>
      <c r="QV305" s="27"/>
      <c r="QW305" s="27"/>
      <c r="QX305" s="27"/>
      <c r="QY305" s="27"/>
      <c r="QZ305" s="27"/>
      <c r="RA305" s="27"/>
      <c r="RB305" s="27"/>
      <c r="RC305" s="27"/>
      <c r="RD305" s="27"/>
      <c r="RE305" s="27"/>
      <c r="RF305" s="27"/>
      <c r="RG305" s="27"/>
      <c r="RH305" s="27"/>
      <c r="RI305" s="27"/>
      <c r="RJ305" s="27"/>
      <c r="RK305" s="27"/>
      <c r="RL305" s="27"/>
      <c r="RM305" s="27"/>
      <c r="RN305" s="27"/>
      <c r="RO305" s="27"/>
      <c r="RP305" s="27"/>
      <c r="RQ305" s="27"/>
      <c r="RR305" s="27"/>
      <c r="RS305" s="27"/>
      <c r="RT305" s="27"/>
      <c r="RU305" s="27"/>
      <c r="RV305" s="27"/>
      <c r="RW305" s="27"/>
      <c r="RX305" s="27"/>
      <c r="RY305" s="27"/>
      <c r="RZ305" s="27"/>
      <c r="SA305" s="27"/>
      <c r="SB305" s="27"/>
      <c r="SC305" s="27"/>
      <c r="SD305" s="27"/>
      <c r="SE305" s="27"/>
      <c r="SF305" s="27"/>
      <c r="SG305" s="27"/>
      <c r="SH305" s="27"/>
      <c r="SI305" s="27"/>
      <c r="SJ305" s="27"/>
      <c r="SK305" s="27"/>
      <c r="SL305" s="27"/>
      <c r="SM305" s="27"/>
      <c r="SN305" s="27"/>
      <c r="SO305" s="27"/>
      <c r="SP305" s="27"/>
      <c r="SQ305" s="27"/>
      <c r="SR305" s="27"/>
      <c r="SS305" s="27"/>
      <c r="ST305" s="27"/>
      <c r="SU305" s="27"/>
      <c r="SV305" s="27"/>
      <c r="SW305" s="27"/>
      <c r="SX305" s="27"/>
      <c r="SY305" s="27"/>
      <c r="SZ305" s="27"/>
      <c r="TA305" s="27"/>
      <c r="TB305" s="27"/>
      <c r="TC305" s="27"/>
      <c r="TD305" s="27"/>
      <c r="TE305" s="27"/>
      <c r="TF305" s="27"/>
      <c r="TG305" s="27"/>
      <c r="TH305" s="27"/>
      <c r="TI305" s="27"/>
      <c r="TJ305" s="27"/>
      <c r="TK305" s="27"/>
      <c r="TL305" s="27"/>
      <c r="TM305" s="27"/>
      <c r="TN305" s="27"/>
      <c r="TO305" s="27"/>
      <c r="TP305" s="27"/>
      <c r="TQ305" s="27"/>
      <c r="TR305" s="27"/>
      <c r="TS305" s="27"/>
      <c r="TT305" s="27"/>
      <c r="TU305" s="27"/>
      <c r="TV305" s="27"/>
      <c r="TW305" s="27"/>
      <c r="TX305" s="27"/>
      <c r="TY305" s="27"/>
      <c r="TZ305" s="27"/>
      <c r="UA305" s="27"/>
      <c r="UB305" s="27"/>
      <c r="UC305" s="27"/>
      <c r="UD305" s="27"/>
      <c r="UE305" s="27"/>
      <c r="UF305" s="27"/>
      <c r="UG305" s="27"/>
      <c r="UH305" s="27"/>
      <c r="UI305" s="27"/>
      <c r="UJ305" s="27"/>
      <c r="UK305" s="27"/>
      <c r="UL305" s="27"/>
      <c r="UM305" s="27"/>
      <c r="UN305" s="27"/>
      <c r="UO305" s="27"/>
      <c r="UP305" s="27"/>
      <c r="UQ305" s="27"/>
      <c r="UR305" s="27"/>
      <c r="US305" s="27"/>
      <c r="UT305" s="27"/>
      <c r="UU305" s="27"/>
      <c r="UV305" s="27"/>
      <c r="UW305" s="27"/>
      <c r="UX305" s="27"/>
      <c r="UY305" s="27"/>
      <c r="UZ305" s="27"/>
      <c r="VA305" s="27"/>
      <c r="VB305" s="27"/>
      <c r="VC305" s="27"/>
      <c r="VD305" s="27"/>
      <c r="VE305" s="27"/>
      <c r="VF305" s="27"/>
      <c r="VG305" s="27"/>
      <c r="VH305" s="27"/>
      <c r="VI305" s="27"/>
      <c r="VJ305" s="27"/>
      <c r="VK305" s="27"/>
      <c r="VL305" s="27"/>
      <c r="VM305" s="27"/>
      <c r="VN305" s="27"/>
      <c r="VO305" s="27"/>
      <c r="VP305" s="27"/>
      <c r="VQ305" s="27"/>
      <c r="VR305" s="27"/>
      <c r="VS305" s="27"/>
      <c r="VT305" s="27"/>
      <c r="VU305" s="27"/>
      <c r="VV305" s="27"/>
      <c r="VW305" s="27"/>
      <c r="VX305" s="27"/>
      <c r="VY305" s="27"/>
      <c r="VZ305" s="27"/>
      <c r="WA305" s="27"/>
      <c r="WB305" s="27"/>
      <c r="WC305" s="27"/>
      <c r="WD305" s="27"/>
      <c r="WE305" s="27"/>
      <c r="WF305" s="27"/>
      <c r="WG305" s="27"/>
      <c r="WH305" s="27"/>
      <c r="WI305" s="27"/>
      <c r="WJ305" s="27"/>
      <c r="WK305" s="27"/>
      <c r="WL305" s="27"/>
      <c r="WM305" s="27"/>
      <c r="WN305" s="27"/>
      <c r="WO305" s="27"/>
      <c r="WP305" s="27"/>
      <c r="WQ305" s="27"/>
      <c r="WR305" s="27"/>
      <c r="WS305" s="27"/>
      <c r="WT305" s="27"/>
      <c r="WU305" s="27"/>
      <c r="WV305" s="27"/>
      <c r="WW305" s="27"/>
      <c r="WX305" s="27"/>
      <c r="WY305" s="27"/>
      <c r="WZ305" s="27"/>
      <c r="XA305" s="27"/>
      <c r="XB305" s="27"/>
      <c r="XC305" s="27"/>
      <c r="XD305" s="27"/>
      <c r="XE305" s="27"/>
      <c r="XF305" s="27"/>
      <c r="XG305" s="27"/>
      <c r="XH305" s="27"/>
      <c r="XI305" s="27"/>
      <c r="XJ305" s="27"/>
      <c r="XK305" s="27"/>
      <c r="XL305" s="27"/>
      <c r="XM305" s="27"/>
      <c r="XN305" s="27"/>
      <c r="XO305" s="27"/>
      <c r="XP305" s="27"/>
      <c r="XQ305" s="27"/>
      <c r="XR305" s="27"/>
      <c r="XS305" s="27"/>
      <c r="XT305" s="27"/>
      <c r="XU305" s="27"/>
      <c r="XV305" s="27"/>
      <c r="XW305" s="27"/>
      <c r="XX305" s="27"/>
      <c r="XY305" s="27"/>
      <c r="XZ305" s="27"/>
      <c r="YA305" s="27"/>
      <c r="YB305" s="27"/>
      <c r="YC305" s="27"/>
      <c r="YD305" s="27"/>
      <c r="YE305" s="27"/>
      <c r="YF305" s="27"/>
      <c r="YG305" s="27"/>
      <c r="YH305" s="27"/>
      <c r="YI305" s="27"/>
      <c r="YJ305" s="27"/>
      <c r="YK305" s="27"/>
      <c r="YL305" s="27"/>
      <c r="YM305" s="27"/>
      <c r="YN305" s="27"/>
      <c r="YO305" s="27"/>
      <c r="YP305" s="27"/>
      <c r="YQ305" s="27"/>
      <c r="YR305" s="27"/>
      <c r="YS305" s="27"/>
      <c r="YT305" s="27"/>
      <c r="YU305" s="27"/>
      <c r="YV305" s="27"/>
      <c r="YW305" s="27"/>
      <c r="YX305" s="27"/>
      <c r="YY305" s="27"/>
      <c r="YZ305" s="27"/>
      <c r="ZA305" s="27"/>
      <c r="ZB305" s="27"/>
      <c r="ZC305" s="27"/>
      <c r="ZD305" s="27"/>
      <c r="ZE305" s="27"/>
      <c r="ZF305" s="27"/>
      <c r="ZG305" s="27"/>
      <c r="ZH305" s="27"/>
      <c r="ZI305" s="27"/>
      <c r="ZJ305" s="27"/>
      <c r="ZK305" s="27"/>
      <c r="ZL305" s="27"/>
      <c r="ZM305" s="27"/>
      <c r="ZN305" s="27"/>
      <c r="ZO305" s="27"/>
      <c r="ZP305" s="27"/>
      <c r="ZQ305" s="27"/>
      <c r="ZR305" s="27"/>
      <c r="ZS305" s="27"/>
      <c r="ZT305" s="27"/>
      <c r="ZU305" s="27"/>
      <c r="ZV305" s="27"/>
      <c r="ZW305" s="27"/>
      <c r="ZX305" s="27"/>
      <c r="ZY305" s="27"/>
      <c r="ZZ305" s="27"/>
      <c r="AAA305" s="27"/>
      <c r="AAB305" s="27"/>
      <c r="AAC305" s="27"/>
      <c r="AAD305" s="27"/>
      <c r="AAE305" s="27"/>
      <c r="AAF305" s="27"/>
      <c r="AAG305" s="27"/>
      <c r="AAH305" s="27"/>
      <c r="AAI305" s="27"/>
      <c r="AAJ305" s="27"/>
      <c r="AAK305" s="27"/>
      <c r="AAL305" s="27"/>
      <c r="AAM305" s="27"/>
      <c r="AAN305" s="27"/>
      <c r="AAO305" s="27"/>
      <c r="AAP305" s="27"/>
      <c r="AAQ305" s="27"/>
      <c r="AAR305" s="27"/>
      <c r="AAS305" s="27"/>
      <c r="AAT305" s="27"/>
      <c r="AAU305" s="27"/>
      <c r="AAV305" s="27"/>
      <c r="AAW305" s="27"/>
      <c r="AAX305" s="27"/>
      <c r="AAY305" s="27"/>
      <c r="AAZ305" s="27"/>
      <c r="ABA305" s="27"/>
      <c r="ABB305" s="27"/>
      <c r="ABC305" s="27"/>
      <c r="ABD305" s="27"/>
      <c r="ABE305" s="27"/>
      <c r="ABF305" s="27"/>
      <c r="ABG305" s="27"/>
      <c r="ABH305" s="27"/>
      <c r="ABI305" s="27"/>
      <c r="ABJ305" s="27"/>
      <c r="ABK305" s="27"/>
      <c r="ABL305" s="27"/>
      <c r="ABM305" s="27"/>
      <c r="ABN305" s="27"/>
      <c r="ABO305" s="27"/>
      <c r="ABP305" s="27"/>
      <c r="ABQ305" s="27"/>
      <c r="ABR305" s="27"/>
      <c r="ABS305" s="27"/>
      <c r="ABT305" s="27"/>
      <c r="ABU305" s="27"/>
      <c r="ABV305" s="27"/>
      <c r="ABW305" s="27"/>
      <c r="ABX305" s="27"/>
      <c r="ABY305" s="27"/>
      <c r="ABZ305" s="27"/>
      <c r="ACA305" s="27"/>
      <c r="ACB305" s="27"/>
      <c r="ACC305" s="27"/>
      <c r="ACD305" s="27"/>
      <c r="ACE305" s="27"/>
      <c r="ACF305" s="27"/>
      <c r="ACG305" s="27"/>
      <c r="ACH305" s="27"/>
      <c r="ACI305" s="27"/>
      <c r="ACJ305" s="27"/>
      <c r="ACK305" s="27"/>
      <c r="ACL305" s="27"/>
      <c r="ACM305" s="27"/>
      <c r="ACN305" s="27"/>
      <c r="ACO305" s="27"/>
      <c r="ACP305" s="27"/>
      <c r="ACQ305" s="27"/>
      <c r="ACR305" s="27"/>
      <c r="ACS305" s="27"/>
      <c r="ACT305" s="27"/>
      <c r="ACU305" s="27"/>
      <c r="ACV305" s="27"/>
      <c r="ACW305" s="27"/>
      <c r="ACX305" s="27"/>
      <c r="ACY305" s="27"/>
      <c r="ACZ305" s="27"/>
      <c r="ADA305" s="27"/>
      <c r="ADB305" s="27"/>
      <c r="ADC305" s="27"/>
      <c r="ADD305" s="27"/>
      <c r="ADE305" s="27"/>
      <c r="ADF305" s="27"/>
      <c r="ADG305" s="27"/>
      <c r="ADH305" s="27"/>
      <c r="ADI305" s="27"/>
      <c r="ADJ305" s="27"/>
      <c r="ADK305" s="27"/>
      <c r="ADL305" s="27"/>
      <c r="ADM305" s="27"/>
      <c r="ADN305" s="27"/>
      <c r="ADO305" s="27"/>
      <c r="ADP305" s="27"/>
      <c r="ADQ305" s="27"/>
      <c r="ADR305" s="27"/>
      <c r="ADS305" s="27"/>
      <c r="ADT305" s="27"/>
      <c r="ADU305" s="27"/>
      <c r="ADV305" s="27"/>
      <c r="ADW305" s="27"/>
      <c r="ADX305" s="27"/>
      <c r="ADY305" s="27"/>
      <c r="ADZ305" s="27"/>
      <c r="AEA305" s="27"/>
      <c r="AEB305" s="27"/>
      <c r="AEC305" s="27"/>
      <c r="AED305" s="27"/>
      <c r="AEE305" s="27"/>
      <c r="AEF305" s="27"/>
      <c r="AEG305" s="27"/>
      <c r="AEH305" s="27"/>
      <c r="AEI305" s="27"/>
      <c r="AEJ305" s="27"/>
      <c r="AEK305" s="27"/>
      <c r="AEL305" s="27"/>
      <c r="AEM305" s="27"/>
      <c r="AEN305" s="27"/>
      <c r="AEO305" s="27"/>
      <c r="AEP305" s="27"/>
      <c r="AEQ305" s="27"/>
      <c r="AER305" s="27"/>
      <c r="AES305" s="27"/>
      <c r="AET305" s="27"/>
      <c r="AEU305" s="27"/>
      <c r="AEV305" s="27"/>
      <c r="AEW305" s="27"/>
      <c r="AEX305" s="27"/>
      <c r="AEY305" s="27"/>
      <c r="AEZ305" s="27"/>
      <c r="AFA305" s="27"/>
      <c r="AFB305" s="27"/>
      <c r="AFC305" s="27"/>
      <c r="AFD305" s="27"/>
      <c r="AFE305" s="27"/>
      <c r="AFF305" s="27"/>
      <c r="AFG305" s="27"/>
      <c r="AFH305" s="27"/>
      <c r="AFI305" s="27"/>
      <c r="AFJ305" s="27"/>
      <c r="AFK305" s="27"/>
      <c r="AFL305" s="27"/>
      <c r="AFM305" s="27"/>
      <c r="AFN305" s="27"/>
      <c r="AFO305" s="27"/>
      <c r="AFP305" s="27"/>
      <c r="AFQ305" s="27"/>
      <c r="AFR305" s="27"/>
      <c r="AFS305" s="27"/>
      <c r="AFT305" s="27"/>
      <c r="AFU305" s="27"/>
      <c r="AFV305" s="27"/>
      <c r="AFW305" s="27"/>
      <c r="AFX305" s="27"/>
      <c r="AFY305" s="27"/>
      <c r="AFZ305" s="27"/>
      <c r="AGA305" s="27"/>
      <c r="AGB305" s="27"/>
      <c r="AGC305" s="27"/>
      <c r="AGD305" s="27"/>
      <c r="AGE305" s="27"/>
      <c r="AGF305" s="27"/>
      <c r="AGG305" s="27"/>
      <c r="AGH305" s="27"/>
      <c r="AGI305" s="27"/>
      <c r="AGJ305" s="27"/>
      <c r="AGK305" s="27"/>
      <c r="AGL305" s="27"/>
      <c r="AGM305" s="27"/>
      <c r="AGN305" s="27"/>
      <c r="AGO305" s="27"/>
      <c r="AGP305" s="27"/>
      <c r="AGQ305" s="27"/>
      <c r="AGR305" s="27"/>
      <c r="AGS305" s="27"/>
      <c r="AGT305" s="27"/>
      <c r="AGU305" s="27"/>
      <c r="AGV305" s="27"/>
      <c r="AGW305" s="27"/>
      <c r="AGX305" s="27"/>
      <c r="AGY305" s="27"/>
      <c r="AGZ305" s="27"/>
      <c r="AHA305" s="27"/>
      <c r="AHB305" s="27"/>
      <c r="AHC305" s="27"/>
      <c r="AHD305" s="27"/>
      <c r="AHE305" s="27"/>
      <c r="AHF305" s="27"/>
      <c r="AHG305" s="27"/>
      <c r="AHH305" s="27"/>
      <c r="AHI305" s="27"/>
      <c r="AHJ305" s="27"/>
      <c r="AHK305" s="27"/>
      <c r="AHL305" s="27"/>
      <c r="AHM305" s="27"/>
      <c r="AHN305" s="27"/>
      <c r="AHO305" s="27"/>
      <c r="AHP305" s="27"/>
      <c r="AHQ305" s="27"/>
      <c r="AHR305" s="27"/>
      <c r="AHS305" s="27"/>
      <c r="AHT305" s="27"/>
      <c r="AHU305" s="27"/>
      <c r="AHV305" s="27"/>
      <c r="AHW305" s="27"/>
      <c r="AHX305" s="27"/>
      <c r="AHY305" s="27"/>
      <c r="AHZ305" s="27"/>
      <c r="AIA305" s="27"/>
      <c r="AIB305" s="27"/>
      <c r="AIC305" s="27"/>
      <c r="AID305" s="27"/>
      <c r="AIE305" s="27"/>
      <c r="AIF305" s="27"/>
      <c r="AIG305" s="27"/>
      <c r="AIH305" s="27"/>
      <c r="AII305" s="27"/>
      <c r="AIJ305" s="27"/>
      <c r="AIK305" s="27"/>
      <c r="AIL305" s="27"/>
      <c r="AIM305" s="27"/>
      <c r="AIN305" s="27"/>
      <c r="AIO305" s="27"/>
      <c r="AIP305" s="27"/>
      <c r="AIQ305" s="27"/>
      <c r="AIR305" s="27"/>
      <c r="AIS305" s="27"/>
      <c r="AIT305" s="27"/>
      <c r="AIU305" s="27"/>
      <c r="AIV305" s="27"/>
      <c r="AIW305" s="27"/>
      <c r="AIX305" s="27"/>
      <c r="AIY305" s="27"/>
      <c r="AIZ305" s="27"/>
      <c r="AJA305" s="27"/>
      <c r="AJB305" s="27"/>
      <c r="AJC305" s="27"/>
      <c r="AJD305" s="27"/>
      <c r="AJE305" s="27"/>
      <c r="AJF305" s="27"/>
      <c r="AJG305" s="27"/>
      <c r="AJH305" s="27"/>
      <c r="AJI305" s="27"/>
      <c r="AJJ305" s="27"/>
      <c r="AJK305" s="27"/>
      <c r="AJL305" s="27"/>
      <c r="AJM305" s="27"/>
      <c r="AJN305" s="27"/>
      <c r="AJO305" s="27"/>
      <c r="AJP305" s="27"/>
      <c r="AJQ305" s="27"/>
      <c r="AJR305" s="27"/>
      <c r="AJS305" s="27"/>
      <c r="AJT305" s="27"/>
      <c r="AJU305" s="27"/>
      <c r="AJV305" s="27"/>
      <c r="AJW305" s="27"/>
      <c r="AJX305" s="27"/>
      <c r="AJY305" s="27"/>
      <c r="AJZ305" s="27"/>
      <c r="AKA305" s="27"/>
      <c r="AKB305" s="27"/>
      <c r="AKC305" s="27"/>
      <c r="AKD305" s="27"/>
      <c r="AKE305" s="27"/>
      <c r="AKF305" s="27"/>
      <c r="AKG305" s="27"/>
      <c r="AKH305" s="27"/>
      <c r="AKI305" s="27"/>
      <c r="AKJ305" s="27"/>
      <c r="AKK305" s="27"/>
      <c r="AKL305" s="27"/>
      <c r="AKM305" s="27"/>
      <c r="AKN305" s="27"/>
      <c r="AKO305" s="27"/>
      <c r="AKP305" s="27"/>
      <c r="AKQ305" s="27"/>
      <c r="AKR305" s="27"/>
      <c r="AKS305" s="27"/>
      <c r="AKT305" s="27"/>
      <c r="AKU305" s="27"/>
      <c r="AKV305" s="27"/>
      <c r="AKW305" s="27"/>
      <c r="AKX305" s="27"/>
      <c r="AKY305" s="27"/>
      <c r="AKZ305" s="27"/>
      <c r="ALA305" s="27"/>
      <c r="ALB305" s="27"/>
      <c r="ALC305" s="27"/>
      <c r="ALD305" s="27"/>
      <c r="ALE305" s="27"/>
      <c r="ALF305" s="27"/>
      <c r="ALG305" s="27"/>
      <c r="ALH305" s="27"/>
      <c r="ALI305" s="27"/>
      <c r="ALJ305" s="27"/>
      <c r="ALK305" s="27"/>
      <c r="ALL305" s="27"/>
      <c r="ALM305" s="27"/>
      <c r="ALN305" s="27"/>
      <c r="ALO305" s="27"/>
      <c r="ALP305" s="27"/>
      <c r="ALQ305" s="27"/>
      <c r="ALR305" s="27"/>
      <c r="ALS305" s="27"/>
    </row>
    <row r="306" spans="1:1007" ht="19.5" customHeight="1" thickBot="1" x14ac:dyDescent="0.25">
      <c r="A306" s="646"/>
      <c r="B306" s="658"/>
      <c r="C306" s="583"/>
      <c r="D306" s="727"/>
      <c r="E306" s="641"/>
      <c r="F306" s="732"/>
      <c r="G306" s="690"/>
      <c r="H306" s="635"/>
      <c r="I306" s="591"/>
      <c r="J306" s="591"/>
      <c r="K306" s="81" t="s">
        <v>11</v>
      </c>
      <c r="L306" s="8">
        <f t="shared" ref="L306:W306" si="87">SUM(L303:L305)</f>
        <v>4050</v>
      </c>
      <c r="M306" s="2">
        <f t="shared" si="87"/>
        <v>0</v>
      </c>
      <c r="N306" s="2">
        <f t="shared" si="87"/>
        <v>0</v>
      </c>
      <c r="O306" s="7">
        <f t="shared" si="87"/>
        <v>4050</v>
      </c>
      <c r="P306" s="8">
        <f t="shared" si="87"/>
        <v>9167</v>
      </c>
      <c r="Q306" s="2">
        <f t="shared" si="87"/>
        <v>0</v>
      </c>
      <c r="R306" s="2">
        <f t="shared" si="87"/>
        <v>0</v>
      </c>
      <c r="S306" s="7">
        <f t="shared" si="87"/>
        <v>9167</v>
      </c>
      <c r="T306" s="8">
        <f t="shared" si="87"/>
        <v>5007</v>
      </c>
      <c r="U306" s="2">
        <f t="shared" si="87"/>
        <v>0</v>
      </c>
      <c r="V306" s="2">
        <f t="shared" si="87"/>
        <v>0</v>
      </c>
      <c r="W306" s="7">
        <f t="shared" si="87"/>
        <v>5007</v>
      </c>
      <c r="X306" s="27"/>
      <c r="Y306" s="27"/>
      <c r="Z306" s="27"/>
      <c r="AA306" s="27"/>
      <c r="AB306" s="27"/>
      <c r="AC306" s="27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  <c r="BO306" s="27"/>
      <c r="BP306" s="27"/>
      <c r="BQ306" s="27"/>
      <c r="BR306" s="27"/>
      <c r="BS306" s="27"/>
      <c r="BT306" s="27"/>
      <c r="BU306" s="27"/>
      <c r="BV306" s="27"/>
      <c r="BW306" s="27"/>
      <c r="BX306" s="27"/>
      <c r="BY306" s="27"/>
      <c r="BZ306" s="27"/>
      <c r="CA306" s="27"/>
      <c r="CB306" s="27"/>
      <c r="CC306" s="27"/>
      <c r="CD306" s="27"/>
      <c r="CE306" s="27"/>
      <c r="CF306" s="27"/>
      <c r="CG306" s="27"/>
      <c r="CH306" s="27"/>
      <c r="CI306" s="27"/>
      <c r="CJ306" s="27"/>
      <c r="CK306" s="27"/>
      <c r="CL306" s="27"/>
      <c r="CM306" s="27"/>
      <c r="CN306" s="27"/>
      <c r="CO306" s="27"/>
      <c r="CP306" s="27"/>
      <c r="CQ306" s="27"/>
      <c r="CR306" s="27"/>
      <c r="CS306" s="27"/>
      <c r="CT306" s="27"/>
      <c r="CU306" s="27"/>
      <c r="CV306" s="27"/>
      <c r="CW306" s="27"/>
      <c r="CX306" s="27"/>
      <c r="CY306" s="27"/>
      <c r="CZ306" s="27"/>
      <c r="DA306" s="27"/>
      <c r="DB306" s="27"/>
      <c r="DC306" s="27"/>
      <c r="DD306" s="27"/>
      <c r="DE306" s="27"/>
      <c r="DF306" s="27"/>
      <c r="DG306" s="27"/>
      <c r="DH306" s="27"/>
      <c r="DI306" s="27"/>
      <c r="DJ306" s="27"/>
      <c r="DK306" s="27"/>
      <c r="DL306" s="27"/>
      <c r="DM306" s="27"/>
      <c r="DN306" s="27"/>
      <c r="DO306" s="27"/>
      <c r="DP306" s="27"/>
      <c r="DQ306" s="27"/>
      <c r="DR306" s="27"/>
      <c r="DS306" s="27"/>
      <c r="DT306" s="27"/>
      <c r="DU306" s="27"/>
      <c r="DV306" s="27"/>
      <c r="DW306" s="27"/>
      <c r="DX306" s="27"/>
      <c r="DY306" s="27"/>
      <c r="DZ306" s="27"/>
      <c r="EA306" s="27"/>
      <c r="EB306" s="27"/>
      <c r="EC306" s="27"/>
      <c r="ED306" s="27"/>
      <c r="EE306" s="27"/>
      <c r="EF306" s="27"/>
      <c r="EG306" s="27"/>
      <c r="EH306" s="27"/>
      <c r="EI306" s="27"/>
      <c r="EJ306" s="27"/>
      <c r="EK306" s="27"/>
      <c r="EL306" s="27"/>
      <c r="EM306" s="27"/>
      <c r="EN306" s="27"/>
      <c r="EO306" s="27"/>
      <c r="EP306" s="27"/>
      <c r="EQ306" s="27"/>
      <c r="ER306" s="27"/>
      <c r="ES306" s="27"/>
      <c r="ET306" s="27"/>
      <c r="EU306" s="27"/>
      <c r="EV306" s="27"/>
      <c r="EW306" s="27"/>
      <c r="EX306" s="27"/>
      <c r="EY306" s="27"/>
      <c r="EZ306" s="27"/>
      <c r="FA306" s="27"/>
      <c r="FB306" s="27"/>
      <c r="FC306" s="27"/>
      <c r="FD306" s="27"/>
      <c r="FE306" s="27"/>
      <c r="FF306" s="27"/>
      <c r="FG306" s="27"/>
      <c r="FH306" s="27"/>
      <c r="FI306" s="27"/>
      <c r="FJ306" s="27"/>
      <c r="FK306" s="27"/>
      <c r="FL306" s="27"/>
      <c r="FM306" s="27"/>
      <c r="FN306" s="27"/>
      <c r="FO306" s="27"/>
      <c r="FP306" s="27"/>
      <c r="FQ306" s="27"/>
      <c r="FR306" s="27"/>
      <c r="FS306" s="27"/>
      <c r="FT306" s="27"/>
      <c r="FU306" s="27"/>
      <c r="FV306" s="27"/>
      <c r="FW306" s="27"/>
      <c r="FX306" s="27"/>
      <c r="FY306" s="27"/>
      <c r="FZ306" s="27"/>
      <c r="GA306" s="27"/>
      <c r="GB306" s="27"/>
      <c r="GC306" s="27"/>
      <c r="GD306" s="27"/>
      <c r="GE306" s="27"/>
      <c r="GF306" s="27"/>
      <c r="GG306" s="27"/>
      <c r="GH306" s="27"/>
      <c r="GI306" s="27"/>
      <c r="GJ306" s="27"/>
      <c r="GK306" s="27"/>
      <c r="GL306" s="27"/>
      <c r="GM306" s="27"/>
      <c r="GN306" s="27"/>
      <c r="GO306" s="27"/>
      <c r="GP306" s="27"/>
      <c r="GQ306" s="27"/>
      <c r="GR306" s="27"/>
      <c r="GS306" s="27"/>
      <c r="GT306" s="27"/>
      <c r="GU306" s="27"/>
      <c r="GV306" s="27"/>
      <c r="GW306" s="27"/>
      <c r="GX306" s="27"/>
      <c r="GY306" s="27"/>
      <c r="GZ306" s="27"/>
      <c r="HA306" s="27"/>
      <c r="HB306" s="27"/>
      <c r="HC306" s="27"/>
      <c r="HD306" s="27"/>
      <c r="HE306" s="27"/>
      <c r="HF306" s="27"/>
      <c r="HG306" s="27"/>
      <c r="HH306" s="27"/>
      <c r="HI306" s="27"/>
      <c r="HJ306" s="27"/>
      <c r="HK306" s="27"/>
      <c r="HL306" s="27"/>
      <c r="HM306" s="27"/>
      <c r="HN306" s="27"/>
      <c r="HO306" s="27"/>
      <c r="HP306" s="27"/>
      <c r="HQ306" s="27"/>
      <c r="HR306" s="27"/>
      <c r="HS306" s="27"/>
      <c r="HT306" s="27"/>
      <c r="HU306" s="27"/>
      <c r="HV306" s="27"/>
      <c r="HW306" s="27"/>
      <c r="HX306" s="27"/>
      <c r="HY306" s="27"/>
      <c r="HZ306" s="27"/>
      <c r="IA306" s="27"/>
      <c r="IB306" s="27"/>
      <c r="IC306" s="27"/>
      <c r="ID306" s="27"/>
      <c r="IE306" s="27"/>
      <c r="IF306" s="27"/>
      <c r="IG306" s="27"/>
      <c r="IH306" s="27"/>
      <c r="II306" s="27"/>
      <c r="IJ306" s="27"/>
      <c r="IK306" s="27"/>
      <c r="IL306" s="27"/>
      <c r="IM306" s="27"/>
      <c r="IN306" s="27"/>
      <c r="IO306" s="27"/>
      <c r="IP306" s="27"/>
      <c r="IQ306" s="27"/>
      <c r="IR306" s="27"/>
      <c r="IS306" s="27"/>
      <c r="IT306" s="27"/>
      <c r="IU306" s="27"/>
      <c r="IV306" s="27"/>
      <c r="IW306" s="27"/>
      <c r="IX306" s="27"/>
      <c r="IY306" s="27"/>
      <c r="IZ306" s="27"/>
      <c r="JA306" s="27"/>
      <c r="JB306" s="27"/>
      <c r="JC306" s="27"/>
      <c r="JD306" s="27"/>
      <c r="JE306" s="27"/>
      <c r="JF306" s="27"/>
      <c r="JG306" s="27"/>
      <c r="JH306" s="27"/>
      <c r="JI306" s="27"/>
      <c r="JJ306" s="27"/>
      <c r="JK306" s="27"/>
      <c r="JL306" s="27"/>
      <c r="JM306" s="27"/>
      <c r="JN306" s="27"/>
      <c r="JO306" s="27"/>
      <c r="JP306" s="27"/>
      <c r="JQ306" s="27"/>
      <c r="JR306" s="27"/>
      <c r="JS306" s="27"/>
      <c r="JT306" s="27"/>
      <c r="JU306" s="27"/>
      <c r="JV306" s="27"/>
      <c r="JW306" s="27"/>
      <c r="JX306" s="27"/>
      <c r="JY306" s="27"/>
      <c r="JZ306" s="27"/>
      <c r="KA306" s="27"/>
      <c r="KB306" s="27"/>
      <c r="KC306" s="27"/>
      <c r="KD306" s="27"/>
      <c r="KE306" s="27"/>
      <c r="KF306" s="27"/>
      <c r="KG306" s="27"/>
      <c r="KH306" s="27"/>
      <c r="KI306" s="27"/>
      <c r="KJ306" s="27"/>
      <c r="KK306" s="27"/>
      <c r="KL306" s="27"/>
      <c r="KM306" s="27"/>
      <c r="KN306" s="27"/>
      <c r="KO306" s="27"/>
      <c r="KP306" s="27"/>
      <c r="KQ306" s="27"/>
      <c r="KR306" s="27"/>
      <c r="KS306" s="27"/>
      <c r="KT306" s="27"/>
      <c r="KU306" s="27"/>
      <c r="KV306" s="27"/>
      <c r="KW306" s="27"/>
      <c r="KX306" s="27"/>
      <c r="KY306" s="27"/>
      <c r="KZ306" s="27"/>
      <c r="LA306" s="27"/>
      <c r="LB306" s="27"/>
      <c r="LC306" s="27"/>
      <c r="LD306" s="27"/>
      <c r="LE306" s="27"/>
      <c r="LF306" s="27"/>
      <c r="LG306" s="27"/>
      <c r="LH306" s="27"/>
      <c r="LI306" s="27"/>
      <c r="LJ306" s="27"/>
      <c r="LK306" s="27"/>
      <c r="LL306" s="27"/>
      <c r="LM306" s="27"/>
      <c r="LN306" s="27"/>
      <c r="LO306" s="27"/>
      <c r="LP306" s="27"/>
      <c r="LQ306" s="27"/>
      <c r="LR306" s="27"/>
      <c r="LS306" s="27"/>
      <c r="LT306" s="27"/>
      <c r="LU306" s="27"/>
      <c r="LV306" s="27"/>
      <c r="LW306" s="27"/>
      <c r="LX306" s="27"/>
      <c r="LY306" s="27"/>
      <c r="LZ306" s="27"/>
      <c r="MA306" s="27"/>
      <c r="MB306" s="27"/>
      <c r="MC306" s="27"/>
      <c r="MD306" s="27"/>
      <c r="ME306" s="27"/>
      <c r="MF306" s="27"/>
      <c r="MG306" s="27"/>
      <c r="MH306" s="27"/>
      <c r="MI306" s="27"/>
      <c r="MJ306" s="27"/>
      <c r="MK306" s="27"/>
      <c r="ML306" s="27"/>
      <c r="MM306" s="27"/>
      <c r="MN306" s="27"/>
      <c r="MO306" s="27"/>
      <c r="MP306" s="27"/>
      <c r="MQ306" s="27"/>
      <c r="MR306" s="27"/>
      <c r="MS306" s="27"/>
      <c r="MT306" s="27"/>
      <c r="MU306" s="27"/>
      <c r="MV306" s="27"/>
      <c r="MW306" s="27"/>
      <c r="MX306" s="27"/>
      <c r="MY306" s="27"/>
      <c r="MZ306" s="27"/>
      <c r="NA306" s="27"/>
      <c r="NB306" s="27"/>
      <c r="NC306" s="27"/>
      <c r="ND306" s="27"/>
      <c r="NE306" s="27"/>
      <c r="NF306" s="27"/>
      <c r="NG306" s="27"/>
      <c r="NH306" s="27"/>
      <c r="NI306" s="27"/>
      <c r="NJ306" s="27"/>
      <c r="NK306" s="27"/>
      <c r="NL306" s="27"/>
      <c r="NM306" s="27"/>
      <c r="NN306" s="27"/>
      <c r="NO306" s="27"/>
      <c r="NP306" s="27"/>
      <c r="NQ306" s="27"/>
      <c r="NR306" s="27"/>
      <c r="NS306" s="27"/>
      <c r="NT306" s="27"/>
      <c r="NU306" s="27"/>
      <c r="NV306" s="27"/>
      <c r="NW306" s="27"/>
      <c r="NX306" s="27"/>
      <c r="NY306" s="27"/>
      <c r="NZ306" s="27"/>
      <c r="OA306" s="27"/>
      <c r="OB306" s="27"/>
      <c r="OC306" s="27"/>
      <c r="OD306" s="27"/>
      <c r="OE306" s="27"/>
      <c r="OF306" s="27"/>
      <c r="OG306" s="27"/>
      <c r="OH306" s="27"/>
      <c r="OI306" s="27"/>
      <c r="OJ306" s="27"/>
      <c r="OK306" s="27"/>
      <c r="OL306" s="27"/>
      <c r="OM306" s="27"/>
      <c r="ON306" s="27"/>
      <c r="OO306" s="27"/>
      <c r="OP306" s="27"/>
      <c r="OQ306" s="27"/>
      <c r="OR306" s="27"/>
      <c r="OS306" s="27"/>
      <c r="OT306" s="27"/>
      <c r="OU306" s="27"/>
      <c r="OV306" s="27"/>
      <c r="OW306" s="27"/>
      <c r="OX306" s="27"/>
      <c r="OY306" s="27"/>
      <c r="OZ306" s="27"/>
      <c r="PA306" s="27"/>
      <c r="PB306" s="27"/>
      <c r="PC306" s="27"/>
      <c r="PD306" s="27"/>
      <c r="PE306" s="27"/>
      <c r="PF306" s="27"/>
      <c r="PG306" s="27"/>
      <c r="PH306" s="27"/>
      <c r="PI306" s="27"/>
      <c r="PJ306" s="27"/>
      <c r="PK306" s="27"/>
      <c r="PL306" s="27"/>
      <c r="PM306" s="27"/>
      <c r="PN306" s="27"/>
      <c r="PO306" s="27"/>
      <c r="PP306" s="27"/>
      <c r="PQ306" s="27"/>
      <c r="PR306" s="27"/>
      <c r="PS306" s="27"/>
      <c r="PT306" s="27"/>
      <c r="PU306" s="27"/>
      <c r="PV306" s="27"/>
      <c r="PW306" s="27"/>
      <c r="PX306" s="27"/>
      <c r="PY306" s="27"/>
      <c r="PZ306" s="27"/>
      <c r="QA306" s="27"/>
      <c r="QB306" s="27"/>
      <c r="QC306" s="27"/>
      <c r="QD306" s="27"/>
      <c r="QE306" s="27"/>
      <c r="QF306" s="27"/>
      <c r="QG306" s="27"/>
      <c r="QH306" s="27"/>
      <c r="QI306" s="27"/>
      <c r="QJ306" s="27"/>
      <c r="QK306" s="27"/>
      <c r="QL306" s="27"/>
      <c r="QM306" s="27"/>
      <c r="QN306" s="27"/>
      <c r="QO306" s="27"/>
      <c r="QP306" s="27"/>
      <c r="QQ306" s="27"/>
      <c r="QR306" s="27"/>
      <c r="QS306" s="27"/>
      <c r="QT306" s="27"/>
      <c r="QU306" s="27"/>
      <c r="QV306" s="27"/>
      <c r="QW306" s="27"/>
      <c r="QX306" s="27"/>
      <c r="QY306" s="27"/>
      <c r="QZ306" s="27"/>
      <c r="RA306" s="27"/>
      <c r="RB306" s="27"/>
      <c r="RC306" s="27"/>
      <c r="RD306" s="27"/>
      <c r="RE306" s="27"/>
      <c r="RF306" s="27"/>
      <c r="RG306" s="27"/>
      <c r="RH306" s="27"/>
      <c r="RI306" s="27"/>
      <c r="RJ306" s="27"/>
      <c r="RK306" s="27"/>
      <c r="RL306" s="27"/>
      <c r="RM306" s="27"/>
      <c r="RN306" s="27"/>
      <c r="RO306" s="27"/>
      <c r="RP306" s="27"/>
      <c r="RQ306" s="27"/>
      <c r="RR306" s="27"/>
      <c r="RS306" s="27"/>
      <c r="RT306" s="27"/>
      <c r="RU306" s="27"/>
      <c r="RV306" s="27"/>
      <c r="RW306" s="27"/>
      <c r="RX306" s="27"/>
      <c r="RY306" s="27"/>
      <c r="RZ306" s="27"/>
      <c r="SA306" s="27"/>
      <c r="SB306" s="27"/>
      <c r="SC306" s="27"/>
      <c r="SD306" s="27"/>
      <c r="SE306" s="27"/>
      <c r="SF306" s="27"/>
      <c r="SG306" s="27"/>
      <c r="SH306" s="27"/>
      <c r="SI306" s="27"/>
      <c r="SJ306" s="27"/>
      <c r="SK306" s="27"/>
      <c r="SL306" s="27"/>
      <c r="SM306" s="27"/>
      <c r="SN306" s="27"/>
      <c r="SO306" s="27"/>
      <c r="SP306" s="27"/>
      <c r="SQ306" s="27"/>
      <c r="SR306" s="27"/>
      <c r="SS306" s="27"/>
      <c r="ST306" s="27"/>
      <c r="SU306" s="27"/>
      <c r="SV306" s="27"/>
      <c r="SW306" s="27"/>
      <c r="SX306" s="27"/>
      <c r="SY306" s="27"/>
      <c r="SZ306" s="27"/>
      <c r="TA306" s="27"/>
      <c r="TB306" s="27"/>
      <c r="TC306" s="27"/>
      <c r="TD306" s="27"/>
      <c r="TE306" s="27"/>
      <c r="TF306" s="27"/>
      <c r="TG306" s="27"/>
      <c r="TH306" s="27"/>
      <c r="TI306" s="27"/>
      <c r="TJ306" s="27"/>
      <c r="TK306" s="27"/>
      <c r="TL306" s="27"/>
      <c r="TM306" s="27"/>
      <c r="TN306" s="27"/>
      <c r="TO306" s="27"/>
      <c r="TP306" s="27"/>
      <c r="TQ306" s="27"/>
      <c r="TR306" s="27"/>
      <c r="TS306" s="27"/>
      <c r="TT306" s="27"/>
      <c r="TU306" s="27"/>
      <c r="TV306" s="27"/>
      <c r="TW306" s="27"/>
      <c r="TX306" s="27"/>
      <c r="TY306" s="27"/>
      <c r="TZ306" s="27"/>
      <c r="UA306" s="27"/>
      <c r="UB306" s="27"/>
      <c r="UC306" s="27"/>
      <c r="UD306" s="27"/>
      <c r="UE306" s="27"/>
      <c r="UF306" s="27"/>
      <c r="UG306" s="27"/>
      <c r="UH306" s="27"/>
      <c r="UI306" s="27"/>
      <c r="UJ306" s="27"/>
      <c r="UK306" s="27"/>
      <c r="UL306" s="27"/>
      <c r="UM306" s="27"/>
      <c r="UN306" s="27"/>
      <c r="UO306" s="27"/>
      <c r="UP306" s="27"/>
      <c r="UQ306" s="27"/>
      <c r="UR306" s="27"/>
      <c r="US306" s="27"/>
      <c r="UT306" s="27"/>
      <c r="UU306" s="27"/>
      <c r="UV306" s="27"/>
      <c r="UW306" s="27"/>
      <c r="UX306" s="27"/>
      <c r="UY306" s="27"/>
      <c r="UZ306" s="27"/>
      <c r="VA306" s="27"/>
      <c r="VB306" s="27"/>
      <c r="VC306" s="27"/>
      <c r="VD306" s="27"/>
      <c r="VE306" s="27"/>
      <c r="VF306" s="27"/>
      <c r="VG306" s="27"/>
      <c r="VH306" s="27"/>
      <c r="VI306" s="27"/>
      <c r="VJ306" s="27"/>
      <c r="VK306" s="27"/>
      <c r="VL306" s="27"/>
      <c r="VM306" s="27"/>
      <c r="VN306" s="27"/>
      <c r="VO306" s="27"/>
      <c r="VP306" s="27"/>
      <c r="VQ306" s="27"/>
      <c r="VR306" s="27"/>
      <c r="VS306" s="27"/>
      <c r="VT306" s="27"/>
      <c r="VU306" s="27"/>
      <c r="VV306" s="27"/>
      <c r="VW306" s="27"/>
      <c r="VX306" s="27"/>
      <c r="VY306" s="27"/>
      <c r="VZ306" s="27"/>
      <c r="WA306" s="27"/>
      <c r="WB306" s="27"/>
      <c r="WC306" s="27"/>
      <c r="WD306" s="27"/>
      <c r="WE306" s="27"/>
      <c r="WF306" s="27"/>
      <c r="WG306" s="27"/>
      <c r="WH306" s="27"/>
      <c r="WI306" s="27"/>
      <c r="WJ306" s="27"/>
      <c r="WK306" s="27"/>
      <c r="WL306" s="27"/>
      <c r="WM306" s="27"/>
      <c r="WN306" s="27"/>
      <c r="WO306" s="27"/>
      <c r="WP306" s="27"/>
      <c r="WQ306" s="27"/>
      <c r="WR306" s="27"/>
      <c r="WS306" s="27"/>
      <c r="WT306" s="27"/>
      <c r="WU306" s="27"/>
      <c r="WV306" s="27"/>
      <c r="WW306" s="27"/>
      <c r="WX306" s="27"/>
      <c r="WY306" s="27"/>
      <c r="WZ306" s="27"/>
      <c r="XA306" s="27"/>
      <c r="XB306" s="27"/>
      <c r="XC306" s="27"/>
      <c r="XD306" s="27"/>
      <c r="XE306" s="27"/>
      <c r="XF306" s="27"/>
      <c r="XG306" s="27"/>
      <c r="XH306" s="27"/>
      <c r="XI306" s="27"/>
      <c r="XJ306" s="27"/>
      <c r="XK306" s="27"/>
      <c r="XL306" s="27"/>
      <c r="XM306" s="27"/>
      <c r="XN306" s="27"/>
      <c r="XO306" s="27"/>
      <c r="XP306" s="27"/>
      <c r="XQ306" s="27"/>
      <c r="XR306" s="27"/>
      <c r="XS306" s="27"/>
      <c r="XT306" s="27"/>
      <c r="XU306" s="27"/>
      <c r="XV306" s="27"/>
      <c r="XW306" s="27"/>
      <c r="XX306" s="27"/>
      <c r="XY306" s="27"/>
      <c r="XZ306" s="27"/>
      <c r="YA306" s="27"/>
      <c r="YB306" s="27"/>
      <c r="YC306" s="27"/>
      <c r="YD306" s="27"/>
      <c r="YE306" s="27"/>
      <c r="YF306" s="27"/>
      <c r="YG306" s="27"/>
      <c r="YH306" s="27"/>
      <c r="YI306" s="27"/>
      <c r="YJ306" s="27"/>
      <c r="YK306" s="27"/>
      <c r="YL306" s="27"/>
      <c r="YM306" s="27"/>
      <c r="YN306" s="27"/>
      <c r="YO306" s="27"/>
      <c r="YP306" s="27"/>
      <c r="YQ306" s="27"/>
      <c r="YR306" s="27"/>
      <c r="YS306" s="27"/>
      <c r="YT306" s="27"/>
      <c r="YU306" s="27"/>
      <c r="YV306" s="27"/>
      <c r="YW306" s="27"/>
      <c r="YX306" s="27"/>
      <c r="YY306" s="27"/>
      <c r="YZ306" s="27"/>
      <c r="ZA306" s="27"/>
      <c r="ZB306" s="27"/>
      <c r="ZC306" s="27"/>
      <c r="ZD306" s="27"/>
      <c r="ZE306" s="27"/>
      <c r="ZF306" s="27"/>
      <c r="ZG306" s="27"/>
      <c r="ZH306" s="27"/>
      <c r="ZI306" s="27"/>
      <c r="ZJ306" s="27"/>
      <c r="ZK306" s="27"/>
      <c r="ZL306" s="27"/>
      <c r="ZM306" s="27"/>
      <c r="ZN306" s="27"/>
      <c r="ZO306" s="27"/>
      <c r="ZP306" s="27"/>
      <c r="ZQ306" s="27"/>
      <c r="ZR306" s="27"/>
      <c r="ZS306" s="27"/>
      <c r="ZT306" s="27"/>
      <c r="ZU306" s="27"/>
      <c r="ZV306" s="27"/>
      <c r="ZW306" s="27"/>
      <c r="ZX306" s="27"/>
      <c r="ZY306" s="27"/>
      <c r="ZZ306" s="27"/>
      <c r="AAA306" s="27"/>
      <c r="AAB306" s="27"/>
      <c r="AAC306" s="27"/>
      <c r="AAD306" s="27"/>
      <c r="AAE306" s="27"/>
      <c r="AAF306" s="27"/>
      <c r="AAG306" s="27"/>
      <c r="AAH306" s="27"/>
      <c r="AAI306" s="27"/>
      <c r="AAJ306" s="27"/>
      <c r="AAK306" s="27"/>
      <c r="AAL306" s="27"/>
      <c r="AAM306" s="27"/>
      <c r="AAN306" s="27"/>
      <c r="AAO306" s="27"/>
      <c r="AAP306" s="27"/>
      <c r="AAQ306" s="27"/>
      <c r="AAR306" s="27"/>
      <c r="AAS306" s="27"/>
      <c r="AAT306" s="27"/>
      <c r="AAU306" s="27"/>
      <c r="AAV306" s="27"/>
      <c r="AAW306" s="27"/>
      <c r="AAX306" s="27"/>
      <c r="AAY306" s="27"/>
      <c r="AAZ306" s="27"/>
      <c r="ABA306" s="27"/>
      <c r="ABB306" s="27"/>
      <c r="ABC306" s="27"/>
      <c r="ABD306" s="27"/>
      <c r="ABE306" s="27"/>
      <c r="ABF306" s="27"/>
      <c r="ABG306" s="27"/>
      <c r="ABH306" s="27"/>
      <c r="ABI306" s="27"/>
      <c r="ABJ306" s="27"/>
      <c r="ABK306" s="27"/>
      <c r="ABL306" s="27"/>
      <c r="ABM306" s="27"/>
      <c r="ABN306" s="27"/>
      <c r="ABO306" s="27"/>
      <c r="ABP306" s="27"/>
      <c r="ABQ306" s="27"/>
      <c r="ABR306" s="27"/>
      <c r="ABS306" s="27"/>
      <c r="ABT306" s="27"/>
      <c r="ABU306" s="27"/>
      <c r="ABV306" s="27"/>
      <c r="ABW306" s="27"/>
      <c r="ABX306" s="27"/>
      <c r="ABY306" s="27"/>
      <c r="ABZ306" s="27"/>
      <c r="ACA306" s="27"/>
      <c r="ACB306" s="27"/>
      <c r="ACC306" s="27"/>
      <c r="ACD306" s="27"/>
      <c r="ACE306" s="27"/>
      <c r="ACF306" s="27"/>
      <c r="ACG306" s="27"/>
      <c r="ACH306" s="27"/>
      <c r="ACI306" s="27"/>
      <c r="ACJ306" s="27"/>
      <c r="ACK306" s="27"/>
      <c r="ACL306" s="27"/>
      <c r="ACM306" s="27"/>
      <c r="ACN306" s="27"/>
      <c r="ACO306" s="27"/>
      <c r="ACP306" s="27"/>
      <c r="ACQ306" s="27"/>
      <c r="ACR306" s="27"/>
      <c r="ACS306" s="27"/>
      <c r="ACT306" s="27"/>
      <c r="ACU306" s="27"/>
      <c r="ACV306" s="27"/>
      <c r="ACW306" s="27"/>
      <c r="ACX306" s="27"/>
      <c r="ACY306" s="27"/>
      <c r="ACZ306" s="27"/>
      <c r="ADA306" s="27"/>
      <c r="ADB306" s="27"/>
      <c r="ADC306" s="27"/>
      <c r="ADD306" s="27"/>
      <c r="ADE306" s="27"/>
      <c r="ADF306" s="27"/>
      <c r="ADG306" s="27"/>
      <c r="ADH306" s="27"/>
      <c r="ADI306" s="27"/>
      <c r="ADJ306" s="27"/>
      <c r="ADK306" s="27"/>
      <c r="ADL306" s="27"/>
      <c r="ADM306" s="27"/>
      <c r="ADN306" s="27"/>
      <c r="ADO306" s="27"/>
      <c r="ADP306" s="27"/>
      <c r="ADQ306" s="27"/>
      <c r="ADR306" s="27"/>
      <c r="ADS306" s="27"/>
      <c r="ADT306" s="27"/>
      <c r="ADU306" s="27"/>
      <c r="ADV306" s="27"/>
      <c r="ADW306" s="27"/>
      <c r="ADX306" s="27"/>
      <c r="ADY306" s="27"/>
      <c r="ADZ306" s="27"/>
      <c r="AEA306" s="27"/>
      <c r="AEB306" s="27"/>
      <c r="AEC306" s="27"/>
      <c r="AED306" s="27"/>
      <c r="AEE306" s="27"/>
      <c r="AEF306" s="27"/>
      <c r="AEG306" s="27"/>
      <c r="AEH306" s="27"/>
      <c r="AEI306" s="27"/>
      <c r="AEJ306" s="27"/>
      <c r="AEK306" s="27"/>
      <c r="AEL306" s="27"/>
      <c r="AEM306" s="27"/>
      <c r="AEN306" s="27"/>
      <c r="AEO306" s="27"/>
      <c r="AEP306" s="27"/>
      <c r="AEQ306" s="27"/>
      <c r="AER306" s="27"/>
      <c r="AES306" s="27"/>
      <c r="AET306" s="27"/>
      <c r="AEU306" s="27"/>
      <c r="AEV306" s="27"/>
      <c r="AEW306" s="27"/>
      <c r="AEX306" s="27"/>
      <c r="AEY306" s="27"/>
      <c r="AEZ306" s="27"/>
      <c r="AFA306" s="27"/>
      <c r="AFB306" s="27"/>
      <c r="AFC306" s="27"/>
      <c r="AFD306" s="27"/>
      <c r="AFE306" s="27"/>
      <c r="AFF306" s="27"/>
      <c r="AFG306" s="27"/>
      <c r="AFH306" s="27"/>
      <c r="AFI306" s="27"/>
      <c r="AFJ306" s="27"/>
      <c r="AFK306" s="27"/>
      <c r="AFL306" s="27"/>
      <c r="AFM306" s="27"/>
      <c r="AFN306" s="27"/>
      <c r="AFO306" s="27"/>
      <c r="AFP306" s="27"/>
      <c r="AFQ306" s="27"/>
      <c r="AFR306" s="27"/>
      <c r="AFS306" s="27"/>
      <c r="AFT306" s="27"/>
      <c r="AFU306" s="27"/>
      <c r="AFV306" s="27"/>
      <c r="AFW306" s="27"/>
      <c r="AFX306" s="27"/>
      <c r="AFY306" s="27"/>
      <c r="AFZ306" s="27"/>
      <c r="AGA306" s="27"/>
      <c r="AGB306" s="27"/>
      <c r="AGC306" s="27"/>
      <c r="AGD306" s="27"/>
      <c r="AGE306" s="27"/>
      <c r="AGF306" s="27"/>
      <c r="AGG306" s="27"/>
      <c r="AGH306" s="27"/>
      <c r="AGI306" s="27"/>
      <c r="AGJ306" s="27"/>
      <c r="AGK306" s="27"/>
      <c r="AGL306" s="27"/>
      <c r="AGM306" s="27"/>
      <c r="AGN306" s="27"/>
      <c r="AGO306" s="27"/>
      <c r="AGP306" s="27"/>
      <c r="AGQ306" s="27"/>
      <c r="AGR306" s="27"/>
      <c r="AGS306" s="27"/>
      <c r="AGT306" s="27"/>
      <c r="AGU306" s="27"/>
      <c r="AGV306" s="27"/>
      <c r="AGW306" s="27"/>
      <c r="AGX306" s="27"/>
      <c r="AGY306" s="27"/>
      <c r="AGZ306" s="27"/>
      <c r="AHA306" s="27"/>
      <c r="AHB306" s="27"/>
      <c r="AHC306" s="27"/>
      <c r="AHD306" s="27"/>
      <c r="AHE306" s="27"/>
      <c r="AHF306" s="27"/>
      <c r="AHG306" s="27"/>
      <c r="AHH306" s="27"/>
      <c r="AHI306" s="27"/>
      <c r="AHJ306" s="27"/>
      <c r="AHK306" s="27"/>
      <c r="AHL306" s="27"/>
      <c r="AHM306" s="27"/>
      <c r="AHN306" s="27"/>
      <c r="AHO306" s="27"/>
      <c r="AHP306" s="27"/>
      <c r="AHQ306" s="27"/>
      <c r="AHR306" s="27"/>
      <c r="AHS306" s="27"/>
      <c r="AHT306" s="27"/>
      <c r="AHU306" s="27"/>
      <c r="AHV306" s="27"/>
      <c r="AHW306" s="27"/>
      <c r="AHX306" s="27"/>
      <c r="AHY306" s="27"/>
      <c r="AHZ306" s="27"/>
      <c r="AIA306" s="27"/>
      <c r="AIB306" s="27"/>
      <c r="AIC306" s="27"/>
      <c r="AID306" s="27"/>
      <c r="AIE306" s="27"/>
      <c r="AIF306" s="27"/>
      <c r="AIG306" s="27"/>
      <c r="AIH306" s="27"/>
      <c r="AII306" s="27"/>
      <c r="AIJ306" s="27"/>
      <c r="AIK306" s="27"/>
      <c r="AIL306" s="27"/>
      <c r="AIM306" s="27"/>
      <c r="AIN306" s="27"/>
      <c r="AIO306" s="27"/>
      <c r="AIP306" s="27"/>
      <c r="AIQ306" s="27"/>
      <c r="AIR306" s="27"/>
      <c r="AIS306" s="27"/>
      <c r="AIT306" s="27"/>
      <c r="AIU306" s="27"/>
      <c r="AIV306" s="27"/>
      <c r="AIW306" s="27"/>
      <c r="AIX306" s="27"/>
      <c r="AIY306" s="27"/>
      <c r="AIZ306" s="27"/>
      <c r="AJA306" s="27"/>
      <c r="AJB306" s="27"/>
      <c r="AJC306" s="27"/>
      <c r="AJD306" s="27"/>
      <c r="AJE306" s="27"/>
      <c r="AJF306" s="27"/>
      <c r="AJG306" s="27"/>
      <c r="AJH306" s="27"/>
      <c r="AJI306" s="27"/>
      <c r="AJJ306" s="27"/>
      <c r="AJK306" s="27"/>
      <c r="AJL306" s="27"/>
      <c r="AJM306" s="27"/>
      <c r="AJN306" s="27"/>
      <c r="AJO306" s="27"/>
      <c r="AJP306" s="27"/>
      <c r="AJQ306" s="27"/>
      <c r="AJR306" s="27"/>
      <c r="AJS306" s="27"/>
      <c r="AJT306" s="27"/>
      <c r="AJU306" s="27"/>
      <c r="AJV306" s="27"/>
      <c r="AJW306" s="27"/>
      <c r="AJX306" s="27"/>
      <c r="AJY306" s="27"/>
      <c r="AJZ306" s="27"/>
      <c r="AKA306" s="27"/>
      <c r="AKB306" s="27"/>
      <c r="AKC306" s="27"/>
      <c r="AKD306" s="27"/>
      <c r="AKE306" s="27"/>
      <c r="AKF306" s="27"/>
      <c r="AKG306" s="27"/>
      <c r="AKH306" s="27"/>
      <c r="AKI306" s="27"/>
      <c r="AKJ306" s="27"/>
      <c r="AKK306" s="27"/>
      <c r="AKL306" s="27"/>
      <c r="AKM306" s="27"/>
      <c r="AKN306" s="27"/>
      <c r="AKO306" s="27"/>
      <c r="AKP306" s="27"/>
      <c r="AKQ306" s="27"/>
      <c r="AKR306" s="27"/>
      <c r="AKS306" s="27"/>
      <c r="AKT306" s="27"/>
      <c r="AKU306" s="27"/>
      <c r="AKV306" s="27"/>
      <c r="AKW306" s="27"/>
      <c r="AKX306" s="27"/>
      <c r="AKY306" s="27"/>
      <c r="AKZ306" s="27"/>
      <c r="ALA306" s="27"/>
      <c r="ALB306" s="27"/>
      <c r="ALC306" s="27"/>
      <c r="ALD306" s="27"/>
      <c r="ALE306" s="27"/>
      <c r="ALF306" s="27"/>
      <c r="ALG306" s="27"/>
      <c r="ALH306" s="27"/>
      <c r="ALI306" s="27"/>
      <c r="ALJ306" s="27"/>
      <c r="ALK306" s="27"/>
      <c r="ALL306" s="27"/>
      <c r="ALM306" s="27"/>
      <c r="ALN306" s="27"/>
      <c r="ALO306" s="27"/>
      <c r="ALP306" s="27"/>
      <c r="ALQ306" s="27"/>
      <c r="ALR306" s="27"/>
      <c r="ALS306" s="27"/>
    </row>
    <row r="307" spans="1:1007" ht="22.5" customHeight="1" thickBot="1" x14ac:dyDescent="0.25">
      <c r="A307" s="645" t="s">
        <v>14</v>
      </c>
      <c r="B307" s="657" t="s">
        <v>15</v>
      </c>
      <c r="C307" s="656" t="s">
        <v>28</v>
      </c>
      <c r="D307" s="685" t="s">
        <v>27</v>
      </c>
      <c r="E307" s="640" t="s">
        <v>78</v>
      </c>
      <c r="F307" s="687" t="s">
        <v>185</v>
      </c>
      <c r="G307" s="733" t="s">
        <v>76</v>
      </c>
      <c r="H307" s="633" t="s">
        <v>18</v>
      </c>
      <c r="I307" s="681" t="s">
        <v>30</v>
      </c>
      <c r="J307" s="681" t="s">
        <v>474</v>
      </c>
      <c r="K307" s="163" t="s">
        <v>77</v>
      </c>
      <c r="L307" s="168">
        <f>+M307+O307</f>
        <v>350</v>
      </c>
      <c r="M307" s="166">
        <v>350</v>
      </c>
      <c r="N307" s="166">
        <v>0</v>
      </c>
      <c r="O307" s="167">
        <v>0</v>
      </c>
      <c r="P307" s="164">
        <f>SUM(Q307,S307)</f>
        <v>1400</v>
      </c>
      <c r="Q307" s="507">
        <v>1400</v>
      </c>
      <c r="R307" s="507">
        <v>0</v>
      </c>
      <c r="S307" s="165">
        <v>0</v>
      </c>
      <c r="T307" s="164">
        <f>+U307+W307</f>
        <v>1500</v>
      </c>
      <c r="U307" s="507">
        <v>1500</v>
      </c>
      <c r="V307" s="507">
        <v>0</v>
      </c>
      <c r="W307" s="165">
        <v>0</v>
      </c>
      <c r="X307" s="27"/>
      <c r="Y307" s="27"/>
      <c r="Z307" s="27"/>
      <c r="AA307" s="27"/>
      <c r="AB307" s="27"/>
      <c r="AC307" s="27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  <c r="BO307" s="27"/>
      <c r="BP307" s="27"/>
      <c r="BQ307" s="27"/>
      <c r="BR307" s="27"/>
      <c r="BS307" s="27"/>
      <c r="BT307" s="27"/>
      <c r="BU307" s="27"/>
      <c r="BV307" s="27"/>
      <c r="BW307" s="27"/>
      <c r="BX307" s="27"/>
      <c r="BY307" s="27"/>
      <c r="BZ307" s="27"/>
      <c r="CA307" s="27"/>
      <c r="CB307" s="27"/>
      <c r="CC307" s="27"/>
      <c r="CD307" s="27"/>
      <c r="CE307" s="27"/>
      <c r="CF307" s="27"/>
      <c r="CG307" s="27"/>
      <c r="CH307" s="27"/>
      <c r="CI307" s="27"/>
      <c r="CJ307" s="27"/>
      <c r="CK307" s="27"/>
      <c r="CL307" s="27"/>
      <c r="CM307" s="27"/>
      <c r="CN307" s="27"/>
      <c r="CO307" s="27"/>
      <c r="CP307" s="27"/>
      <c r="CQ307" s="27"/>
      <c r="CR307" s="27"/>
      <c r="CS307" s="27"/>
      <c r="CT307" s="27"/>
      <c r="CU307" s="27"/>
      <c r="CV307" s="27"/>
      <c r="CW307" s="27"/>
      <c r="CX307" s="27"/>
      <c r="CY307" s="27"/>
      <c r="CZ307" s="27"/>
      <c r="DA307" s="27"/>
      <c r="DB307" s="27"/>
      <c r="DC307" s="27"/>
      <c r="DD307" s="27"/>
      <c r="DE307" s="27"/>
      <c r="DF307" s="27"/>
      <c r="DG307" s="27"/>
      <c r="DH307" s="27"/>
      <c r="DI307" s="27"/>
      <c r="DJ307" s="27"/>
      <c r="DK307" s="27"/>
      <c r="DL307" s="27"/>
      <c r="DM307" s="27"/>
      <c r="DN307" s="27"/>
      <c r="DO307" s="27"/>
      <c r="DP307" s="27"/>
      <c r="DQ307" s="27"/>
      <c r="DR307" s="27"/>
      <c r="DS307" s="27"/>
      <c r="DT307" s="27"/>
      <c r="DU307" s="27"/>
      <c r="DV307" s="27"/>
      <c r="DW307" s="27"/>
      <c r="DX307" s="27"/>
      <c r="DY307" s="27"/>
      <c r="DZ307" s="27"/>
      <c r="EA307" s="27"/>
      <c r="EB307" s="27"/>
      <c r="EC307" s="27"/>
      <c r="ED307" s="27"/>
      <c r="EE307" s="27"/>
      <c r="EF307" s="27"/>
      <c r="EG307" s="27"/>
      <c r="EH307" s="27"/>
      <c r="EI307" s="27"/>
      <c r="EJ307" s="27"/>
      <c r="EK307" s="27"/>
      <c r="EL307" s="27"/>
      <c r="EM307" s="27"/>
      <c r="EN307" s="27"/>
      <c r="EO307" s="27"/>
      <c r="EP307" s="27"/>
      <c r="EQ307" s="27"/>
      <c r="ER307" s="27"/>
      <c r="ES307" s="27"/>
      <c r="ET307" s="27"/>
      <c r="EU307" s="27"/>
      <c r="EV307" s="27"/>
      <c r="EW307" s="27"/>
      <c r="EX307" s="27"/>
      <c r="EY307" s="27"/>
      <c r="EZ307" s="27"/>
      <c r="FA307" s="27"/>
      <c r="FB307" s="27"/>
      <c r="FC307" s="27"/>
      <c r="FD307" s="27"/>
      <c r="FE307" s="27"/>
      <c r="FF307" s="27"/>
      <c r="FG307" s="27"/>
      <c r="FH307" s="27"/>
      <c r="FI307" s="27"/>
      <c r="FJ307" s="27"/>
      <c r="FK307" s="27"/>
      <c r="FL307" s="27"/>
      <c r="FM307" s="27"/>
      <c r="FN307" s="27"/>
      <c r="FO307" s="27"/>
      <c r="FP307" s="27"/>
      <c r="FQ307" s="27"/>
      <c r="FR307" s="27"/>
      <c r="FS307" s="27"/>
      <c r="FT307" s="27"/>
      <c r="FU307" s="27"/>
      <c r="FV307" s="27"/>
      <c r="FW307" s="27"/>
      <c r="FX307" s="27"/>
      <c r="FY307" s="27"/>
      <c r="FZ307" s="27"/>
      <c r="GA307" s="27"/>
      <c r="GB307" s="27"/>
      <c r="GC307" s="27"/>
      <c r="GD307" s="27"/>
      <c r="GE307" s="27"/>
      <c r="GF307" s="27"/>
      <c r="GG307" s="27"/>
      <c r="GH307" s="27"/>
      <c r="GI307" s="27"/>
      <c r="GJ307" s="27"/>
      <c r="GK307" s="27"/>
      <c r="GL307" s="27"/>
      <c r="GM307" s="27"/>
      <c r="GN307" s="27"/>
      <c r="GO307" s="27"/>
      <c r="GP307" s="27"/>
      <c r="GQ307" s="27"/>
      <c r="GR307" s="27"/>
      <c r="GS307" s="27"/>
      <c r="GT307" s="27"/>
      <c r="GU307" s="27"/>
      <c r="GV307" s="27"/>
      <c r="GW307" s="27"/>
      <c r="GX307" s="27"/>
      <c r="GY307" s="27"/>
      <c r="GZ307" s="27"/>
      <c r="HA307" s="27"/>
      <c r="HB307" s="27"/>
      <c r="HC307" s="27"/>
      <c r="HD307" s="27"/>
      <c r="HE307" s="27"/>
      <c r="HF307" s="27"/>
      <c r="HG307" s="27"/>
      <c r="HH307" s="27"/>
      <c r="HI307" s="27"/>
      <c r="HJ307" s="27"/>
      <c r="HK307" s="27"/>
      <c r="HL307" s="27"/>
      <c r="HM307" s="27"/>
      <c r="HN307" s="27"/>
      <c r="HO307" s="27"/>
      <c r="HP307" s="27"/>
      <c r="HQ307" s="27"/>
      <c r="HR307" s="27"/>
      <c r="HS307" s="27"/>
      <c r="HT307" s="27"/>
      <c r="HU307" s="27"/>
      <c r="HV307" s="27"/>
      <c r="HW307" s="27"/>
      <c r="HX307" s="27"/>
      <c r="HY307" s="27"/>
      <c r="HZ307" s="27"/>
      <c r="IA307" s="27"/>
      <c r="IB307" s="27"/>
      <c r="IC307" s="27"/>
      <c r="ID307" s="27"/>
      <c r="IE307" s="27"/>
      <c r="IF307" s="27"/>
      <c r="IG307" s="27"/>
      <c r="IH307" s="27"/>
      <c r="II307" s="27"/>
      <c r="IJ307" s="27"/>
      <c r="IK307" s="27"/>
      <c r="IL307" s="27"/>
      <c r="IM307" s="27"/>
      <c r="IN307" s="27"/>
      <c r="IO307" s="27"/>
      <c r="IP307" s="27"/>
      <c r="IQ307" s="27"/>
      <c r="IR307" s="27"/>
      <c r="IS307" s="27"/>
      <c r="IT307" s="27"/>
      <c r="IU307" s="27"/>
      <c r="IV307" s="27"/>
      <c r="IW307" s="27"/>
      <c r="IX307" s="27"/>
      <c r="IY307" s="27"/>
      <c r="IZ307" s="27"/>
      <c r="JA307" s="27"/>
      <c r="JB307" s="27"/>
      <c r="JC307" s="27"/>
      <c r="JD307" s="27"/>
      <c r="JE307" s="27"/>
      <c r="JF307" s="27"/>
      <c r="JG307" s="27"/>
      <c r="JH307" s="27"/>
      <c r="JI307" s="27"/>
      <c r="JJ307" s="27"/>
      <c r="JK307" s="27"/>
      <c r="JL307" s="27"/>
      <c r="JM307" s="27"/>
      <c r="JN307" s="27"/>
      <c r="JO307" s="27"/>
      <c r="JP307" s="27"/>
      <c r="JQ307" s="27"/>
      <c r="JR307" s="27"/>
      <c r="JS307" s="27"/>
      <c r="JT307" s="27"/>
      <c r="JU307" s="27"/>
      <c r="JV307" s="27"/>
      <c r="JW307" s="27"/>
      <c r="JX307" s="27"/>
      <c r="JY307" s="27"/>
      <c r="JZ307" s="27"/>
      <c r="KA307" s="27"/>
      <c r="KB307" s="27"/>
      <c r="KC307" s="27"/>
      <c r="KD307" s="27"/>
      <c r="KE307" s="27"/>
      <c r="KF307" s="27"/>
      <c r="KG307" s="27"/>
      <c r="KH307" s="27"/>
      <c r="KI307" s="27"/>
      <c r="KJ307" s="27"/>
      <c r="KK307" s="27"/>
      <c r="KL307" s="27"/>
      <c r="KM307" s="27"/>
      <c r="KN307" s="27"/>
      <c r="KO307" s="27"/>
      <c r="KP307" s="27"/>
      <c r="KQ307" s="27"/>
      <c r="KR307" s="27"/>
      <c r="KS307" s="27"/>
      <c r="KT307" s="27"/>
      <c r="KU307" s="27"/>
      <c r="KV307" s="27"/>
      <c r="KW307" s="27"/>
      <c r="KX307" s="27"/>
      <c r="KY307" s="27"/>
      <c r="KZ307" s="27"/>
      <c r="LA307" s="27"/>
      <c r="LB307" s="27"/>
      <c r="LC307" s="27"/>
      <c r="LD307" s="27"/>
      <c r="LE307" s="27"/>
      <c r="LF307" s="27"/>
      <c r="LG307" s="27"/>
      <c r="LH307" s="27"/>
      <c r="LI307" s="27"/>
      <c r="LJ307" s="27"/>
      <c r="LK307" s="27"/>
      <c r="LL307" s="27"/>
      <c r="LM307" s="27"/>
      <c r="LN307" s="27"/>
      <c r="LO307" s="27"/>
      <c r="LP307" s="27"/>
      <c r="LQ307" s="27"/>
      <c r="LR307" s="27"/>
      <c r="LS307" s="27"/>
      <c r="LT307" s="27"/>
      <c r="LU307" s="27"/>
      <c r="LV307" s="27"/>
      <c r="LW307" s="27"/>
      <c r="LX307" s="27"/>
      <c r="LY307" s="27"/>
      <c r="LZ307" s="27"/>
      <c r="MA307" s="27"/>
      <c r="MB307" s="27"/>
      <c r="MC307" s="27"/>
      <c r="MD307" s="27"/>
      <c r="ME307" s="27"/>
      <c r="MF307" s="27"/>
      <c r="MG307" s="27"/>
      <c r="MH307" s="27"/>
      <c r="MI307" s="27"/>
      <c r="MJ307" s="27"/>
      <c r="MK307" s="27"/>
      <c r="ML307" s="27"/>
      <c r="MM307" s="27"/>
      <c r="MN307" s="27"/>
      <c r="MO307" s="27"/>
      <c r="MP307" s="27"/>
      <c r="MQ307" s="27"/>
      <c r="MR307" s="27"/>
      <c r="MS307" s="27"/>
      <c r="MT307" s="27"/>
      <c r="MU307" s="27"/>
      <c r="MV307" s="27"/>
      <c r="MW307" s="27"/>
      <c r="MX307" s="27"/>
      <c r="MY307" s="27"/>
      <c r="MZ307" s="27"/>
      <c r="NA307" s="27"/>
      <c r="NB307" s="27"/>
      <c r="NC307" s="27"/>
      <c r="ND307" s="27"/>
      <c r="NE307" s="27"/>
      <c r="NF307" s="27"/>
      <c r="NG307" s="27"/>
      <c r="NH307" s="27"/>
      <c r="NI307" s="27"/>
      <c r="NJ307" s="27"/>
      <c r="NK307" s="27"/>
      <c r="NL307" s="27"/>
      <c r="NM307" s="27"/>
      <c r="NN307" s="27"/>
      <c r="NO307" s="27"/>
      <c r="NP307" s="27"/>
      <c r="NQ307" s="27"/>
      <c r="NR307" s="27"/>
      <c r="NS307" s="27"/>
      <c r="NT307" s="27"/>
      <c r="NU307" s="27"/>
      <c r="NV307" s="27"/>
      <c r="NW307" s="27"/>
      <c r="NX307" s="27"/>
      <c r="NY307" s="27"/>
      <c r="NZ307" s="27"/>
      <c r="OA307" s="27"/>
      <c r="OB307" s="27"/>
      <c r="OC307" s="27"/>
      <c r="OD307" s="27"/>
      <c r="OE307" s="27"/>
      <c r="OF307" s="27"/>
      <c r="OG307" s="27"/>
      <c r="OH307" s="27"/>
      <c r="OI307" s="27"/>
      <c r="OJ307" s="27"/>
      <c r="OK307" s="27"/>
      <c r="OL307" s="27"/>
      <c r="OM307" s="27"/>
      <c r="ON307" s="27"/>
      <c r="OO307" s="27"/>
      <c r="OP307" s="27"/>
      <c r="OQ307" s="27"/>
      <c r="OR307" s="27"/>
      <c r="OS307" s="27"/>
      <c r="OT307" s="27"/>
      <c r="OU307" s="27"/>
      <c r="OV307" s="27"/>
      <c r="OW307" s="27"/>
      <c r="OX307" s="27"/>
      <c r="OY307" s="27"/>
      <c r="OZ307" s="27"/>
      <c r="PA307" s="27"/>
      <c r="PB307" s="27"/>
      <c r="PC307" s="27"/>
      <c r="PD307" s="27"/>
      <c r="PE307" s="27"/>
      <c r="PF307" s="27"/>
      <c r="PG307" s="27"/>
      <c r="PH307" s="27"/>
      <c r="PI307" s="27"/>
      <c r="PJ307" s="27"/>
      <c r="PK307" s="27"/>
      <c r="PL307" s="27"/>
      <c r="PM307" s="27"/>
      <c r="PN307" s="27"/>
      <c r="PO307" s="27"/>
      <c r="PP307" s="27"/>
      <c r="PQ307" s="27"/>
      <c r="PR307" s="27"/>
      <c r="PS307" s="27"/>
      <c r="PT307" s="27"/>
      <c r="PU307" s="27"/>
      <c r="PV307" s="27"/>
      <c r="PW307" s="27"/>
      <c r="PX307" s="27"/>
      <c r="PY307" s="27"/>
      <c r="PZ307" s="27"/>
      <c r="QA307" s="27"/>
      <c r="QB307" s="27"/>
      <c r="QC307" s="27"/>
      <c r="QD307" s="27"/>
      <c r="QE307" s="27"/>
      <c r="QF307" s="27"/>
      <c r="QG307" s="27"/>
      <c r="QH307" s="27"/>
      <c r="QI307" s="27"/>
      <c r="QJ307" s="27"/>
      <c r="QK307" s="27"/>
      <c r="QL307" s="27"/>
      <c r="QM307" s="27"/>
      <c r="QN307" s="27"/>
      <c r="QO307" s="27"/>
      <c r="QP307" s="27"/>
      <c r="QQ307" s="27"/>
      <c r="QR307" s="27"/>
      <c r="QS307" s="27"/>
      <c r="QT307" s="27"/>
      <c r="QU307" s="27"/>
      <c r="QV307" s="27"/>
      <c r="QW307" s="27"/>
      <c r="QX307" s="27"/>
      <c r="QY307" s="27"/>
      <c r="QZ307" s="27"/>
      <c r="RA307" s="27"/>
      <c r="RB307" s="27"/>
      <c r="RC307" s="27"/>
      <c r="RD307" s="27"/>
      <c r="RE307" s="27"/>
      <c r="RF307" s="27"/>
      <c r="RG307" s="27"/>
      <c r="RH307" s="27"/>
      <c r="RI307" s="27"/>
      <c r="RJ307" s="27"/>
      <c r="RK307" s="27"/>
      <c r="RL307" s="27"/>
      <c r="RM307" s="27"/>
      <c r="RN307" s="27"/>
      <c r="RO307" s="27"/>
      <c r="RP307" s="27"/>
      <c r="RQ307" s="27"/>
      <c r="RR307" s="27"/>
      <c r="RS307" s="27"/>
      <c r="RT307" s="27"/>
      <c r="RU307" s="27"/>
      <c r="RV307" s="27"/>
      <c r="RW307" s="27"/>
      <c r="RX307" s="27"/>
      <c r="RY307" s="27"/>
      <c r="RZ307" s="27"/>
      <c r="SA307" s="27"/>
      <c r="SB307" s="27"/>
      <c r="SC307" s="27"/>
      <c r="SD307" s="27"/>
      <c r="SE307" s="27"/>
      <c r="SF307" s="27"/>
      <c r="SG307" s="27"/>
      <c r="SH307" s="27"/>
      <c r="SI307" s="27"/>
      <c r="SJ307" s="27"/>
      <c r="SK307" s="27"/>
      <c r="SL307" s="27"/>
      <c r="SM307" s="27"/>
      <c r="SN307" s="27"/>
      <c r="SO307" s="27"/>
      <c r="SP307" s="27"/>
      <c r="SQ307" s="27"/>
      <c r="SR307" s="27"/>
      <c r="SS307" s="27"/>
      <c r="ST307" s="27"/>
      <c r="SU307" s="27"/>
      <c r="SV307" s="27"/>
      <c r="SW307" s="27"/>
      <c r="SX307" s="27"/>
      <c r="SY307" s="27"/>
      <c r="SZ307" s="27"/>
      <c r="TA307" s="27"/>
      <c r="TB307" s="27"/>
      <c r="TC307" s="27"/>
      <c r="TD307" s="27"/>
      <c r="TE307" s="27"/>
      <c r="TF307" s="27"/>
      <c r="TG307" s="27"/>
      <c r="TH307" s="27"/>
      <c r="TI307" s="27"/>
      <c r="TJ307" s="27"/>
      <c r="TK307" s="27"/>
      <c r="TL307" s="27"/>
      <c r="TM307" s="27"/>
      <c r="TN307" s="27"/>
      <c r="TO307" s="27"/>
      <c r="TP307" s="27"/>
      <c r="TQ307" s="27"/>
      <c r="TR307" s="27"/>
      <c r="TS307" s="27"/>
      <c r="TT307" s="27"/>
      <c r="TU307" s="27"/>
      <c r="TV307" s="27"/>
      <c r="TW307" s="27"/>
      <c r="TX307" s="27"/>
      <c r="TY307" s="27"/>
      <c r="TZ307" s="27"/>
      <c r="UA307" s="27"/>
      <c r="UB307" s="27"/>
      <c r="UC307" s="27"/>
      <c r="UD307" s="27"/>
      <c r="UE307" s="27"/>
      <c r="UF307" s="27"/>
      <c r="UG307" s="27"/>
      <c r="UH307" s="27"/>
      <c r="UI307" s="27"/>
      <c r="UJ307" s="27"/>
      <c r="UK307" s="27"/>
      <c r="UL307" s="27"/>
      <c r="UM307" s="27"/>
      <c r="UN307" s="27"/>
      <c r="UO307" s="27"/>
      <c r="UP307" s="27"/>
      <c r="UQ307" s="27"/>
      <c r="UR307" s="27"/>
      <c r="US307" s="27"/>
      <c r="UT307" s="27"/>
      <c r="UU307" s="27"/>
      <c r="UV307" s="27"/>
      <c r="UW307" s="27"/>
      <c r="UX307" s="27"/>
      <c r="UY307" s="27"/>
      <c r="UZ307" s="27"/>
      <c r="VA307" s="27"/>
      <c r="VB307" s="27"/>
      <c r="VC307" s="27"/>
      <c r="VD307" s="27"/>
      <c r="VE307" s="27"/>
      <c r="VF307" s="27"/>
      <c r="VG307" s="27"/>
      <c r="VH307" s="27"/>
      <c r="VI307" s="27"/>
      <c r="VJ307" s="27"/>
      <c r="VK307" s="27"/>
      <c r="VL307" s="27"/>
      <c r="VM307" s="27"/>
      <c r="VN307" s="27"/>
      <c r="VO307" s="27"/>
      <c r="VP307" s="27"/>
      <c r="VQ307" s="27"/>
      <c r="VR307" s="27"/>
      <c r="VS307" s="27"/>
      <c r="VT307" s="27"/>
      <c r="VU307" s="27"/>
      <c r="VV307" s="27"/>
      <c r="VW307" s="27"/>
      <c r="VX307" s="27"/>
      <c r="VY307" s="27"/>
      <c r="VZ307" s="27"/>
      <c r="WA307" s="27"/>
      <c r="WB307" s="27"/>
      <c r="WC307" s="27"/>
      <c r="WD307" s="27"/>
      <c r="WE307" s="27"/>
      <c r="WF307" s="27"/>
      <c r="WG307" s="27"/>
      <c r="WH307" s="27"/>
      <c r="WI307" s="27"/>
      <c r="WJ307" s="27"/>
      <c r="WK307" s="27"/>
      <c r="WL307" s="27"/>
      <c r="WM307" s="27"/>
      <c r="WN307" s="27"/>
      <c r="WO307" s="27"/>
      <c r="WP307" s="27"/>
      <c r="WQ307" s="27"/>
      <c r="WR307" s="27"/>
      <c r="WS307" s="27"/>
      <c r="WT307" s="27"/>
      <c r="WU307" s="27"/>
      <c r="WV307" s="27"/>
      <c r="WW307" s="27"/>
      <c r="WX307" s="27"/>
      <c r="WY307" s="27"/>
      <c r="WZ307" s="27"/>
      <c r="XA307" s="27"/>
      <c r="XB307" s="27"/>
      <c r="XC307" s="27"/>
      <c r="XD307" s="27"/>
      <c r="XE307" s="27"/>
      <c r="XF307" s="27"/>
      <c r="XG307" s="27"/>
      <c r="XH307" s="27"/>
      <c r="XI307" s="27"/>
      <c r="XJ307" s="27"/>
      <c r="XK307" s="27"/>
      <c r="XL307" s="27"/>
      <c r="XM307" s="27"/>
      <c r="XN307" s="27"/>
      <c r="XO307" s="27"/>
      <c r="XP307" s="27"/>
      <c r="XQ307" s="27"/>
      <c r="XR307" s="27"/>
      <c r="XS307" s="27"/>
      <c r="XT307" s="27"/>
      <c r="XU307" s="27"/>
      <c r="XV307" s="27"/>
      <c r="XW307" s="27"/>
      <c r="XX307" s="27"/>
      <c r="XY307" s="27"/>
      <c r="XZ307" s="27"/>
      <c r="YA307" s="27"/>
      <c r="YB307" s="27"/>
      <c r="YC307" s="27"/>
      <c r="YD307" s="27"/>
      <c r="YE307" s="27"/>
      <c r="YF307" s="27"/>
      <c r="YG307" s="27"/>
      <c r="YH307" s="27"/>
      <c r="YI307" s="27"/>
      <c r="YJ307" s="27"/>
      <c r="YK307" s="27"/>
      <c r="YL307" s="27"/>
      <c r="YM307" s="27"/>
      <c r="YN307" s="27"/>
      <c r="YO307" s="27"/>
      <c r="YP307" s="27"/>
      <c r="YQ307" s="27"/>
      <c r="YR307" s="27"/>
      <c r="YS307" s="27"/>
      <c r="YT307" s="27"/>
      <c r="YU307" s="27"/>
      <c r="YV307" s="27"/>
      <c r="YW307" s="27"/>
      <c r="YX307" s="27"/>
      <c r="YY307" s="27"/>
      <c r="YZ307" s="27"/>
      <c r="ZA307" s="27"/>
      <c r="ZB307" s="27"/>
      <c r="ZC307" s="27"/>
      <c r="ZD307" s="27"/>
      <c r="ZE307" s="27"/>
      <c r="ZF307" s="27"/>
      <c r="ZG307" s="27"/>
      <c r="ZH307" s="27"/>
      <c r="ZI307" s="27"/>
      <c r="ZJ307" s="27"/>
      <c r="ZK307" s="27"/>
      <c r="ZL307" s="27"/>
      <c r="ZM307" s="27"/>
      <c r="ZN307" s="27"/>
      <c r="ZO307" s="27"/>
      <c r="ZP307" s="27"/>
      <c r="ZQ307" s="27"/>
      <c r="ZR307" s="27"/>
      <c r="ZS307" s="27"/>
      <c r="ZT307" s="27"/>
      <c r="ZU307" s="27"/>
      <c r="ZV307" s="27"/>
      <c r="ZW307" s="27"/>
      <c r="ZX307" s="27"/>
      <c r="ZY307" s="27"/>
      <c r="ZZ307" s="27"/>
      <c r="AAA307" s="27"/>
      <c r="AAB307" s="27"/>
      <c r="AAC307" s="27"/>
      <c r="AAD307" s="27"/>
      <c r="AAE307" s="27"/>
      <c r="AAF307" s="27"/>
      <c r="AAG307" s="27"/>
      <c r="AAH307" s="27"/>
      <c r="AAI307" s="27"/>
      <c r="AAJ307" s="27"/>
      <c r="AAK307" s="27"/>
      <c r="AAL307" s="27"/>
      <c r="AAM307" s="27"/>
      <c r="AAN307" s="27"/>
      <c r="AAO307" s="27"/>
      <c r="AAP307" s="27"/>
      <c r="AAQ307" s="27"/>
      <c r="AAR307" s="27"/>
      <c r="AAS307" s="27"/>
      <c r="AAT307" s="27"/>
      <c r="AAU307" s="27"/>
      <c r="AAV307" s="27"/>
      <c r="AAW307" s="27"/>
      <c r="AAX307" s="27"/>
      <c r="AAY307" s="27"/>
      <c r="AAZ307" s="27"/>
      <c r="ABA307" s="27"/>
      <c r="ABB307" s="27"/>
      <c r="ABC307" s="27"/>
      <c r="ABD307" s="27"/>
      <c r="ABE307" s="27"/>
      <c r="ABF307" s="27"/>
      <c r="ABG307" s="27"/>
      <c r="ABH307" s="27"/>
      <c r="ABI307" s="27"/>
      <c r="ABJ307" s="27"/>
      <c r="ABK307" s="27"/>
      <c r="ABL307" s="27"/>
      <c r="ABM307" s="27"/>
      <c r="ABN307" s="27"/>
      <c r="ABO307" s="27"/>
      <c r="ABP307" s="27"/>
      <c r="ABQ307" s="27"/>
      <c r="ABR307" s="27"/>
      <c r="ABS307" s="27"/>
      <c r="ABT307" s="27"/>
      <c r="ABU307" s="27"/>
      <c r="ABV307" s="27"/>
      <c r="ABW307" s="27"/>
      <c r="ABX307" s="27"/>
      <c r="ABY307" s="27"/>
      <c r="ABZ307" s="27"/>
      <c r="ACA307" s="27"/>
      <c r="ACB307" s="27"/>
      <c r="ACC307" s="27"/>
      <c r="ACD307" s="27"/>
      <c r="ACE307" s="27"/>
      <c r="ACF307" s="27"/>
      <c r="ACG307" s="27"/>
      <c r="ACH307" s="27"/>
      <c r="ACI307" s="27"/>
      <c r="ACJ307" s="27"/>
      <c r="ACK307" s="27"/>
      <c r="ACL307" s="27"/>
      <c r="ACM307" s="27"/>
      <c r="ACN307" s="27"/>
      <c r="ACO307" s="27"/>
      <c r="ACP307" s="27"/>
      <c r="ACQ307" s="27"/>
      <c r="ACR307" s="27"/>
      <c r="ACS307" s="27"/>
      <c r="ACT307" s="27"/>
      <c r="ACU307" s="27"/>
      <c r="ACV307" s="27"/>
      <c r="ACW307" s="27"/>
      <c r="ACX307" s="27"/>
      <c r="ACY307" s="27"/>
      <c r="ACZ307" s="27"/>
      <c r="ADA307" s="27"/>
      <c r="ADB307" s="27"/>
      <c r="ADC307" s="27"/>
      <c r="ADD307" s="27"/>
      <c r="ADE307" s="27"/>
      <c r="ADF307" s="27"/>
      <c r="ADG307" s="27"/>
      <c r="ADH307" s="27"/>
      <c r="ADI307" s="27"/>
      <c r="ADJ307" s="27"/>
      <c r="ADK307" s="27"/>
      <c r="ADL307" s="27"/>
      <c r="ADM307" s="27"/>
      <c r="ADN307" s="27"/>
      <c r="ADO307" s="27"/>
      <c r="ADP307" s="27"/>
      <c r="ADQ307" s="27"/>
      <c r="ADR307" s="27"/>
      <c r="ADS307" s="27"/>
      <c r="ADT307" s="27"/>
      <c r="ADU307" s="27"/>
      <c r="ADV307" s="27"/>
      <c r="ADW307" s="27"/>
      <c r="ADX307" s="27"/>
      <c r="ADY307" s="27"/>
      <c r="ADZ307" s="27"/>
      <c r="AEA307" s="27"/>
      <c r="AEB307" s="27"/>
      <c r="AEC307" s="27"/>
      <c r="AED307" s="27"/>
      <c r="AEE307" s="27"/>
      <c r="AEF307" s="27"/>
      <c r="AEG307" s="27"/>
      <c r="AEH307" s="27"/>
      <c r="AEI307" s="27"/>
      <c r="AEJ307" s="27"/>
      <c r="AEK307" s="27"/>
      <c r="AEL307" s="27"/>
      <c r="AEM307" s="27"/>
      <c r="AEN307" s="27"/>
      <c r="AEO307" s="27"/>
      <c r="AEP307" s="27"/>
      <c r="AEQ307" s="27"/>
      <c r="AER307" s="27"/>
      <c r="AES307" s="27"/>
      <c r="AET307" s="27"/>
      <c r="AEU307" s="27"/>
      <c r="AEV307" s="27"/>
      <c r="AEW307" s="27"/>
      <c r="AEX307" s="27"/>
      <c r="AEY307" s="27"/>
      <c r="AEZ307" s="27"/>
      <c r="AFA307" s="27"/>
      <c r="AFB307" s="27"/>
      <c r="AFC307" s="27"/>
      <c r="AFD307" s="27"/>
      <c r="AFE307" s="27"/>
      <c r="AFF307" s="27"/>
      <c r="AFG307" s="27"/>
      <c r="AFH307" s="27"/>
      <c r="AFI307" s="27"/>
      <c r="AFJ307" s="27"/>
      <c r="AFK307" s="27"/>
      <c r="AFL307" s="27"/>
      <c r="AFM307" s="27"/>
      <c r="AFN307" s="27"/>
      <c r="AFO307" s="27"/>
      <c r="AFP307" s="27"/>
      <c r="AFQ307" s="27"/>
      <c r="AFR307" s="27"/>
      <c r="AFS307" s="27"/>
      <c r="AFT307" s="27"/>
      <c r="AFU307" s="27"/>
      <c r="AFV307" s="27"/>
      <c r="AFW307" s="27"/>
      <c r="AFX307" s="27"/>
      <c r="AFY307" s="27"/>
      <c r="AFZ307" s="27"/>
      <c r="AGA307" s="27"/>
      <c r="AGB307" s="27"/>
      <c r="AGC307" s="27"/>
      <c r="AGD307" s="27"/>
      <c r="AGE307" s="27"/>
      <c r="AGF307" s="27"/>
      <c r="AGG307" s="27"/>
      <c r="AGH307" s="27"/>
      <c r="AGI307" s="27"/>
      <c r="AGJ307" s="27"/>
      <c r="AGK307" s="27"/>
      <c r="AGL307" s="27"/>
      <c r="AGM307" s="27"/>
      <c r="AGN307" s="27"/>
      <c r="AGO307" s="27"/>
      <c r="AGP307" s="27"/>
      <c r="AGQ307" s="27"/>
      <c r="AGR307" s="27"/>
      <c r="AGS307" s="27"/>
      <c r="AGT307" s="27"/>
      <c r="AGU307" s="27"/>
      <c r="AGV307" s="27"/>
      <c r="AGW307" s="27"/>
      <c r="AGX307" s="27"/>
      <c r="AGY307" s="27"/>
      <c r="AGZ307" s="27"/>
      <c r="AHA307" s="27"/>
      <c r="AHB307" s="27"/>
      <c r="AHC307" s="27"/>
      <c r="AHD307" s="27"/>
      <c r="AHE307" s="27"/>
      <c r="AHF307" s="27"/>
      <c r="AHG307" s="27"/>
      <c r="AHH307" s="27"/>
      <c r="AHI307" s="27"/>
      <c r="AHJ307" s="27"/>
      <c r="AHK307" s="27"/>
      <c r="AHL307" s="27"/>
      <c r="AHM307" s="27"/>
      <c r="AHN307" s="27"/>
      <c r="AHO307" s="27"/>
      <c r="AHP307" s="27"/>
      <c r="AHQ307" s="27"/>
      <c r="AHR307" s="27"/>
      <c r="AHS307" s="27"/>
      <c r="AHT307" s="27"/>
      <c r="AHU307" s="27"/>
      <c r="AHV307" s="27"/>
      <c r="AHW307" s="27"/>
      <c r="AHX307" s="27"/>
      <c r="AHY307" s="27"/>
      <c r="AHZ307" s="27"/>
      <c r="AIA307" s="27"/>
      <c r="AIB307" s="27"/>
      <c r="AIC307" s="27"/>
      <c r="AID307" s="27"/>
      <c r="AIE307" s="27"/>
      <c r="AIF307" s="27"/>
      <c r="AIG307" s="27"/>
      <c r="AIH307" s="27"/>
      <c r="AII307" s="27"/>
      <c r="AIJ307" s="27"/>
      <c r="AIK307" s="27"/>
      <c r="AIL307" s="27"/>
      <c r="AIM307" s="27"/>
      <c r="AIN307" s="27"/>
      <c r="AIO307" s="27"/>
      <c r="AIP307" s="27"/>
      <c r="AIQ307" s="27"/>
      <c r="AIR307" s="27"/>
      <c r="AIS307" s="27"/>
      <c r="AIT307" s="27"/>
      <c r="AIU307" s="27"/>
      <c r="AIV307" s="27"/>
      <c r="AIW307" s="27"/>
      <c r="AIX307" s="27"/>
      <c r="AIY307" s="27"/>
      <c r="AIZ307" s="27"/>
      <c r="AJA307" s="27"/>
      <c r="AJB307" s="27"/>
      <c r="AJC307" s="27"/>
      <c r="AJD307" s="27"/>
      <c r="AJE307" s="27"/>
      <c r="AJF307" s="27"/>
      <c r="AJG307" s="27"/>
      <c r="AJH307" s="27"/>
      <c r="AJI307" s="27"/>
      <c r="AJJ307" s="27"/>
      <c r="AJK307" s="27"/>
      <c r="AJL307" s="27"/>
      <c r="AJM307" s="27"/>
      <c r="AJN307" s="27"/>
      <c r="AJO307" s="27"/>
      <c r="AJP307" s="27"/>
      <c r="AJQ307" s="27"/>
      <c r="AJR307" s="27"/>
      <c r="AJS307" s="27"/>
      <c r="AJT307" s="27"/>
      <c r="AJU307" s="27"/>
      <c r="AJV307" s="27"/>
      <c r="AJW307" s="27"/>
      <c r="AJX307" s="27"/>
      <c r="AJY307" s="27"/>
      <c r="AJZ307" s="27"/>
      <c r="AKA307" s="27"/>
      <c r="AKB307" s="27"/>
      <c r="AKC307" s="27"/>
      <c r="AKD307" s="27"/>
      <c r="AKE307" s="27"/>
      <c r="AKF307" s="27"/>
      <c r="AKG307" s="27"/>
      <c r="AKH307" s="27"/>
      <c r="AKI307" s="27"/>
      <c r="AKJ307" s="27"/>
      <c r="AKK307" s="27"/>
      <c r="AKL307" s="27"/>
      <c r="AKM307" s="27"/>
      <c r="AKN307" s="27"/>
      <c r="AKO307" s="27"/>
      <c r="AKP307" s="27"/>
      <c r="AKQ307" s="27"/>
      <c r="AKR307" s="27"/>
      <c r="AKS307" s="27"/>
      <c r="AKT307" s="27"/>
      <c r="AKU307" s="27"/>
      <c r="AKV307" s="27"/>
      <c r="AKW307" s="27"/>
      <c r="AKX307" s="27"/>
      <c r="AKY307" s="27"/>
      <c r="AKZ307" s="27"/>
      <c r="ALA307" s="27"/>
      <c r="ALB307" s="27"/>
      <c r="ALC307" s="27"/>
      <c r="ALD307" s="27"/>
      <c r="ALE307" s="27"/>
      <c r="ALF307" s="27"/>
      <c r="ALG307" s="27"/>
      <c r="ALH307" s="27"/>
      <c r="ALI307" s="27"/>
      <c r="ALJ307" s="27"/>
      <c r="ALK307" s="27"/>
      <c r="ALL307" s="27"/>
      <c r="ALM307" s="27"/>
      <c r="ALN307" s="27"/>
      <c r="ALO307" s="27"/>
      <c r="ALP307" s="27"/>
      <c r="ALQ307" s="27"/>
      <c r="ALR307" s="27"/>
      <c r="ALS307" s="27"/>
    </row>
    <row r="308" spans="1:1007" ht="23.25" customHeight="1" thickBot="1" x14ac:dyDescent="0.25">
      <c r="A308" s="646"/>
      <c r="B308" s="658"/>
      <c r="C308" s="670"/>
      <c r="D308" s="686"/>
      <c r="E308" s="641"/>
      <c r="F308" s="688"/>
      <c r="G308" s="690"/>
      <c r="H308" s="635"/>
      <c r="I308" s="682"/>
      <c r="J308" s="682"/>
      <c r="K308" s="81" t="s">
        <v>11</v>
      </c>
      <c r="L308" s="8">
        <f t="shared" ref="L308:W308" si="88">SUM(L307)</f>
        <v>350</v>
      </c>
      <c r="M308" s="1">
        <f t="shared" si="88"/>
        <v>350</v>
      </c>
      <c r="N308" s="1">
        <f t="shared" si="88"/>
        <v>0</v>
      </c>
      <c r="O308" s="10">
        <f t="shared" si="88"/>
        <v>0</v>
      </c>
      <c r="P308" s="8">
        <f t="shared" si="88"/>
        <v>1400</v>
      </c>
      <c r="Q308" s="1">
        <f t="shared" si="88"/>
        <v>1400</v>
      </c>
      <c r="R308" s="1">
        <f t="shared" si="88"/>
        <v>0</v>
      </c>
      <c r="S308" s="10">
        <f t="shared" si="88"/>
        <v>0</v>
      </c>
      <c r="T308" s="8">
        <f t="shared" si="88"/>
        <v>1500</v>
      </c>
      <c r="U308" s="1">
        <f t="shared" si="88"/>
        <v>1500</v>
      </c>
      <c r="V308" s="1">
        <f t="shared" si="88"/>
        <v>0</v>
      </c>
      <c r="W308" s="10">
        <f t="shared" si="88"/>
        <v>0</v>
      </c>
      <c r="X308" s="27"/>
      <c r="Y308" s="27"/>
      <c r="Z308" s="27"/>
      <c r="AA308" s="27"/>
      <c r="AB308" s="27"/>
      <c r="AC308" s="27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  <c r="BO308" s="27"/>
      <c r="BP308" s="27"/>
      <c r="BQ308" s="27"/>
      <c r="BR308" s="27"/>
      <c r="BS308" s="27"/>
      <c r="BT308" s="27"/>
      <c r="BU308" s="27"/>
      <c r="BV308" s="27"/>
      <c r="BW308" s="27"/>
      <c r="BX308" s="27"/>
      <c r="BY308" s="27"/>
      <c r="BZ308" s="27"/>
      <c r="CA308" s="27"/>
      <c r="CB308" s="27"/>
      <c r="CC308" s="27"/>
      <c r="CD308" s="27"/>
      <c r="CE308" s="27"/>
      <c r="CF308" s="27"/>
      <c r="CG308" s="27"/>
      <c r="CH308" s="27"/>
      <c r="CI308" s="27"/>
      <c r="CJ308" s="27"/>
      <c r="CK308" s="27"/>
      <c r="CL308" s="27"/>
      <c r="CM308" s="27"/>
      <c r="CN308" s="27"/>
      <c r="CO308" s="27"/>
      <c r="CP308" s="27"/>
      <c r="CQ308" s="27"/>
      <c r="CR308" s="27"/>
      <c r="CS308" s="27"/>
      <c r="CT308" s="27"/>
      <c r="CU308" s="27"/>
      <c r="CV308" s="27"/>
      <c r="CW308" s="27"/>
      <c r="CX308" s="27"/>
      <c r="CY308" s="27"/>
      <c r="CZ308" s="27"/>
      <c r="DA308" s="27"/>
      <c r="DB308" s="27"/>
      <c r="DC308" s="27"/>
      <c r="DD308" s="27"/>
      <c r="DE308" s="27"/>
      <c r="DF308" s="27"/>
      <c r="DG308" s="27"/>
      <c r="DH308" s="27"/>
      <c r="DI308" s="27"/>
      <c r="DJ308" s="27"/>
      <c r="DK308" s="27"/>
      <c r="DL308" s="27"/>
      <c r="DM308" s="27"/>
      <c r="DN308" s="27"/>
      <c r="DO308" s="27"/>
      <c r="DP308" s="27"/>
      <c r="DQ308" s="27"/>
      <c r="DR308" s="27"/>
      <c r="DS308" s="27"/>
      <c r="DT308" s="27"/>
      <c r="DU308" s="27"/>
      <c r="DV308" s="27"/>
      <c r="DW308" s="27"/>
      <c r="DX308" s="27"/>
      <c r="DY308" s="27"/>
      <c r="DZ308" s="27"/>
      <c r="EA308" s="27"/>
      <c r="EB308" s="27"/>
      <c r="EC308" s="27"/>
      <c r="ED308" s="27"/>
      <c r="EE308" s="27"/>
      <c r="EF308" s="27"/>
      <c r="EG308" s="27"/>
      <c r="EH308" s="27"/>
      <c r="EI308" s="27"/>
      <c r="EJ308" s="27"/>
      <c r="EK308" s="27"/>
      <c r="EL308" s="27"/>
      <c r="EM308" s="27"/>
      <c r="EN308" s="27"/>
      <c r="EO308" s="27"/>
      <c r="EP308" s="27"/>
      <c r="EQ308" s="27"/>
      <c r="ER308" s="27"/>
      <c r="ES308" s="27"/>
      <c r="ET308" s="27"/>
      <c r="EU308" s="27"/>
      <c r="EV308" s="27"/>
      <c r="EW308" s="27"/>
      <c r="EX308" s="27"/>
      <c r="EY308" s="27"/>
      <c r="EZ308" s="27"/>
      <c r="FA308" s="27"/>
      <c r="FB308" s="27"/>
      <c r="FC308" s="27"/>
      <c r="FD308" s="27"/>
      <c r="FE308" s="27"/>
      <c r="FF308" s="27"/>
      <c r="FG308" s="27"/>
      <c r="FH308" s="27"/>
      <c r="FI308" s="27"/>
      <c r="FJ308" s="27"/>
      <c r="FK308" s="27"/>
      <c r="FL308" s="27"/>
      <c r="FM308" s="27"/>
      <c r="FN308" s="27"/>
      <c r="FO308" s="27"/>
      <c r="FP308" s="27"/>
      <c r="FQ308" s="27"/>
      <c r="FR308" s="27"/>
      <c r="FS308" s="27"/>
      <c r="FT308" s="27"/>
      <c r="FU308" s="27"/>
      <c r="FV308" s="27"/>
      <c r="FW308" s="27"/>
      <c r="FX308" s="27"/>
      <c r="FY308" s="27"/>
      <c r="FZ308" s="27"/>
      <c r="GA308" s="27"/>
      <c r="GB308" s="27"/>
      <c r="GC308" s="27"/>
      <c r="GD308" s="27"/>
      <c r="GE308" s="27"/>
      <c r="GF308" s="27"/>
      <c r="GG308" s="27"/>
      <c r="GH308" s="27"/>
      <c r="GI308" s="27"/>
      <c r="GJ308" s="27"/>
      <c r="GK308" s="27"/>
      <c r="GL308" s="27"/>
      <c r="GM308" s="27"/>
      <c r="GN308" s="27"/>
      <c r="GO308" s="27"/>
      <c r="GP308" s="27"/>
      <c r="GQ308" s="27"/>
      <c r="GR308" s="27"/>
      <c r="GS308" s="27"/>
      <c r="GT308" s="27"/>
      <c r="GU308" s="27"/>
      <c r="GV308" s="27"/>
      <c r="GW308" s="27"/>
      <c r="GX308" s="27"/>
      <c r="GY308" s="27"/>
      <c r="GZ308" s="27"/>
      <c r="HA308" s="27"/>
      <c r="HB308" s="27"/>
      <c r="HC308" s="27"/>
      <c r="HD308" s="27"/>
      <c r="HE308" s="27"/>
      <c r="HF308" s="27"/>
      <c r="HG308" s="27"/>
      <c r="HH308" s="27"/>
      <c r="HI308" s="27"/>
      <c r="HJ308" s="27"/>
      <c r="HK308" s="27"/>
      <c r="HL308" s="27"/>
      <c r="HM308" s="27"/>
      <c r="HN308" s="27"/>
      <c r="HO308" s="27"/>
      <c r="HP308" s="27"/>
      <c r="HQ308" s="27"/>
      <c r="HR308" s="27"/>
      <c r="HS308" s="27"/>
      <c r="HT308" s="27"/>
      <c r="HU308" s="27"/>
      <c r="HV308" s="27"/>
      <c r="HW308" s="27"/>
      <c r="HX308" s="27"/>
      <c r="HY308" s="27"/>
      <c r="HZ308" s="27"/>
      <c r="IA308" s="27"/>
      <c r="IB308" s="27"/>
      <c r="IC308" s="27"/>
      <c r="ID308" s="27"/>
      <c r="IE308" s="27"/>
      <c r="IF308" s="27"/>
      <c r="IG308" s="27"/>
      <c r="IH308" s="27"/>
      <c r="II308" s="27"/>
      <c r="IJ308" s="27"/>
      <c r="IK308" s="27"/>
      <c r="IL308" s="27"/>
      <c r="IM308" s="27"/>
      <c r="IN308" s="27"/>
      <c r="IO308" s="27"/>
      <c r="IP308" s="27"/>
      <c r="IQ308" s="27"/>
      <c r="IR308" s="27"/>
      <c r="IS308" s="27"/>
      <c r="IT308" s="27"/>
      <c r="IU308" s="27"/>
      <c r="IV308" s="27"/>
      <c r="IW308" s="27"/>
      <c r="IX308" s="27"/>
      <c r="IY308" s="27"/>
      <c r="IZ308" s="27"/>
      <c r="JA308" s="27"/>
      <c r="JB308" s="27"/>
      <c r="JC308" s="27"/>
      <c r="JD308" s="27"/>
      <c r="JE308" s="27"/>
      <c r="JF308" s="27"/>
      <c r="JG308" s="27"/>
      <c r="JH308" s="27"/>
      <c r="JI308" s="27"/>
      <c r="JJ308" s="27"/>
      <c r="JK308" s="27"/>
      <c r="JL308" s="27"/>
      <c r="JM308" s="27"/>
      <c r="JN308" s="27"/>
      <c r="JO308" s="27"/>
      <c r="JP308" s="27"/>
      <c r="JQ308" s="27"/>
      <c r="JR308" s="27"/>
      <c r="JS308" s="27"/>
      <c r="JT308" s="27"/>
      <c r="JU308" s="27"/>
      <c r="JV308" s="27"/>
      <c r="JW308" s="27"/>
      <c r="JX308" s="27"/>
      <c r="JY308" s="27"/>
      <c r="JZ308" s="27"/>
      <c r="KA308" s="27"/>
      <c r="KB308" s="27"/>
      <c r="KC308" s="27"/>
      <c r="KD308" s="27"/>
      <c r="KE308" s="27"/>
      <c r="KF308" s="27"/>
      <c r="KG308" s="27"/>
      <c r="KH308" s="27"/>
      <c r="KI308" s="27"/>
      <c r="KJ308" s="27"/>
      <c r="KK308" s="27"/>
      <c r="KL308" s="27"/>
      <c r="KM308" s="27"/>
      <c r="KN308" s="27"/>
      <c r="KO308" s="27"/>
      <c r="KP308" s="27"/>
      <c r="KQ308" s="27"/>
      <c r="KR308" s="27"/>
      <c r="KS308" s="27"/>
      <c r="KT308" s="27"/>
      <c r="KU308" s="27"/>
      <c r="KV308" s="27"/>
      <c r="KW308" s="27"/>
      <c r="KX308" s="27"/>
      <c r="KY308" s="27"/>
      <c r="KZ308" s="27"/>
      <c r="LA308" s="27"/>
      <c r="LB308" s="27"/>
      <c r="LC308" s="27"/>
      <c r="LD308" s="27"/>
      <c r="LE308" s="27"/>
      <c r="LF308" s="27"/>
      <c r="LG308" s="27"/>
      <c r="LH308" s="27"/>
      <c r="LI308" s="27"/>
      <c r="LJ308" s="27"/>
      <c r="LK308" s="27"/>
      <c r="LL308" s="27"/>
      <c r="LM308" s="27"/>
      <c r="LN308" s="27"/>
      <c r="LO308" s="27"/>
      <c r="LP308" s="27"/>
      <c r="LQ308" s="27"/>
      <c r="LR308" s="27"/>
      <c r="LS308" s="27"/>
      <c r="LT308" s="27"/>
      <c r="LU308" s="27"/>
      <c r="LV308" s="27"/>
      <c r="LW308" s="27"/>
      <c r="LX308" s="27"/>
      <c r="LY308" s="27"/>
      <c r="LZ308" s="27"/>
      <c r="MA308" s="27"/>
      <c r="MB308" s="27"/>
      <c r="MC308" s="27"/>
      <c r="MD308" s="27"/>
      <c r="ME308" s="27"/>
      <c r="MF308" s="27"/>
      <c r="MG308" s="27"/>
      <c r="MH308" s="27"/>
      <c r="MI308" s="27"/>
      <c r="MJ308" s="27"/>
      <c r="MK308" s="27"/>
      <c r="ML308" s="27"/>
      <c r="MM308" s="27"/>
      <c r="MN308" s="27"/>
      <c r="MO308" s="27"/>
      <c r="MP308" s="27"/>
      <c r="MQ308" s="27"/>
      <c r="MR308" s="27"/>
      <c r="MS308" s="27"/>
      <c r="MT308" s="27"/>
      <c r="MU308" s="27"/>
      <c r="MV308" s="27"/>
      <c r="MW308" s="27"/>
      <c r="MX308" s="27"/>
      <c r="MY308" s="27"/>
      <c r="MZ308" s="27"/>
      <c r="NA308" s="27"/>
      <c r="NB308" s="27"/>
      <c r="NC308" s="27"/>
      <c r="ND308" s="27"/>
      <c r="NE308" s="27"/>
      <c r="NF308" s="27"/>
      <c r="NG308" s="27"/>
      <c r="NH308" s="27"/>
      <c r="NI308" s="27"/>
      <c r="NJ308" s="27"/>
      <c r="NK308" s="27"/>
      <c r="NL308" s="27"/>
      <c r="NM308" s="27"/>
      <c r="NN308" s="27"/>
      <c r="NO308" s="27"/>
      <c r="NP308" s="27"/>
      <c r="NQ308" s="27"/>
      <c r="NR308" s="27"/>
      <c r="NS308" s="27"/>
      <c r="NT308" s="27"/>
      <c r="NU308" s="27"/>
      <c r="NV308" s="27"/>
      <c r="NW308" s="27"/>
      <c r="NX308" s="27"/>
      <c r="NY308" s="27"/>
      <c r="NZ308" s="27"/>
      <c r="OA308" s="27"/>
      <c r="OB308" s="27"/>
      <c r="OC308" s="27"/>
      <c r="OD308" s="27"/>
      <c r="OE308" s="27"/>
      <c r="OF308" s="27"/>
      <c r="OG308" s="27"/>
      <c r="OH308" s="27"/>
      <c r="OI308" s="27"/>
      <c r="OJ308" s="27"/>
      <c r="OK308" s="27"/>
      <c r="OL308" s="27"/>
      <c r="OM308" s="27"/>
      <c r="ON308" s="27"/>
      <c r="OO308" s="27"/>
      <c r="OP308" s="27"/>
      <c r="OQ308" s="27"/>
      <c r="OR308" s="27"/>
      <c r="OS308" s="27"/>
      <c r="OT308" s="27"/>
      <c r="OU308" s="27"/>
      <c r="OV308" s="27"/>
      <c r="OW308" s="27"/>
      <c r="OX308" s="27"/>
      <c r="OY308" s="27"/>
      <c r="OZ308" s="27"/>
      <c r="PA308" s="27"/>
      <c r="PB308" s="27"/>
      <c r="PC308" s="27"/>
      <c r="PD308" s="27"/>
      <c r="PE308" s="27"/>
      <c r="PF308" s="27"/>
      <c r="PG308" s="27"/>
      <c r="PH308" s="27"/>
      <c r="PI308" s="27"/>
      <c r="PJ308" s="27"/>
      <c r="PK308" s="27"/>
      <c r="PL308" s="27"/>
      <c r="PM308" s="27"/>
      <c r="PN308" s="27"/>
      <c r="PO308" s="27"/>
      <c r="PP308" s="27"/>
      <c r="PQ308" s="27"/>
      <c r="PR308" s="27"/>
      <c r="PS308" s="27"/>
      <c r="PT308" s="27"/>
      <c r="PU308" s="27"/>
      <c r="PV308" s="27"/>
      <c r="PW308" s="27"/>
      <c r="PX308" s="27"/>
      <c r="PY308" s="27"/>
      <c r="PZ308" s="27"/>
      <c r="QA308" s="27"/>
      <c r="QB308" s="27"/>
      <c r="QC308" s="27"/>
      <c r="QD308" s="27"/>
      <c r="QE308" s="27"/>
      <c r="QF308" s="27"/>
      <c r="QG308" s="27"/>
      <c r="QH308" s="27"/>
      <c r="QI308" s="27"/>
      <c r="QJ308" s="27"/>
      <c r="QK308" s="27"/>
      <c r="QL308" s="27"/>
      <c r="QM308" s="27"/>
      <c r="QN308" s="27"/>
      <c r="QO308" s="27"/>
      <c r="QP308" s="27"/>
      <c r="QQ308" s="27"/>
      <c r="QR308" s="27"/>
      <c r="QS308" s="27"/>
      <c r="QT308" s="27"/>
      <c r="QU308" s="27"/>
      <c r="QV308" s="27"/>
      <c r="QW308" s="27"/>
      <c r="QX308" s="27"/>
      <c r="QY308" s="27"/>
      <c r="QZ308" s="27"/>
      <c r="RA308" s="27"/>
      <c r="RB308" s="27"/>
      <c r="RC308" s="27"/>
      <c r="RD308" s="27"/>
      <c r="RE308" s="27"/>
      <c r="RF308" s="27"/>
      <c r="RG308" s="27"/>
      <c r="RH308" s="27"/>
      <c r="RI308" s="27"/>
      <c r="RJ308" s="27"/>
      <c r="RK308" s="27"/>
      <c r="RL308" s="27"/>
      <c r="RM308" s="27"/>
      <c r="RN308" s="27"/>
      <c r="RO308" s="27"/>
      <c r="RP308" s="27"/>
      <c r="RQ308" s="27"/>
      <c r="RR308" s="27"/>
      <c r="RS308" s="27"/>
      <c r="RT308" s="27"/>
      <c r="RU308" s="27"/>
      <c r="RV308" s="27"/>
      <c r="RW308" s="27"/>
      <c r="RX308" s="27"/>
      <c r="RY308" s="27"/>
      <c r="RZ308" s="27"/>
      <c r="SA308" s="27"/>
      <c r="SB308" s="27"/>
      <c r="SC308" s="27"/>
      <c r="SD308" s="27"/>
      <c r="SE308" s="27"/>
      <c r="SF308" s="27"/>
      <c r="SG308" s="27"/>
      <c r="SH308" s="27"/>
      <c r="SI308" s="27"/>
      <c r="SJ308" s="27"/>
      <c r="SK308" s="27"/>
      <c r="SL308" s="27"/>
      <c r="SM308" s="27"/>
      <c r="SN308" s="27"/>
      <c r="SO308" s="27"/>
      <c r="SP308" s="27"/>
      <c r="SQ308" s="27"/>
      <c r="SR308" s="27"/>
      <c r="SS308" s="27"/>
      <c r="ST308" s="27"/>
      <c r="SU308" s="27"/>
      <c r="SV308" s="27"/>
      <c r="SW308" s="27"/>
      <c r="SX308" s="27"/>
      <c r="SY308" s="27"/>
      <c r="SZ308" s="27"/>
      <c r="TA308" s="27"/>
      <c r="TB308" s="27"/>
      <c r="TC308" s="27"/>
      <c r="TD308" s="27"/>
      <c r="TE308" s="27"/>
      <c r="TF308" s="27"/>
      <c r="TG308" s="27"/>
      <c r="TH308" s="27"/>
      <c r="TI308" s="27"/>
      <c r="TJ308" s="27"/>
      <c r="TK308" s="27"/>
      <c r="TL308" s="27"/>
      <c r="TM308" s="27"/>
      <c r="TN308" s="27"/>
      <c r="TO308" s="27"/>
      <c r="TP308" s="27"/>
      <c r="TQ308" s="27"/>
      <c r="TR308" s="27"/>
      <c r="TS308" s="27"/>
      <c r="TT308" s="27"/>
      <c r="TU308" s="27"/>
      <c r="TV308" s="27"/>
      <c r="TW308" s="27"/>
      <c r="TX308" s="27"/>
      <c r="TY308" s="27"/>
      <c r="TZ308" s="27"/>
      <c r="UA308" s="27"/>
      <c r="UB308" s="27"/>
      <c r="UC308" s="27"/>
      <c r="UD308" s="27"/>
      <c r="UE308" s="27"/>
      <c r="UF308" s="27"/>
      <c r="UG308" s="27"/>
      <c r="UH308" s="27"/>
      <c r="UI308" s="27"/>
      <c r="UJ308" s="27"/>
      <c r="UK308" s="27"/>
      <c r="UL308" s="27"/>
      <c r="UM308" s="27"/>
      <c r="UN308" s="27"/>
      <c r="UO308" s="27"/>
      <c r="UP308" s="27"/>
      <c r="UQ308" s="27"/>
      <c r="UR308" s="27"/>
      <c r="US308" s="27"/>
      <c r="UT308" s="27"/>
      <c r="UU308" s="27"/>
      <c r="UV308" s="27"/>
      <c r="UW308" s="27"/>
      <c r="UX308" s="27"/>
      <c r="UY308" s="27"/>
      <c r="UZ308" s="27"/>
      <c r="VA308" s="27"/>
      <c r="VB308" s="27"/>
      <c r="VC308" s="27"/>
      <c r="VD308" s="27"/>
      <c r="VE308" s="27"/>
      <c r="VF308" s="27"/>
      <c r="VG308" s="27"/>
      <c r="VH308" s="27"/>
      <c r="VI308" s="27"/>
      <c r="VJ308" s="27"/>
      <c r="VK308" s="27"/>
      <c r="VL308" s="27"/>
      <c r="VM308" s="27"/>
      <c r="VN308" s="27"/>
      <c r="VO308" s="27"/>
      <c r="VP308" s="27"/>
      <c r="VQ308" s="27"/>
      <c r="VR308" s="27"/>
      <c r="VS308" s="27"/>
      <c r="VT308" s="27"/>
      <c r="VU308" s="27"/>
      <c r="VV308" s="27"/>
      <c r="VW308" s="27"/>
      <c r="VX308" s="27"/>
      <c r="VY308" s="27"/>
      <c r="VZ308" s="27"/>
      <c r="WA308" s="27"/>
      <c r="WB308" s="27"/>
      <c r="WC308" s="27"/>
      <c r="WD308" s="27"/>
      <c r="WE308" s="27"/>
      <c r="WF308" s="27"/>
      <c r="WG308" s="27"/>
      <c r="WH308" s="27"/>
      <c r="WI308" s="27"/>
      <c r="WJ308" s="27"/>
      <c r="WK308" s="27"/>
      <c r="WL308" s="27"/>
      <c r="WM308" s="27"/>
      <c r="WN308" s="27"/>
      <c r="WO308" s="27"/>
      <c r="WP308" s="27"/>
      <c r="WQ308" s="27"/>
      <c r="WR308" s="27"/>
      <c r="WS308" s="27"/>
      <c r="WT308" s="27"/>
      <c r="WU308" s="27"/>
      <c r="WV308" s="27"/>
      <c r="WW308" s="27"/>
      <c r="WX308" s="27"/>
      <c r="WY308" s="27"/>
      <c r="WZ308" s="27"/>
      <c r="XA308" s="27"/>
      <c r="XB308" s="27"/>
      <c r="XC308" s="27"/>
      <c r="XD308" s="27"/>
      <c r="XE308" s="27"/>
      <c r="XF308" s="27"/>
      <c r="XG308" s="27"/>
      <c r="XH308" s="27"/>
      <c r="XI308" s="27"/>
      <c r="XJ308" s="27"/>
      <c r="XK308" s="27"/>
      <c r="XL308" s="27"/>
      <c r="XM308" s="27"/>
      <c r="XN308" s="27"/>
      <c r="XO308" s="27"/>
      <c r="XP308" s="27"/>
      <c r="XQ308" s="27"/>
      <c r="XR308" s="27"/>
      <c r="XS308" s="27"/>
      <c r="XT308" s="27"/>
      <c r="XU308" s="27"/>
      <c r="XV308" s="27"/>
      <c r="XW308" s="27"/>
      <c r="XX308" s="27"/>
      <c r="XY308" s="27"/>
      <c r="XZ308" s="27"/>
      <c r="YA308" s="27"/>
      <c r="YB308" s="27"/>
      <c r="YC308" s="27"/>
      <c r="YD308" s="27"/>
      <c r="YE308" s="27"/>
      <c r="YF308" s="27"/>
      <c r="YG308" s="27"/>
      <c r="YH308" s="27"/>
      <c r="YI308" s="27"/>
      <c r="YJ308" s="27"/>
      <c r="YK308" s="27"/>
      <c r="YL308" s="27"/>
      <c r="YM308" s="27"/>
      <c r="YN308" s="27"/>
      <c r="YO308" s="27"/>
      <c r="YP308" s="27"/>
      <c r="YQ308" s="27"/>
      <c r="YR308" s="27"/>
      <c r="YS308" s="27"/>
      <c r="YT308" s="27"/>
      <c r="YU308" s="27"/>
      <c r="YV308" s="27"/>
      <c r="YW308" s="27"/>
      <c r="YX308" s="27"/>
      <c r="YY308" s="27"/>
      <c r="YZ308" s="27"/>
      <c r="ZA308" s="27"/>
      <c r="ZB308" s="27"/>
      <c r="ZC308" s="27"/>
      <c r="ZD308" s="27"/>
      <c r="ZE308" s="27"/>
      <c r="ZF308" s="27"/>
      <c r="ZG308" s="27"/>
      <c r="ZH308" s="27"/>
      <c r="ZI308" s="27"/>
      <c r="ZJ308" s="27"/>
      <c r="ZK308" s="27"/>
      <c r="ZL308" s="27"/>
      <c r="ZM308" s="27"/>
      <c r="ZN308" s="27"/>
      <c r="ZO308" s="27"/>
      <c r="ZP308" s="27"/>
      <c r="ZQ308" s="27"/>
      <c r="ZR308" s="27"/>
      <c r="ZS308" s="27"/>
      <c r="ZT308" s="27"/>
      <c r="ZU308" s="27"/>
      <c r="ZV308" s="27"/>
      <c r="ZW308" s="27"/>
      <c r="ZX308" s="27"/>
      <c r="ZY308" s="27"/>
      <c r="ZZ308" s="27"/>
      <c r="AAA308" s="27"/>
      <c r="AAB308" s="27"/>
      <c r="AAC308" s="27"/>
      <c r="AAD308" s="27"/>
      <c r="AAE308" s="27"/>
      <c r="AAF308" s="27"/>
      <c r="AAG308" s="27"/>
      <c r="AAH308" s="27"/>
      <c r="AAI308" s="27"/>
      <c r="AAJ308" s="27"/>
      <c r="AAK308" s="27"/>
      <c r="AAL308" s="27"/>
      <c r="AAM308" s="27"/>
      <c r="AAN308" s="27"/>
      <c r="AAO308" s="27"/>
      <c r="AAP308" s="27"/>
      <c r="AAQ308" s="27"/>
      <c r="AAR308" s="27"/>
      <c r="AAS308" s="27"/>
      <c r="AAT308" s="27"/>
      <c r="AAU308" s="27"/>
      <c r="AAV308" s="27"/>
      <c r="AAW308" s="27"/>
      <c r="AAX308" s="27"/>
      <c r="AAY308" s="27"/>
      <c r="AAZ308" s="27"/>
      <c r="ABA308" s="27"/>
      <c r="ABB308" s="27"/>
      <c r="ABC308" s="27"/>
      <c r="ABD308" s="27"/>
      <c r="ABE308" s="27"/>
      <c r="ABF308" s="27"/>
      <c r="ABG308" s="27"/>
      <c r="ABH308" s="27"/>
      <c r="ABI308" s="27"/>
      <c r="ABJ308" s="27"/>
      <c r="ABK308" s="27"/>
      <c r="ABL308" s="27"/>
      <c r="ABM308" s="27"/>
      <c r="ABN308" s="27"/>
      <c r="ABO308" s="27"/>
      <c r="ABP308" s="27"/>
      <c r="ABQ308" s="27"/>
      <c r="ABR308" s="27"/>
      <c r="ABS308" s="27"/>
      <c r="ABT308" s="27"/>
      <c r="ABU308" s="27"/>
      <c r="ABV308" s="27"/>
      <c r="ABW308" s="27"/>
      <c r="ABX308" s="27"/>
      <c r="ABY308" s="27"/>
      <c r="ABZ308" s="27"/>
      <c r="ACA308" s="27"/>
      <c r="ACB308" s="27"/>
      <c r="ACC308" s="27"/>
      <c r="ACD308" s="27"/>
      <c r="ACE308" s="27"/>
      <c r="ACF308" s="27"/>
      <c r="ACG308" s="27"/>
      <c r="ACH308" s="27"/>
      <c r="ACI308" s="27"/>
      <c r="ACJ308" s="27"/>
      <c r="ACK308" s="27"/>
      <c r="ACL308" s="27"/>
      <c r="ACM308" s="27"/>
      <c r="ACN308" s="27"/>
      <c r="ACO308" s="27"/>
      <c r="ACP308" s="27"/>
      <c r="ACQ308" s="27"/>
      <c r="ACR308" s="27"/>
      <c r="ACS308" s="27"/>
      <c r="ACT308" s="27"/>
      <c r="ACU308" s="27"/>
      <c r="ACV308" s="27"/>
      <c r="ACW308" s="27"/>
      <c r="ACX308" s="27"/>
      <c r="ACY308" s="27"/>
      <c r="ACZ308" s="27"/>
      <c r="ADA308" s="27"/>
      <c r="ADB308" s="27"/>
      <c r="ADC308" s="27"/>
      <c r="ADD308" s="27"/>
      <c r="ADE308" s="27"/>
      <c r="ADF308" s="27"/>
      <c r="ADG308" s="27"/>
      <c r="ADH308" s="27"/>
      <c r="ADI308" s="27"/>
      <c r="ADJ308" s="27"/>
      <c r="ADK308" s="27"/>
      <c r="ADL308" s="27"/>
      <c r="ADM308" s="27"/>
      <c r="ADN308" s="27"/>
      <c r="ADO308" s="27"/>
      <c r="ADP308" s="27"/>
      <c r="ADQ308" s="27"/>
      <c r="ADR308" s="27"/>
      <c r="ADS308" s="27"/>
      <c r="ADT308" s="27"/>
      <c r="ADU308" s="27"/>
      <c r="ADV308" s="27"/>
      <c r="ADW308" s="27"/>
      <c r="ADX308" s="27"/>
      <c r="ADY308" s="27"/>
      <c r="ADZ308" s="27"/>
      <c r="AEA308" s="27"/>
      <c r="AEB308" s="27"/>
      <c r="AEC308" s="27"/>
      <c r="AED308" s="27"/>
      <c r="AEE308" s="27"/>
      <c r="AEF308" s="27"/>
      <c r="AEG308" s="27"/>
      <c r="AEH308" s="27"/>
      <c r="AEI308" s="27"/>
      <c r="AEJ308" s="27"/>
      <c r="AEK308" s="27"/>
      <c r="AEL308" s="27"/>
      <c r="AEM308" s="27"/>
      <c r="AEN308" s="27"/>
      <c r="AEO308" s="27"/>
      <c r="AEP308" s="27"/>
      <c r="AEQ308" s="27"/>
      <c r="AER308" s="27"/>
      <c r="AES308" s="27"/>
      <c r="AET308" s="27"/>
      <c r="AEU308" s="27"/>
      <c r="AEV308" s="27"/>
      <c r="AEW308" s="27"/>
      <c r="AEX308" s="27"/>
      <c r="AEY308" s="27"/>
      <c r="AEZ308" s="27"/>
      <c r="AFA308" s="27"/>
      <c r="AFB308" s="27"/>
      <c r="AFC308" s="27"/>
      <c r="AFD308" s="27"/>
      <c r="AFE308" s="27"/>
      <c r="AFF308" s="27"/>
      <c r="AFG308" s="27"/>
      <c r="AFH308" s="27"/>
      <c r="AFI308" s="27"/>
      <c r="AFJ308" s="27"/>
      <c r="AFK308" s="27"/>
      <c r="AFL308" s="27"/>
      <c r="AFM308" s="27"/>
      <c r="AFN308" s="27"/>
      <c r="AFO308" s="27"/>
      <c r="AFP308" s="27"/>
      <c r="AFQ308" s="27"/>
      <c r="AFR308" s="27"/>
      <c r="AFS308" s="27"/>
      <c r="AFT308" s="27"/>
      <c r="AFU308" s="27"/>
      <c r="AFV308" s="27"/>
      <c r="AFW308" s="27"/>
      <c r="AFX308" s="27"/>
      <c r="AFY308" s="27"/>
      <c r="AFZ308" s="27"/>
      <c r="AGA308" s="27"/>
      <c r="AGB308" s="27"/>
      <c r="AGC308" s="27"/>
      <c r="AGD308" s="27"/>
      <c r="AGE308" s="27"/>
      <c r="AGF308" s="27"/>
      <c r="AGG308" s="27"/>
      <c r="AGH308" s="27"/>
      <c r="AGI308" s="27"/>
      <c r="AGJ308" s="27"/>
      <c r="AGK308" s="27"/>
      <c r="AGL308" s="27"/>
      <c r="AGM308" s="27"/>
      <c r="AGN308" s="27"/>
      <c r="AGO308" s="27"/>
      <c r="AGP308" s="27"/>
      <c r="AGQ308" s="27"/>
      <c r="AGR308" s="27"/>
      <c r="AGS308" s="27"/>
      <c r="AGT308" s="27"/>
      <c r="AGU308" s="27"/>
      <c r="AGV308" s="27"/>
      <c r="AGW308" s="27"/>
      <c r="AGX308" s="27"/>
      <c r="AGY308" s="27"/>
      <c r="AGZ308" s="27"/>
      <c r="AHA308" s="27"/>
      <c r="AHB308" s="27"/>
      <c r="AHC308" s="27"/>
      <c r="AHD308" s="27"/>
      <c r="AHE308" s="27"/>
      <c r="AHF308" s="27"/>
      <c r="AHG308" s="27"/>
      <c r="AHH308" s="27"/>
      <c r="AHI308" s="27"/>
      <c r="AHJ308" s="27"/>
      <c r="AHK308" s="27"/>
      <c r="AHL308" s="27"/>
      <c r="AHM308" s="27"/>
      <c r="AHN308" s="27"/>
      <c r="AHO308" s="27"/>
      <c r="AHP308" s="27"/>
      <c r="AHQ308" s="27"/>
      <c r="AHR308" s="27"/>
      <c r="AHS308" s="27"/>
      <c r="AHT308" s="27"/>
      <c r="AHU308" s="27"/>
      <c r="AHV308" s="27"/>
      <c r="AHW308" s="27"/>
      <c r="AHX308" s="27"/>
      <c r="AHY308" s="27"/>
      <c r="AHZ308" s="27"/>
      <c r="AIA308" s="27"/>
      <c r="AIB308" s="27"/>
      <c r="AIC308" s="27"/>
      <c r="AID308" s="27"/>
      <c r="AIE308" s="27"/>
      <c r="AIF308" s="27"/>
      <c r="AIG308" s="27"/>
      <c r="AIH308" s="27"/>
      <c r="AII308" s="27"/>
      <c r="AIJ308" s="27"/>
      <c r="AIK308" s="27"/>
      <c r="AIL308" s="27"/>
      <c r="AIM308" s="27"/>
      <c r="AIN308" s="27"/>
      <c r="AIO308" s="27"/>
      <c r="AIP308" s="27"/>
      <c r="AIQ308" s="27"/>
      <c r="AIR308" s="27"/>
      <c r="AIS308" s="27"/>
      <c r="AIT308" s="27"/>
      <c r="AIU308" s="27"/>
      <c r="AIV308" s="27"/>
      <c r="AIW308" s="27"/>
      <c r="AIX308" s="27"/>
      <c r="AIY308" s="27"/>
      <c r="AIZ308" s="27"/>
      <c r="AJA308" s="27"/>
      <c r="AJB308" s="27"/>
      <c r="AJC308" s="27"/>
      <c r="AJD308" s="27"/>
      <c r="AJE308" s="27"/>
      <c r="AJF308" s="27"/>
      <c r="AJG308" s="27"/>
      <c r="AJH308" s="27"/>
      <c r="AJI308" s="27"/>
      <c r="AJJ308" s="27"/>
      <c r="AJK308" s="27"/>
      <c r="AJL308" s="27"/>
      <c r="AJM308" s="27"/>
      <c r="AJN308" s="27"/>
      <c r="AJO308" s="27"/>
      <c r="AJP308" s="27"/>
      <c r="AJQ308" s="27"/>
      <c r="AJR308" s="27"/>
      <c r="AJS308" s="27"/>
      <c r="AJT308" s="27"/>
      <c r="AJU308" s="27"/>
      <c r="AJV308" s="27"/>
      <c r="AJW308" s="27"/>
      <c r="AJX308" s="27"/>
      <c r="AJY308" s="27"/>
      <c r="AJZ308" s="27"/>
      <c r="AKA308" s="27"/>
      <c r="AKB308" s="27"/>
      <c r="AKC308" s="27"/>
      <c r="AKD308" s="27"/>
      <c r="AKE308" s="27"/>
      <c r="AKF308" s="27"/>
      <c r="AKG308" s="27"/>
      <c r="AKH308" s="27"/>
      <c r="AKI308" s="27"/>
      <c r="AKJ308" s="27"/>
      <c r="AKK308" s="27"/>
      <c r="AKL308" s="27"/>
      <c r="AKM308" s="27"/>
      <c r="AKN308" s="27"/>
      <c r="AKO308" s="27"/>
      <c r="AKP308" s="27"/>
      <c r="AKQ308" s="27"/>
      <c r="AKR308" s="27"/>
      <c r="AKS308" s="27"/>
      <c r="AKT308" s="27"/>
      <c r="AKU308" s="27"/>
      <c r="AKV308" s="27"/>
      <c r="AKW308" s="27"/>
      <c r="AKX308" s="27"/>
      <c r="AKY308" s="27"/>
      <c r="AKZ308" s="27"/>
      <c r="ALA308" s="27"/>
      <c r="ALB308" s="27"/>
      <c r="ALC308" s="27"/>
      <c r="ALD308" s="27"/>
      <c r="ALE308" s="27"/>
      <c r="ALF308" s="27"/>
      <c r="ALG308" s="27"/>
      <c r="ALH308" s="27"/>
      <c r="ALI308" s="27"/>
      <c r="ALJ308" s="27"/>
      <c r="ALK308" s="27"/>
      <c r="ALL308" s="27"/>
      <c r="ALM308" s="27"/>
      <c r="ALN308" s="27"/>
      <c r="ALO308" s="27"/>
      <c r="ALP308" s="27"/>
      <c r="ALQ308" s="27"/>
      <c r="ALR308" s="27"/>
      <c r="ALS308" s="27"/>
    </row>
    <row r="309" spans="1:1007" ht="23.25" customHeight="1" thickBot="1" x14ac:dyDescent="0.25">
      <c r="A309" s="653" t="s">
        <v>14</v>
      </c>
      <c r="B309" s="657" t="s">
        <v>15</v>
      </c>
      <c r="C309" s="668" t="s">
        <v>28</v>
      </c>
      <c r="D309" s="671" t="s">
        <v>26</v>
      </c>
      <c r="E309" s="640" t="s">
        <v>79</v>
      </c>
      <c r="F309" s="642" t="s">
        <v>185</v>
      </c>
      <c r="G309" s="597" t="s">
        <v>76</v>
      </c>
      <c r="H309" s="704" t="s">
        <v>18</v>
      </c>
      <c r="I309" s="594" t="s">
        <v>30</v>
      </c>
      <c r="J309" s="614" t="s">
        <v>475</v>
      </c>
      <c r="K309" s="163" t="s">
        <v>77</v>
      </c>
      <c r="L309" s="168">
        <f>+M309+O309</f>
        <v>0</v>
      </c>
      <c r="M309" s="166">
        <v>0</v>
      </c>
      <c r="N309" s="166">
        <v>0</v>
      </c>
      <c r="O309" s="167">
        <v>0</v>
      </c>
      <c r="P309" s="168">
        <f>+Q309+S309</f>
        <v>0</v>
      </c>
      <c r="Q309" s="166">
        <v>0</v>
      </c>
      <c r="R309" s="166">
        <v>0</v>
      </c>
      <c r="S309" s="165">
        <v>0</v>
      </c>
      <c r="T309" s="164">
        <f>+U309+W309</f>
        <v>0</v>
      </c>
      <c r="U309" s="166">
        <v>0</v>
      </c>
      <c r="V309" s="166">
        <v>0</v>
      </c>
      <c r="W309" s="167">
        <v>0</v>
      </c>
      <c r="X309" s="27"/>
      <c r="Y309" s="27"/>
      <c r="Z309" s="27"/>
      <c r="AA309" s="27"/>
      <c r="AB309" s="27"/>
      <c r="AC309" s="27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  <c r="BO309" s="27"/>
      <c r="BP309" s="27"/>
      <c r="BQ309" s="27"/>
      <c r="BR309" s="27"/>
      <c r="BS309" s="27"/>
      <c r="BT309" s="27"/>
      <c r="BU309" s="27"/>
      <c r="BV309" s="27"/>
      <c r="BW309" s="27"/>
      <c r="BX309" s="27"/>
      <c r="BY309" s="27"/>
      <c r="BZ309" s="27"/>
      <c r="CA309" s="27"/>
      <c r="CB309" s="27"/>
      <c r="CC309" s="27"/>
      <c r="CD309" s="27"/>
      <c r="CE309" s="27"/>
      <c r="CF309" s="27"/>
      <c r="CG309" s="27"/>
      <c r="CH309" s="27"/>
      <c r="CI309" s="27"/>
      <c r="CJ309" s="27"/>
      <c r="CK309" s="27"/>
      <c r="CL309" s="27"/>
      <c r="CM309" s="27"/>
      <c r="CN309" s="27"/>
      <c r="CO309" s="27"/>
      <c r="CP309" s="27"/>
      <c r="CQ309" s="27"/>
      <c r="CR309" s="27"/>
      <c r="CS309" s="27"/>
      <c r="CT309" s="27"/>
      <c r="CU309" s="27"/>
      <c r="CV309" s="27"/>
      <c r="CW309" s="27"/>
      <c r="CX309" s="27"/>
      <c r="CY309" s="27"/>
      <c r="CZ309" s="27"/>
      <c r="DA309" s="27"/>
      <c r="DB309" s="27"/>
      <c r="DC309" s="27"/>
      <c r="DD309" s="27"/>
      <c r="DE309" s="27"/>
      <c r="DF309" s="27"/>
      <c r="DG309" s="27"/>
      <c r="DH309" s="27"/>
      <c r="DI309" s="27"/>
      <c r="DJ309" s="27"/>
      <c r="DK309" s="27"/>
      <c r="DL309" s="27"/>
      <c r="DM309" s="27"/>
      <c r="DN309" s="27"/>
      <c r="DO309" s="27"/>
      <c r="DP309" s="27"/>
      <c r="DQ309" s="27"/>
      <c r="DR309" s="27"/>
      <c r="DS309" s="27"/>
      <c r="DT309" s="27"/>
      <c r="DU309" s="27"/>
      <c r="DV309" s="27"/>
      <c r="DW309" s="27"/>
      <c r="DX309" s="27"/>
      <c r="DY309" s="27"/>
      <c r="DZ309" s="27"/>
      <c r="EA309" s="27"/>
      <c r="EB309" s="27"/>
      <c r="EC309" s="27"/>
      <c r="ED309" s="27"/>
      <c r="EE309" s="27"/>
      <c r="EF309" s="27"/>
      <c r="EG309" s="27"/>
      <c r="EH309" s="27"/>
      <c r="EI309" s="27"/>
      <c r="EJ309" s="27"/>
      <c r="EK309" s="27"/>
      <c r="EL309" s="27"/>
      <c r="EM309" s="27"/>
      <c r="EN309" s="27"/>
      <c r="EO309" s="27"/>
      <c r="EP309" s="27"/>
      <c r="EQ309" s="27"/>
      <c r="ER309" s="27"/>
      <c r="ES309" s="27"/>
      <c r="ET309" s="27"/>
      <c r="EU309" s="27"/>
      <c r="EV309" s="27"/>
      <c r="EW309" s="27"/>
      <c r="EX309" s="27"/>
      <c r="EY309" s="27"/>
      <c r="EZ309" s="27"/>
      <c r="FA309" s="27"/>
      <c r="FB309" s="27"/>
      <c r="FC309" s="27"/>
      <c r="FD309" s="27"/>
      <c r="FE309" s="27"/>
      <c r="FF309" s="27"/>
      <c r="FG309" s="27"/>
      <c r="FH309" s="27"/>
      <c r="FI309" s="27"/>
      <c r="FJ309" s="27"/>
      <c r="FK309" s="27"/>
      <c r="FL309" s="27"/>
      <c r="FM309" s="27"/>
      <c r="FN309" s="27"/>
      <c r="FO309" s="27"/>
      <c r="FP309" s="27"/>
      <c r="FQ309" s="27"/>
      <c r="FR309" s="27"/>
      <c r="FS309" s="27"/>
      <c r="FT309" s="27"/>
      <c r="FU309" s="27"/>
      <c r="FV309" s="27"/>
      <c r="FW309" s="27"/>
      <c r="FX309" s="27"/>
      <c r="FY309" s="27"/>
      <c r="FZ309" s="27"/>
      <c r="GA309" s="27"/>
      <c r="GB309" s="27"/>
      <c r="GC309" s="27"/>
      <c r="GD309" s="27"/>
      <c r="GE309" s="27"/>
      <c r="GF309" s="27"/>
      <c r="GG309" s="27"/>
      <c r="GH309" s="27"/>
      <c r="GI309" s="27"/>
      <c r="GJ309" s="27"/>
      <c r="GK309" s="27"/>
      <c r="GL309" s="27"/>
      <c r="GM309" s="27"/>
      <c r="GN309" s="27"/>
      <c r="GO309" s="27"/>
      <c r="GP309" s="27"/>
      <c r="GQ309" s="27"/>
      <c r="GR309" s="27"/>
      <c r="GS309" s="27"/>
      <c r="GT309" s="27"/>
      <c r="GU309" s="27"/>
      <c r="GV309" s="27"/>
      <c r="GW309" s="27"/>
      <c r="GX309" s="27"/>
      <c r="GY309" s="27"/>
      <c r="GZ309" s="27"/>
      <c r="HA309" s="27"/>
      <c r="HB309" s="27"/>
      <c r="HC309" s="27"/>
      <c r="HD309" s="27"/>
      <c r="HE309" s="27"/>
      <c r="HF309" s="27"/>
      <c r="HG309" s="27"/>
      <c r="HH309" s="27"/>
      <c r="HI309" s="27"/>
      <c r="HJ309" s="27"/>
      <c r="HK309" s="27"/>
      <c r="HL309" s="27"/>
      <c r="HM309" s="27"/>
      <c r="HN309" s="27"/>
      <c r="HO309" s="27"/>
      <c r="HP309" s="27"/>
      <c r="HQ309" s="27"/>
      <c r="HR309" s="27"/>
      <c r="HS309" s="27"/>
      <c r="HT309" s="27"/>
      <c r="HU309" s="27"/>
      <c r="HV309" s="27"/>
      <c r="HW309" s="27"/>
      <c r="HX309" s="27"/>
      <c r="HY309" s="27"/>
      <c r="HZ309" s="27"/>
      <c r="IA309" s="27"/>
      <c r="IB309" s="27"/>
      <c r="IC309" s="27"/>
      <c r="ID309" s="27"/>
      <c r="IE309" s="27"/>
      <c r="IF309" s="27"/>
      <c r="IG309" s="27"/>
      <c r="IH309" s="27"/>
      <c r="II309" s="27"/>
      <c r="IJ309" s="27"/>
      <c r="IK309" s="27"/>
      <c r="IL309" s="27"/>
      <c r="IM309" s="27"/>
      <c r="IN309" s="27"/>
      <c r="IO309" s="27"/>
      <c r="IP309" s="27"/>
      <c r="IQ309" s="27"/>
      <c r="IR309" s="27"/>
      <c r="IS309" s="27"/>
      <c r="IT309" s="27"/>
      <c r="IU309" s="27"/>
      <c r="IV309" s="27"/>
      <c r="IW309" s="27"/>
      <c r="IX309" s="27"/>
      <c r="IY309" s="27"/>
      <c r="IZ309" s="27"/>
      <c r="JA309" s="27"/>
      <c r="JB309" s="27"/>
      <c r="JC309" s="27"/>
      <c r="JD309" s="27"/>
      <c r="JE309" s="27"/>
      <c r="JF309" s="27"/>
      <c r="JG309" s="27"/>
      <c r="JH309" s="27"/>
      <c r="JI309" s="27"/>
      <c r="JJ309" s="27"/>
      <c r="JK309" s="27"/>
      <c r="JL309" s="27"/>
      <c r="JM309" s="27"/>
      <c r="JN309" s="27"/>
      <c r="JO309" s="27"/>
      <c r="JP309" s="27"/>
      <c r="JQ309" s="27"/>
      <c r="JR309" s="27"/>
      <c r="JS309" s="27"/>
      <c r="JT309" s="27"/>
      <c r="JU309" s="27"/>
      <c r="JV309" s="27"/>
      <c r="JW309" s="27"/>
      <c r="JX309" s="27"/>
      <c r="JY309" s="27"/>
      <c r="JZ309" s="27"/>
      <c r="KA309" s="27"/>
      <c r="KB309" s="27"/>
      <c r="KC309" s="27"/>
      <c r="KD309" s="27"/>
      <c r="KE309" s="27"/>
      <c r="KF309" s="27"/>
      <c r="KG309" s="27"/>
      <c r="KH309" s="27"/>
      <c r="KI309" s="27"/>
      <c r="KJ309" s="27"/>
      <c r="KK309" s="27"/>
      <c r="KL309" s="27"/>
      <c r="KM309" s="27"/>
      <c r="KN309" s="27"/>
      <c r="KO309" s="27"/>
      <c r="KP309" s="27"/>
      <c r="KQ309" s="27"/>
      <c r="KR309" s="27"/>
      <c r="KS309" s="27"/>
      <c r="KT309" s="27"/>
      <c r="KU309" s="27"/>
      <c r="KV309" s="27"/>
      <c r="KW309" s="27"/>
      <c r="KX309" s="27"/>
      <c r="KY309" s="27"/>
      <c r="KZ309" s="27"/>
      <c r="LA309" s="27"/>
      <c r="LB309" s="27"/>
      <c r="LC309" s="27"/>
      <c r="LD309" s="27"/>
      <c r="LE309" s="27"/>
      <c r="LF309" s="27"/>
      <c r="LG309" s="27"/>
      <c r="LH309" s="27"/>
      <c r="LI309" s="27"/>
      <c r="LJ309" s="27"/>
      <c r="LK309" s="27"/>
      <c r="LL309" s="27"/>
      <c r="LM309" s="27"/>
      <c r="LN309" s="27"/>
      <c r="LO309" s="27"/>
      <c r="LP309" s="27"/>
      <c r="LQ309" s="27"/>
      <c r="LR309" s="27"/>
      <c r="LS309" s="27"/>
      <c r="LT309" s="27"/>
      <c r="LU309" s="27"/>
      <c r="LV309" s="27"/>
      <c r="LW309" s="27"/>
      <c r="LX309" s="27"/>
      <c r="LY309" s="27"/>
      <c r="LZ309" s="27"/>
      <c r="MA309" s="27"/>
      <c r="MB309" s="27"/>
      <c r="MC309" s="27"/>
      <c r="MD309" s="27"/>
      <c r="ME309" s="27"/>
      <c r="MF309" s="27"/>
      <c r="MG309" s="27"/>
      <c r="MH309" s="27"/>
      <c r="MI309" s="27"/>
      <c r="MJ309" s="27"/>
      <c r="MK309" s="27"/>
      <c r="ML309" s="27"/>
      <c r="MM309" s="27"/>
      <c r="MN309" s="27"/>
      <c r="MO309" s="27"/>
      <c r="MP309" s="27"/>
      <c r="MQ309" s="27"/>
      <c r="MR309" s="27"/>
      <c r="MS309" s="27"/>
      <c r="MT309" s="27"/>
      <c r="MU309" s="27"/>
      <c r="MV309" s="27"/>
      <c r="MW309" s="27"/>
      <c r="MX309" s="27"/>
      <c r="MY309" s="27"/>
      <c r="MZ309" s="27"/>
      <c r="NA309" s="27"/>
      <c r="NB309" s="27"/>
      <c r="NC309" s="27"/>
      <c r="ND309" s="27"/>
      <c r="NE309" s="27"/>
      <c r="NF309" s="27"/>
      <c r="NG309" s="27"/>
      <c r="NH309" s="27"/>
      <c r="NI309" s="27"/>
      <c r="NJ309" s="27"/>
      <c r="NK309" s="27"/>
      <c r="NL309" s="27"/>
      <c r="NM309" s="27"/>
      <c r="NN309" s="27"/>
      <c r="NO309" s="27"/>
      <c r="NP309" s="27"/>
      <c r="NQ309" s="27"/>
      <c r="NR309" s="27"/>
      <c r="NS309" s="27"/>
      <c r="NT309" s="27"/>
      <c r="NU309" s="27"/>
      <c r="NV309" s="27"/>
      <c r="NW309" s="27"/>
      <c r="NX309" s="27"/>
      <c r="NY309" s="27"/>
      <c r="NZ309" s="27"/>
      <c r="OA309" s="27"/>
      <c r="OB309" s="27"/>
      <c r="OC309" s="27"/>
      <c r="OD309" s="27"/>
      <c r="OE309" s="27"/>
      <c r="OF309" s="27"/>
      <c r="OG309" s="27"/>
      <c r="OH309" s="27"/>
      <c r="OI309" s="27"/>
      <c r="OJ309" s="27"/>
      <c r="OK309" s="27"/>
      <c r="OL309" s="27"/>
      <c r="OM309" s="27"/>
      <c r="ON309" s="27"/>
      <c r="OO309" s="27"/>
      <c r="OP309" s="27"/>
      <c r="OQ309" s="27"/>
      <c r="OR309" s="27"/>
      <c r="OS309" s="27"/>
      <c r="OT309" s="27"/>
      <c r="OU309" s="27"/>
      <c r="OV309" s="27"/>
      <c r="OW309" s="27"/>
      <c r="OX309" s="27"/>
      <c r="OY309" s="27"/>
      <c r="OZ309" s="27"/>
      <c r="PA309" s="27"/>
      <c r="PB309" s="27"/>
      <c r="PC309" s="27"/>
      <c r="PD309" s="27"/>
      <c r="PE309" s="27"/>
      <c r="PF309" s="27"/>
      <c r="PG309" s="27"/>
      <c r="PH309" s="27"/>
      <c r="PI309" s="27"/>
      <c r="PJ309" s="27"/>
      <c r="PK309" s="27"/>
      <c r="PL309" s="27"/>
      <c r="PM309" s="27"/>
      <c r="PN309" s="27"/>
      <c r="PO309" s="27"/>
      <c r="PP309" s="27"/>
      <c r="PQ309" s="27"/>
      <c r="PR309" s="27"/>
      <c r="PS309" s="27"/>
      <c r="PT309" s="27"/>
      <c r="PU309" s="27"/>
      <c r="PV309" s="27"/>
      <c r="PW309" s="27"/>
      <c r="PX309" s="27"/>
      <c r="PY309" s="27"/>
      <c r="PZ309" s="27"/>
      <c r="QA309" s="27"/>
      <c r="QB309" s="27"/>
      <c r="QC309" s="27"/>
      <c r="QD309" s="27"/>
      <c r="QE309" s="27"/>
      <c r="QF309" s="27"/>
      <c r="QG309" s="27"/>
      <c r="QH309" s="27"/>
      <c r="QI309" s="27"/>
      <c r="QJ309" s="27"/>
      <c r="QK309" s="27"/>
      <c r="QL309" s="27"/>
      <c r="QM309" s="27"/>
      <c r="QN309" s="27"/>
      <c r="QO309" s="27"/>
      <c r="QP309" s="27"/>
      <c r="QQ309" s="27"/>
      <c r="QR309" s="27"/>
      <c r="QS309" s="27"/>
      <c r="QT309" s="27"/>
      <c r="QU309" s="27"/>
      <c r="QV309" s="27"/>
      <c r="QW309" s="27"/>
      <c r="QX309" s="27"/>
      <c r="QY309" s="27"/>
      <c r="QZ309" s="27"/>
      <c r="RA309" s="27"/>
      <c r="RB309" s="27"/>
      <c r="RC309" s="27"/>
      <c r="RD309" s="27"/>
      <c r="RE309" s="27"/>
      <c r="RF309" s="27"/>
      <c r="RG309" s="27"/>
      <c r="RH309" s="27"/>
      <c r="RI309" s="27"/>
      <c r="RJ309" s="27"/>
      <c r="RK309" s="27"/>
      <c r="RL309" s="27"/>
      <c r="RM309" s="27"/>
      <c r="RN309" s="27"/>
      <c r="RO309" s="27"/>
      <c r="RP309" s="27"/>
      <c r="RQ309" s="27"/>
      <c r="RR309" s="27"/>
      <c r="RS309" s="27"/>
      <c r="RT309" s="27"/>
      <c r="RU309" s="27"/>
      <c r="RV309" s="27"/>
      <c r="RW309" s="27"/>
      <c r="RX309" s="27"/>
      <c r="RY309" s="27"/>
      <c r="RZ309" s="27"/>
      <c r="SA309" s="27"/>
      <c r="SB309" s="27"/>
      <c r="SC309" s="27"/>
      <c r="SD309" s="27"/>
      <c r="SE309" s="27"/>
      <c r="SF309" s="27"/>
      <c r="SG309" s="27"/>
      <c r="SH309" s="27"/>
      <c r="SI309" s="27"/>
      <c r="SJ309" s="27"/>
      <c r="SK309" s="27"/>
      <c r="SL309" s="27"/>
      <c r="SM309" s="27"/>
      <c r="SN309" s="27"/>
      <c r="SO309" s="27"/>
      <c r="SP309" s="27"/>
      <c r="SQ309" s="27"/>
      <c r="SR309" s="27"/>
      <c r="SS309" s="27"/>
      <c r="ST309" s="27"/>
      <c r="SU309" s="27"/>
      <c r="SV309" s="27"/>
      <c r="SW309" s="27"/>
      <c r="SX309" s="27"/>
      <c r="SY309" s="27"/>
      <c r="SZ309" s="27"/>
      <c r="TA309" s="27"/>
      <c r="TB309" s="27"/>
      <c r="TC309" s="27"/>
      <c r="TD309" s="27"/>
      <c r="TE309" s="27"/>
      <c r="TF309" s="27"/>
      <c r="TG309" s="27"/>
      <c r="TH309" s="27"/>
      <c r="TI309" s="27"/>
      <c r="TJ309" s="27"/>
      <c r="TK309" s="27"/>
      <c r="TL309" s="27"/>
      <c r="TM309" s="27"/>
      <c r="TN309" s="27"/>
      <c r="TO309" s="27"/>
      <c r="TP309" s="27"/>
      <c r="TQ309" s="27"/>
      <c r="TR309" s="27"/>
      <c r="TS309" s="27"/>
      <c r="TT309" s="27"/>
      <c r="TU309" s="27"/>
      <c r="TV309" s="27"/>
      <c r="TW309" s="27"/>
      <c r="TX309" s="27"/>
      <c r="TY309" s="27"/>
      <c r="TZ309" s="27"/>
      <c r="UA309" s="27"/>
      <c r="UB309" s="27"/>
      <c r="UC309" s="27"/>
      <c r="UD309" s="27"/>
      <c r="UE309" s="27"/>
      <c r="UF309" s="27"/>
      <c r="UG309" s="27"/>
      <c r="UH309" s="27"/>
      <c r="UI309" s="27"/>
      <c r="UJ309" s="27"/>
      <c r="UK309" s="27"/>
      <c r="UL309" s="27"/>
      <c r="UM309" s="27"/>
      <c r="UN309" s="27"/>
      <c r="UO309" s="27"/>
      <c r="UP309" s="27"/>
      <c r="UQ309" s="27"/>
      <c r="UR309" s="27"/>
      <c r="US309" s="27"/>
      <c r="UT309" s="27"/>
      <c r="UU309" s="27"/>
      <c r="UV309" s="27"/>
      <c r="UW309" s="27"/>
      <c r="UX309" s="27"/>
      <c r="UY309" s="27"/>
      <c r="UZ309" s="27"/>
      <c r="VA309" s="27"/>
      <c r="VB309" s="27"/>
      <c r="VC309" s="27"/>
      <c r="VD309" s="27"/>
      <c r="VE309" s="27"/>
      <c r="VF309" s="27"/>
      <c r="VG309" s="27"/>
      <c r="VH309" s="27"/>
      <c r="VI309" s="27"/>
      <c r="VJ309" s="27"/>
      <c r="VK309" s="27"/>
      <c r="VL309" s="27"/>
      <c r="VM309" s="27"/>
      <c r="VN309" s="27"/>
      <c r="VO309" s="27"/>
      <c r="VP309" s="27"/>
      <c r="VQ309" s="27"/>
      <c r="VR309" s="27"/>
      <c r="VS309" s="27"/>
      <c r="VT309" s="27"/>
      <c r="VU309" s="27"/>
      <c r="VV309" s="27"/>
      <c r="VW309" s="27"/>
      <c r="VX309" s="27"/>
      <c r="VY309" s="27"/>
      <c r="VZ309" s="27"/>
      <c r="WA309" s="27"/>
      <c r="WB309" s="27"/>
      <c r="WC309" s="27"/>
      <c r="WD309" s="27"/>
      <c r="WE309" s="27"/>
      <c r="WF309" s="27"/>
      <c r="WG309" s="27"/>
      <c r="WH309" s="27"/>
      <c r="WI309" s="27"/>
      <c r="WJ309" s="27"/>
      <c r="WK309" s="27"/>
      <c r="WL309" s="27"/>
      <c r="WM309" s="27"/>
      <c r="WN309" s="27"/>
      <c r="WO309" s="27"/>
      <c r="WP309" s="27"/>
      <c r="WQ309" s="27"/>
      <c r="WR309" s="27"/>
      <c r="WS309" s="27"/>
      <c r="WT309" s="27"/>
      <c r="WU309" s="27"/>
      <c r="WV309" s="27"/>
      <c r="WW309" s="27"/>
      <c r="WX309" s="27"/>
      <c r="WY309" s="27"/>
      <c r="WZ309" s="27"/>
      <c r="XA309" s="27"/>
      <c r="XB309" s="27"/>
      <c r="XC309" s="27"/>
      <c r="XD309" s="27"/>
      <c r="XE309" s="27"/>
      <c r="XF309" s="27"/>
      <c r="XG309" s="27"/>
      <c r="XH309" s="27"/>
      <c r="XI309" s="27"/>
      <c r="XJ309" s="27"/>
      <c r="XK309" s="27"/>
      <c r="XL309" s="27"/>
      <c r="XM309" s="27"/>
      <c r="XN309" s="27"/>
      <c r="XO309" s="27"/>
      <c r="XP309" s="27"/>
      <c r="XQ309" s="27"/>
      <c r="XR309" s="27"/>
      <c r="XS309" s="27"/>
      <c r="XT309" s="27"/>
      <c r="XU309" s="27"/>
      <c r="XV309" s="27"/>
      <c r="XW309" s="27"/>
      <c r="XX309" s="27"/>
      <c r="XY309" s="27"/>
      <c r="XZ309" s="27"/>
      <c r="YA309" s="27"/>
      <c r="YB309" s="27"/>
      <c r="YC309" s="27"/>
      <c r="YD309" s="27"/>
      <c r="YE309" s="27"/>
      <c r="YF309" s="27"/>
      <c r="YG309" s="27"/>
      <c r="YH309" s="27"/>
      <c r="YI309" s="27"/>
      <c r="YJ309" s="27"/>
      <c r="YK309" s="27"/>
      <c r="YL309" s="27"/>
      <c r="YM309" s="27"/>
      <c r="YN309" s="27"/>
      <c r="YO309" s="27"/>
      <c r="YP309" s="27"/>
      <c r="YQ309" s="27"/>
      <c r="YR309" s="27"/>
      <c r="YS309" s="27"/>
      <c r="YT309" s="27"/>
      <c r="YU309" s="27"/>
      <c r="YV309" s="27"/>
      <c r="YW309" s="27"/>
      <c r="YX309" s="27"/>
      <c r="YY309" s="27"/>
      <c r="YZ309" s="27"/>
      <c r="ZA309" s="27"/>
      <c r="ZB309" s="27"/>
      <c r="ZC309" s="27"/>
      <c r="ZD309" s="27"/>
      <c r="ZE309" s="27"/>
      <c r="ZF309" s="27"/>
      <c r="ZG309" s="27"/>
      <c r="ZH309" s="27"/>
      <c r="ZI309" s="27"/>
      <c r="ZJ309" s="27"/>
      <c r="ZK309" s="27"/>
      <c r="ZL309" s="27"/>
      <c r="ZM309" s="27"/>
      <c r="ZN309" s="27"/>
      <c r="ZO309" s="27"/>
      <c r="ZP309" s="27"/>
      <c r="ZQ309" s="27"/>
      <c r="ZR309" s="27"/>
      <c r="ZS309" s="27"/>
      <c r="ZT309" s="27"/>
      <c r="ZU309" s="27"/>
      <c r="ZV309" s="27"/>
      <c r="ZW309" s="27"/>
      <c r="ZX309" s="27"/>
      <c r="ZY309" s="27"/>
      <c r="ZZ309" s="27"/>
      <c r="AAA309" s="27"/>
      <c r="AAB309" s="27"/>
      <c r="AAC309" s="27"/>
      <c r="AAD309" s="27"/>
      <c r="AAE309" s="27"/>
      <c r="AAF309" s="27"/>
      <c r="AAG309" s="27"/>
      <c r="AAH309" s="27"/>
      <c r="AAI309" s="27"/>
      <c r="AAJ309" s="27"/>
      <c r="AAK309" s="27"/>
      <c r="AAL309" s="27"/>
      <c r="AAM309" s="27"/>
      <c r="AAN309" s="27"/>
      <c r="AAO309" s="27"/>
      <c r="AAP309" s="27"/>
      <c r="AAQ309" s="27"/>
      <c r="AAR309" s="27"/>
      <c r="AAS309" s="27"/>
      <c r="AAT309" s="27"/>
      <c r="AAU309" s="27"/>
      <c r="AAV309" s="27"/>
      <c r="AAW309" s="27"/>
      <c r="AAX309" s="27"/>
      <c r="AAY309" s="27"/>
      <c r="AAZ309" s="27"/>
      <c r="ABA309" s="27"/>
      <c r="ABB309" s="27"/>
      <c r="ABC309" s="27"/>
      <c r="ABD309" s="27"/>
      <c r="ABE309" s="27"/>
      <c r="ABF309" s="27"/>
      <c r="ABG309" s="27"/>
      <c r="ABH309" s="27"/>
      <c r="ABI309" s="27"/>
      <c r="ABJ309" s="27"/>
      <c r="ABK309" s="27"/>
      <c r="ABL309" s="27"/>
      <c r="ABM309" s="27"/>
      <c r="ABN309" s="27"/>
      <c r="ABO309" s="27"/>
      <c r="ABP309" s="27"/>
      <c r="ABQ309" s="27"/>
      <c r="ABR309" s="27"/>
      <c r="ABS309" s="27"/>
      <c r="ABT309" s="27"/>
      <c r="ABU309" s="27"/>
      <c r="ABV309" s="27"/>
      <c r="ABW309" s="27"/>
      <c r="ABX309" s="27"/>
      <c r="ABY309" s="27"/>
      <c r="ABZ309" s="27"/>
      <c r="ACA309" s="27"/>
      <c r="ACB309" s="27"/>
      <c r="ACC309" s="27"/>
      <c r="ACD309" s="27"/>
      <c r="ACE309" s="27"/>
      <c r="ACF309" s="27"/>
      <c r="ACG309" s="27"/>
      <c r="ACH309" s="27"/>
      <c r="ACI309" s="27"/>
      <c r="ACJ309" s="27"/>
      <c r="ACK309" s="27"/>
      <c r="ACL309" s="27"/>
      <c r="ACM309" s="27"/>
      <c r="ACN309" s="27"/>
      <c r="ACO309" s="27"/>
      <c r="ACP309" s="27"/>
      <c r="ACQ309" s="27"/>
      <c r="ACR309" s="27"/>
      <c r="ACS309" s="27"/>
      <c r="ACT309" s="27"/>
      <c r="ACU309" s="27"/>
      <c r="ACV309" s="27"/>
      <c r="ACW309" s="27"/>
      <c r="ACX309" s="27"/>
      <c r="ACY309" s="27"/>
      <c r="ACZ309" s="27"/>
      <c r="ADA309" s="27"/>
      <c r="ADB309" s="27"/>
      <c r="ADC309" s="27"/>
      <c r="ADD309" s="27"/>
      <c r="ADE309" s="27"/>
      <c r="ADF309" s="27"/>
      <c r="ADG309" s="27"/>
      <c r="ADH309" s="27"/>
      <c r="ADI309" s="27"/>
      <c r="ADJ309" s="27"/>
      <c r="ADK309" s="27"/>
      <c r="ADL309" s="27"/>
      <c r="ADM309" s="27"/>
      <c r="ADN309" s="27"/>
      <c r="ADO309" s="27"/>
      <c r="ADP309" s="27"/>
      <c r="ADQ309" s="27"/>
      <c r="ADR309" s="27"/>
      <c r="ADS309" s="27"/>
      <c r="ADT309" s="27"/>
      <c r="ADU309" s="27"/>
      <c r="ADV309" s="27"/>
      <c r="ADW309" s="27"/>
      <c r="ADX309" s="27"/>
      <c r="ADY309" s="27"/>
      <c r="ADZ309" s="27"/>
      <c r="AEA309" s="27"/>
      <c r="AEB309" s="27"/>
      <c r="AEC309" s="27"/>
      <c r="AED309" s="27"/>
      <c r="AEE309" s="27"/>
      <c r="AEF309" s="27"/>
      <c r="AEG309" s="27"/>
      <c r="AEH309" s="27"/>
      <c r="AEI309" s="27"/>
      <c r="AEJ309" s="27"/>
      <c r="AEK309" s="27"/>
      <c r="AEL309" s="27"/>
      <c r="AEM309" s="27"/>
      <c r="AEN309" s="27"/>
      <c r="AEO309" s="27"/>
      <c r="AEP309" s="27"/>
      <c r="AEQ309" s="27"/>
      <c r="AER309" s="27"/>
      <c r="AES309" s="27"/>
      <c r="AET309" s="27"/>
      <c r="AEU309" s="27"/>
      <c r="AEV309" s="27"/>
      <c r="AEW309" s="27"/>
      <c r="AEX309" s="27"/>
      <c r="AEY309" s="27"/>
      <c r="AEZ309" s="27"/>
      <c r="AFA309" s="27"/>
      <c r="AFB309" s="27"/>
      <c r="AFC309" s="27"/>
      <c r="AFD309" s="27"/>
      <c r="AFE309" s="27"/>
      <c r="AFF309" s="27"/>
      <c r="AFG309" s="27"/>
      <c r="AFH309" s="27"/>
      <c r="AFI309" s="27"/>
      <c r="AFJ309" s="27"/>
      <c r="AFK309" s="27"/>
      <c r="AFL309" s="27"/>
      <c r="AFM309" s="27"/>
      <c r="AFN309" s="27"/>
      <c r="AFO309" s="27"/>
      <c r="AFP309" s="27"/>
      <c r="AFQ309" s="27"/>
      <c r="AFR309" s="27"/>
      <c r="AFS309" s="27"/>
      <c r="AFT309" s="27"/>
      <c r="AFU309" s="27"/>
      <c r="AFV309" s="27"/>
      <c r="AFW309" s="27"/>
      <c r="AFX309" s="27"/>
      <c r="AFY309" s="27"/>
      <c r="AFZ309" s="27"/>
      <c r="AGA309" s="27"/>
      <c r="AGB309" s="27"/>
      <c r="AGC309" s="27"/>
      <c r="AGD309" s="27"/>
      <c r="AGE309" s="27"/>
      <c r="AGF309" s="27"/>
      <c r="AGG309" s="27"/>
      <c r="AGH309" s="27"/>
      <c r="AGI309" s="27"/>
      <c r="AGJ309" s="27"/>
      <c r="AGK309" s="27"/>
      <c r="AGL309" s="27"/>
      <c r="AGM309" s="27"/>
      <c r="AGN309" s="27"/>
      <c r="AGO309" s="27"/>
      <c r="AGP309" s="27"/>
      <c r="AGQ309" s="27"/>
      <c r="AGR309" s="27"/>
      <c r="AGS309" s="27"/>
      <c r="AGT309" s="27"/>
      <c r="AGU309" s="27"/>
      <c r="AGV309" s="27"/>
      <c r="AGW309" s="27"/>
      <c r="AGX309" s="27"/>
      <c r="AGY309" s="27"/>
      <c r="AGZ309" s="27"/>
      <c r="AHA309" s="27"/>
      <c r="AHB309" s="27"/>
      <c r="AHC309" s="27"/>
      <c r="AHD309" s="27"/>
      <c r="AHE309" s="27"/>
      <c r="AHF309" s="27"/>
      <c r="AHG309" s="27"/>
      <c r="AHH309" s="27"/>
      <c r="AHI309" s="27"/>
      <c r="AHJ309" s="27"/>
      <c r="AHK309" s="27"/>
      <c r="AHL309" s="27"/>
      <c r="AHM309" s="27"/>
      <c r="AHN309" s="27"/>
      <c r="AHO309" s="27"/>
      <c r="AHP309" s="27"/>
      <c r="AHQ309" s="27"/>
      <c r="AHR309" s="27"/>
      <c r="AHS309" s="27"/>
      <c r="AHT309" s="27"/>
      <c r="AHU309" s="27"/>
      <c r="AHV309" s="27"/>
      <c r="AHW309" s="27"/>
      <c r="AHX309" s="27"/>
      <c r="AHY309" s="27"/>
      <c r="AHZ309" s="27"/>
      <c r="AIA309" s="27"/>
      <c r="AIB309" s="27"/>
      <c r="AIC309" s="27"/>
      <c r="AID309" s="27"/>
      <c r="AIE309" s="27"/>
      <c r="AIF309" s="27"/>
      <c r="AIG309" s="27"/>
      <c r="AIH309" s="27"/>
      <c r="AII309" s="27"/>
      <c r="AIJ309" s="27"/>
      <c r="AIK309" s="27"/>
      <c r="AIL309" s="27"/>
      <c r="AIM309" s="27"/>
      <c r="AIN309" s="27"/>
      <c r="AIO309" s="27"/>
      <c r="AIP309" s="27"/>
      <c r="AIQ309" s="27"/>
      <c r="AIR309" s="27"/>
      <c r="AIS309" s="27"/>
      <c r="AIT309" s="27"/>
      <c r="AIU309" s="27"/>
      <c r="AIV309" s="27"/>
      <c r="AIW309" s="27"/>
      <c r="AIX309" s="27"/>
      <c r="AIY309" s="27"/>
      <c r="AIZ309" s="27"/>
      <c r="AJA309" s="27"/>
      <c r="AJB309" s="27"/>
      <c r="AJC309" s="27"/>
      <c r="AJD309" s="27"/>
      <c r="AJE309" s="27"/>
      <c r="AJF309" s="27"/>
      <c r="AJG309" s="27"/>
      <c r="AJH309" s="27"/>
      <c r="AJI309" s="27"/>
      <c r="AJJ309" s="27"/>
      <c r="AJK309" s="27"/>
      <c r="AJL309" s="27"/>
      <c r="AJM309" s="27"/>
      <c r="AJN309" s="27"/>
      <c r="AJO309" s="27"/>
      <c r="AJP309" s="27"/>
      <c r="AJQ309" s="27"/>
      <c r="AJR309" s="27"/>
      <c r="AJS309" s="27"/>
      <c r="AJT309" s="27"/>
      <c r="AJU309" s="27"/>
      <c r="AJV309" s="27"/>
      <c r="AJW309" s="27"/>
      <c r="AJX309" s="27"/>
      <c r="AJY309" s="27"/>
      <c r="AJZ309" s="27"/>
      <c r="AKA309" s="27"/>
      <c r="AKB309" s="27"/>
      <c r="AKC309" s="27"/>
      <c r="AKD309" s="27"/>
      <c r="AKE309" s="27"/>
      <c r="AKF309" s="27"/>
      <c r="AKG309" s="27"/>
      <c r="AKH309" s="27"/>
      <c r="AKI309" s="27"/>
      <c r="AKJ309" s="27"/>
      <c r="AKK309" s="27"/>
      <c r="AKL309" s="27"/>
      <c r="AKM309" s="27"/>
      <c r="AKN309" s="27"/>
      <c r="AKO309" s="27"/>
      <c r="AKP309" s="27"/>
      <c r="AKQ309" s="27"/>
      <c r="AKR309" s="27"/>
      <c r="AKS309" s="27"/>
      <c r="AKT309" s="27"/>
      <c r="AKU309" s="27"/>
      <c r="AKV309" s="27"/>
      <c r="AKW309" s="27"/>
      <c r="AKX309" s="27"/>
      <c r="AKY309" s="27"/>
      <c r="AKZ309" s="27"/>
      <c r="ALA309" s="27"/>
      <c r="ALB309" s="27"/>
      <c r="ALC309" s="27"/>
      <c r="ALD309" s="27"/>
      <c r="ALE309" s="27"/>
      <c r="ALF309" s="27"/>
      <c r="ALG309" s="27"/>
      <c r="ALH309" s="27"/>
      <c r="ALI309" s="27"/>
      <c r="ALJ309" s="27"/>
      <c r="ALK309" s="27"/>
      <c r="ALL309" s="27"/>
      <c r="ALM309" s="27"/>
      <c r="ALN309" s="27"/>
      <c r="ALO309" s="27"/>
      <c r="ALP309" s="27"/>
      <c r="ALQ309" s="27"/>
      <c r="ALR309" s="27"/>
      <c r="ALS309" s="27"/>
    </row>
    <row r="310" spans="1:1007" ht="20.25" customHeight="1" thickBot="1" x14ac:dyDescent="0.25">
      <c r="A310" s="646"/>
      <c r="B310" s="658"/>
      <c r="C310" s="670"/>
      <c r="D310" s="648"/>
      <c r="E310" s="641"/>
      <c r="F310" s="643"/>
      <c r="G310" s="644"/>
      <c r="H310" s="705"/>
      <c r="I310" s="621"/>
      <c r="J310" s="621"/>
      <c r="K310" s="81" t="s">
        <v>11</v>
      </c>
      <c r="L310" s="8">
        <f t="shared" ref="L310:W310" si="89">+L309</f>
        <v>0</v>
      </c>
      <c r="M310" s="1">
        <f t="shared" si="89"/>
        <v>0</v>
      </c>
      <c r="N310" s="1">
        <f t="shared" si="89"/>
        <v>0</v>
      </c>
      <c r="O310" s="10">
        <f t="shared" si="89"/>
        <v>0</v>
      </c>
      <c r="P310" s="8">
        <f t="shared" si="89"/>
        <v>0</v>
      </c>
      <c r="Q310" s="1">
        <f t="shared" si="89"/>
        <v>0</v>
      </c>
      <c r="R310" s="1">
        <f t="shared" si="89"/>
        <v>0</v>
      </c>
      <c r="S310" s="10">
        <f t="shared" si="89"/>
        <v>0</v>
      </c>
      <c r="T310" s="8">
        <f t="shared" si="89"/>
        <v>0</v>
      </c>
      <c r="U310" s="1">
        <f t="shared" si="89"/>
        <v>0</v>
      </c>
      <c r="V310" s="1">
        <f t="shared" si="89"/>
        <v>0</v>
      </c>
      <c r="W310" s="10">
        <f t="shared" si="89"/>
        <v>0</v>
      </c>
      <c r="X310" s="27"/>
      <c r="Y310" s="27"/>
      <c r="Z310" s="27"/>
      <c r="AA310" s="27"/>
      <c r="AB310" s="27"/>
      <c r="AC310" s="27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  <c r="BO310" s="27"/>
      <c r="BP310" s="27"/>
      <c r="BQ310" s="27"/>
      <c r="BR310" s="27"/>
      <c r="BS310" s="27"/>
      <c r="BT310" s="27"/>
      <c r="BU310" s="27"/>
      <c r="BV310" s="27"/>
      <c r="BW310" s="27"/>
      <c r="BX310" s="27"/>
      <c r="BY310" s="27"/>
      <c r="BZ310" s="27"/>
      <c r="CA310" s="27"/>
      <c r="CB310" s="27"/>
      <c r="CC310" s="27"/>
      <c r="CD310" s="27"/>
      <c r="CE310" s="27"/>
      <c r="CF310" s="27"/>
      <c r="CG310" s="27"/>
      <c r="CH310" s="27"/>
      <c r="CI310" s="27"/>
      <c r="CJ310" s="27"/>
      <c r="CK310" s="27"/>
      <c r="CL310" s="27"/>
      <c r="CM310" s="27"/>
      <c r="CN310" s="27"/>
      <c r="CO310" s="27"/>
      <c r="CP310" s="27"/>
      <c r="CQ310" s="27"/>
      <c r="CR310" s="27"/>
      <c r="CS310" s="27"/>
      <c r="CT310" s="27"/>
      <c r="CU310" s="27"/>
      <c r="CV310" s="27"/>
      <c r="CW310" s="27"/>
      <c r="CX310" s="27"/>
      <c r="CY310" s="27"/>
      <c r="CZ310" s="27"/>
      <c r="DA310" s="27"/>
      <c r="DB310" s="27"/>
      <c r="DC310" s="27"/>
      <c r="DD310" s="27"/>
      <c r="DE310" s="27"/>
      <c r="DF310" s="27"/>
      <c r="DG310" s="27"/>
      <c r="DH310" s="27"/>
      <c r="DI310" s="27"/>
      <c r="DJ310" s="27"/>
      <c r="DK310" s="27"/>
      <c r="DL310" s="27"/>
      <c r="DM310" s="27"/>
      <c r="DN310" s="27"/>
      <c r="DO310" s="27"/>
      <c r="DP310" s="27"/>
      <c r="DQ310" s="27"/>
      <c r="DR310" s="27"/>
      <c r="DS310" s="27"/>
      <c r="DT310" s="27"/>
      <c r="DU310" s="27"/>
      <c r="DV310" s="27"/>
      <c r="DW310" s="27"/>
      <c r="DX310" s="27"/>
      <c r="DY310" s="27"/>
      <c r="DZ310" s="27"/>
      <c r="EA310" s="27"/>
      <c r="EB310" s="27"/>
      <c r="EC310" s="27"/>
      <c r="ED310" s="27"/>
      <c r="EE310" s="27"/>
      <c r="EF310" s="27"/>
      <c r="EG310" s="27"/>
      <c r="EH310" s="27"/>
      <c r="EI310" s="27"/>
      <c r="EJ310" s="27"/>
      <c r="EK310" s="27"/>
      <c r="EL310" s="27"/>
      <c r="EM310" s="27"/>
      <c r="EN310" s="27"/>
      <c r="EO310" s="27"/>
      <c r="EP310" s="27"/>
      <c r="EQ310" s="27"/>
      <c r="ER310" s="27"/>
      <c r="ES310" s="27"/>
      <c r="ET310" s="27"/>
      <c r="EU310" s="27"/>
      <c r="EV310" s="27"/>
      <c r="EW310" s="27"/>
      <c r="EX310" s="27"/>
      <c r="EY310" s="27"/>
      <c r="EZ310" s="27"/>
      <c r="FA310" s="27"/>
      <c r="FB310" s="27"/>
      <c r="FC310" s="27"/>
      <c r="FD310" s="27"/>
      <c r="FE310" s="27"/>
      <c r="FF310" s="27"/>
      <c r="FG310" s="27"/>
      <c r="FH310" s="27"/>
      <c r="FI310" s="27"/>
      <c r="FJ310" s="27"/>
      <c r="FK310" s="27"/>
      <c r="FL310" s="27"/>
      <c r="FM310" s="27"/>
      <c r="FN310" s="27"/>
      <c r="FO310" s="27"/>
      <c r="FP310" s="27"/>
      <c r="FQ310" s="27"/>
      <c r="FR310" s="27"/>
      <c r="FS310" s="27"/>
      <c r="FT310" s="27"/>
      <c r="FU310" s="27"/>
      <c r="FV310" s="27"/>
      <c r="FW310" s="27"/>
      <c r="FX310" s="27"/>
      <c r="FY310" s="27"/>
      <c r="FZ310" s="27"/>
      <c r="GA310" s="27"/>
      <c r="GB310" s="27"/>
      <c r="GC310" s="27"/>
      <c r="GD310" s="27"/>
      <c r="GE310" s="27"/>
      <c r="GF310" s="27"/>
      <c r="GG310" s="27"/>
      <c r="GH310" s="27"/>
      <c r="GI310" s="27"/>
      <c r="GJ310" s="27"/>
      <c r="GK310" s="27"/>
      <c r="GL310" s="27"/>
      <c r="GM310" s="27"/>
      <c r="GN310" s="27"/>
      <c r="GO310" s="27"/>
      <c r="GP310" s="27"/>
      <c r="GQ310" s="27"/>
      <c r="GR310" s="27"/>
      <c r="GS310" s="27"/>
      <c r="GT310" s="27"/>
      <c r="GU310" s="27"/>
      <c r="GV310" s="27"/>
      <c r="GW310" s="27"/>
      <c r="GX310" s="27"/>
      <c r="GY310" s="27"/>
      <c r="GZ310" s="27"/>
      <c r="HA310" s="27"/>
      <c r="HB310" s="27"/>
      <c r="HC310" s="27"/>
      <c r="HD310" s="27"/>
      <c r="HE310" s="27"/>
      <c r="HF310" s="27"/>
      <c r="HG310" s="27"/>
      <c r="HH310" s="27"/>
      <c r="HI310" s="27"/>
      <c r="HJ310" s="27"/>
      <c r="HK310" s="27"/>
      <c r="HL310" s="27"/>
      <c r="HM310" s="27"/>
      <c r="HN310" s="27"/>
      <c r="HO310" s="27"/>
      <c r="HP310" s="27"/>
      <c r="HQ310" s="27"/>
      <c r="HR310" s="27"/>
      <c r="HS310" s="27"/>
      <c r="HT310" s="27"/>
      <c r="HU310" s="27"/>
      <c r="HV310" s="27"/>
      <c r="HW310" s="27"/>
      <c r="HX310" s="27"/>
      <c r="HY310" s="27"/>
      <c r="HZ310" s="27"/>
      <c r="IA310" s="27"/>
      <c r="IB310" s="27"/>
      <c r="IC310" s="27"/>
      <c r="ID310" s="27"/>
      <c r="IE310" s="27"/>
      <c r="IF310" s="27"/>
      <c r="IG310" s="27"/>
      <c r="IH310" s="27"/>
      <c r="II310" s="27"/>
      <c r="IJ310" s="27"/>
      <c r="IK310" s="27"/>
      <c r="IL310" s="27"/>
      <c r="IM310" s="27"/>
      <c r="IN310" s="27"/>
      <c r="IO310" s="27"/>
      <c r="IP310" s="27"/>
      <c r="IQ310" s="27"/>
      <c r="IR310" s="27"/>
      <c r="IS310" s="27"/>
      <c r="IT310" s="27"/>
      <c r="IU310" s="27"/>
      <c r="IV310" s="27"/>
      <c r="IW310" s="27"/>
      <c r="IX310" s="27"/>
      <c r="IY310" s="27"/>
      <c r="IZ310" s="27"/>
      <c r="JA310" s="27"/>
      <c r="JB310" s="27"/>
      <c r="JC310" s="27"/>
      <c r="JD310" s="27"/>
      <c r="JE310" s="27"/>
      <c r="JF310" s="27"/>
      <c r="JG310" s="27"/>
      <c r="JH310" s="27"/>
      <c r="JI310" s="27"/>
      <c r="JJ310" s="27"/>
      <c r="JK310" s="27"/>
      <c r="JL310" s="27"/>
      <c r="JM310" s="27"/>
      <c r="JN310" s="27"/>
      <c r="JO310" s="27"/>
      <c r="JP310" s="27"/>
      <c r="JQ310" s="27"/>
      <c r="JR310" s="27"/>
      <c r="JS310" s="27"/>
      <c r="JT310" s="27"/>
      <c r="JU310" s="27"/>
      <c r="JV310" s="27"/>
      <c r="JW310" s="27"/>
      <c r="JX310" s="27"/>
      <c r="JY310" s="27"/>
      <c r="JZ310" s="27"/>
      <c r="KA310" s="27"/>
      <c r="KB310" s="27"/>
      <c r="KC310" s="27"/>
      <c r="KD310" s="27"/>
      <c r="KE310" s="27"/>
      <c r="KF310" s="27"/>
      <c r="KG310" s="27"/>
      <c r="KH310" s="27"/>
      <c r="KI310" s="27"/>
      <c r="KJ310" s="27"/>
      <c r="KK310" s="27"/>
      <c r="KL310" s="27"/>
      <c r="KM310" s="27"/>
      <c r="KN310" s="27"/>
      <c r="KO310" s="27"/>
      <c r="KP310" s="27"/>
      <c r="KQ310" s="27"/>
      <c r="KR310" s="27"/>
      <c r="KS310" s="27"/>
      <c r="KT310" s="27"/>
      <c r="KU310" s="27"/>
      <c r="KV310" s="27"/>
      <c r="KW310" s="27"/>
      <c r="KX310" s="27"/>
      <c r="KY310" s="27"/>
      <c r="KZ310" s="27"/>
      <c r="LA310" s="27"/>
      <c r="LB310" s="27"/>
      <c r="LC310" s="27"/>
      <c r="LD310" s="27"/>
      <c r="LE310" s="27"/>
      <c r="LF310" s="27"/>
      <c r="LG310" s="27"/>
      <c r="LH310" s="27"/>
      <c r="LI310" s="27"/>
      <c r="LJ310" s="27"/>
      <c r="LK310" s="27"/>
      <c r="LL310" s="27"/>
      <c r="LM310" s="27"/>
      <c r="LN310" s="27"/>
      <c r="LO310" s="27"/>
      <c r="LP310" s="27"/>
      <c r="LQ310" s="27"/>
      <c r="LR310" s="27"/>
      <c r="LS310" s="27"/>
      <c r="LT310" s="27"/>
      <c r="LU310" s="27"/>
      <c r="LV310" s="27"/>
      <c r="LW310" s="27"/>
      <c r="LX310" s="27"/>
      <c r="LY310" s="27"/>
      <c r="LZ310" s="27"/>
      <c r="MA310" s="27"/>
      <c r="MB310" s="27"/>
      <c r="MC310" s="27"/>
      <c r="MD310" s="27"/>
      <c r="ME310" s="27"/>
      <c r="MF310" s="27"/>
      <c r="MG310" s="27"/>
      <c r="MH310" s="27"/>
      <c r="MI310" s="27"/>
      <c r="MJ310" s="27"/>
      <c r="MK310" s="27"/>
      <c r="ML310" s="27"/>
      <c r="MM310" s="27"/>
      <c r="MN310" s="27"/>
      <c r="MO310" s="27"/>
      <c r="MP310" s="27"/>
      <c r="MQ310" s="27"/>
      <c r="MR310" s="27"/>
      <c r="MS310" s="27"/>
      <c r="MT310" s="27"/>
      <c r="MU310" s="27"/>
      <c r="MV310" s="27"/>
      <c r="MW310" s="27"/>
      <c r="MX310" s="27"/>
      <c r="MY310" s="27"/>
      <c r="MZ310" s="27"/>
      <c r="NA310" s="27"/>
      <c r="NB310" s="27"/>
      <c r="NC310" s="27"/>
      <c r="ND310" s="27"/>
      <c r="NE310" s="27"/>
      <c r="NF310" s="27"/>
      <c r="NG310" s="27"/>
      <c r="NH310" s="27"/>
      <c r="NI310" s="27"/>
      <c r="NJ310" s="27"/>
      <c r="NK310" s="27"/>
      <c r="NL310" s="27"/>
      <c r="NM310" s="27"/>
      <c r="NN310" s="27"/>
      <c r="NO310" s="27"/>
      <c r="NP310" s="27"/>
      <c r="NQ310" s="27"/>
      <c r="NR310" s="27"/>
      <c r="NS310" s="27"/>
      <c r="NT310" s="27"/>
      <c r="NU310" s="27"/>
      <c r="NV310" s="27"/>
      <c r="NW310" s="27"/>
      <c r="NX310" s="27"/>
      <c r="NY310" s="27"/>
      <c r="NZ310" s="27"/>
      <c r="OA310" s="27"/>
      <c r="OB310" s="27"/>
      <c r="OC310" s="27"/>
      <c r="OD310" s="27"/>
      <c r="OE310" s="27"/>
      <c r="OF310" s="27"/>
      <c r="OG310" s="27"/>
      <c r="OH310" s="27"/>
      <c r="OI310" s="27"/>
      <c r="OJ310" s="27"/>
      <c r="OK310" s="27"/>
      <c r="OL310" s="27"/>
      <c r="OM310" s="27"/>
      <c r="ON310" s="27"/>
      <c r="OO310" s="27"/>
      <c r="OP310" s="27"/>
      <c r="OQ310" s="27"/>
      <c r="OR310" s="27"/>
      <c r="OS310" s="27"/>
      <c r="OT310" s="27"/>
      <c r="OU310" s="27"/>
      <c r="OV310" s="27"/>
      <c r="OW310" s="27"/>
      <c r="OX310" s="27"/>
      <c r="OY310" s="27"/>
      <c r="OZ310" s="27"/>
      <c r="PA310" s="27"/>
      <c r="PB310" s="27"/>
      <c r="PC310" s="27"/>
      <c r="PD310" s="27"/>
      <c r="PE310" s="27"/>
      <c r="PF310" s="27"/>
      <c r="PG310" s="27"/>
      <c r="PH310" s="27"/>
      <c r="PI310" s="27"/>
      <c r="PJ310" s="27"/>
      <c r="PK310" s="27"/>
      <c r="PL310" s="27"/>
      <c r="PM310" s="27"/>
      <c r="PN310" s="27"/>
      <c r="PO310" s="27"/>
      <c r="PP310" s="27"/>
      <c r="PQ310" s="27"/>
      <c r="PR310" s="27"/>
      <c r="PS310" s="27"/>
      <c r="PT310" s="27"/>
      <c r="PU310" s="27"/>
      <c r="PV310" s="27"/>
      <c r="PW310" s="27"/>
      <c r="PX310" s="27"/>
      <c r="PY310" s="27"/>
      <c r="PZ310" s="27"/>
      <c r="QA310" s="27"/>
      <c r="QB310" s="27"/>
      <c r="QC310" s="27"/>
      <c r="QD310" s="27"/>
      <c r="QE310" s="27"/>
      <c r="QF310" s="27"/>
      <c r="QG310" s="27"/>
      <c r="QH310" s="27"/>
      <c r="QI310" s="27"/>
      <c r="QJ310" s="27"/>
      <c r="QK310" s="27"/>
      <c r="QL310" s="27"/>
      <c r="QM310" s="27"/>
      <c r="QN310" s="27"/>
      <c r="QO310" s="27"/>
      <c r="QP310" s="27"/>
      <c r="QQ310" s="27"/>
      <c r="QR310" s="27"/>
      <c r="QS310" s="27"/>
      <c r="QT310" s="27"/>
      <c r="QU310" s="27"/>
      <c r="QV310" s="27"/>
      <c r="QW310" s="27"/>
      <c r="QX310" s="27"/>
      <c r="QY310" s="27"/>
      <c r="QZ310" s="27"/>
      <c r="RA310" s="27"/>
      <c r="RB310" s="27"/>
      <c r="RC310" s="27"/>
      <c r="RD310" s="27"/>
      <c r="RE310" s="27"/>
      <c r="RF310" s="27"/>
      <c r="RG310" s="27"/>
      <c r="RH310" s="27"/>
      <c r="RI310" s="27"/>
      <c r="RJ310" s="27"/>
      <c r="RK310" s="27"/>
      <c r="RL310" s="27"/>
      <c r="RM310" s="27"/>
      <c r="RN310" s="27"/>
      <c r="RO310" s="27"/>
      <c r="RP310" s="27"/>
      <c r="RQ310" s="27"/>
      <c r="RR310" s="27"/>
      <c r="RS310" s="27"/>
      <c r="RT310" s="27"/>
      <c r="RU310" s="27"/>
      <c r="RV310" s="27"/>
      <c r="RW310" s="27"/>
      <c r="RX310" s="27"/>
      <c r="RY310" s="27"/>
      <c r="RZ310" s="27"/>
      <c r="SA310" s="27"/>
      <c r="SB310" s="27"/>
      <c r="SC310" s="27"/>
      <c r="SD310" s="27"/>
      <c r="SE310" s="27"/>
      <c r="SF310" s="27"/>
      <c r="SG310" s="27"/>
      <c r="SH310" s="27"/>
      <c r="SI310" s="27"/>
      <c r="SJ310" s="27"/>
      <c r="SK310" s="27"/>
      <c r="SL310" s="27"/>
      <c r="SM310" s="27"/>
      <c r="SN310" s="27"/>
      <c r="SO310" s="27"/>
      <c r="SP310" s="27"/>
      <c r="SQ310" s="27"/>
      <c r="SR310" s="27"/>
      <c r="SS310" s="27"/>
      <c r="ST310" s="27"/>
      <c r="SU310" s="27"/>
      <c r="SV310" s="27"/>
      <c r="SW310" s="27"/>
      <c r="SX310" s="27"/>
      <c r="SY310" s="27"/>
      <c r="SZ310" s="27"/>
      <c r="TA310" s="27"/>
      <c r="TB310" s="27"/>
      <c r="TC310" s="27"/>
      <c r="TD310" s="27"/>
      <c r="TE310" s="27"/>
      <c r="TF310" s="27"/>
      <c r="TG310" s="27"/>
      <c r="TH310" s="27"/>
      <c r="TI310" s="27"/>
      <c r="TJ310" s="27"/>
      <c r="TK310" s="27"/>
      <c r="TL310" s="27"/>
      <c r="TM310" s="27"/>
      <c r="TN310" s="27"/>
      <c r="TO310" s="27"/>
      <c r="TP310" s="27"/>
      <c r="TQ310" s="27"/>
      <c r="TR310" s="27"/>
      <c r="TS310" s="27"/>
      <c r="TT310" s="27"/>
      <c r="TU310" s="27"/>
      <c r="TV310" s="27"/>
      <c r="TW310" s="27"/>
      <c r="TX310" s="27"/>
      <c r="TY310" s="27"/>
      <c r="TZ310" s="27"/>
      <c r="UA310" s="27"/>
      <c r="UB310" s="27"/>
      <c r="UC310" s="27"/>
      <c r="UD310" s="27"/>
      <c r="UE310" s="27"/>
      <c r="UF310" s="27"/>
      <c r="UG310" s="27"/>
      <c r="UH310" s="27"/>
      <c r="UI310" s="27"/>
      <c r="UJ310" s="27"/>
      <c r="UK310" s="27"/>
      <c r="UL310" s="27"/>
      <c r="UM310" s="27"/>
      <c r="UN310" s="27"/>
      <c r="UO310" s="27"/>
      <c r="UP310" s="27"/>
      <c r="UQ310" s="27"/>
      <c r="UR310" s="27"/>
      <c r="US310" s="27"/>
      <c r="UT310" s="27"/>
      <c r="UU310" s="27"/>
      <c r="UV310" s="27"/>
      <c r="UW310" s="27"/>
      <c r="UX310" s="27"/>
      <c r="UY310" s="27"/>
      <c r="UZ310" s="27"/>
      <c r="VA310" s="27"/>
      <c r="VB310" s="27"/>
      <c r="VC310" s="27"/>
      <c r="VD310" s="27"/>
      <c r="VE310" s="27"/>
      <c r="VF310" s="27"/>
      <c r="VG310" s="27"/>
      <c r="VH310" s="27"/>
      <c r="VI310" s="27"/>
      <c r="VJ310" s="27"/>
      <c r="VK310" s="27"/>
      <c r="VL310" s="27"/>
      <c r="VM310" s="27"/>
      <c r="VN310" s="27"/>
      <c r="VO310" s="27"/>
      <c r="VP310" s="27"/>
      <c r="VQ310" s="27"/>
      <c r="VR310" s="27"/>
      <c r="VS310" s="27"/>
      <c r="VT310" s="27"/>
      <c r="VU310" s="27"/>
      <c r="VV310" s="27"/>
      <c r="VW310" s="27"/>
      <c r="VX310" s="27"/>
      <c r="VY310" s="27"/>
      <c r="VZ310" s="27"/>
      <c r="WA310" s="27"/>
      <c r="WB310" s="27"/>
      <c r="WC310" s="27"/>
      <c r="WD310" s="27"/>
      <c r="WE310" s="27"/>
      <c r="WF310" s="27"/>
      <c r="WG310" s="27"/>
      <c r="WH310" s="27"/>
      <c r="WI310" s="27"/>
      <c r="WJ310" s="27"/>
      <c r="WK310" s="27"/>
      <c r="WL310" s="27"/>
      <c r="WM310" s="27"/>
      <c r="WN310" s="27"/>
      <c r="WO310" s="27"/>
      <c r="WP310" s="27"/>
      <c r="WQ310" s="27"/>
      <c r="WR310" s="27"/>
      <c r="WS310" s="27"/>
      <c r="WT310" s="27"/>
      <c r="WU310" s="27"/>
      <c r="WV310" s="27"/>
      <c r="WW310" s="27"/>
      <c r="WX310" s="27"/>
      <c r="WY310" s="27"/>
      <c r="WZ310" s="27"/>
      <c r="XA310" s="27"/>
      <c r="XB310" s="27"/>
      <c r="XC310" s="27"/>
      <c r="XD310" s="27"/>
      <c r="XE310" s="27"/>
      <c r="XF310" s="27"/>
      <c r="XG310" s="27"/>
      <c r="XH310" s="27"/>
      <c r="XI310" s="27"/>
      <c r="XJ310" s="27"/>
      <c r="XK310" s="27"/>
      <c r="XL310" s="27"/>
      <c r="XM310" s="27"/>
      <c r="XN310" s="27"/>
      <c r="XO310" s="27"/>
      <c r="XP310" s="27"/>
      <c r="XQ310" s="27"/>
      <c r="XR310" s="27"/>
      <c r="XS310" s="27"/>
      <c r="XT310" s="27"/>
      <c r="XU310" s="27"/>
      <c r="XV310" s="27"/>
      <c r="XW310" s="27"/>
      <c r="XX310" s="27"/>
      <c r="XY310" s="27"/>
      <c r="XZ310" s="27"/>
      <c r="YA310" s="27"/>
      <c r="YB310" s="27"/>
      <c r="YC310" s="27"/>
      <c r="YD310" s="27"/>
      <c r="YE310" s="27"/>
      <c r="YF310" s="27"/>
      <c r="YG310" s="27"/>
      <c r="YH310" s="27"/>
      <c r="YI310" s="27"/>
      <c r="YJ310" s="27"/>
      <c r="YK310" s="27"/>
      <c r="YL310" s="27"/>
      <c r="YM310" s="27"/>
      <c r="YN310" s="27"/>
      <c r="YO310" s="27"/>
      <c r="YP310" s="27"/>
      <c r="YQ310" s="27"/>
      <c r="YR310" s="27"/>
      <c r="YS310" s="27"/>
      <c r="YT310" s="27"/>
      <c r="YU310" s="27"/>
      <c r="YV310" s="27"/>
      <c r="YW310" s="27"/>
      <c r="YX310" s="27"/>
      <c r="YY310" s="27"/>
      <c r="YZ310" s="27"/>
      <c r="ZA310" s="27"/>
      <c r="ZB310" s="27"/>
      <c r="ZC310" s="27"/>
      <c r="ZD310" s="27"/>
      <c r="ZE310" s="27"/>
      <c r="ZF310" s="27"/>
      <c r="ZG310" s="27"/>
      <c r="ZH310" s="27"/>
      <c r="ZI310" s="27"/>
      <c r="ZJ310" s="27"/>
      <c r="ZK310" s="27"/>
      <c r="ZL310" s="27"/>
      <c r="ZM310" s="27"/>
      <c r="ZN310" s="27"/>
      <c r="ZO310" s="27"/>
      <c r="ZP310" s="27"/>
      <c r="ZQ310" s="27"/>
      <c r="ZR310" s="27"/>
      <c r="ZS310" s="27"/>
      <c r="ZT310" s="27"/>
      <c r="ZU310" s="27"/>
      <c r="ZV310" s="27"/>
      <c r="ZW310" s="27"/>
      <c r="ZX310" s="27"/>
      <c r="ZY310" s="27"/>
      <c r="ZZ310" s="27"/>
      <c r="AAA310" s="27"/>
      <c r="AAB310" s="27"/>
      <c r="AAC310" s="27"/>
      <c r="AAD310" s="27"/>
      <c r="AAE310" s="27"/>
      <c r="AAF310" s="27"/>
      <c r="AAG310" s="27"/>
      <c r="AAH310" s="27"/>
      <c r="AAI310" s="27"/>
      <c r="AAJ310" s="27"/>
      <c r="AAK310" s="27"/>
      <c r="AAL310" s="27"/>
      <c r="AAM310" s="27"/>
      <c r="AAN310" s="27"/>
      <c r="AAO310" s="27"/>
      <c r="AAP310" s="27"/>
      <c r="AAQ310" s="27"/>
      <c r="AAR310" s="27"/>
      <c r="AAS310" s="27"/>
      <c r="AAT310" s="27"/>
      <c r="AAU310" s="27"/>
      <c r="AAV310" s="27"/>
      <c r="AAW310" s="27"/>
      <c r="AAX310" s="27"/>
      <c r="AAY310" s="27"/>
      <c r="AAZ310" s="27"/>
      <c r="ABA310" s="27"/>
      <c r="ABB310" s="27"/>
      <c r="ABC310" s="27"/>
      <c r="ABD310" s="27"/>
      <c r="ABE310" s="27"/>
      <c r="ABF310" s="27"/>
      <c r="ABG310" s="27"/>
      <c r="ABH310" s="27"/>
      <c r="ABI310" s="27"/>
      <c r="ABJ310" s="27"/>
      <c r="ABK310" s="27"/>
      <c r="ABL310" s="27"/>
      <c r="ABM310" s="27"/>
      <c r="ABN310" s="27"/>
      <c r="ABO310" s="27"/>
      <c r="ABP310" s="27"/>
      <c r="ABQ310" s="27"/>
      <c r="ABR310" s="27"/>
      <c r="ABS310" s="27"/>
      <c r="ABT310" s="27"/>
      <c r="ABU310" s="27"/>
      <c r="ABV310" s="27"/>
      <c r="ABW310" s="27"/>
      <c r="ABX310" s="27"/>
      <c r="ABY310" s="27"/>
      <c r="ABZ310" s="27"/>
      <c r="ACA310" s="27"/>
      <c r="ACB310" s="27"/>
      <c r="ACC310" s="27"/>
      <c r="ACD310" s="27"/>
      <c r="ACE310" s="27"/>
      <c r="ACF310" s="27"/>
      <c r="ACG310" s="27"/>
      <c r="ACH310" s="27"/>
      <c r="ACI310" s="27"/>
      <c r="ACJ310" s="27"/>
      <c r="ACK310" s="27"/>
      <c r="ACL310" s="27"/>
      <c r="ACM310" s="27"/>
      <c r="ACN310" s="27"/>
      <c r="ACO310" s="27"/>
      <c r="ACP310" s="27"/>
      <c r="ACQ310" s="27"/>
      <c r="ACR310" s="27"/>
      <c r="ACS310" s="27"/>
      <c r="ACT310" s="27"/>
      <c r="ACU310" s="27"/>
      <c r="ACV310" s="27"/>
      <c r="ACW310" s="27"/>
      <c r="ACX310" s="27"/>
      <c r="ACY310" s="27"/>
      <c r="ACZ310" s="27"/>
      <c r="ADA310" s="27"/>
      <c r="ADB310" s="27"/>
      <c r="ADC310" s="27"/>
      <c r="ADD310" s="27"/>
      <c r="ADE310" s="27"/>
      <c r="ADF310" s="27"/>
      <c r="ADG310" s="27"/>
      <c r="ADH310" s="27"/>
      <c r="ADI310" s="27"/>
      <c r="ADJ310" s="27"/>
      <c r="ADK310" s="27"/>
      <c r="ADL310" s="27"/>
      <c r="ADM310" s="27"/>
      <c r="ADN310" s="27"/>
      <c r="ADO310" s="27"/>
      <c r="ADP310" s="27"/>
      <c r="ADQ310" s="27"/>
      <c r="ADR310" s="27"/>
      <c r="ADS310" s="27"/>
      <c r="ADT310" s="27"/>
      <c r="ADU310" s="27"/>
      <c r="ADV310" s="27"/>
      <c r="ADW310" s="27"/>
      <c r="ADX310" s="27"/>
      <c r="ADY310" s="27"/>
      <c r="ADZ310" s="27"/>
      <c r="AEA310" s="27"/>
      <c r="AEB310" s="27"/>
      <c r="AEC310" s="27"/>
      <c r="AED310" s="27"/>
      <c r="AEE310" s="27"/>
      <c r="AEF310" s="27"/>
      <c r="AEG310" s="27"/>
      <c r="AEH310" s="27"/>
      <c r="AEI310" s="27"/>
      <c r="AEJ310" s="27"/>
      <c r="AEK310" s="27"/>
      <c r="AEL310" s="27"/>
      <c r="AEM310" s="27"/>
      <c r="AEN310" s="27"/>
      <c r="AEO310" s="27"/>
      <c r="AEP310" s="27"/>
      <c r="AEQ310" s="27"/>
      <c r="AER310" s="27"/>
      <c r="AES310" s="27"/>
      <c r="AET310" s="27"/>
      <c r="AEU310" s="27"/>
      <c r="AEV310" s="27"/>
      <c r="AEW310" s="27"/>
      <c r="AEX310" s="27"/>
      <c r="AEY310" s="27"/>
      <c r="AEZ310" s="27"/>
      <c r="AFA310" s="27"/>
      <c r="AFB310" s="27"/>
      <c r="AFC310" s="27"/>
      <c r="AFD310" s="27"/>
      <c r="AFE310" s="27"/>
      <c r="AFF310" s="27"/>
      <c r="AFG310" s="27"/>
      <c r="AFH310" s="27"/>
      <c r="AFI310" s="27"/>
      <c r="AFJ310" s="27"/>
      <c r="AFK310" s="27"/>
      <c r="AFL310" s="27"/>
      <c r="AFM310" s="27"/>
      <c r="AFN310" s="27"/>
      <c r="AFO310" s="27"/>
      <c r="AFP310" s="27"/>
      <c r="AFQ310" s="27"/>
      <c r="AFR310" s="27"/>
      <c r="AFS310" s="27"/>
      <c r="AFT310" s="27"/>
      <c r="AFU310" s="27"/>
      <c r="AFV310" s="27"/>
      <c r="AFW310" s="27"/>
      <c r="AFX310" s="27"/>
      <c r="AFY310" s="27"/>
      <c r="AFZ310" s="27"/>
      <c r="AGA310" s="27"/>
      <c r="AGB310" s="27"/>
      <c r="AGC310" s="27"/>
      <c r="AGD310" s="27"/>
      <c r="AGE310" s="27"/>
      <c r="AGF310" s="27"/>
      <c r="AGG310" s="27"/>
      <c r="AGH310" s="27"/>
      <c r="AGI310" s="27"/>
      <c r="AGJ310" s="27"/>
      <c r="AGK310" s="27"/>
      <c r="AGL310" s="27"/>
      <c r="AGM310" s="27"/>
      <c r="AGN310" s="27"/>
      <c r="AGO310" s="27"/>
      <c r="AGP310" s="27"/>
      <c r="AGQ310" s="27"/>
      <c r="AGR310" s="27"/>
      <c r="AGS310" s="27"/>
      <c r="AGT310" s="27"/>
      <c r="AGU310" s="27"/>
      <c r="AGV310" s="27"/>
      <c r="AGW310" s="27"/>
      <c r="AGX310" s="27"/>
      <c r="AGY310" s="27"/>
      <c r="AGZ310" s="27"/>
      <c r="AHA310" s="27"/>
      <c r="AHB310" s="27"/>
      <c r="AHC310" s="27"/>
      <c r="AHD310" s="27"/>
      <c r="AHE310" s="27"/>
      <c r="AHF310" s="27"/>
      <c r="AHG310" s="27"/>
      <c r="AHH310" s="27"/>
      <c r="AHI310" s="27"/>
      <c r="AHJ310" s="27"/>
      <c r="AHK310" s="27"/>
      <c r="AHL310" s="27"/>
      <c r="AHM310" s="27"/>
      <c r="AHN310" s="27"/>
      <c r="AHO310" s="27"/>
      <c r="AHP310" s="27"/>
      <c r="AHQ310" s="27"/>
      <c r="AHR310" s="27"/>
      <c r="AHS310" s="27"/>
      <c r="AHT310" s="27"/>
      <c r="AHU310" s="27"/>
      <c r="AHV310" s="27"/>
      <c r="AHW310" s="27"/>
      <c r="AHX310" s="27"/>
      <c r="AHY310" s="27"/>
      <c r="AHZ310" s="27"/>
      <c r="AIA310" s="27"/>
      <c r="AIB310" s="27"/>
      <c r="AIC310" s="27"/>
      <c r="AID310" s="27"/>
      <c r="AIE310" s="27"/>
      <c r="AIF310" s="27"/>
      <c r="AIG310" s="27"/>
      <c r="AIH310" s="27"/>
      <c r="AII310" s="27"/>
      <c r="AIJ310" s="27"/>
      <c r="AIK310" s="27"/>
      <c r="AIL310" s="27"/>
      <c r="AIM310" s="27"/>
      <c r="AIN310" s="27"/>
      <c r="AIO310" s="27"/>
      <c r="AIP310" s="27"/>
      <c r="AIQ310" s="27"/>
      <c r="AIR310" s="27"/>
      <c r="AIS310" s="27"/>
      <c r="AIT310" s="27"/>
      <c r="AIU310" s="27"/>
      <c r="AIV310" s="27"/>
      <c r="AIW310" s="27"/>
      <c r="AIX310" s="27"/>
      <c r="AIY310" s="27"/>
      <c r="AIZ310" s="27"/>
      <c r="AJA310" s="27"/>
      <c r="AJB310" s="27"/>
      <c r="AJC310" s="27"/>
      <c r="AJD310" s="27"/>
      <c r="AJE310" s="27"/>
      <c r="AJF310" s="27"/>
      <c r="AJG310" s="27"/>
      <c r="AJH310" s="27"/>
      <c r="AJI310" s="27"/>
      <c r="AJJ310" s="27"/>
      <c r="AJK310" s="27"/>
      <c r="AJL310" s="27"/>
      <c r="AJM310" s="27"/>
      <c r="AJN310" s="27"/>
      <c r="AJO310" s="27"/>
      <c r="AJP310" s="27"/>
      <c r="AJQ310" s="27"/>
      <c r="AJR310" s="27"/>
      <c r="AJS310" s="27"/>
      <c r="AJT310" s="27"/>
      <c r="AJU310" s="27"/>
      <c r="AJV310" s="27"/>
      <c r="AJW310" s="27"/>
      <c r="AJX310" s="27"/>
      <c r="AJY310" s="27"/>
      <c r="AJZ310" s="27"/>
      <c r="AKA310" s="27"/>
      <c r="AKB310" s="27"/>
      <c r="AKC310" s="27"/>
      <c r="AKD310" s="27"/>
      <c r="AKE310" s="27"/>
      <c r="AKF310" s="27"/>
      <c r="AKG310" s="27"/>
      <c r="AKH310" s="27"/>
      <c r="AKI310" s="27"/>
      <c r="AKJ310" s="27"/>
      <c r="AKK310" s="27"/>
      <c r="AKL310" s="27"/>
      <c r="AKM310" s="27"/>
      <c r="AKN310" s="27"/>
      <c r="AKO310" s="27"/>
      <c r="AKP310" s="27"/>
      <c r="AKQ310" s="27"/>
      <c r="AKR310" s="27"/>
      <c r="AKS310" s="27"/>
      <c r="AKT310" s="27"/>
      <c r="AKU310" s="27"/>
      <c r="AKV310" s="27"/>
      <c r="AKW310" s="27"/>
      <c r="AKX310" s="27"/>
      <c r="AKY310" s="27"/>
      <c r="AKZ310" s="27"/>
      <c r="ALA310" s="27"/>
      <c r="ALB310" s="27"/>
      <c r="ALC310" s="27"/>
      <c r="ALD310" s="27"/>
      <c r="ALE310" s="27"/>
      <c r="ALF310" s="27"/>
      <c r="ALG310" s="27"/>
      <c r="ALH310" s="27"/>
      <c r="ALI310" s="27"/>
      <c r="ALJ310" s="27"/>
      <c r="ALK310" s="27"/>
      <c r="ALL310" s="27"/>
      <c r="ALM310" s="27"/>
      <c r="ALN310" s="27"/>
      <c r="ALO310" s="27"/>
      <c r="ALP310" s="27"/>
      <c r="ALQ310" s="27"/>
      <c r="ALR310" s="27"/>
      <c r="ALS310" s="27"/>
    </row>
    <row r="311" spans="1:1007" ht="18.75" customHeight="1" thickBot="1" x14ac:dyDescent="0.25">
      <c r="A311" s="645" t="s">
        <v>14</v>
      </c>
      <c r="B311" s="657" t="s">
        <v>15</v>
      </c>
      <c r="C311" s="656" t="s">
        <v>28</v>
      </c>
      <c r="D311" s="685" t="s">
        <v>28</v>
      </c>
      <c r="E311" s="649" t="s">
        <v>50</v>
      </c>
      <c r="F311" s="687" t="s">
        <v>185</v>
      </c>
      <c r="G311" s="689" t="s">
        <v>66</v>
      </c>
      <c r="H311" s="637" t="s">
        <v>18</v>
      </c>
      <c r="I311" s="681" t="s">
        <v>30</v>
      </c>
      <c r="J311" s="681" t="s">
        <v>476</v>
      </c>
      <c r="K311" s="163" t="s">
        <v>25</v>
      </c>
      <c r="L311" s="168">
        <f>+M311+O311</f>
        <v>132</v>
      </c>
      <c r="M311" s="166">
        <v>0</v>
      </c>
      <c r="N311" s="166">
        <v>0</v>
      </c>
      <c r="O311" s="167">
        <v>132</v>
      </c>
      <c r="P311" s="168">
        <f>+Q311+S311</f>
        <v>145.19999999999999</v>
      </c>
      <c r="Q311" s="166">
        <v>0</v>
      </c>
      <c r="R311" s="166">
        <v>0</v>
      </c>
      <c r="S311" s="167">
        <v>145.19999999999999</v>
      </c>
      <c r="T311" s="164">
        <f>+U311+W311</f>
        <v>159.69999999999999</v>
      </c>
      <c r="U311" s="507">
        <v>0</v>
      </c>
      <c r="V311" s="507">
        <v>0</v>
      </c>
      <c r="W311" s="165">
        <v>159.69999999999999</v>
      </c>
      <c r="X311" s="27"/>
      <c r="Y311" s="27"/>
      <c r="Z311" s="27"/>
      <c r="AA311" s="27"/>
      <c r="AB311" s="27"/>
      <c r="AC311" s="27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  <c r="BO311" s="27"/>
      <c r="BP311" s="27"/>
      <c r="BQ311" s="27"/>
      <c r="BR311" s="27"/>
      <c r="BS311" s="27"/>
      <c r="BT311" s="27"/>
      <c r="BU311" s="27"/>
      <c r="BV311" s="27"/>
      <c r="BW311" s="27"/>
      <c r="BX311" s="27"/>
      <c r="BY311" s="27"/>
      <c r="BZ311" s="27"/>
      <c r="CA311" s="27"/>
      <c r="CB311" s="27"/>
      <c r="CC311" s="27"/>
      <c r="CD311" s="27"/>
      <c r="CE311" s="27"/>
      <c r="CF311" s="27"/>
      <c r="CG311" s="27"/>
      <c r="CH311" s="27"/>
      <c r="CI311" s="27"/>
      <c r="CJ311" s="27"/>
      <c r="CK311" s="27"/>
      <c r="CL311" s="27"/>
      <c r="CM311" s="27"/>
      <c r="CN311" s="27"/>
      <c r="CO311" s="27"/>
      <c r="CP311" s="27"/>
      <c r="CQ311" s="27"/>
      <c r="CR311" s="27"/>
      <c r="CS311" s="27"/>
      <c r="CT311" s="27"/>
      <c r="CU311" s="27"/>
      <c r="CV311" s="27"/>
      <c r="CW311" s="27"/>
      <c r="CX311" s="27"/>
      <c r="CY311" s="27"/>
      <c r="CZ311" s="27"/>
      <c r="DA311" s="27"/>
      <c r="DB311" s="27"/>
      <c r="DC311" s="27"/>
      <c r="DD311" s="27"/>
      <c r="DE311" s="27"/>
      <c r="DF311" s="27"/>
      <c r="DG311" s="27"/>
      <c r="DH311" s="27"/>
      <c r="DI311" s="27"/>
      <c r="DJ311" s="27"/>
      <c r="DK311" s="27"/>
      <c r="DL311" s="27"/>
      <c r="DM311" s="27"/>
      <c r="DN311" s="27"/>
      <c r="DO311" s="27"/>
      <c r="DP311" s="27"/>
      <c r="DQ311" s="27"/>
      <c r="DR311" s="27"/>
      <c r="DS311" s="27"/>
      <c r="DT311" s="27"/>
      <c r="DU311" s="27"/>
      <c r="DV311" s="27"/>
      <c r="DW311" s="27"/>
      <c r="DX311" s="27"/>
      <c r="DY311" s="27"/>
      <c r="DZ311" s="27"/>
      <c r="EA311" s="27"/>
      <c r="EB311" s="27"/>
      <c r="EC311" s="27"/>
      <c r="ED311" s="27"/>
      <c r="EE311" s="27"/>
      <c r="EF311" s="27"/>
      <c r="EG311" s="27"/>
      <c r="EH311" s="27"/>
      <c r="EI311" s="27"/>
      <c r="EJ311" s="27"/>
      <c r="EK311" s="27"/>
      <c r="EL311" s="27"/>
      <c r="EM311" s="27"/>
      <c r="EN311" s="27"/>
      <c r="EO311" s="27"/>
      <c r="EP311" s="27"/>
      <c r="EQ311" s="27"/>
      <c r="ER311" s="27"/>
      <c r="ES311" s="27"/>
      <c r="ET311" s="27"/>
      <c r="EU311" s="27"/>
      <c r="EV311" s="27"/>
      <c r="EW311" s="27"/>
      <c r="EX311" s="27"/>
      <c r="EY311" s="27"/>
      <c r="EZ311" s="27"/>
      <c r="FA311" s="27"/>
      <c r="FB311" s="27"/>
      <c r="FC311" s="27"/>
      <c r="FD311" s="27"/>
      <c r="FE311" s="27"/>
      <c r="FF311" s="27"/>
      <c r="FG311" s="27"/>
      <c r="FH311" s="27"/>
      <c r="FI311" s="27"/>
      <c r="FJ311" s="27"/>
      <c r="FK311" s="27"/>
      <c r="FL311" s="27"/>
      <c r="FM311" s="27"/>
      <c r="FN311" s="27"/>
      <c r="FO311" s="27"/>
      <c r="FP311" s="27"/>
      <c r="FQ311" s="27"/>
      <c r="FR311" s="27"/>
      <c r="FS311" s="27"/>
      <c r="FT311" s="27"/>
      <c r="FU311" s="27"/>
      <c r="FV311" s="27"/>
      <c r="FW311" s="27"/>
      <c r="FX311" s="27"/>
      <c r="FY311" s="27"/>
      <c r="FZ311" s="27"/>
      <c r="GA311" s="27"/>
      <c r="GB311" s="27"/>
      <c r="GC311" s="27"/>
      <c r="GD311" s="27"/>
      <c r="GE311" s="27"/>
      <c r="GF311" s="27"/>
      <c r="GG311" s="27"/>
      <c r="GH311" s="27"/>
      <c r="GI311" s="27"/>
      <c r="GJ311" s="27"/>
      <c r="GK311" s="27"/>
      <c r="GL311" s="27"/>
      <c r="GM311" s="27"/>
      <c r="GN311" s="27"/>
      <c r="GO311" s="27"/>
      <c r="GP311" s="27"/>
      <c r="GQ311" s="27"/>
      <c r="GR311" s="27"/>
      <c r="GS311" s="27"/>
      <c r="GT311" s="27"/>
      <c r="GU311" s="27"/>
      <c r="GV311" s="27"/>
      <c r="GW311" s="27"/>
      <c r="GX311" s="27"/>
      <c r="GY311" s="27"/>
      <c r="GZ311" s="27"/>
      <c r="HA311" s="27"/>
      <c r="HB311" s="27"/>
      <c r="HC311" s="27"/>
      <c r="HD311" s="27"/>
      <c r="HE311" s="27"/>
      <c r="HF311" s="27"/>
      <c r="HG311" s="27"/>
      <c r="HH311" s="27"/>
      <c r="HI311" s="27"/>
      <c r="HJ311" s="27"/>
      <c r="HK311" s="27"/>
      <c r="HL311" s="27"/>
      <c r="HM311" s="27"/>
      <c r="HN311" s="27"/>
      <c r="HO311" s="27"/>
      <c r="HP311" s="27"/>
      <c r="HQ311" s="27"/>
      <c r="HR311" s="27"/>
      <c r="HS311" s="27"/>
      <c r="HT311" s="27"/>
      <c r="HU311" s="27"/>
      <c r="HV311" s="27"/>
      <c r="HW311" s="27"/>
      <c r="HX311" s="27"/>
      <c r="HY311" s="27"/>
      <c r="HZ311" s="27"/>
      <c r="IA311" s="27"/>
      <c r="IB311" s="27"/>
      <c r="IC311" s="27"/>
      <c r="ID311" s="27"/>
      <c r="IE311" s="27"/>
      <c r="IF311" s="27"/>
      <c r="IG311" s="27"/>
      <c r="IH311" s="27"/>
      <c r="II311" s="27"/>
      <c r="IJ311" s="27"/>
      <c r="IK311" s="27"/>
      <c r="IL311" s="27"/>
      <c r="IM311" s="27"/>
      <c r="IN311" s="27"/>
      <c r="IO311" s="27"/>
      <c r="IP311" s="27"/>
      <c r="IQ311" s="27"/>
      <c r="IR311" s="27"/>
      <c r="IS311" s="27"/>
      <c r="IT311" s="27"/>
      <c r="IU311" s="27"/>
      <c r="IV311" s="27"/>
      <c r="IW311" s="27"/>
      <c r="IX311" s="27"/>
      <c r="IY311" s="27"/>
      <c r="IZ311" s="27"/>
      <c r="JA311" s="27"/>
      <c r="JB311" s="27"/>
      <c r="JC311" s="27"/>
      <c r="JD311" s="27"/>
      <c r="JE311" s="27"/>
      <c r="JF311" s="27"/>
      <c r="JG311" s="27"/>
      <c r="JH311" s="27"/>
      <c r="JI311" s="27"/>
      <c r="JJ311" s="27"/>
      <c r="JK311" s="27"/>
      <c r="JL311" s="27"/>
      <c r="JM311" s="27"/>
      <c r="JN311" s="27"/>
      <c r="JO311" s="27"/>
      <c r="JP311" s="27"/>
      <c r="JQ311" s="27"/>
      <c r="JR311" s="27"/>
      <c r="JS311" s="27"/>
      <c r="JT311" s="27"/>
      <c r="JU311" s="27"/>
      <c r="JV311" s="27"/>
      <c r="JW311" s="27"/>
      <c r="JX311" s="27"/>
      <c r="JY311" s="27"/>
      <c r="JZ311" s="27"/>
      <c r="KA311" s="27"/>
      <c r="KB311" s="27"/>
      <c r="KC311" s="27"/>
      <c r="KD311" s="27"/>
      <c r="KE311" s="27"/>
      <c r="KF311" s="27"/>
      <c r="KG311" s="27"/>
      <c r="KH311" s="27"/>
      <c r="KI311" s="27"/>
      <c r="KJ311" s="27"/>
      <c r="KK311" s="27"/>
      <c r="KL311" s="27"/>
      <c r="KM311" s="27"/>
      <c r="KN311" s="27"/>
      <c r="KO311" s="27"/>
      <c r="KP311" s="27"/>
      <c r="KQ311" s="27"/>
      <c r="KR311" s="27"/>
      <c r="KS311" s="27"/>
      <c r="KT311" s="27"/>
      <c r="KU311" s="27"/>
      <c r="KV311" s="27"/>
      <c r="KW311" s="27"/>
      <c r="KX311" s="27"/>
      <c r="KY311" s="27"/>
      <c r="KZ311" s="27"/>
      <c r="LA311" s="27"/>
      <c r="LB311" s="27"/>
      <c r="LC311" s="27"/>
      <c r="LD311" s="27"/>
      <c r="LE311" s="27"/>
      <c r="LF311" s="27"/>
      <c r="LG311" s="27"/>
      <c r="LH311" s="27"/>
      <c r="LI311" s="27"/>
      <c r="LJ311" s="27"/>
      <c r="LK311" s="27"/>
      <c r="LL311" s="27"/>
      <c r="LM311" s="27"/>
      <c r="LN311" s="27"/>
      <c r="LO311" s="27"/>
      <c r="LP311" s="27"/>
      <c r="LQ311" s="27"/>
      <c r="LR311" s="27"/>
      <c r="LS311" s="27"/>
      <c r="LT311" s="27"/>
      <c r="LU311" s="27"/>
      <c r="LV311" s="27"/>
      <c r="LW311" s="27"/>
      <c r="LX311" s="27"/>
      <c r="LY311" s="27"/>
      <c r="LZ311" s="27"/>
      <c r="MA311" s="27"/>
      <c r="MB311" s="27"/>
      <c r="MC311" s="27"/>
      <c r="MD311" s="27"/>
      <c r="ME311" s="27"/>
      <c r="MF311" s="27"/>
      <c r="MG311" s="27"/>
      <c r="MH311" s="27"/>
      <c r="MI311" s="27"/>
      <c r="MJ311" s="27"/>
      <c r="MK311" s="27"/>
      <c r="ML311" s="27"/>
      <c r="MM311" s="27"/>
      <c r="MN311" s="27"/>
      <c r="MO311" s="27"/>
      <c r="MP311" s="27"/>
      <c r="MQ311" s="27"/>
      <c r="MR311" s="27"/>
      <c r="MS311" s="27"/>
      <c r="MT311" s="27"/>
      <c r="MU311" s="27"/>
      <c r="MV311" s="27"/>
      <c r="MW311" s="27"/>
      <c r="MX311" s="27"/>
      <c r="MY311" s="27"/>
      <c r="MZ311" s="27"/>
      <c r="NA311" s="27"/>
      <c r="NB311" s="27"/>
      <c r="NC311" s="27"/>
      <c r="ND311" s="27"/>
      <c r="NE311" s="27"/>
      <c r="NF311" s="27"/>
      <c r="NG311" s="27"/>
      <c r="NH311" s="27"/>
      <c r="NI311" s="27"/>
      <c r="NJ311" s="27"/>
      <c r="NK311" s="27"/>
      <c r="NL311" s="27"/>
      <c r="NM311" s="27"/>
      <c r="NN311" s="27"/>
      <c r="NO311" s="27"/>
      <c r="NP311" s="27"/>
      <c r="NQ311" s="27"/>
      <c r="NR311" s="27"/>
      <c r="NS311" s="27"/>
      <c r="NT311" s="27"/>
      <c r="NU311" s="27"/>
      <c r="NV311" s="27"/>
      <c r="NW311" s="27"/>
      <c r="NX311" s="27"/>
      <c r="NY311" s="27"/>
      <c r="NZ311" s="27"/>
      <c r="OA311" s="27"/>
      <c r="OB311" s="27"/>
      <c r="OC311" s="27"/>
      <c r="OD311" s="27"/>
      <c r="OE311" s="27"/>
      <c r="OF311" s="27"/>
      <c r="OG311" s="27"/>
      <c r="OH311" s="27"/>
      <c r="OI311" s="27"/>
      <c r="OJ311" s="27"/>
      <c r="OK311" s="27"/>
      <c r="OL311" s="27"/>
      <c r="OM311" s="27"/>
      <c r="ON311" s="27"/>
      <c r="OO311" s="27"/>
      <c r="OP311" s="27"/>
      <c r="OQ311" s="27"/>
      <c r="OR311" s="27"/>
      <c r="OS311" s="27"/>
      <c r="OT311" s="27"/>
      <c r="OU311" s="27"/>
      <c r="OV311" s="27"/>
      <c r="OW311" s="27"/>
      <c r="OX311" s="27"/>
      <c r="OY311" s="27"/>
      <c r="OZ311" s="27"/>
      <c r="PA311" s="27"/>
      <c r="PB311" s="27"/>
      <c r="PC311" s="27"/>
      <c r="PD311" s="27"/>
      <c r="PE311" s="27"/>
      <c r="PF311" s="27"/>
      <c r="PG311" s="27"/>
      <c r="PH311" s="27"/>
      <c r="PI311" s="27"/>
      <c r="PJ311" s="27"/>
      <c r="PK311" s="27"/>
      <c r="PL311" s="27"/>
      <c r="PM311" s="27"/>
      <c r="PN311" s="27"/>
      <c r="PO311" s="27"/>
      <c r="PP311" s="27"/>
      <c r="PQ311" s="27"/>
      <c r="PR311" s="27"/>
      <c r="PS311" s="27"/>
      <c r="PT311" s="27"/>
      <c r="PU311" s="27"/>
      <c r="PV311" s="27"/>
      <c r="PW311" s="27"/>
      <c r="PX311" s="27"/>
      <c r="PY311" s="27"/>
      <c r="PZ311" s="27"/>
      <c r="QA311" s="27"/>
      <c r="QB311" s="27"/>
      <c r="QC311" s="27"/>
      <c r="QD311" s="27"/>
      <c r="QE311" s="27"/>
      <c r="QF311" s="27"/>
      <c r="QG311" s="27"/>
      <c r="QH311" s="27"/>
      <c r="QI311" s="27"/>
      <c r="QJ311" s="27"/>
      <c r="QK311" s="27"/>
      <c r="QL311" s="27"/>
      <c r="QM311" s="27"/>
      <c r="QN311" s="27"/>
      <c r="QO311" s="27"/>
      <c r="QP311" s="27"/>
      <c r="QQ311" s="27"/>
      <c r="QR311" s="27"/>
      <c r="QS311" s="27"/>
      <c r="QT311" s="27"/>
      <c r="QU311" s="27"/>
      <c r="QV311" s="27"/>
      <c r="QW311" s="27"/>
      <c r="QX311" s="27"/>
      <c r="QY311" s="27"/>
      <c r="QZ311" s="27"/>
      <c r="RA311" s="27"/>
      <c r="RB311" s="27"/>
      <c r="RC311" s="27"/>
      <c r="RD311" s="27"/>
      <c r="RE311" s="27"/>
      <c r="RF311" s="27"/>
      <c r="RG311" s="27"/>
      <c r="RH311" s="27"/>
      <c r="RI311" s="27"/>
      <c r="RJ311" s="27"/>
      <c r="RK311" s="27"/>
      <c r="RL311" s="27"/>
      <c r="RM311" s="27"/>
      <c r="RN311" s="27"/>
      <c r="RO311" s="27"/>
      <c r="RP311" s="27"/>
      <c r="RQ311" s="27"/>
      <c r="RR311" s="27"/>
      <c r="RS311" s="27"/>
      <c r="RT311" s="27"/>
      <c r="RU311" s="27"/>
      <c r="RV311" s="27"/>
      <c r="RW311" s="27"/>
      <c r="RX311" s="27"/>
      <c r="RY311" s="27"/>
      <c r="RZ311" s="27"/>
      <c r="SA311" s="27"/>
      <c r="SB311" s="27"/>
      <c r="SC311" s="27"/>
      <c r="SD311" s="27"/>
      <c r="SE311" s="27"/>
      <c r="SF311" s="27"/>
      <c r="SG311" s="27"/>
      <c r="SH311" s="27"/>
      <c r="SI311" s="27"/>
      <c r="SJ311" s="27"/>
      <c r="SK311" s="27"/>
      <c r="SL311" s="27"/>
      <c r="SM311" s="27"/>
      <c r="SN311" s="27"/>
      <c r="SO311" s="27"/>
      <c r="SP311" s="27"/>
      <c r="SQ311" s="27"/>
      <c r="SR311" s="27"/>
      <c r="SS311" s="27"/>
      <c r="ST311" s="27"/>
      <c r="SU311" s="27"/>
      <c r="SV311" s="27"/>
      <c r="SW311" s="27"/>
      <c r="SX311" s="27"/>
      <c r="SY311" s="27"/>
      <c r="SZ311" s="27"/>
      <c r="TA311" s="27"/>
      <c r="TB311" s="27"/>
      <c r="TC311" s="27"/>
      <c r="TD311" s="27"/>
      <c r="TE311" s="27"/>
      <c r="TF311" s="27"/>
      <c r="TG311" s="27"/>
      <c r="TH311" s="27"/>
      <c r="TI311" s="27"/>
      <c r="TJ311" s="27"/>
      <c r="TK311" s="27"/>
      <c r="TL311" s="27"/>
      <c r="TM311" s="27"/>
      <c r="TN311" s="27"/>
      <c r="TO311" s="27"/>
      <c r="TP311" s="27"/>
      <c r="TQ311" s="27"/>
      <c r="TR311" s="27"/>
      <c r="TS311" s="27"/>
      <c r="TT311" s="27"/>
      <c r="TU311" s="27"/>
      <c r="TV311" s="27"/>
      <c r="TW311" s="27"/>
      <c r="TX311" s="27"/>
      <c r="TY311" s="27"/>
      <c r="TZ311" s="27"/>
      <c r="UA311" s="27"/>
      <c r="UB311" s="27"/>
      <c r="UC311" s="27"/>
      <c r="UD311" s="27"/>
      <c r="UE311" s="27"/>
      <c r="UF311" s="27"/>
      <c r="UG311" s="27"/>
      <c r="UH311" s="27"/>
      <c r="UI311" s="27"/>
      <c r="UJ311" s="27"/>
      <c r="UK311" s="27"/>
      <c r="UL311" s="27"/>
      <c r="UM311" s="27"/>
      <c r="UN311" s="27"/>
      <c r="UO311" s="27"/>
      <c r="UP311" s="27"/>
      <c r="UQ311" s="27"/>
      <c r="UR311" s="27"/>
      <c r="US311" s="27"/>
      <c r="UT311" s="27"/>
      <c r="UU311" s="27"/>
      <c r="UV311" s="27"/>
      <c r="UW311" s="27"/>
      <c r="UX311" s="27"/>
      <c r="UY311" s="27"/>
      <c r="UZ311" s="27"/>
      <c r="VA311" s="27"/>
      <c r="VB311" s="27"/>
      <c r="VC311" s="27"/>
      <c r="VD311" s="27"/>
      <c r="VE311" s="27"/>
      <c r="VF311" s="27"/>
      <c r="VG311" s="27"/>
      <c r="VH311" s="27"/>
      <c r="VI311" s="27"/>
      <c r="VJ311" s="27"/>
      <c r="VK311" s="27"/>
      <c r="VL311" s="27"/>
      <c r="VM311" s="27"/>
      <c r="VN311" s="27"/>
      <c r="VO311" s="27"/>
      <c r="VP311" s="27"/>
      <c r="VQ311" s="27"/>
      <c r="VR311" s="27"/>
      <c r="VS311" s="27"/>
      <c r="VT311" s="27"/>
      <c r="VU311" s="27"/>
      <c r="VV311" s="27"/>
      <c r="VW311" s="27"/>
      <c r="VX311" s="27"/>
      <c r="VY311" s="27"/>
      <c r="VZ311" s="27"/>
      <c r="WA311" s="27"/>
      <c r="WB311" s="27"/>
      <c r="WC311" s="27"/>
      <c r="WD311" s="27"/>
      <c r="WE311" s="27"/>
      <c r="WF311" s="27"/>
      <c r="WG311" s="27"/>
      <c r="WH311" s="27"/>
      <c r="WI311" s="27"/>
      <c r="WJ311" s="27"/>
      <c r="WK311" s="27"/>
      <c r="WL311" s="27"/>
      <c r="WM311" s="27"/>
      <c r="WN311" s="27"/>
      <c r="WO311" s="27"/>
      <c r="WP311" s="27"/>
      <c r="WQ311" s="27"/>
      <c r="WR311" s="27"/>
      <c r="WS311" s="27"/>
      <c r="WT311" s="27"/>
      <c r="WU311" s="27"/>
      <c r="WV311" s="27"/>
      <c r="WW311" s="27"/>
      <c r="WX311" s="27"/>
      <c r="WY311" s="27"/>
      <c r="WZ311" s="27"/>
      <c r="XA311" s="27"/>
      <c r="XB311" s="27"/>
      <c r="XC311" s="27"/>
      <c r="XD311" s="27"/>
      <c r="XE311" s="27"/>
      <c r="XF311" s="27"/>
      <c r="XG311" s="27"/>
      <c r="XH311" s="27"/>
      <c r="XI311" s="27"/>
      <c r="XJ311" s="27"/>
      <c r="XK311" s="27"/>
      <c r="XL311" s="27"/>
      <c r="XM311" s="27"/>
      <c r="XN311" s="27"/>
      <c r="XO311" s="27"/>
      <c r="XP311" s="27"/>
      <c r="XQ311" s="27"/>
      <c r="XR311" s="27"/>
      <c r="XS311" s="27"/>
      <c r="XT311" s="27"/>
      <c r="XU311" s="27"/>
      <c r="XV311" s="27"/>
      <c r="XW311" s="27"/>
      <c r="XX311" s="27"/>
      <c r="XY311" s="27"/>
      <c r="XZ311" s="27"/>
      <c r="YA311" s="27"/>
      <c r="YB311" s="27"/>
      <c r="YC311" s="27"/>
      <c r="YD311" s="27"/>
      <c r="YE311" s="27"/>
      <c r="YF311" s="27"/>
      <c r="YG311" s="27"/>
      <c r="YH311" s="27"/>
      <c r="YI311" s="27"/>
      <c r="YJ311" s="27"/>
      <c r="YK311" s="27"/>
      <c r="YL311" s="27"/>
      <c r="YM311" s="27"/>
      <c r="YN311" s="27"/>
      <c r="YO311" s="27"/>
      <c r="YP311" s="27"/>
      <c r="YQ311" s="27"/>
      <c r="YR311" s="27"/>
      <c r="YS311" s="27"/>
      <c r="YT311" s="27"/>
      <c r="YU311" s="27"/>
      <c r="YV311" s="27"/>
      <c r="YW311" s="27"/>
      <c r="YX311" s="27"/>
      <c r="YY311" s="27"/>
      <c r="YZ311" s="27"/>
      <c r="ZA311" s="27"/>
      <c r="ZB311" s="27"/>
      <c r="ZC311" s="27"/>
      <c r="ZD311" s="27"/>
      <c r="ZE311" s="27"/>
      <c r="ZF311" s="27"/>
      <c r="ZG311" s="27"/>
      <c r="ZH311" s="27"/>
      <c r="ZI311" s="27"/>
      <c r="ZJ311" s="27"/>
      <c r="ZK311" s="27"/>
      <c r="ZL311" s="27"/>
      <c r="ZM311" s="27"/>
      <c r="ZN311" s="27"/>
      <c r="ZO311" s="27"/>
      <c r="ZP311" s="27"/>
      <c r="ZQ311" s="27"/>
      <c r="ZR311" s="27"/>
      <c r="ZS311" s="27"/>
      <c r="ZT311" s="27"/>
      <c r="ZU311" s="27"/>
      <c r="ZV311" s="27"/>
      <c r="ZW311" s="27"/>
      <c r="ZX311" s="27"/>
      <c r="ZY311" s="27"/>
      <c r="ZZ311" s="27"/>
      <c r="AAA311" s="27"/>
      <c r="AAB311" s="27"/>
      <c r="AAC311" s="27"/>
      <c r="AAD311" s="27"/>
      <c r="AAE311" s="27"/>
      <c r="AAF311" s="27"/>
      <c r="AAG311" s="27"/>
      <c r="AAH311" s="27"/>
      <c r="AAI311" s="27"/>
      <c r="AAJ311" s="27"/>
      <c r="AAK311" s="27"/>
      <c r="AAL311" s="27"/>
      <c r="AAM311" s="27"/>
      <c r="AAN311" s="27"/>
      <c r="AAO311" s="27"/>
      <c r="AAP311" s="27"/>
      <c r="AAQ311" s="27"/>
      <c r="AAR311" s="27"/>
      <c r="AAS311" s="27"/>
      <c r="AAT311" s="27"/>
      <c r="AAU311" s="27"/>
      <c r="AAV311" s="27"/>
      <c r="AAW311" s="27"/>
      <c r="AAX311" s="27"/>
      <c r="AAY311" s="27"/>
      <c r="AAZ311" s="27"/>
      <c r="ABA311" s="27"/>
      <c r="ABB311" s="27"/>
      <c r="ABC311" s="27"/>
      <c r="ABD311" s="27"/>
      <c r="ABE311" s="27"/>
      <c r="ABF311" s="27"/>
      <c r="ABG311" s="27"/>
      <c r="ABH311" s="27"/>
      <c r="ABI311" s="27"/>
      <c r="ABJ311" s="27"/>
      <c r="ABK311" s="27"/>
      <c r="ABL311" s="27"/>
      <c r="ABM311" s="27"/>
      <c r="ABN311" s="27"/>
      <c r="ABO311" s="27"/>
      <c r="ABP311" s="27"/>
      <c r="ABQ311" s="27"/>
      <c r="ABR311" s="27"/>
      <c r="ABS311" s="27"/>
      <c r="ABT311" s="27"/>
      <c r="ABU311" s="27"/>
      <c r="ABV311" s="27"/>
      <c r="ABW311" s="27"/>
      <c r="ABX311" s="27"/>
      <c r="ABY311" s="27"/>
      <c r="ABZ311" s="27"/>
      <c r="ACA311" s="27"/>
      <c r="ACB311" s="27"/>
      <c r="ACC311" s="27"/>
      <c r="ACD311" s="27"/>
      <c r="ACE311" s="27"/>
      <c r="ACF311" s="27"/>
      <c r="ACG311" s="27"/>
      <c r="ACH311" s="27"/>
      <c r="ACI311" s="27"/>
      <c r="ACJ311" s="27"/>
      <c r="ACK311" s="27"/>
      <c r="ACL311" s="27"/>
      <c r="ACM311" s="27"/>
      <c r="ACN311" s="27"/>
      <c r="ACO311" s="27"/>
      <c r="ACP311" s="27"/>
      <c r="ACQ311" s="27"/>
      <c r="ACR311" s="27"/>
      <c r="ACS311" s="27"/>
      <c r="ACT311" s="27"/>
      <c r="ACU311" s="27"/>
      <c r="ACV311" s="27"/>
      <c r="ACW311" s="27"/>
      <c r="ACX311" s="27"/>
      <c r="ACY311" s="27"/>
      <c r="ACZ311" s="27"/>
      <c r="ADA311" s="27"/>
      <c r="ADB311" s="27"/>
      <c r="ADC311" s="27"/>
      <c r="ADD311" s="27"/>
      <c r="ADE311" s="27"/>
      <c r="ADF311" s="27"/>
      <c r="ADG311" s="27"/>
      <c r="ADH311" s="27"/>
      <c r="ADI311" s="27"/>
      <c r="ADJ311" s="27"/>
      <c r="ADK311" s="27"/>
      <c r="ADL311" s="27"/>
      <c r="ADM311" s="27"/>
      <c r="ADN311" s="27"/>
      <c r="ADO311" s="27"/>
      <c r="ADP311" s="27"/>
      <c r="ADQ311" s="27"/>
      <c r="ADR311" s="27"/>
      <c r="ADS311" s="27"/>
      <c r="ADT311" s="27"/>
      <c r="ADU311" s="27"/>
      <c r="ADV311" s="27"/>
      <c r="ADW311" s="27"/>
      <c r="ADX311" s="27"/>
      <c r="ADY311" s="27"/>
      <c r="ADZ311" s="27"/>
      <c r="AEA311" s="27"/>
      <c r="AEB311" s="27"/>
      <c r="AEC311" s="27"/>
      <c r="AED311" s="27"/>
      <c r="AEE311" s="27"/>
      <c r="AEF311" s="27"/>
      <c r="AEG311" s="27"/>
      <c r="AEH311" s="27"/>
      <c r="AEI311" s="27"/>
      <c r="AEJ311" s="27"/>
      <c r="AEK311" s="27"/>
      <c r="AEL311" s="27"/>
      <c r="AEM311" s="27"/>
      <c r="AEN311" s="27"/>
      <c r="AEO311" s="27"/>
      <c r="AEP311" s="27"/>
      <c r="AEQ311" s="27"/>
      <c r="AER311" s="27"/>
      <c r="AES311" s="27"/>
      <c r="AET311" s="27"/>
      <c r="AEU311" s="27"/>
      <c r="AEV311" s="27"/>
      <c r="AEW311" s="27"/>
      <c r="AEX311" s="27"/>
      <c r="AEY311" s="27"/>
      <c r="AEZ311" s="27"/>
      <c r="AFA311" s="27"/>
      <c r="AFB311" s="27"/>
      <c r="AFC311" s="27"/>
      <c r="AFD311" s="27"/>
      <c r="AFE311" s="27"/>
      <c r="AFF311" s="27"/>
      <c r="AFG311" s="27"/>
      <c r="AFH311" s="27"/>
      <c r="AFI311" s="27"/>
      <c r="AFJ311" s="27"/>
      <c r="AFK311" s="27"/>
      <c r="AFL311" s="27"/>
      <c r="AFM311" s="27"/>
      <c r="AFN311" s="27"/>
      <c r="AFO311" s="27"/>
      <c r="AFP311" s="27"/>
      <c r="AFQ311" s="27"/>
      <c r="AFR311" s="27"/>
      <c r="AFS311" s="27"/>
      <c r="AFT311" s="27"/>
      <c r="AFU311" s="27"/>
      <c r="AFV311" s="27"/>
      <c r="AFW311" s="27"/>
      <c r="AFX311" s="27"/>
      <c r="AFY311" s="27"/>
      <c r="AFZ311" s="27"/>
      <c r="AGA311" s="27"/>
      <c r="AGB311" s="27"/>
      <c r="AGC311" s="27"/>
      <c r="AGD311" s="27"/>
      <c r="AGE311" s="27"/>
      <c r="AGF311" s="27"/>
      <c r="AGG311" s="27"/>
      <c r="AGH311" s="27"/>
      <c r="AGI311" s="27"/>
      <c r="AGJ311" s="27"/>
      <c r="AGK311" s="27"/>
      <c r="AGL311" s="27"/>
      <c r="AGM311" s="27"/>
      <c r="AGN311" s="27"/>
      <c r="AGO311" s="27"/>
      <c r="AGP311" s="27"/>
      <c r="AGQ311" s="27"/>
      <c r="AGR311" s="27"/>
      <c r="AGS311" s="27"/>
      <c r="AGT311" s="27"/>
      <c r="AGU311" s="27"/>
      <c r="AGV311" s="27"/>
      <c r="AGW311" s="27"/>
      <c r="AGX311" s="27"/>
      <c r="AGY311" s="27"/>
      <c r="AGZ311" s="27"/>
      <c r="AHA311" s="27"/>
      <c r="AHB311" s="27"/>
      <c r="AHC311" s="27"/>
      <c r="AHD311" s="27"/>
      <c r="AHE311" s="27"/>
      <c r="AHF311" s="27"/>
      <c r="AHG311" s="27"/>
      <c r="AHH311" s="27"/>
      <c r="AHI311" s="27"/>
      <c r="AHJ311" s="27"/>
      <c r="AHK311" s="27"/>
      <c r="AHL311" s="27"/>
      <c r="AHM311" s="27"/>
      <c r="AHN311" s="27"/>
      <c r="AHO311" s="27"/>
      <c r="AHP311" s="27"/>
      <c r="AHQ311" s="27"/>
      <c r="AHR311" s="27"/>
      <c r="AHS311" s="27"/>
      <c r="AHT311" s="27"/>
      <c r="AHU311" s="27"/>
      <c r="AHV311" s="27"/>
      <c r="AHW311" s="27"/>
      <c r="AHX311" s="27"/>
      <c r="AHY311" s="27"/>
      <c r="AHZ311" s="27"/>
      <c r="AIA311" s="27"/>
      <c r="AIB311" s="27"/>
      <c r="AIC311" s="27"/>
      <c r="AID311" s="27"/>
      <c r="AIE311" s="27"/>
      <c r="AIF311" s="27"/>
      <c r="AIG311" s="27"/>
      <c r="AIH311" s="27"/>
      <c r="AII311" s="27"/>
      <c r="AIJ311" s="27"/>
      <c r="AIK311" s="27"/>
      <c r="AIL311" s="27"/>
      <c r="AIM311" s="27"/>
      <c r="AIN311" s="27"/>
      <c r="AIO311" s="27"/>
      <c r="AIP311" s="27"/>
      <c r="AIQ311" s="27"/>
      <c r="AIR311" s="27"/>
      <c r="AIS311" s="27"/>
      <c r="AIT311" s="27"/>
      <c r="AIU311" s="27"/>
      <c r="AIV311" s="27"/>
      <c r="AIW311" s="27"/>
      <c r="AIX311" s="27"/>
      <c r="AIY311" s="27"/>
      <c r="AIZ311" s="27"/>
      <c r="AJA311" s="27"/>
      <c r="AJB311" s="27"/>
      <c r="AJC311" s="27"/>
      <c r="AJD311" s="27"/>
      <c r="AJE311" s="27"/>
      <c r="AJF311" s="27"/>
      <c r="AJG311" s="27"/>
      <c r="AJH311" s="27"/>
      <c r="AJI311" s="27"/>
      <c r="AJJ311" s="27"/>
      <c r="AJK311" s="27"/>
      <c r="AJL311" s="27"/>
      <c r="AJM311" s="27"/>
      <c r="AJN311" s="27"/>
      <c r="AJO311" s="27"/>
      <c r="AJP311" s="27"/>
      <c r="AJQ311" s="27"/>
      <c r="AJR311" s="27"/>
      <c r="AJS311" s="27"/>
      <c r="AJT311" s="27"/>
      <c r="AJU311" s="27"/>
      <c r="AJV311" s="27"/>
      <c r="AJW311" s="27"/>
      <c r="AJX311" s="27"/>
      <c r="AJY311" s="27"/>
      <c r="AJZ311" s="27"/>
      <c r="AKA311" s="27"/>
      <c r="AKB311" s="27"/>
      <c r="AKC311" s="27"/>
      <c r="AKD311" s="27"/>
      <c r="AKE311" s="27"/>
      <c r="AKF311" s="27"/>
      <c r="AKG311" s="27"/>
      <c r="AKH311" s="27"/>
      <c r="AKI311" s="27"/>
      <c r="AKJ311" s="27"/>
      <c r="AKK311" s="27"/>
      <c r="AKL311" s="27"/>
      <c r="AKM311" s="27"/>
      <c r="AKN311" s="27"/>
      <c r="AKO311" s="27"/>
      <c r="AKP311" s="27"/>
      <c r="AKQ311" s="27"/>
      <c r="AKR311" s="27"/>
      <c r="AKS311" s="27"/>
      <c r="AKT311" s="27"/>
      <c r="AKU311" s="27"/>
      <c r="AKV311" s="27"/>
      <c r="AKW311" s="27"/>
      <c r="AKX311" s="27"/>
      <c r="AKY311" s="27"/>
      <c r="AKZ311" s="27"/>
      <c r="ALA311" s="27"/>
      <c r="ALB311" s="27"/>
      <c r="ALC311" s="27"/>
      <c r="ALD311" s="27"/>
      <c r="ALE311" s="27"/>
      <c r="ALF311" s="27"/>
      <c r="ALG311" s="27"/>
      <c r="ALH311" s="27"/>
      <c r="ALI311" s="27"/>
      <c r="ALJ311" s="27"/>
      <c r="ALK311" s="27"/>
      <c r="ALL311" s="27"/>
      <c r="ALM311" s="27"/>
      <c r="ALN311" s="27"/>
      <c r="ALO311" s="27"/>
      <c r="ALP311" s="27"/>
      <c r="ALQ311" s="27"/>
      <c r="ALR311" s="27"/>
      <c r="ALS311" s="27"/>
    </row>
    <row r="312" spans="1:1007" ht="26.25" customHeight="1" thickBot="1" x14ac:dyDescent="0.25">
      <c r="A312" s="646"/>
      <c r="B312" s="658"/>
      <c r="C312" s="670"/>
      <c r="D312" s="686"/>
      <c r="E312" s="641"/>
      <c r="F312" s="688"/>
      <c r="G312" s="690"/>
      <c r="H312" s="635"/>
      <c r="I312" s="682"/>
      <c r="J312" s="682"/>
      <c r="K312" s="81" t="s">
        <v>11</v>
      </c>
      <c r="L312" s="8">
        <f t="shared" ref="L312:W312" si="90">SUM(L311)</f>
        <v>132</v>
      </c>
      <c r="M312" s="2">
        <f t="shared" si="90"/>
        <v>0</v>
      </c>
      <c r="N312" s="2">
        <f t="shared" si="90"/>
        <v>0</v>
      </c>
      <c r="O312" s="7">
        <f t="shared" si="90"/>
        <v>132</v>
      </c>
      <c r="P312" s="8">
        <f t="shared" si="90"/>
        <v>145.19999999999999</v>
      </c>
      <c r="Q312" s="2">
        <f t="shared" si="90"/>
        <v>0</v>
      </c>
      <c r="R312" s="2">
        <f t="shared" si="90"/>
        <v>0</v>
      </c>
      <c r="S312" s="7">
        <f t="shared" si="90"/>
        <v>145.19999999999999</v>
      </c>
      <c r="T312" s="8">
        <f t="shared" si="90"/>
        <v>159.69999999999999</v>
      </c>
      <c r="U312" s="2">
        <f t="shared" si="90"/>
        <v>0</v>
      </c>
      <c r="V312" s="2">
        <f t="shared" si="90"/>
        <v>0</v>
      </c>
      <c r="W312" s="7">
        <f t="shared" si="90"/>
        <v>159.69999999999999</v>
      </c>
      <c r="X312" s="27"/>
      <c r="Y312" s="27"/>
      <c r="Z312" s="27"/>
      <c r="AA312" s="27"/>
      <c r="AB312" s="27"/>
      <c r="AC312" s="27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  <c r="BO312" s="27"/>
      <c r="BP312" s="27"/>
      <c r="BQ312" s="27"/>
      <c r="BR312" s="27"/>
      <c r="BS312" s="27"/>
      <c r="BT312" s="27"/>
      <c r="BU312" s="27"/>
      <c r="BV312" s="27"/>
      <c r="BW312" s="27"/>
      <c r="BX312" s="27"/>
      <c r="BY312" s="27"/>
      <c r="BZ312" s="27"/>
      <c r="CA312" s="27"/>
      <c r="CB312" s="27"/>
      <c r="CC312" s="27"/>
      <c r="CD312" s="27"/>
      <c r="CE312" s="27"/>
      <c r="CF312" s="27"/>
      <c r="CG312" s="27"/>
      <c r="CH312" s="27"/>
      <c r="CI312" s="27"/>
      <c r="CJ312" s="27"/>
      <c r="CK312" s="27"/>
      <c r="CL312" s="27"/>
      <c r="CM312" s="27"/>
      <c r="CN312" s="27"/>
      <c r="CO312" s="27"/>
      <c r="CP312" s="27"/>
      <c r="CQ312" s="27"/>
      <c r="CR312" s="27"/>
      <c r="CS312" s="27"/>
      <c r="CT312" s="27"/>
      <c r="CU312" s="27"/>
      <c r="CV312" s="27"/>
      <c r="CW312" s="27"/>
      <c r="CX312" s="27"/>
      <c r="CY312" s="27"/>
      <c r="CZ312" s="27"/>
      <c r="DA312" s="27"/>
      <c r="DB312" s="27"/>
      <c r="DC312" s="27"/>
      <c r="DD312" s="27"/>
      <c r="DE312" s="27"/>
      <c r="DF312" s="27"/>
      <c r="DG312" s="27"/>
      <c r="DH312" s="27"/>
      <c r="DI312" s="27"/>
      <c r="DJ312" s="27"/>
      <c r="DK312" s="27"/>
      <c r="DL312" s="27"/>
      <c r="DM312" s="27"/>
      <c r="DN312" s="27"/>
      <c r="DO312" s="27"/>
      <c r="DP312" s="27"/>
      <c r="DQ312" s="27"/>
      <c r="DR312" s="27"/>
      <c r="DS312" s="27"/>
      <c r="DT312" s="27"/>
      <c r="DU312" s="27"/>
      <c r="DV312" s="27"/>
      <c r="DW312" s="27"/>
      <c r="DX312" s="27"/>
      <c r="DY312" s="27"/>
      <c r="DZ312" s="27"/>
      <c r="EA312" s="27"/>
      <c r="EB312" s="27"/>
      <c r="EC312" s="27"/>
      <c r="ED312" s="27"/>
      <c r="EE312" s="27"/>
      <c r="EF312" s="27"/>
      <c r="EG312" s="27"/>
      <c r="EH312" s="27"/>
      <c r="EI312" s="27"/>
      <c r="EJ312" s="27"/>
      <c r="EK312" s="27"/>
      <c r="EL312" s="27"/>
      <c r="EM312" s="27"/>
      <c r="EN312" s="27"/>
      <c r="EO312" s="27"/>
      <c r="EP312" s="27"/>
      <c r="EQ312" s="27"/>
      <c r="ER312" s="27"/>
      <c r="ES312" s="27"/>
      <c r="ET312" s="27"/>
      <c r="EU312" s="27"/>
      <c r="EV312" s="27"/>
      <c r="EW312" s="27"/>
      <c r="EX312" s="27"/>
      <c r="EY312" s="27"/>
      <c r="EZ312" s="27"/>
      <c r="FA312" s="27"/>
      <c r="FB312" s="27"/>
      <c r="FC312" s="27"/>
      <c r="FD312" s="27"/>
      <c r="FE312" s="27"/>
      <c r="FF312" s="27"/>
      <c r="FG312" s="27"/>
      <c r="FH312" s="27"/>
      <c r="FI312" s="27"/>
      <c r="FJ312" s="27"/>
      <c r="FK312" s="27"/>
      <c r="FL312" s="27"/>
      <c r="FM312" s="27"/>
      <c r="FN312" s="27"/>
      <c r="FO312" s="27"/>
      <c r="FP312" s="27"/>
      <c r="FQ312" s="27"/>
      <c r="FR312" s="27"/>
      <c r="FS312" s="27"/>
      <c r="FT312" s="27"/>
      <c r="FU312" s="27"/>
      <c r="FV312" s="27"/>
      <c r="FW312" s="27"/>
      <c r="FX312" s="27"/>
      <c r="FY312" s="27"/>
      <c r="FZ312" s="27"/>
      <c r="GA312" s="27"/>
      <c r="GB312" s="27"/>
      <c r="GC312" s="27"/>
      <c r="GD312" s="27"/>
      <c r="GE312" s="27"/>
      <c r="GF312" s="27"/>
      <c r="GG312" s="27"/>
      <c r="GH312" s="27"/>
      <c r="GI312" s="27"/>
      <c r="GJ312" s="27"/>
      <c r="GK312" s="27"/>
      <c r="GL312" s="27"/>
      <c r="GM312" s="27"/>
      <c r="GN312" s="27"/>
      <c r="GO312" s="27"/>
      <c r="GP312" s="27"/>
      <c r="GQ312" s="27"/>
      <c r="GR312" s="27"/>
      <c r="GS312" s="27"/>
      <c r="GT312" s="27"/>
      <c r="GU312" s="27"/>
      <c r="GV312" s="27"/>
      <c r="GW312" s="27"/>
      <c r="GX312" s="27"/>
      <c r="GY312" s="27"/>
      <c r="GZ312" s="27"/>
      <c r="HA312" s="27"/>
      <c r="HB312" s="27"/>
      <c r="HC312" s="27"/>
      <c r="HD312" s="27"/>
      <c r="HE312" s="27"/>
      <c r="HF312" s="27"/>
      <c r="HG312" s="27"/>
      <c r="HH312" s="27"/>
      <c r="HI312" s="27"/>
      <c r="HJ312" s="27"/>
      <c r="HK312" s="27"/>
      <c r="HL312" s="27"/>
      <c r="HM312" s="27"/>
      <c r="HN312" s="27"/>
      <c r="HO312" s="27"/>
      <c r="HP312" s="27"/>
      <c r="HQ312" s="27"/>
      <c r="HR312" s="27"/>
      <c r="HS312" s="27"/>
      <c r="HT312" s="27"/>
      <c r="HU312" s="27"/>
      <c r="HV312" s="27"/>
      <c r="HW312" s="27"/>
      <c r="HX312" s="27"/>
      <c r="HY312" s="27"/>
      <c r="HZ312" s="27"/>
      <c r="IA312" s="27"/>
      <c r="IB312" s="27"/>
      <c r="IC312" s="27"/>
      <c r="ID312" s="27"/>
      <c r="IE312" s="27"/>
      <c r="IF312" s="27"/>
      <c r="IG312" s="27"/>
      <c r="IH312" s="27"/>
      <c r="II312" s="27"/>
      <c r="IJ312" s="27"/>
      <c r="IK312" s="27"/>
      <c r="IL312" s="27"/>
      <c r="IM312" s="27"/>
      <c r="IN312" s="27"/>
      <c r="IO312" s="27"/>
      <c r="IP312" s="27"/>
      <c r="IQ312" s="27"/>
      <c r="IR312" s="27"/>
      <c r="IS312" s="27"/>
      <c r="IT312" s="27"/>
      <c r="IU312" s="27"/>
      <c r="IV312" s="27"/>
      <c r="IW312" s="27"/>
      <c r="IX312" s="27"/>
      <c r="IY312" s="27"/>
      <c r="IZ312" s="27"/>
      <c r="JA312" s="27"/>
      <c r="JB312" s="27"/>
      <c r="JC312" s="27"/>
      <c r="JD312" s="27"/>
      <c r="JE312" s="27"/>
      <c r="JF312" s="27"/>
      <c r="JG312" s="27"/>
      <c r="JH312" s="27"/>
      <c r="JI312" s="27"/>
      <c r="JJ312" s="27"/>
      <c r="JK312" s="27"/>
      <c r="JL312" s="27"/>
      <c r="JM312" s="27"/>
      <c r="JN312" s="27"/>
      <c r="JO312" s="27"/>
      <c r="JP312" s="27"/>
      <c r="JQ312" s="27"/>
      <c r="JR312" s="27"/>
      <c r="JS312" s="27"/>
      <c r="JT312" s="27"/>
      <c r="JU312" s="27"/>
      <c r="JV312" s="27"/>
      <c r="JW312" s="27"/>
      <c r="JX312" s="27"/>
      <c r="JY312" s="27"/>
      <c r="JZ312" s="27"/>
      <c r="KA312" s="27"/>
      <c r="KB312" s="27"/>
      <c r="KC312" s="27"/>
      <c r="KD312" s="27"/>
      <c r="KE312" s="27"/>
      <c r="KF312" s="27"/>
      <c r="KG312" s="27"/>
      <c r="KH312" s="27"/>
      <c r="KI312" s="27"/>
      <c r="KJ312" s="27"/>
      <c r="KK312" s="27"/>
      <c r="KL312" s="27"/>
      <c r="KM312" s="27"/>
      <c r="KN312" s="27"/>
      <c r="KO312" s="27"/>
      <c r="KP312" s="27"/>
      <c r="KQ312" s="27"/>
      <c r="KR312" s="27"/>
      <c r="KS312" s="27"/>
      <c r="KT312" s="27"/>
      <c r="KU312" s="27"/>
      <c r="KV312" s="27"/>
      <c r="KW312" s="27"/>
      <c r="KX312" s="27"/>
      <c r="KY312" s="27"/>
      <c r="KZ312" s="27"/>
      <c r="LA312" s="27"/>
      <c r="LB312" s="27"/>
      <c r="LC312" s="27"/>
      <c r="LD312" s="27"/>
      <c r="LE312" s="27"/>
      <c r="LF312" s="27"/>
      <c r="LG312" s="27"/>
      <c r="LH312" s="27"/>
      <c r="LI312" s="27"/>
      <c r="LJ312" s="27"/>
      <c r="LK312" s="27"/>
      <c r="LL312" s="27"/>
      <c r="LM312" s="27"/>
      <c r="LN312" s="27"/>
      <c r="LO312" s="27"/>
      <c r="LP312" s="27"/>
      <c r="LQ312" s="27"/>
      <c r="LR312" s="27"/>
      <c r="LS312" s="27"/>
      <c r="LT312" s="27"/>
      <c r="LU312" s="27"/>
      <c r="LV312" s="27"/>
      <c r="LW312" s="27"/>
      <c r="LX312" s="27"/>
      <c r="LY312" s="27"/>
      <c r="LZ312" s="27"/>
      <c r="MA312" s="27"/>
      <c r="MB312" s="27"/>
      <c r="MC312" s="27"/>
      <c r="MD312" s="27"/>
      <c r="ME312" s="27"/>
      <c r="MF312" s="27"/>
      <c r="MG312" s="27"/>
      <c r="MH312" s="27"/>
      <c r="MI312" s="27"/>
      <c r="MJ312" s="27"/>
      <c r="MK312" s="27"/>
      <c r="ML312" s="27"/>
      <c r="MM312" s="27"/>
      <c r="MN312" s="27"/>
      <c r="MO312" s="27"/>
      <c r="MP312" s="27"/>
      <c r="MQ312" s="27"/>
      <c r="MR312" s="27"/>
      <c r="MS312" s="27"/>
      <c r="MT312" s="27"/>
      <c r="MU312" s="27"/>
      <c r="MV312" s="27"/>
      <c r="MW312" s="27"/>
      <c r="MX312" s="27"/>
      <c r="MY312" s="27"/>
      <c r="MZ312" s="27"/>
      <c r="NA312" s="27"/>
      <c r="NB312" s="27"/>
      <c r="NC312" s="27"/>
      <c r="ND312" s="27"/>
      <c r="NE312" s="27"/>
      <c r="NF312" s="27"/>
      <c r="NG312" s="27"/>
      <c r="NH312" s="27"/>
      <c r="NI312" s="27"/>
      <c r="NJ312" s="27"/>
      <c r="NK312" s="27"/>
      <c r="NL312" s="27"/>
      <c r="NM312" s="27"/>
      <c r="NN312" s="27"/>
      <c r="NO312" s="27"/>
      <c r="NP312" s="27"/>
      <c r="NQ312" s="27"/>
      <c r="NR312" s="27"/>
      <c r="NS312" s="27"/>
      <c r="NT312" s="27"/>
      <c r="NU312" s="27"/>
      <c r="NV312" s="27"/>
      <c r="NW312" s="27"/>
      <c r="NX312" s="27"/>
      <c r="NY312" s="27"/>
      <c r="NZ312" s="27"/>
      <c r="OA312" s="27"/>
      <c r="OB312" s="27"/>
      <c r="OC312" s="27"/>
      <c r="OD312" s="27"/>
      <c r="OE312" s="27"/>
      <c r="OF312" s="27"/>
      <c r="OG312" s="27"/>
      <c r="OH312" s="27"/>
      <c r="OI312" s="27"/>
      <c r="OJ312" s="27"/>
      <c r="OK312" s="27"/>
      <c r="OL312" s="27"/>
      <c r="OM312" s="27"/>
      <c r="ON312" s="27"/>
      <c r="OO312" s="27"/>
      <c r="OP312" s="27"/>
      <c r="OQ312" s="27"/>
      <c r="OR312" s="27"/>
      <c r="OS312" s="27"/>
      <c r="OT312" s="27"/>
      <c r="OU312" s="27"/>
      <c r="OV312" s="27"/>
      <c r="OW312" s="27"/>
      <c r="OX312" s="27"/>
      <c r="OY312" s="27"/>
      <c r="OZ312" s="27"/>
      <c r="PA312" s="27"/>
      <c r="PB312" s="27"/>
      <c r="PC312" s="27"/>
      <c r="PD312" s="27"/>
      <c r="PE312" s="27"/>
      <c r="PF312" s="27"/>
      <c r="PG312" s="27"/>
      <c r="PH312" s="27"/>
      <c r="PI312" s="27"/>
      <c r="PJ312" s="27"/>
      <c r="PK312" s="27"/>
      <c r="PL312" s="27"/>
      <c r="PM312" s="27"/>
      <c r="PN312" s="27"/>
      <c r="PO312" s="27"/>
      <c r="PP312" s="27"/>
      <c r="PQ312" s="27"/>
      <c r="PR312" s="27"/>
      <c r="PS312" s="27"/>
      <c r="PT312" s="27"/>
      <c r="PU312" s="27"/>
      <c r="PV312" s="27"/>
      <c r="PW312" s="27"/>
      <c r="PX312" s="27"/>
      <c r="PY312" s="27"/>
      <c r="PZ312" s="27"/>
      <c r="QA312" s="27"/>
      <c r="QB312" s="27"/>
      <c r="QC312" s="27"/>
      <c r="QD312" s="27"/>
      <c r="QE312" s="27"/>
      <c r="QF312" s="27"/>
      <c r="QG312" s="27"/>
      <c r="QH312" s="27"/>
      <c r="QI312" s="27"/>
      <c r="QJ312" s="27"/>
      <c r="QK312" s="27"/>
      <c r="QL312" s="27"/>
      <c r="QM312" s="27"/>
      <c r="QN312" s="27"/>
      <c r="QO312" s="27"/>
      <c r="QP312" s="27"/>
      <c r="QQ312" s="27"/>
      <c r="QR312" s="27"/>
      <c r="QS312" s="27"/>
      <c r="QT312" s="27"/>
      <c r="QU312" s="27"/>
      <c r="QV312" s="27"/>
      <c r="QW312" s="27"/>
      <c r="QX312" s="27"/>
      <c r="QY312" s="27"/>
      <c r="QZ312" s="27"/>
      <c r="RA312" s="27"/>
      <c r="RB312" s="27"/>
      <c r="RC312" s="27"/>
      <c r="RD312" s="27"/>
      <c r="RE312" s="27"/>
      <c r="RF312" s="27"/>
      <c r="RG312" s="27"/>
      <c r="RH312" s="27"/>
      <c r="RI312" s="27"/>
      <c r="RJ312" s="27"/>
      <c r="RK312" s="27"/>
      <c r="RL312" s="27"/>
      <c r="RM312" s="27"/>
      <c r="RN312" s="27"/>
      <c r="RO312" s="27"/>
      <c r="RP312" s="27"/>
      <c r="RQ312" s="27"/>
      <c r="RR312" s="27"/>
      <c r="RS312" s="27"/>
      <c r="RT312" s="27"/>
      <c r="RU312" s="27"/>
      <c r="RV312" s="27"/>
      <c r="RW312" s="27"/>
      <c r="RX312" s="27"/>
      <c r="RY312" s="27"/>
      <c r="RZ312" s="27"/>
      <c r="SA312" s="27"/>
      <c r="SB312" s="27"/>
      <c r="SC312" s="27"/>
      <c r="SD312" s="27"/>
      <c r="SE312" s="27"/>
      <c r="SF312" s="27"/>
      <c r="SG312" s="27"/>
      <c r="SH312" s="27"/>
      <c r="SI312" s="27"/>
      <c r="SJ312" s="27"/>
      <c r="SK312" s="27"/>
      <c r="SL312" s="27"/>
      <c r="SM312" s="27"/>
      <c r="SN312" s="27"/>
      <c r="SO312" s="27"/>
      <c r="SP312" s="27"/>
      <c r="SQ312" s="27"/>
      <c r="SR312" s="27"/>
      <c r="SS312" s="27"/>
      <c r="ST312" s="27"/>
      <c r="SU312" s="27"/>
      <c r="SV312" s="27"/>
      <c r="SW312" s="27"/>
      <c r="SX312" s="27"/>
      <c r="SY312" s="27"/>
      <c r="SZ312" s="27"/>
      <c r="TA312" s="27"/>
      <c r="TB312" s="27"/>
      <c r="TC312" s="27"/>
      <c r="TD312" s="27"/>
      <c r="TE312" s="27"/>
      <c r="TF312" s="27"/>
      <c r="TG312" s="27"/>
      <c r="TH312" s="27"/>
      <c r="TI312" s="27"/>
      <c r="TJ312" s="27"/>
      <c r="TK312" s="27"/>
      <c r="TL312" s="27"/>
      <c r="TM312" s="27"/>
      <c r="TN312" s="27"/>
      <c r="TO312" s="27"/>
      <c r="TP312" s="27"/>
      <c r="TQ312" s="27"/>
      <c r="TR312" s="27"/>
      <c r="TS312" s="27"/>
      <c r="TT312" s="27"/>
      <c r="TU312" s="27"/>
      <c r="TV312" s="27"/>
      <c r="TW312" s="27"/>
      <c r="TX312" s="27"/>
      <c r="TY312" s="27"/>
      <c r="TZ312" s="27"/>
      <c r="UA312" s="27"/>
      <c r="UB312" s="27"/>
      <c r="UC312" s="27"/>
      <c r="UD312" s="27"/>
      <c r="UE312" s="27"/>
      <c r="UF312" s="27"/>
      <c r="UG312" s="27"/>
      <c r="UH312" s="27"/>
      <c r="UI312" s="27"/>
      <c r="UJ312" s="27"/>
      <c r="UK312" s="27"/>
      <c r="UL312" s="27"/>
      <c r="UM312" s="27"/>
      <c r="UN312" s="27"/>
      <c r="UO312" s="27"/>
      <c r="UP312" s="27"/>
      <c r="UQ312" s="27"/>
      <c r="UR312" s="27"/>
      <c r="US312" s="27"/>
      <c r="UT312" s="27"/>
      <c r="UU312" s="27"/>
      <c r="UV312" s="27"/>
      <c r="UW312" s="27"/>
      <c r="UX312" s="27"/>
      <c r="UY312" s="27"/>
      <c r="UZ312" s="27"/>
      <c r="VA312" s="27"/>
      <c r="VB312" s="27"/>
      <c r="VC312" s="27"/>
      <c r="VD312" s="27"/>
      <c r="VE312" s="27"/>
      <c r="VF312" s="27"/>
      <c r="VG312" s="27"/>
      <c r="VH312" s="27"/>
      <c r="VI312" s="27"/>
      <c r="VJ312" s="27"/>
      <c r="VK312" s="27"/>
      <c r="VL312" s="27"/>
      <c r="VM312" s="27"/>
      <c r="VN312" s="27"/>
      <c r="VO312" s="27"/>
      <c r="VP312" s="27"/>
      <c r="VQ312" s="27"/>
      <c r="VR312" s="27"/>
      <c r="VS312" s="27"/>
      <c r="VT312" s="27"/>
      <c r="VU312" s="27"/>
      <c r="VV312" s="27"/>
      <c r="VW312" s="27"/>
      <c r="VX312" s="27"/>
      <c r="VY312" s="27"/>
      <c r="VZ312" s="27"/>
      <c r="WA312" s="27"/>
      <c r="WB312" s="27"/>
      <c r="WC312" s="27"/>
      <c r="WD312" s="27"/>
      <c r="WE312" s="27"/>
      <c r="WF312" s="27"/>
      <c r="WG312" s="27"/>
      <c r="WH312" s="27"/>
      <c r="WI312" s="27"/>
      <c r="WJ312" s="27"/>
      <c r="WK312" s="27"/>
      <c r="WL312" s="27"/>
      <c r="WM312" s="27"/>
      <c r="WN312" s="27"/>
      <c r="WO312" s="27"/>
      <c r="WP312" s="27"/>
      <c r="WQ312" s="27"/>
      <c r="WR312" s="27"/>
      <c r="WS312" s="27"/>
      <c r="WT312" s="27"/>
      <c r="WU312" s="27"/>
      <c r="WV312" s="27"/>
      <c r="WW312" s="27"/>
      <c r="WX312" s="27"/>
      <c r="WY312" s="27"/>
      <c r="WZ312" s="27"/>
      <c r="XA312" s="27"/>
      <c r="XB312" s="27"/>
      <c r="XC312" s="27"/>
      <c r="XD312" s="27"/>
      <c r="XE312" s="27"/>
      <c r="XF312" s="27"/>
      <c r="XG312" s="27"/>
      <c r="XH312" s="27"/>
      <c r="XI312" s="27"/>
      <c r="XJ312" s="27"/>
      <c r="XK312" s="27"/>
      <c r="XL312" s="27"/>
      <c r="XM312" s="27"/>
      <c r="XN312" s="27"/>
      <c r="XO312" s="27"/>
      <c r="XP312" s="27"/>
      <c r="XQ312" s="27"/>
      <c r="XR312" s="27"/>
      <c r="XS312" s="27"/>
      <c r="XT312" s="27"/>
      <c r="XU312" s="27"/>
      <c r="XV312" s="27"/>
      <c r="XW312" s="27"/>
      <c r="XX312" s="27"/>
      <c r="XY312" s="27"/>
      <c r="XZ312" s="27"/>
      <c r="YA312" s="27"/>
      <c r="YB312" s="27"/>
      <c r="YC312" s="27"/>
      <c r="YD312" s="27"/>
      <c r="YE312" s="27"/>
      <c r="YF312" s="27"/>
      <c r="YG312" s="27"/>
      <c r="YH312" s="27"/>
      <c r="YI312" s="27"/>
      <c r="YJ312" s="27"/>
      <c r="YK312" s="27"/>
      <c r="YL312" s="27"/>
      <c r="YM312" s="27"/>
      <c r="YN312" s="27"/>
      <c r="YO312" s="27"/>
      <c r="YP312" s="27"/>
      <c r="YQ312" s="27"/>
      <c r="YR312" s="27"/>
      <c r="YS312" s="27"/>
      <c r="YT312" s="27"/>
      <c r="YU312" s="27"/>
      <c r="YV312" s="27"/>
      <c r="YW312" s="27"/>
      <c r="YX312" s="27"/>
      <c r="YY312" s="27"/>
      <c r="YZ312" s="27"/>
      <c r="ZA312" s="27"/>
      <c r="ZB312" s="27"/>
      <c r="ZC312" s="27"/>
      <c r="ZD312" s="27"/>
      <c r="ZE312" s="27"/>
      <c r="ZF312" s="27"/>
      <c r="ZG312" s="27"/>
      <c r="ZH312" s="27"/>
      <c r="ZI312" s="27"/>
      <c r="ZJ312" s="27"/>
      <c r="ZK312" s="27"/>
      <c r="ZL312" s="27"/>
      <c r="ZM312" s="27"/>
      <c r="ZN312" s="27"/>
      <c r="ZO312" s="27"/>
      <c r="ZP312" s="27"/>
      <c r="ZQ312" s="27"/>
      <c r="ZR312" s="27"/>
      <c r="ZS312" s="27"/>
      <c r="ZT312" s="27"/>
      <c r="ZU312" s="27"/>
      <c r="ZV312" s="27"/>
      <c r="ZW312" s="27"/>
      <c r="ZX312" s="27"/>
      <c r="ZY312" s="27"/>
      <c r="ZZ312" s="27"/>
      <c r="AAA312" s="27"/>
      <c r="AAB312" s="27"/>
      <c r="AAC312" s="27"/>
      <c r="AAD312" s="27"/>
      <c r="AAE312" s="27"/>
      <c r="AAF312" s="27"/>
      <c r="AAG312" s="27"/>
      <c r="AAH312" s="27"/>
      <c r="AAI312" s="27"/>
      <c r="AAJ312" s="27"/>
      <c r="AAK312" s="27"/>
      <c r="AAL312" s="27"/>
      <c r="AAM312" s="27"/>
      <c r="AAN312" s="27"/>
      <c r="AAO312" s="27"/>
      <c r="AAP312" s="27"/>
      <c r="AAQ312" s="27"/>
      <c r="AAR312" s="27"/>
      <c r="AAS312" s="27"/>
      <c r="AAT312" s="27"/>
      <c r="AAU312" s="27"/>
      <c r="AAV312" s="27"/>
      <c r="AAW312" s="27"/>
      <c r="AAX312" s="27"/>
      <c r="AAY312" s="27"/>
      <c r="AAZ312" s="27"/>
      <c r="ABA312" s="27"/>
      <c r="ABB312" s="27"/>
      <c r="ABC312" s="27"/>
      <c r="ABD312" s="27"/>
      <c r="ABE312" s="27"/>
      <c r="ABF312" s="27"/>
      <c r="ABG312" s="27"/>
      <c r="ABH312" s="27"/>
      <c r="ABI312" s="27"/>
      <c r="ABJ312" s="27"/>
      <c r="ABK312" s="27"/>
      <c r="ABL312" s="27"/>
      <c r="ABM312" s="27"/>
      <c r="ABN312" s="27"/>
      <c r="ABO312" s="27"/>
      <c r="ABP312" s="27"/>
      <c r="ABQ312" s="27"/>
      <c r="ABR312" s="27"/>
      <c r="ABS312" s="27"/>
      <c r="ABT312" s="27"/>
      <c r="ABU312" s="27"/>
      <c r="ABV312" s="27"/>
      <c r="ABW312" s="27"/>
      <c r="ABX312" s="27"/>
      <c r="ABY312" s="27"/>
      <c r="ABZ312" s="27"/>
      <c r="ACA312" s="27"/>
      <c r="ACB312" s="27"/>
      <c r="ACC312" s="27"/>
      <c r="ACD312" s="27"/>
      <c r="ACE312" s="27"/>
      <c r="ACF312" s="27"/>
      <c r="ACG312" s="27"/>
      <c r="ACH312" s="27"/>
      <c r="ACI312" s="27"/>
      <c r="ACJ312" s="27"/>
      <c r="ACK312" s="27"/>
      <c r="ACL312" s="27"/>
      <c r="ACM312" s="27"/>
      <c r="ACN312" s="27"/>
      <c r="ACO312" s="27"/>
      <c r="ACP312" s="27"/>
      <c r="ACQ312" s="27"/>
      <c r="ACR312" s="27"/>
      <c r="ACS312" s="27"/>
      <c r="ACT312" s="27"/>
      <c r="ACU312" s="27"/>
      <c r="ACV312" s="27"/>
      <c r="ACW312" s="27"/>
      <c r="ACX312" s="27"/>
      <c r="ACY312" s="27"/>
      <c r="ACZ312" s="27"/>
      <c r="ADA312" s="27"/>
      <c r="ADB312" s="27"/>
      <c r="ADC312" s="27"/>
      <c r="ADD312" s="27"/>
      <c r="ADE312" s="27"/>
      <c r="ADF312" s="27"/>
      <c r="ADG312" s="27"/>
      <c r="ADH312" s="27"/>
      <c r="ADI312" s="27"/>
      <c r="ADJ312" s="27"/>
      <c r="ADK312" s="27"/>
      <c r="ADL312" s="27"/>
      <c r="ADM312" s="27"/>
      <c r="ADN312" s="27"/>
      <c r="ADO312" s="27"/>
      <c r="ADP312" s="27"/>
      <c r="ADQ312" s="27"/>
      <c r="ADR312" s="27"/>
      <c r="ADS312" s="27"/>
      <c r="ADT312" s="27"/>
      <c r="ADU312" s="27"/>
      <c r="ADV312" s="27"/>
      <c r="ADW312" s="27"/>
      <c r="ADX312" s="27"/>
      <c r="ADY312" s="27"/>
      <c r="ADZ312" s="27"/>
      <c r="AEA312" s="27"/>
      <c r="AEB312" s="27"/>
      <c r="AEC312" s="27"/>
      <c r="AED312" s="27"/>
      <c r="AEE312" s="27"/>
      <c r="AEF312" s="27"/>
      <c r="AEG312" s="27"/>
      <c r="AEH312" s="27"/>
      <c r="AEI312" s="27"/>
      <c r="AEJ312" s="27"/>
      <c r="AEK312" s="27"/>
      <c r="AEL312" s="27"/>
      <c r="AEM312" s="27"/>
      <c r="AEN312" s="27"/>
      <c r="AEO312" s="27"/>
      <c r="AEP312" s="27"/>
      <c r="AEQ312" s="27"/>
      <c r="AER312" s="27"/>
      <c r="AES312" s="27"/>
      <c r="AET312" s="27"/>
      <c r="AEU312" s="27"/>
      <c r="AEV312" s="27"/>
      <c r="AEW312" s="27"/>
      <c r="AEX312" s="27"/>
      <c r="AEY312" s="27"/>
      <c r="AEZ312" s="27"/>
      <c r="AFA312" s="27"/>
      <c r="AFB312" s="27"/>
      <c r="AFC312" s="27"/>
      <c r="AFD312" s="27"/>
      <c r="AFE312" s="27"/>
      <c r="AFF312" s="27"/>
      <c r="AFG312" s="27"/>
      <c r="AFH312" s="27"/>
      <c r="AFI312" s="27"/>
      <c r="AFJ312" s="27"/>
      <c r="AFK312" s="27"/>
      <c r="AFL312" s="27"/>
      <c r="AFM312" s="27"/>
      <c r="AFN312" s="27"/>
      <c r="AFO312" s="27"/>
      <c r="AFP312" s="27"/>
      <c r="AFQ312" s="27"/>
      <c r="AFR312" s="27"/>
      <c r="AFS312" s="27"/>
      <c r="AFT312" s="27"/>
      <c r="AFU312" s="27"/>
      <c r="AFV312" s="27"/>
      <c r="AFW312" s="27"/>
      <c r="AFX312" s="27"/>
      <c r="AFY312" s="27"/>
      <c r="AFZ312" s="27"/>
      <c r="AGA312" s="27"/>
      <c r="AGB312" s="27"/>
      <c r="AGC312" s="27"/>
      <c r="AGD312" s="27"/>
      <c r="AGE312" s="27"/>
      <c r="AGF312" s="27"/>
      <c r="AGG312" s="27"/>
      <c r="AGH312" s="27"/>
      <c r="AGI312" s="27"/>
      <c r="AGJ312" s="27"/>
      <c r="AGK312" s="27"/>
      <c r="AGL312" s="27"/>
      <c r="AGM312" s="27"/>
      <c r="AGN312" s="27"/>
      <c r="AGO312" s="27"/>
      <c r="AGP312" s="27"/>
      <c r="AGQ312" s="27"/>
      <c r="AGR312" s="27"/>
      <c r="AGS312" s="27"/>
      <c r="AGT312" s="27"/>
      <c r="AGU312" s="27"/>
      <c r="AGV312" s="27"/>
      <c r="AGW312" s="27"/>
      <c r="AGX312" s="27"/>
      <c r="AGY312" s="27"/>
      <c r="AGZ312" s="27"/>
      <c r="AHA312" s="27"/>
      <c r="AHB312" s="27"/>
      <c r="AHC312" s="27"/>
      <c r="AHD312" s="27"/>
      <c r="AHE312" s="27"/>
      <c r="AHF312" s="27"/>
      <c r="AHG312" s="27"/>
      <c r="AHH312" s="27"/>
      <c r="AHI312" s="27"/>
      <c r="AHJ312" s="27"/>
      <c r="AHK312" s="27"/>
      <c r="AHL312" s="27"/>
      <c r="AHM312" s="27"/>
      <c r="AHN312" s="27"/>
      <c r="AHO312" s="27"/>
      <c r="AHP312" s="27"/>
      <c r="AHQ312" s="27"/>
      <c r="AHR312" s="27"/>
      <c r="AHS312" s="27"/>
      <c r="AHT312" s="27"/>
      <c r="AHU312" s="27"/>
      <c r="AHV312" s="27"/>
      <c r="AHW312" s="27"/>
      <c r="AHX312" s="27"/>
      <c r="AHY312" s="27"/>
      <c r="AHZ312" s="27"/>
      <c r="AIA312" s="27"/>
      <c r="AIB312" s="27"/>
      <c r="AIC312" s="27"/>
      <c r="AID312" s="27"/>
      <c r="AIE312" s="27"/>
      <c r="AIF312" s="27"/>
      <c r="AIG312" s="27"/>
      <c r="AIH312" s="27"/>
      <c r="AII312" s="27"/>
      <c r="AIJ312" s="27"/>
      <c r="AIK312" s="27"/>
      <c r="AIL312" s="27"/>
      <c r="AIM312" s="27"/>
      <c r="AIN312" s="27"/>
      <c r="AIO312" s="27"/>
      <c r="AIP312" s="27"/>
      <c r="AIQ312" s="27"/>
      <c r="AIR312" s="27"/>
      <c r="AIS312" s="27"/>
      <c r="AIT312" s="27"/>
      <c r="AIU312" s="27"/>
      <c r="AIV312" s="27"/>
      <c r="AIW312" s="27"/>
      <c r="AIX312" s="27"/>
      <c r="AIY312" s="27"/>
      <c r="AIZ312" s="27"/>
      <c r="AJA312" s="27"/>
      <c r="AJB312" s="27"/>
      <c r="AJC312" s="27"/>
      <c r="AJD312" s="27"/>
      <c r="AJE312" s="27"/>
      <c r="AJF312" s="27"/>
      <c r="AJG312" s="27"/>
      <c r="AJH312" s="27"/>
      <c r="AJI312" s="27"/>
      <c r="AJJ312" s="27"/>
      <c r="AJK312" s="27"/>
      <c r="AJL312" s="27"/>
      <c r="AJM312" s="27"/>
      <c r="AJN312" s="27"/>
      <c r="AJO312" s="27"/>
      <c r="AJP312" s="27"/>
      <c r="AJQ312" s="27"/>
      <c r="AJR312" s="27"/>
      <c r="AJS312" s="27"/>
      <c r="AJT312" s="27"/>
      <c r="AJU312" s="27"/>
      <c r="AJV312" s="27"/>
      <c r="AJW312" s="27"/>
      <c r="AJX312" s="27"/>
      <c r="AJY312" s="27"/>
      <c r="AJZ312" s="27"/>
      <c r="AKA312" s="27"/>
      <c r="AKB312" s="27"/>
      <c r="AKC312" s="27"/>
      <c r="AKD312" s="27"/>
      <c r="AKE312" s="27"/>
      <c r="AKF312" s="27"/>
      <c r="AKG312" s="27"/>
      <c r="AKH312" s="27"/>
      <c r="AKI312" s="27"/>
      <c r="AKJ312" s="27"/>
      <c r="AKK312" s="27"/>
      <c r="AKL312" s="27"/>
      <c r="AKM312" s="27"/>
      <c r="AKN312" s="27"/>
      <c r="AKO312" s="27"/>
      <c r="AKP312" s="27"/>
      <c r="AKQ312" s="27"/>
      <c r="AKR312" s="27"/>
      <c r="AKS312" s="27"/>
      <c r="AKT312" s="27"/>
      <c r="AKU312" s="27"/>
      <c r="AKV312" s="27"/>
      <c r="AKW312" s="27"/>
      <c r="AKX312" s="27"/>
      <c r="AKY312" s="27"/>
      <c r="AKZ312" s="27"/>
      <c r="ALA312" s="27"/>
      <c r="ALB312" s="27"/>
      <c r="ALC312" s="27"/>
      <c r="ALD312" s="27"/>
      <c r="ALE312" s="27"/>
      <c r="ALF312" s="27"/>
      <c r="ALG312" s="27"/>
      <c r="ALH312" s="27"/>
      <c r="ALI312" s="27"/>
      <c r="ALJ312" s="27"/>
      <c r="ALK312" s="27"/>
      <c r="ALL312" s="27"/>
      <c r="ALM312" s="27"/>
      <c r="ALN312" s="27"/>
      <c r="ALO312" s="27"/>
      <c r="ALP312" s="27"/>
      <c r="ALQ312" s="27"/>
      <c r="ALR312" s="27"/>
      <c r="ALS312" s="27"/>
    </row>
    <row r="313" spans="1:1007" ht="19.5" customHeight="1" thickBot="1" x14ac:dyDescent="0.25">
      <c r="A313" s="195" t="s">
        <v>14</v>
      </c>
      <c r="B313" s="23" t="s">
        <v>15</v>
      </c>
      <c r="C313" s="196" t="s">
        <v>28</v>
      </c>
      <c r="D313" s="678" t="s">
        <v>180</v>
      </c>
      <c r="E313" s="679"/>
      <c r="F313" s="679"/>
      <c r="G313" s="679"/>
      <c r="H313" s="679"/>
      <c r="I313" s="679"/>
      <c r="J313" s="679"/>
      <c r="K313" s="680"/>
      <c r="L313" s="203">
        <f t="shared" ref="L313:W313" si="91">SUM(L302+L306+L308+L312+L310)</f>
        <v>5152</v>
      </c>
      <c r="M313" s="204">
        <f t="shared" si="91"/>
        <v>350</v>
      </c>
      <c r="N313" s="204">
        <f t="shared" si="91"/>
        <v>0</v>
      </c>
      <c r="O313" s="205">
        <f t="shared" si="91"/>
        <v>4802</v>
      </c>
      <c r="P313" s="203">
        <f t="shared" si="91"/>
        <v>10712.2</v>
      </c>
      <c r="Q313" s="204">
        <f t="shared" si="91"/>
        <v>1400</v>
      </c>
      <c r="R313" s="204">
        <f t="shared" si="91"/>
        <v>0</v>
      </c>
      <c r="S313" s="205">
        <f t="shared" si="91"/>
        <v>9312.2000000000007</v>
      </c>
      <c r="T313" s="203">
        <f t="shared" si="91"/>
        <v>6666.7</v>
      </c>
      <c r="U313" s="204">
        <f t="shared" si="91"/>
        <v>1500</v>
      </c>
      <c r="V313" s="204">
        <f t="shared" si="91"/>
        <v>0</v>
      </c>
      <c r="W313" s="205">
        <f t="shared" si="91"/>
        <v>5166.7</v>
      </c>
      <c r="X313" s="27"/>
      <c r="Y313" s="27"/>
      <c r="Z313" s="27"/>
      <c r="AA313" s="27"/>
      <c r="AB313" s="27"/>
      <c r="AC313" s="27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  <c r="BO313" s="27"/>
      <c r="BP313" s="27"/>
      <c r="BQ313" s="27"/>
      <c r="BR313" s="27"/>
      <c r="BS313" s="27"/>
      <c r="BT313" s="27"/>
      <c r="BU313" s="27"/>
      <c r="BV313" s="27"/>
      <c r="BW313" s="27"/>
      <c r="BX313" s="27"/>
      <c r="BY313" s="27"/>
      <c r="BZ313" s="27"/>
      <c r="CA313" s="27"/>
      <c r="CB313" s="27"/>
      <c r="CC313" s="27"/>
      <c r="CD313" s="27"/>
      <c r="CE313" s="27"/>
      <c r="CF313" s="27"/>
      <c r="CG313" s="27"/>
      <c r="CH313" s="27"/>
      <c r="CI313" s="27"/>
      <c r="CJ313" s="27"/>
      <c r="CK313" s="27"/>
      <c r="CL313" s="27"/>
      <c r="CM313" s="27"/>
      <c r="CN313" s="27"/>
      <c r="CO313" s="27"/>
      <c r="CP313" s="27"/>
      <c r="CQ313" s="27"/>
      <c r="CR313" s="27"/>
      <c r="CS313" s="27"/>
      <c r="CT313" s="27"/>
      <c r="CU313" s="27"/>
      <c r="CV313" s="27"/>
      <c r="CW313" s="27"/>
      <c r="CX313" s="27"/>
      <c r="CY313" s="27"/>
      <c r="CZ313" s="27"/>
      <c r="DA313" s="27"/>
      <c r="DB313" s="27"/>
      <c r="DC313" s="27"/>
      <c r="DD313" s="27"/>
      <c r="DE313" s="27"/>
      <c r="DF313" s="27"/>
      <c r="DG313" s="27"/>
      <c r="DH313" s="27"/>
      <c r="DI313" s="27"/>
      <c r="DJ313" s="27"/>
      <c r="DK313" s="27"/>
      <c r="DL313" s="27"/>
      <c r="DM313" s="27"/>
      <c r="DN313" s="27"/>
      <c r="DO313" s="27"/>
      <c r="DP313" s="27"/>
      <c r="DQ313" s="27"/>
      <c r="DR313" s="27"/>
      <c r="DS313" s="27"/>
      <c r="DT313" s="27"/>
      <c r="DU313" s="27"/>
      <c r="DV313" s="27"/>
      <c r="DW313" s="27"/>
      <c r="DX313" s="27"/>
      <c r="DY313" s="27"/>
      <c r="DZ313" s="27"/>
      <c r="EA313" s="27"/>
      <c r="EB313" s="27"/>
      <c r="EC313" s="27"/>
      <c r="ED313" s="27"/>
      <c r="EE313" s="27"/>
      <c r="EF313" s="27"/>
      <c r="EG313" s="27"/>
      <c r="EH313" s="27"/>
      <c r="EI313" s="27"/>
      <c r="EJ313" s="27"/>
      <c r="EK313" s="27"/>
      <c r="EL313" s="27"/>
      <c r="EM313" s="27"/>
      <c r="EN313" s="27"/>
      <c r="EO313" s="27"/>
      <c r="EP313" s="27"/>
      <c r="EQ313" s="27"/>
      <c r="ER313" s="27"/>
      <c r="ES313" s="27"/>
      <c r="ET313" s="27"/>
      <c r="EU313" s="27"/>
      <c r="EV313" s="27"/>
      <c r="EW313" s="27"/>
      <c r="EX313" s="27"/>
      <c r="EY313" s="27"/>
      <c r="EZ313" s="27"/>
      <c r="FA313" s="27"/>
      <c r="FB313" s="27"/>
      <c r="FC313" s="27"/>
      <c r="FD313" s="27"/>
      <c r="FE313" s="27"/>
      <c r="FF313" s="27"/>
      <c r="FG313" s="27"/>
      <c r="FH313" s="27"/>
      <c r="FI313" s="27"/>
      <c r="FJ313" s="27"/>
      <c r="FK313" s="27"/>
      <c r="FL313" s="27"/>
      <c r="FM313" s="27"/>
      <c r="FN313" s="27"/>
      <c r="FO313" s="27"/>
      <c r="FP313" s="27"/>
      <c r="FQ313" s="27"/>
      <c r="FR313" s="27"/>
      <c r="FS313" s="27"/>
      <c r="FT313" s="27"/>
      <c r="FU313" s="27"/>
      <c r="FV313" s="27"/>
      <c r="FW313" s="27"/>
      <c r="FX313" s="27"/>
      <c r="FY313" s="27"/>
      <c r="FZ313" s="27"/>
      <c r="GA313" s="27"/>
      <c r="GB313" s="27"/>
      <c r="GC313" s="27"/>
      <c r="GD313" s="27"/>
      <c r="GE313" s="27"/>
      <c r="GF313" s="27"/>
      <c r="GG313" s="27"/>
      <c r="GH313" s="27"/>
      <c r="GI313" s="27"/>
      <c r="GJ313" s="27"/>
      <c r="GK313" s="27"/>
      <c r="GL313" s="27"/>
      <c r="GM313" s="27"/>
      <c r="GN313" s="27"/>
      <c r="GO313" s="27"/>
      <c r="GP313" s="27"/>
      <c r="GQ313" s="27"/>
      <c r="GR313" s="27"/>
      <c r="GS313" s="27"/>
      <c r="GT313" s="27"/>
      <c r="GU313" s="27"/>
      <c r="GV313" s="27"/>
      <c r="GW313" s="27"/>
      <c r="GX313" s="27"/>
      <c r="GY313" s="27"/>
      <c r="GZ313" s="27"/>
      <c r="HA313" s="27"/>
      <c r="HB313" s="27"/>
      <c r="HC313" s="27"/>
      <c r="HD313" s="27"/>
      <c r="HE313" s="27"/>
      <c r="HF313" s="27"/>
      <c r="HG313" s="27"/>
      <c r="HH313" s="27"/>
      <c r="HI313" s="27"/>
      <c r="HJ313" s="27"/>
      <c r="HK313" s="27"/>
      <c r="HL313" s="27"/>
      <c r="HM313" s="27"/>
      <c r="HN313" s="27"/>
      <c r="HO313" s="27"/>
      <c r="HP313" s="27"/>
      <c r="HQ313" s="27"/>
      <c r="HR313" s="27"/>
      <c r="HS313" s="27"/>
      <c r="HT313" s="27"/>
      <c r="HU313" s="27"/>
      <c r="HV313" s="27"/>
      <c r="HW313" s="27"/>
      <c r="HX313" s="27"/>
      <c r="HY313" s="27"/>
      <c r="HZ313" s="27"/>
      <c r="IA313" s="27"/>
      <c r="IB313" s="27"/>
      <c r="IC313" s="27"/>
      <c r="ID313" s="27"/>
      <c r="IE313" s="27"/>
      <c r="IF313" s="27"/>
      <c r="IG313" s="27"/>
      <c r="IH313" s="27"/>
      <c r="II313" s="27"/>
      <c r="IJ313" s="27"/>
      <c r="IK313" s="27"/>
      <c r="IL313" s="27"/>
      <c r="IM313" s="27"/>
      <c r="IN313" s="27"/>
      <c r="IO313" s="27"/>
      <c r="IP313" s="27"/>
      <c r="IQ313" s="27"/>
      <c r="IR313" s="27"/>
      <c r="IS313" s="27"/>
      <c r="IT313" s="27"/>
      <c r="IU313" s="27"/>
      <c r="IV313" s="27"/>
      <c r="IW313" s="27"/>
      <c r="IX313" s="27"/>
      <c r="IY313" s="27"/>
      <c r="IZ313" s="27"/>
      <c r="JA313" s="27"/>
      <c r="JB313" s="27"/>
      <c r="JC313" s="27"/>
      <c r="JD313" s="27"/>
      <c r="JE313" s="27"/>
      <c r="JF313" s="27"/>
      <c r="JG313" s="27"/>
      <c r="JH313" s="27"/>
      <c r="JI313" s="27"/>
      <c r="JJ313" s="27"/>
      <c r="JK313" s="27"/>
      <c r="JL313" s="27"/>
      <c r="JM313" s="27"/>
      <c r="JN313" s="27"/>
      <c r="JO313" s="27"/>
      <c r="JP313" s="27"/>
      <c r="JQ313" s="27"/>
      <c r="JR313" s="27"/>
      <c r="JS313" s="27"/>
      <c r="JT313" s="27"/>
      <c r="JU313" s="27"/>
      <c r="JV313" s="27"/>
      <c r="JW313" s="27"/>
      <c r="JX313" s="27"/>
      <c r="JY313" s="27"/>
      <c r="JZ313" s="27"/>
      <c r="KA313" s="27"/>
      <c r="KB313" s="27"/>
      <c r="KC313" s="27"/>
      <c r="KD313" s="27"/>
      <c r="KE313" s="27"/>
      <c r="KF313" s="27"/>
      <c r="KG313" s="27"/>
      <c r="KH313" s="27"/>
      <c r="KI313" s="27"/>
      <c r="KJ313" s="27"/>
      <c r="KK313" s="27"/>
      <c r="KL313" s="27"/>
      <c r="KM313" s="27"/>
      <c r="KN313" s="27"/>
      <c r="KO313" s="27"/>
      <c r="KP313" s="27"/>
      <c r="KQ313" s="27"/>
      <c r="KR313" s="27"/>
      <c r="KS313" s="27"/>
      <c r="KT313" s="27"/>
      <c r="KU313" s="27"/>
      <c r="KV313" s="27"/>
      <c r="KW313" s="27"/>
      <c r="KX313" s="27"/>
      <c r="KY313" s="27"/>
      <c r="KZ313" s="27"/>
      <c r="LA313" s="27"/>
      <c r="LB313" s="27"/>
      <c r="LC313" s="27"/>
      <c r="LD313" s="27"/>
      <c r="LE313" s="27"/>
      <c r="LF313" s="27"/>
      <c r="LG313" s="27"/>
      <c r="LH313" s="27"/>
      <c r="LI313" s="27"/>
      <c r="LJ313" s="27"/>
      <c r="LK313" s="27"/>
      <c r="LL313" s="27"/>
      <c r="LM313" s="27"/>
      <c r="LN313" s="27"/>
      <c r="LO313" s="27"/>
      <c r="LP313" s="27"/>
      <c r="LQ313" s="27"/>
      <c r="LR313" s="27"/>
      <c r="LS313" s="27"/>
      <c r="LT313" s="27"/>
      <c r="LU313" s="27"/>
      <c r="LV313" s="27"/>
      <c r="LW313" s="27"/>
      <c r="LX313" s="27"/>
      <c r="LY313" s="27"/>
      <c r="LZ313" s="27"/>
      <c r="MA313" s="27"/>
      <c r="MB313" s="27"/>
      <c r="MC313" s="27"/>
      <c r="MD313" s="27"/>
      <c r="ME313" s="27"/>
      <c r="MF313" s="27"/>
      <c r="MG313" s="27"/>
      <c r="MH313" s="27"/>
      <c r="MI313" s="27"/>
      <c r="MJ313" s="27"/>
      <c r="MK313" s="27"/>
      <c r="ML313" s="27"/>
      <c r="MM313" s="27"/>
      <c r="MN313" s="27"/>
      <c r="MO313" s="27"/>
      <c r="MP313" s="27"/>
      <c r="MQ313" s="27"/>
      <c r="MR313" s="27"/>
      <c r="MS313" s="27"/>
      <c r="MT313" s="27"/>
      <c r="MU313" s="27"/>
      <c r="MV313" s="27"/>
      <c r="MW313" s="27"/>
      <c r="MX313" s="27"/>
      <c r="MY313" s="27"/>
      <c r="MZ313" s="27"/>
      <c r="NA313" s="27"/>
      <c r="NB313" s="27"/>
      <c r="NC313" s="27"/>
      <c r="ND313" s="27"/>
      <c r="NE313" s="27"/>
      <c r="NF313" s="27"/>
      <c r="NG313" s="27"/>
      <c r="NH313" s="27"/>
      <c r="NI313" s="27"/>
      <c r="NJ313" s="27"/>
      <c r="NK313" s="27"/>
      <c r="NL313" s="27"/>
      <c r="NM313" s="27"/>
      <c r="NN313" s="27"/>
      <c r="NO313" s="27"/>
      <c r="NP313" s="27"/>
      <c r="NQ313" s="27"/>
      <c r="NR313" s="27"/>
      <c r="NS313" s="27"/>
      <c r="NT313" s="27"/>
      <c r="NU313" s="27"/>
      <c r="NV313" s="27"/>
      <c r="NW313" s="27"/>
      <c r="NX313" s="27"/>
      <c r="NY313" s="27"/>
      <c r="NZ313" s="27"/>
      <c r="OA313" s="27"/>
      <c r="OB313" s="27"/>
      <c r="OC313" s="27"/>
      <c r="OD313" s="27"/>
      <c r="OE313" s="27"/>
      <c r="OF313" s="27"/>
      <c r="OG313" s="27"/>
      <c r="OH313" s="27"/>
      <c r="OI313" s="27"/>
      <c r="OJ313" s="27"/>
      <c r="OK313" s="27"/>
      <c r="OL313" s="27"/>
      <c r="OM313" s="27"/>
      <c r="ON313" s="27"/>
      <c r="OO313" s="27"/>
      <c r="OP313" s="27"/>
      <c r="OQ313" s="27"/>
      <c r="OR313" s="27"/>
      <c r="OS313" s="27"/>
      <c r="OT313" s="27"/>
      <c r="OU313" s="27"/>
      <c r="OV313" s="27"/>
      <c r="OW313" s="27"/>
      <c r="OX313" s="27"/>
      <c r="OY313" s="27"/>
      <c r="OZ313" s="27"/>
      <c r="PA313" s="27"/>
      <c r="PB313" s="27"/>
      <c r="PC313" s="27"/>
      <c r="PD313" s="27"/>
      <c r="PE313" s="27"/>
      <c r="PF313" s="27"/>
      <c r="PG313" s="27"/>
      <c r="PH313" s="27"/>
      <c r="PI313" s="27"/>
      <c r="PJ313" s="27"/>
      <c r="PK313" s="27"/>
      <c r="PL313" s="27"/>
      <c r="PM313" s="27"/>
      <c r="PN313" s="27"/>
      <c r="PO313" s="27"/>
      <c r="PP313" s="27"/>
      <c r="PQ313" s="27"/>
      <c r="PR313" s="27"/>
      <c r="PS313" s="27"/>
      <c r="PT313" s="27"/>
      <c r="PU313" s="27"/>
      <c r="PV313" s="27"/>
      <c r="PW313" s="27"/>
      <c r="PX313" s="27"/>
      <c r="PY313" s="27"/>
      <c r="PZ313" s="27"/>
      <c r="QA313" s="27"/>
      <c r="QB313" s="27"/>
      <c r="QC313" s="27"/>
      <c r="QD313" s="27"/>
      <c r="QE313" s="27"/>
      <c r="QF313" s="27"/>
      <c r="QG313" s="27"/>
      <c r="QH313" s="27"/>
      <c r="QI313" s="27"/>
      <c r="QJ313" s="27"/>
      <c r="QK313" s="27"/>
      <c r="QL313" s="27"/>
      <c r="QM313" s="27"/>
      <c r="QN313" s="27"/>
      <c r="QO313" s="27"/>
      <c r="QP313" s="27"/>
      <c r="QQ313" s="27"/>
      <c r="QR313" s="27"/>
      <c r="QS313" s="27"/>
      <c r="QT313" s="27"/>
      <c r="QU313" s="27"/>
      <c r="QV313" s="27"/>
      <c r="QW313" s="27"/>
      <c r="QX313" s="27"/>
      <c r="QY313" s="27"/>
      <c r="QZ313" s="27"/>
      <c r="RA313" s="27"/>
      <c r="RB313" s="27"/>
      <c r="RC313" s="27"/>
      <c r="RD313" s="27"/>
      <c r="RE313" s="27"/>
      <c r="RF313" s="27"/>
      <c r="RG313" s="27"/>
      <c r="RH313" s="27"/>
      <c r="RI313" s="27"/>
      <c r="RJ313" s="27"/>
      <c r="RK313" s="27"/>
      <c r="RL313" s="27"/>
      <c r="RM313" s="27"/>
      <c r="RN313" s="27"/>
      <c r="RO313" s="27"/>
      <c r="RP313" s="27"/>
      <c r="RQ313" s="27"/>
      <c r="RR313" s="27"/>
      <c r="RS313" s="27"/>
      <c r="RT313" s="27"/>
      <c r="RU313" s="27"/>
      <c r="RV313" s="27"/>
      <c r="RW313" s="27"/>
      <c r="RX313" s="27"/>
      <c r="RY313" s="27"/>
      <c r="RZ313" s="27"/>
      <c r="SA313" s="27"/>
      <c r="SB313" s="27"/>
      <c r="SC313" s="27"/>
      <c r="SD313" s="27"/>
      <c r="SE313" s="27"/>
      <c r="SF313" s="27"/>
      <c r="SG313" s="27"/>
      <c r="SH313" s="27"/>
      <c r="SI313" s="27"/>
      <c r="SJ313" s="27"/>
      <c r="SK313" s="27"/>
      <c r="SL313" s="27"/>
      <c r="SM313" s="27"/>
      <c r="SN313" s="27"/>
      <c r="SO313" s="27"/>
      <c r="SP313" s="27"/>
      <c r="SQ313" s="27"/>
      <c r="SR313" s="27"/>
      <c r="SS313" s="27"/>
      <c r="ST313" s="27"/>
      <c r="SU313" s="27"/>
      <c r="SV313" s="27"/>
      <c r="SW313" s="27"/>
      <c r="SX313" s="27"/>
      <c r="SY313" s="27"/>
      <c r="SZ313" s="27"/>
      <c r="TA313" s="27"/>
      <c r="TB313" s="27"/>
      <c r="TC313" s="27"/>
      <c r="TD313" s="27"/>
      <c r="TE313" s="27"/>
      <c r="TF313" s="27"/>
      <c r="TG313" s="27"/>
      <c r="TH313" s="27"/>
      <c r="TI313" s="27"/>
      <c r="TJ313" s="27"/>
      <c r="TK313" s="27"/>
      <c r="TL313" s="27"/>
      <c r="TM313" s="27"/>
      <c r="TN313" s="27"/>
      <c r="TO313" s="27"/>
      <c r="TP313" s="27"/>
      <c r="TQ313" s="27"/>
      <c r="TR313" s="27"/>
      <c r="TS313" s="27"/>
      <c r="TT313" s="27"/>
      <c r="TU313" s="27"/>
      <c r="TV313" s="27"/>
      <c r="TW313" s="27"/>
      <c r="TX313" s="27"/>
      <c r="TY313" s="27"/>
      <c r="TZ313" s="27"/>
      <c r="UA313" s="27"/>
      <c r="UB313" s="27"/>
      <c r="UC313" s="27"/>
      <c r="UD313" s="27"/>
      <c r="UE313" s="27"/>
      <c r="UF313" s="27"/>
      <c r="UG313" s="27"/>
      <c r="UH313" s="27"/>
      <c r="UI313" s="27"/>
      <c r="UJ313" s="27"/>
      <c r="UK313" s="27"/>
      <c r="UL313" s="27"/>
      <c r="UM313" s="27"/>
      <c r="UN313" s="27"/>
      <c r="UO313" s="27"/>
      <c r="UP313" s="27"/>
      <c r="UQ313" s="27"/>
      <c r="UR313" s="27"/>
      <c r="US313" s="27"/>
      <c r="UT313" s="27"/>
      <c r="UU313" s="27"/>
      <c r="UV313" s="27"/>
      <c r="UW313" s="27"/>
      <c r="UX313" s="27"/>
      <c r="UY313" s="27"/>
      <c r="UZ313" s="27"/>
      <c r="VA313" s="27"/>
      <c r="VB313" s="27"/>
      <c r="VC313" s="27"/>
      <c r="VD313" s="27"/>
      <c r="VE313" s="27"/>
      <c r="VF313" s="27"/>
      <c r="VG313" s="27"/>
      <c r="VH313" s="27"/>
      <c r="VI313" s="27"/>
      <c r="VJ313" s="27"/>
      <c r="VK313" s="27"/>
      <c r="VL313" s="27"/>
      <c r="VM313" s="27"/>
      <c r="VN313" s="27"/>
      <c r="VO313" s="27"/>
      <c r="VP313" s="27"/>
      <c r="VQ313" s="27"/>
      <c r="VR313" s="27"/>
      <c r="VS313" s="27"/>
      <c r="VT313" s="27"/>
      <c r="VU313" s="27"/>
      <c r="VV313" s="27"/>
      <c r="VW313" s="27"/>
      <c r="VX313" s="27"/>
      <c r="VY313" s="27"/>
      <c r="VZ313" s="27"/>
      <c r="WA313" s="27"/>
      <c r="WB313" s="27"/>
      <c r="WC313" s="27"/>
      <c r="WD313" s="27"/>
      <c r="WE313" s="27"/>
      <c r="WF313" s="27"/>
      <c r="WG313" s="27"/>
      <c r="WH313" s="27"/>
      <c r="WI313" s="27"/>
      <c r="WJ313" s="27"/>
      <c r="WK313" s="27"/>
      <c r="WL313" s="27"/>
      <c r="WM313" s="27"/>
      <c r="WN313" s="27"/>
      <c r="WO313" s="27"/>
      <c r="WP313" s="27"/>
      <c r="WQ313" s="27"/>
      <c r="WR313" s="27"/>
      <c r="WS313" s="27"/>
      <c r="WT313" s="27"/>
      <c r="WU313" s="27"/>
      <c r="WV313" s="27"/>
      <c r="WW313" s="27"/>
      <c r="WX313" s="27"/>
      <c r="WY313" s="27"/>
      <c r="WZ313" s="27"/>
      <c r="XA313" s="27"/>
      <c r="XB313" s="27"/>
      <c r="XC313" s="27"/>
      <c r="XD313" s="27"/>
      <c r="XE313" s="27"/>
      <c r="XF313" s="27"/>
      <c r="XG313" s="27"/>
      <c r="XH313" s="27"/>
      <c r="XI313" s="27"/>
      <c r="XJ313" s="27"/>
      <c r="XK313" s="27"/>
      <c r="XL313" s="27"/>
      <c r="XM313" s="27"/>
      <c r="XN313" s="27"/>
      <c r="XO313" s="27"/>
      <c r="XP313" s="27"/>
      <c r="XQ313" s="27"/>
      <c r="XR313" s="27"/>
      <c r="XS313" s="27"/>
      <c r="XT313" s="27"/>
      <c r="XU313" s="27"/>
      <c r="XV313" s="27"/>
      <c r="XW313" s="27"/>
      <c r="XX313" s="27"/>
      <c r="XY313" s="27"/>
      <c r="XZ313" s="27"/>
      <c r="YA313" s="27"/>
      <c r="YB313" s="27"/>
      <c r="YC313" s="27"/>
      <c r="YD313" s="27"/>
      <c r="YE313" s="27"/>
      <c r="YF313" s="27"/>
      <c r="YG313" s="27"/>
      <c r="YH313" s="27"/>
      <c r="YI313" s="27"/>
      <c r="YJ313" s="27"/>
      <c r="YK313" s="27"/>
      <c r="YL313" s="27"/>
      <c r="YM313" s="27"/>
      <c r="YN313" s="27"/>
      <c r="YO313" s="27"/>
      <c r="YP313" s="27"/>
      <c r="YQ313" s="27"/>
      <c r="YR313" s="27"/>
      <c r="YS313" s="27"/>
      <c r="YT313" s="27"/>
      <c r="YU313" s="27"/>
      <c r="YV313" s="27"/>
      <c r="YW313" s="27"/>
      <c r="YX313" s="27"/>
      <c r="YY313" s="27"/>
      <c r="YZ313" s="27"/>
      <c r="ZA313" s="27"/>
      <c r="ZB313" s="27"/>
      <c r="ZC313" s="27"/>
      <c r="ZD313" s="27"/>
      <c r="ZE313" s="27"/>
      <c r="ZF313" s="27"/>
      <c r="ZG313" s="27"/>
      <c r="ZH313" s="27"/>
      <c r="ZI313" s="27"/>
      <c r="ZJ313" s="27"/>
      <c r="ZK313" s="27"/>
      <c r="ZL313" s="27"/>
      <c r="ZM313" s="27"/>
      <c r="ZN313" s="27"/>
      <c r="ZO313" s="27"/>
      <c r="ZP313" s="27"/>
      <c r="ZQ313" s="27"/>
      <c r="ZR313" s="27"/>
      <c r="ZS313" s="27"/>
      <c r="ZT313" s="27"/>
      <c r="ZU313" s="27"/>
      <c r="ZV313" s="27"/>
      <c r="ZW313" s="27"/>
      <c r="ZX313" s="27"/>
      <c r="ZY313" s="27"/>
      <c r="ZZ313" s="27"/>
      <c r="AAA313" s="27"/>
      <c r="AAB313" s="27"/>
      <c r="AAC313" s="27"/>
      <c r="AAD313" s="27"/>
      <c r="AAE313" s="27"/>
      <c r="AAF313" s="27"/>
      <c r="AAG313" s="27"/>
      <c r="AAH313" s="27"/>
      <c r="AAI313" s="27"/>
      <c r="AAJ313" s="27"/>
      <c r="AAK313" s="27"/>
      <c r="AAL313" s="27"/>
      <c r="AAM313" s="27"/>
      <c r="AAN313" s="27"/>
      <c r="AAO313" s="27"/>
      <c r="AAP313" s="27"/>
      <c r="AAQ313" s="27"/>
      <c r="AAR313" s="27"/>
      <c r="AAS313" s="27"/>
      <c r="AAT313" s="27"/>
      <c r="AAU313" s="27"/>
      <c r="AAV313" s="27"/>
      <c r="AAW313" s="27"/>
      <c r="AAX313" s="27"/>
      <c r="AAY313" s="27"/>
      <c r="AAZ313" s="27"/>
      <c r="ABA313" s="27"/>
      <c r="ABB313" s="27"/>
      <c r="ABC313" s="27"/>
      <c r="ABD313" s="27"/>
      <c r="ABE313" s="27"/>
      <c r="ABF313" s="27"/>
      <c r="ABG313" s="27"/>
      <c r="ABH313" s="27"/>
      <c r="ABI313" s="27"/>
      <c r="ABJ313" s="27"/>
      <c r="ABK313" s="27"/>
      <c r="ABL313" s="27"/>
      <c r="ABM313" s="27"/>
      <c r="ABN313" s="27"/>
      <c r="ABO313" s="27"/>
      <c r="ABP313" s="27"/>
      <c r="ABQ313" s="27"/>
      <c r="ABR313" s="27"/>
      <c r="ABS313" s="27"/>
      <c r="ABT313" s="27"/>
      <c r="ABU313" s="27"/>
      <c r="ABV313" s="27"/>
      <c r="ABW313" s="27"/>
      <c r="ABX313" s="27"/>
      <c r="ABY313" s="27"/>
      <c r="ABZ313" s="27"/>
      <c r="ACA313" s="27"/>
      <c r="ACB313" s="27"/>
      <c r="ACC313" s="27"/>
      <c r="ACD313" s="27"/>
      <c r="ACE313" s="27"/>
      <c r="ACF313" s="27"/>
      <c r="ACG313" s="27"/>
      <c r="ACH313" s="27"/>
      <c r="ACI313" s="27"/>
      <c r="ACJ313" s="27"/>
      <c r="ACK313" s="27"/>
      <c r="ACL313" s="27"/>
      <c r="ACM313" s="27"/>
      <c r="ACN313" s="27"/>
      <c r="ACO313" s="27"/>
      <c r="ACP313" s="27"/>
      <c r="ACQ313" s="27"/>
      <c r="ACR313" s="27"/>
      <c r="ACS313" s="27"/>
      <c r="ACT313" s="27"/>
      <c r="ACU313" s="27"/>
      <c r="ACV313" s="27"/>
      <c r="ACW313" s="27"/>
      <c r="ACX313" s="27"/>
      <c r="ACY313" s="27"/>
      <c r="ACZ313" s="27"/>
      <c r="ADA313" s="27"/>
      <c r="ADB313" s="27"/>
      <c r="ADC313" s="27"/>
      <c r="ADD313" s="27"/>
      <c r="ADE313" s="27"/>
      <c r="ADF313" s="27"/>
      <c r="ADG313" s="27"/>
      <c r="ADH313" s="27"/>
      <c r="ADI313" s="27"/>
      <c r="ADJ313" s="27"/>
      <c r="ADK313" s="27"/>
      <c r="ADL313" s="27"/>
      <c r="ADM313" s="27"/>
      <c r="ADN313" s="27"/>
      <c r="ADO313" s="27"/>
      <c r="ADP313" s="27"/>
      <c r="ADQ313" s="27"/>
      <c r="ADR313" s="27"/>
      <c r="ADS313" s="27"/>
      <c r="ADT313" s="27"/>
      <c r="ADU313" s="27"/>
      <c r="ADV313" s="27"/>
      <c r="ADW313" s="27"/>
      <c r="ADX313" s="27"/>
      <c r="ADY313" s="27"/>
      <c r="ADZ313" s="27"/>
      <c r="AEA313" s="27"/>
      <c r="AEB313" s="27"/>
      <c r="AEC313" s="27"/>
      <c r="AED313" s="27"/>
      <c r="AEE313" s="27"/>
      <c r="AEF313" s="27"/>
      <c r="AEG313" s="27"/>
      <c r="AEH313" s="27"/>
      <c r="AEI313" s="27"/>
      <c r="AEJ313" s="27"/>
      <c r="AEK313" s="27"/>
      <c r="AEL313" s="27"/>
      <c r="AEM313" s="27"/>
      <c r="AEN313" s="27"/>
      <c r="AEO313" s="27"/>
      <c r="AEP313" s="27"/>
      <c r="AEQ313" s="27"/>
      <c r="AER313" s="27"/>
      <c r="AES313" s="27"/>
      <c r="AET313" s="27"/>
      <c r="AEU313" s="27"/>
      <c r="AEV313" s="27"/>
      <c r="AEW313" s="27"/>
      <c r="AEX313" s="27"/>
      <c r="AEY313" s="27"/>
      <c r="AEZ313" s="27"/>
      <c r="AFA313" s="27"/>
      <c r="AFB313" s="27"/>
      <c r="AFC313" s="27"/>
      <c r="AFD313" s="27"/>
      <c r="AFE313" s="27"/>
      <c r="AFF313" s="27"/>
      <c r="AFG313" s="27"/>
      <c r="AFH313" s="27"/>
      <c r="AFI313" s="27"/>
      <c r="AFJ313" s="27"/>
      <c r="AFK313" s="27"/>
      <c r="AFL313" s="27"/>
      <c r="AFM313" s="27"/>
      <c r="AFN313" s="27"/>
      <c r="AFO313" s="27"/>
      <c r="AFP313" s="27"/>
      <c r="AFQ313" s="27"/>
      <c r="AFR313" s="27"/>
      <c r="AFS313" s="27"/>
      <c r="AFT313" s="27"/>
      <c r="AFU313" s="27"/>
      <c r="AFV313" s="27"/>
      <c r="AFW313" s="27"/>
      <c r="AFX313" s="27"/>
      <c r="AFY313" s="27"/>
      <c r="AFZ313" s="27"/>
      <c r="AGA313" s="27"/>
      <c r="AGB313" s="27"/>
      <c r="AGC313" s="27"/>
      <c r="AGD313" s="27"/>
      <c r="AGE313" s="27"/>
      <c r="AGF313" s="27"/>
      <c r="AGG313" s="27"/>
      <c r="AGH313" s="27"/>
      <c r="AGI313" s="27"/>
      <c r="AGJ313" s="27"/>
      <c r="AGK313" s="27"/>
      <c r="AGL313" s="27"/>
      <c r="AGM313" s="27"/>
      <c r="AGN313" s="27"/>
      <c r="AGO313" s="27"/>
      <c r="AGP313" s="27"/>
      <c r="AGQ313" s="27"/>
      <c r="AGR313" s="27"/>
      <c r="AGS313" s="27"/>
      <c r="AGT313" s="27"/>
      <c r="AGU313" s="27"/>
      <c r="AGV313" s="27"/>
      <c r="AGW313" s="27"/>
      <c r="AGX313" s="27"/>
      <c r="AGY313" s="27"/>
      <c r="AGZ313" s="27"/>
      <c r="AHA313" s="27"/>
      <c r="AHB313" s="27"/>
      <c r="AHC313" s="27"/>
      <c r="AHD313" s="27"/>
      <c r="AHE313" s="27"/>
      <c r="AHF313" s="27"/>
      <c r="AHG313" s="27"/>
      <c r="AHH313" s="27"/>
      <c r="AHI313" s="27"/>
      <c r="AHJ313" s="27"/>
      <c r="AHK313" s="27"/>
      <c r="AHL313" s="27"/>
      <c r="AHM313" s="27"/>
      <c r="AHN313" s="27"/>
      <c r="AHO313" s="27"/>
      <c r="AHP313" s="27"/>
      <c r="AHQ313" s="27"/>
      <c r="AHR313" s="27"/>
      <c r="AHS313" s="27"/>
      <c r="AHT313" s="27"/>
      <c r="AHU313" s="27"/>
      <c r="AHV313" s="27"/>
      <c r="AHW313" s="27"/>
      <c r="AHX313" s="27"/>
      <c r="AHY313" s="27"/>
      <c r="AHZ313" s="27"/>
      <c r="AIA313" s="27"/>
      <c r="AIB313" s="27"/>
      <c r="AIC313" s="27"/>
      <c r="AID313" s="27"/>
      <c r="AIE313" s="27"/>
      <c r="AIF313" s="27"/>
      <c r="AIG313" s="27"/>
      <c r="AIH313" s="27"/>
      <c r="AII313" s="27"/>
      <c r="AIJ313" s="27"/>
      <c r="AIK313" s="27"/>
      <c r="AIL313" s="27"/>
      <c r="AIM313" s="27"/>
      <c r="AIN313" s="27"/>
      <c r="AIO313" s="27"/>
      <c r="AIP313" s="27"/>
      <c r="AIQ313" s="27"/>
      <c r="AIR313" s="27"/>
      <c r="AIS313" s="27"/>
      <c r="AIT313" s="27"/>
      <c r="AIU313" s="27"/>
      <c r="AIV313" s="27"/>
      <c r="AIW313" s="27"/>
      <c r="AIX313" s="27"/>
      <c r="AIY313" s="27"/>
      <c r="AIZ313" s="27"/>
      <c r="AJA313" s="27"/>
      <c r="AJB313" s="27"/>
      <c r="AJC313" s="27"/>
      <c r="AJD313" s="27"/>
      <c r="AJE313" s="27"/>
      <c r="AJF313" s="27"/>
      <c r="AJG313" s="27"/>
      <c r="AJH313" s="27"/>
      <c r="AJI313" s="27"/>
      <c r="AJJ313" s="27"/>
      <c r="AJK313" s="27"/>
      <c r="AJL313" s="27"/>
      <c r="AJM313" s="27"/>
      <c r="AJN313" s="27"/>
      <c r="AJO313" s="27"/>
      <c r="AJP313" s="27"/>
      <c r="AJQ313" s="27"/>
      <c r="AJR313" s="27"/>
      <c r="AJS313" s="27"/>
      <c r="AJT313" s="27"/>
      <c r="AJU313" s="27"/>
      <c r="AJV313" s="27"/>
      <c r="AJW313" s="27"/>
      <c r="AJX313" s="27"/>
      <c r="AJY313" s="27"/>
      <c r="AJZ313" s="27"/>
      <c r="AKA313" s="27"/>
      <c r="AKB313" s="27"/>
      <c r="AKC313" s="27"/>
      <c r="AKD313" s="27"/>
      <c r="AKE313" s="27"/>
      <c r="AKF313" s="27"/>
      <c r="AKG313" s="27"/>
      <c r="AKH313" s="27"/>
      <c r="AKI313" s="27"/>
      <c r="AKJ313" s="27"/>
      <c r="AKK313" s="27"/>
      <c r="AKL313" s="27"/>
      <c r="AKM313" s="27"/>
      <c r="AKN313" s="27"/>
      <c r="AKO313" s="27"/>
      <c r="AKP313" s="27"/>
      <c r="AKQ313" s="27"/>
      <c r="AKR313" s="27"/>
      <c r="AKS313" s="27"/>
      <c r="AKT313" s="27"/>
      <c r="AKU313" s="27"/>
      <c r="AKV313" s="27"/>
      <c r="AKW313" s="27"/>
      <c r="AKX313" s="27"/>
      <c r="AKY313" s="27"/>
      <c r="AKZ313" s="27"/>
      <c r="ALA313" s="27"/>
      <c r="ALB313" s="27"/>
      <c r="ALC313" s="27"/>
      <c r="ALD313" s="27"/>
      <c r="ALE313" s="27"/>
      <c r="ALF313" s="27"/>
      <c r="ALG313" s="27"/>
      <c r="ALH313" s="27"/>
      <c r="ALI313" s="27"/>
      <c r="ALJ313" s="27"/>
      <c r="ALK313" s="27"/>
      <c r="ALL313" s="27"/>
      <c r="ALM313" s="27"/>
      <c r="ALN313" s="27"/>
      <c r="ALO313" s="27"/>
      <c r="ALP313" s="27"/>
      <c r="ALQ313" s="27"/>
      <c r="ALR313" s="27"/>
      <c r="ALS313" s="27"/>
    </row>
    <row r="314" spans="1:1007" ht="19.5" customHeight="1" thickBot="1" x14ac:dyDescent="0.25">
      <c r="A314" s="195" t="s">
        <v>14</v>
      </c>
      <c r="B314" s="23" t="s">
        <v>15</v>
      </c>
      <c r="C314" s="196" t="s">
        <v>206</v>
      </c>
      <c r="D314" s="673" t="s">
        <v>207</v>
      </c>
      <c r="E314" s="674"/>
      <c r="F314" s="674"/>
      <c r="G314" s="674"/>
      <c r="H314" s="674"/>
      <c r="I314" s="674"/>
      <c r="J314" s="674"/>
      <c r="K314" s="674"/>
      <c r="L314" s="674"/>
      <c r="M314" s="674"/>
      <c r="N314" s="674"/>
      <c r="O314" s="674"/>
      <c r="P314" s="674"/>
      <c r="Q314" s="674"/>
      <c r="R314" s="674"/>
      <c r="S314" s="674"/>
      <c r="T314" s="674"/>
      <c r="U314" s="674"/>
      <c r="V314" s="674"/>
      <c r="W314" s="674"/>
      <c r="X314" s="27"/>
      <c r="Y314" s="27"/>
      <c r="Z314" s="27"/>
      <c r="AA314" s="27"/>
      <c r="AB314" s="27"/>
      <c r="AC314" s="27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  <c r="BY314" s="27"/>
      <c r="BZ314" s="27"/>
      <c r="CA314" s="27"/>
      <c r="CB314" s="27"/>
      <c r="CC314" s="27"/>
      <c r="CD314" s="27"/>
      <c r="CE314" s="27"/>
      <c r="CF314" s="27"/>
      <c r="CG314" s="27"/>
      <c r="CH314" s="27"/>
      <c r="CI314" s="27"/>
      <c r="CJ314" s="27"/>
      <c r="CK314" s="27"/>
      <c r="CL314" s="27"/>
      <c r="CM314" s="27"/>
      <c r="CN314" s="27"/>
      <c r="CO314" s="27"/>
      <c r="CP314" s="27"/>
      <c r="CQ314" s="27"/>
      <c r="CR314" s="27"/>
      <c r="CS314" s="27"/>
      <c r="CT314" s="27"/>
      <c r="CU314" s="27"/>
      <c r="CV314" s="27"/>
      <c r="CW314" s="27"/>
      <c r="CX314" s="27"/>
      <c r="CY314" s="27"/>
      <c r="CZ314" s="27"/>
      <c r="DA314" s="27"/>
      <c r="DB314" s="27"/>
      <c r="DC314" s="27"/>
      <c r="DD314" s="27"/>
      <c r="DE314" s="27"/>
      <c r="DF314" s="27"/>
      <c r="DG314" s="27"/>
      <c r="DH314" s="27"/>
      <c r="DI314" s="27"/>
      <c r="DJ314" s="27"/>
      <c r="DK314" s="27"/>
      <c r="DL314" s="27"/>
      <c r="DM314" s="27"/>
      <c r="DN314" s="27"/>
      <c r="DO314" s="27"/>
      <c r="DP314" s="27"/>
      <c r="DQ314" s="27"/>
      <c r="DR314" s="27"/>
      <c r="DS314" s="27"/>
      <c r="DT314" s="27"/>
      <c r="DU314" s="27"/>
      <c r="DV314" s="27"/>
      <c r="DW314" s="27"/>
      <c r="DX314" s="27"/>
      <c r="DY314" s="27"/>
      <c r="DZ314" s="27"/>
      <c r="EA314" s="27"/>
      <c r="EB314" s="27"/>
      <c r="EC314" s="27"/>
      <c r="ED314" s="27"/>
      <c r="EE314" s="27"/>
      <c r="EF314" s="27"/>
      <c r="EG314" s="27"/>
      <c r="EH314" s="27"/>
      <c r="EI314" s="27"/>
      <c r="EJ314" s="27"/>
      <c r="EK314" s="27"/>
      <c r="EL314" s="27"/>
      <c r="EM314" s="27"/>
      <c r="EN314" s="27"/>
      <c r="EO314" s="27"/>
      <c r="EP314" s="27"/>
      <c r="EQ314" s="27"/>
      <c r="ER314" s="27"/>
      <c r="ES314" s="27"/>
      <c r="ET314" s="27"/>
      <c r="EU314" s="27"/>
      <c r="EV314" s="27"/>
      <c r="EW314" s="27"/>
      <c r="EX314" s="27"/>
      <c r="EY314" s="27"/>
      <c r="EZ314" s="27"/>
      <c r="FA314" s="27"/>
      <c r="FB314" s="27"/>
      <c r="FC314" s="27"/>
      <c r="FD314" s="27"/>
      <c r="FE314" s="27"/>
      <c r="FF314" s="27"/>
      <c r="FG314" s="27"/>
      <c r="FH314" s="27"/>
      <c r="FI314" s="27"/>
      <c r="FJ314" s="27"/>
      <c r="FK314" s="27"/>
      <c r="FL314" s="27"/>
      <c r="FM314" s="27"/>
      <c r="FN314" s="27"/>
      <c r="FO314" s="27"/>
      <c r="FP314" s="27"/>
      <c r="FQ314" s="27"/>
      <c r="FR314" s="27"/>
      <c r="FS314" s="27"/>
      <c r="FT314" s="27"/>
      <c r="FU314" s="27"/>
      <c r="FV314" s="27"/>
      <c r="FW314" s="27"/>
      <c r="FX314" s="27"/>
      <c r="FY314" s="27"/>
      <c r="FZ314" s="27"/>
      <c r="GA314" s="27"/>
      <c r="GB314" s="27"/>
      <c r="GC314" s="27"/>
      <c r="GD314" s="27"/>
      <c r="GE314" s="27"/>
      <c r="GF314" s="27"/>
      <c r="GG314" s="27"/>
      <c r="GH314" s="27"/>
      <c r="GI314" s="27"/>
      <c r="GJ314" s="27"/>
      <c r="GK314" s="27"/>
      <c r="GL314" s="27"/>
      <c r="GM314" s="27"/>
      <c r="GN314" s="27"/>
      <c r="GO314" s="27"/>
      <c r="GP314" s="27"/>
      <c r="GQ314" s="27"/>
      <c r="GR314" s="27"/>
      <c r="GS314" s="27"/>
      <c r="GT314" s="27"/>
      <c r="GU314" s="27"/>
      <c r="GV314" s="27"/>
      <c r="GW314" s="27"/>
      <c r="GX314" s="27"/>
      <c r="GY314" s="27"/>
      <c r="GZ314" s="27"/>
      <c r="HA314" s="27"/>
      <c r="HB314" s="27"/>
      <c r="HC314" s="27"/>
      <c r="HD314" s="27"/>
      <c r="HE314" s="27"/>
      <c r="HF314" s="27"/>
      <c r="HG314" s="27"/>
      <c r="HH314" s="27"/>
      <c r="HI314" s="27"/>
      <c r="HJ314" s="27"/>
      <c r="HK314" s="27"/>
      <c r="HL314" s="27"/>
      <c r="HM314" s="27"/>
      <c r="HN314" s="27"/>
      <c r="HO314" s="27"/>
      <c r="HP314" s="27"/>
      <c r="HQ314" s="27"/>
      <c r="HR314" s="27"/>
      <c r="HS314" s="27"/>
      <c r="HT314" s="27"/>
      <c r="HU314" s="27"/>
      <c r="HV314" s="27"/>
      <c r="HW314" s="27"/>
      <c r="HX314" s="27"/>
      <c r="HY314" s="27"/>
      <c r="HZ314" s="27"/>
      <c r="IA314" s="27"/>
      <c r="IB314" s="27"/>
      <c r="IC314" s="27"/>
      <c r="ID314" s="27"/>
      <c r="IE314" s="27"/>
      <c r="IF314" s="27"/>
      <c r="IG314" s="27"/>
      <c r="IH314" s="27"/>
      <c r="II314" s="27"/>
      <c r="IJ314" s="27"/>
      <c r="IK314" s="27"/>
      <c r="IL314" s="27"/>
      <c r="IM314" s="27"/>
      <c r="IN314" s="27"/>
      <c r="IO314" s="27"/>
      <c r="IP314" s="27"/>
      <c r="IQ314" s="27"/>
      <c r="IR314" s="27"/>
      <c r="IS314" s="27"/>
      <c r="IT314" s="27"/>
      <c r="IU314" s="27"/>
      <c r="IV314" s="27"/>
      <c r="IW314" s="27"/>
      <c r="IX314" s="27"/>
      <c r="IY314" s="27"/>
      <c r="IZ314" s="27"/>
      <c r="JA314" s="27"/>
      <c r="JB314" s="27"/>
      <c r="JC314" s="27"/>
      <c r="JD314" s="27"/>
      <c r="JE314" s="27"/>
      <c r="JF314" s="27"/>
      <c r="JG314" s="27"/>
      <c r="JH314" s="27"/>
      <c r="JI314" s="27"/>
      <c r="JJ314" s="27"/>
      <c r="JK314" s="27"/>
      <c r="JL314" s="27"/>
      <c r="JM314" s="27"/>
      <c r="JN314" s="27"/>
      <c r="JO314" s="27"/>
      <c r="JP314" s="27"/>
      <c r="JQ314" s="27"/>
      <c r="JR314" s="27"/>
      <c r="JS314" s="27"/>
      <c r="JT314" s="27"/>
      <c r="JU314" s="27"/>
      <c r="JV314" s="27"/>
      <c r="JW314" s="27"/>
      <c r="JX314" s="27"/>
      <c r="JY314" s="27"/>
      <c r="JZ314" s="27"/>
      <c r="KA314" s="27"/>
      <c r="KB314" s="27"/>
      <c r="KC314" s="27"/>
      <c r="KD314" s="27"/>
      <c r="KE314" s="27"/>
      <c r="KF314" s="27"/>
      <c r="KG314" s="27"/>
      <c r="KH314" s="27"/>
      <c r="KI314" s="27"/>
      <c r="KJ314" s="27"/>
      <c r="KK314" s="27"/>
      <c r="KL314" s="27"/>
      <c r="KM314" s="27"/>
      <c r="KN314" s="27"/>
      <c r="KO314" s="27"/>
      <c r="KP314" s="27"/>
      <c r="KQ314" s="27"/>
      <c r="KR314" s="27"/>
      <c r="KS314" s="27"/>
      <c r="KT314" s="27"/>
      <c r="KU314" s="27"/>
      <c r="KV314" s="27"/>
      <c r="KW314" s="27"/>
      <c r="KX314" s="27"/>
      <c r="KY314" s="27"/>
      <c r="KZ314" s="27"/>
      <c r="LA314" s="27"/>
      <c r="LB314" s="27"/>
      <c r="LC314" s="27"/>
      <c r="LD314" s="27"/>
      <c r="LE314" s="27"/>
      <c r="LF314" s="27"/>
      <c r="LG314" s="27"/>
      <c r="LH314" s="27"/>
      <c r="LI314" s="27"/>
      <c r="LJ314" s="27"/>
      <c r="LK314" s="27"/>
      <c r="LL314" s="27"/>
      <c r="LM314" s="27"/>
      <c r="LN314" s="27"/>
      <c r="LO314" s="27"/>
      <c r="LP314" s="27"/>
      <c r="LQ314" s="27"/>
      <c r="LR314" s="27"/>
      <c r="LS314" s="27"/>
      <c r="LT314" s="27"/>
      <c r="LU314" s="27"/>
      <c r="LV314" s="27"/>
      <c r="LW314" s="27"/>
      <c r="LX314" s="27"/>
      <c r="LY314" s="27"/>
      <c r="LZ314" s="27"/>
      <c r="MA314" s="27"/>
      <c r="MB314" s="27"/>
      <c r="MC314" s="27"/>
      <c r="MD314" s="27"/>
      <c r="ME314" s="27"/>
      <c r="MF314" s="27"/>
      <c r="MG314" s="27"/>
      <c r="MH314" s="27"/>
      <c r="MI314" s="27"/>
      <c r="MJ314" s="27"/>
      <c r="MK314" s="27"/>
      <c r="ML314" s="27"/>
      <c r="MM314" s="27"/>
      <c r="MN314" s="27"/>
      <c r="MO314" s="27"/>
      <c r="MP314" s="27"/>
      <c r="MQ314" s="27"/>
      <c r="MR314" s="27"/>
      <c r="MS314" s="27"/>
      <c r="MT314" s="27"/>
      <c r="MU314" s="27"/>
      <c r="MV314" s="27"/>
      <c r="MW314" s="27"/>
      <c r="MX314" s="27"/>
      <c r="MY314" s="27"/>
      <c r="MZ314" s="27"/>
      <c r="NA314" s="27"/>
      <c r="NB314" s="27"/>
      <c r="NC314" s="27"/>
      <c r="ND314" s="27"/>
      <c r="NE314" s="27"/>
      <c r="NF314" s="27"/>
      <c r="NG314" s="27"/>
      <c r="NH314" s="27"/>
      <c r="NI314" s="27"/>
      <c r="NJ314" s="27"/>
      <c r="NK314" s="27"/>
      <c r="NL314" s="27"/>
      <c r="NM314" s="27"/>
      <c r="NN314" s="27"/>
      <c r="NO314" s="27"/>
      <c r="NP314" s="27"/>
      <c r="NQ314" s="27"/>
      <c r="NR314" s="27"/>
      <c r="NS314" s="27"/>
      <c r="NT314" s="27"/>
      <c r="NU314" s="27"/>
      <c r="NV314" s="27"/>
      <c r="NW314" s="27"/>
      <c r="NX314" s="27"/>
      <c r="NY314" s="27"/>
      <c r="NZ314" s="27"/>
      <c r="OA314" s="27"/>
      <c r="OB314" s="27"/>
      <c r="OC314" s="27"/>
      <c r="OD314" s="27"/>
      <c r="OE314" s="27"/>
      <c r="OF314" s="27"/>
      <c r="OG314" s="27"/>
      <c r="OH314" s="27"/>
      <c r="OI314" s="27"/>
      <c r="OJ314" s="27"/>
      <c r="OK314" s="27"/>
      <c r="OL314" s="27"/>
      <c r="OM314" s="27"/>
      <c r="ON314" s="27"/>
      <c r="OO314" s="27"/>
      <c r="OP314" s="27"/>
      <c r="OQ314" s="27"/>
      <c r="OR314" s="27"/>
      <c r="OS314" s="27"/>
      <c r="OT314" s="27"/>
      <c r="OU314" s="27"/>
      <c r="OV314" s="27"/>
      <c r="OW314" s="27"/>
      <c r="OX314" s="27"/>
      <c r="OY314" s="27"/>
      <c r="OZ314" s="27"/>
      <c r="PA314" s="27"/>
      <c r="PB314" s="27"/>
      <c r="PC314" s="27"/>
      <c r="PD314" s="27"/>
      <c r="PE314" s="27"/>
      <c r="PF314" s="27"/>
      <c r="PG314" s="27"/>
      <c r="PH314" s="27"/>
      <c r="PI314" s="27"/>
      <c r="PJ314" s="27"/>
      <c r="PK314" s="27"/>
      <c r="PL314" s="27"/>
      <c r="PM314" s="27"/>
      <c r="PN314" s="27"/>
      <c r="PO314" s="27"/>
      <c r="PP314" s="27"/>
      <c r="PQ314" s="27"/>
      <c r="PR314" s="27"/>
      <c r="PS314" s="27"/>
      <c r="PT314" s="27"/>
      <c r="PU314" s="27"/>
      <c r="PV314" s="27"/>
      <c r="PW314" s="27"/>
      <c r="PX314" s="27"/>
      <c r="PY314" s="27"/>
      <c r="PZ314" s="27"/>
      <c r="QA314" s="27"/>
      <c r="QB314" s="27"/>
      <c r="QC314" s="27"/>
      <c r="QD314" s="27"/>
      <c r="QE314" s="27"/>
      <c r="QF314" s="27"/>
      <c r="QG314" s="27"/>
      <c r="QH314" s="27"/>
      <c r="QI314" s="27"/>
      <c r="QJ314" s="27"/>
      <c r="QK314" s="27"/>
      <c r="QL314" s="27"/>
      <c r="QM314" s="27"/>
      <c r="QN314" s="27"/>
      <c r="QO314" s="27"/>
      <c r="QP314" s="27"/>
      <c r="QQ314" s="27"/>
      <c r="QR314" s="27"/>
      <c r="QS314" s="27"/>
      <c r="QT314" s="27"/>
      <c r="QU314" s="27"/>
      <c r="QV314" s="27"/>
      <c r="QW314" s="27"/>
      <c r="QX314" s="27"/>
      <c r="QY314" s="27"/>
      <c r="QZ314" s="27"/>
      <c r="RA314" s="27"/>
      <c r="RB314" s="27"/>
      <c r="RC314" s="27"/>
      <c r="RD314" s="27"/>
      <c r="RE314" s="27"/>
      <c r="RF314" s="27"/>
      <c r="RG314" s="27"/>
      <c r="RH314" s="27"/>
      <c r="RI314" s="27"/>
      <c r="RJ314" s="27"/>
      <c r="RK314" s="27"/>
      <c r="RL314" s="27"/>
      <c r="RM314" s="27"/>
      <c r="RN314" s="27"/>
      <c r="RO314" s="27"/>
      <c r="RP314" s="27"/>
      <c r="RQ314" s="27"/>
      <c r="RR314" s="27"/>
      <c r="RS314" s="27"/>
      <c r="RT314" s="27"/>
      <c r="RU314" s="27"/>
      <c r="RV314" s="27"/>
      <c r="RW314" s="27"/>
      <c r="RX314" s="27"/>
      <c r="RY314" s="27"/>
      <c r="RZ314" s="27"/>
      <c r="SA314" s="27"/>
      <c r="SB314" s="27"/>
      <c r="SC314" s="27"/>
      <c r="SD314" s="27"/>
      <c r="SE314" s="27"/>
      <c r="SF314" s="27"/>
      <c r="SG314" s="27"/>
      <c r="SH314" s="27"/>
      <c r="SI314" s="27"/>
      <c r="SJ314" s="27"/>
      <c r="SK314" s="27"/>
      <c r="SL314" s="27"/>
      <c r="SM314" s="27"/>
      <c r="SN314" s="27"/>
      <c r="SO314" s="27"/>
      <c r="SP314" s="27"/>
      <c r="SQ314" s="27"/>
      <c r="SR314" s="27"/>
      <c r="SS314" s="27"/>
      <c r="ST314" s="27"/>
      <c r="SU314" s="27"/>
      <c r="SV314" s="27"/>
      <c r="SW314" s="27"/>
      <c r="SX314" s="27"/>
      <c r="SY314" s="27"/>
      <c r="SZ314" s="27"/>
      <c r="TA314" s="27"/>
      <c r="TB314" s="27"/>
      <c r="TC314" s="27"/>
      <c r="TD314" s="27"/>
      <c r="TE314" s="27"/>
      <c r="TF314" s="27"/>
      <c r="TG314" s="27"/>
      <c r="TH314" s="27"/>
      <c r="TI314" s="27"/>
      <c r="TJ314" s="27"/>
      <c r="TK314" s="27"/>
      <c r="TL314" s="27"/>
      <c r="TM314" s="27"/>
      <c r="TN314" s="27"/>
      <c r="TO314" s="27"/>
      <c r="TP314" s="27"/>
      <c r="TQ314" s="27"/>
      <c r="TR314" s="27"/>
      <c r="TS314" s="27"/>
      <c r="TT314" s="27"/>
      <c r="TU314" s="27"/>
      <c r="TV314" s="27"/>
      <c r="TW314" s="27"/>
      <c r="TX314" s="27"/>
      <c r="TY314" s="27"/>
      <c r="TZ314" s="27"/>
      <c r="UA314" s="27"/>
      <c r="UB314" s="27"/>
      <c r="UC314" s="27"/>
      <c r="UD314" s="27"/>
      <c r="UE314" s="27"/>
      <c r="UF314" s="27"/>
      <c r="UG314" s="27"/>
      <c r="UH314" s="27"/>
      <c r="UI314" s="27"/>
      <c r="UJ314" s="27"/>
      <c r="UK314" s="27"/>
      <c r="UL314" s="27"/>
      <c r="UM314" s="27"/>
      <c r="UN314" s="27"/>
      <c r="UO314" s="27"/>
      <c r="UP314" s="27"/>
      <c r="UQ314" s="27"/>
      <c r="UR314" s="27"/>
      <c r="US314" s="27"/>
      <c r="UT314" s="27"/>
      <c r="UU314" s="27"/>
      <c r="UV314" s="27"/>
      <c r="UW314" s="27"/>
      <c r="UX314" s="27"/>
      <c r="UY314" s="27"/>
      <c r="UZ314" s="27"/>
      <c r="VA314" s="27"/>
      <c r="VB314" s="27"/>
      <c r="VC314" s="27"/>
      <c r="VD314" s="27"/>
      <c r="VE314" s="27"/>
      <c r="VF314" s="27"/>
      <c r="VG314" s="27"/>
      <c r="VH314" s="27"/>
      <c r="VI314" s="27"/>
      <c r="VJ314" s="27"/>
      <c r="VK314" s="27"/>
      <c r="VL314" s="27"/>
      <c r="VM314" s="27"/>
      <c r="VN314" s="27"/>
      <c r="VO314" s="27"/>
      <c r="VP314" s="27"/>
      <c r="VQ314" s="27"/>
      <c r="VR314" s="27"/>
      <c r="VS314" s="27"/>
      <c r="VT314" s="27"/>
      <c r="VU314" s="27"/>
      <c r="VV314" s="27"/>
      <c r="VW314" s="27"/>
      <c r="VX314" s="27"/>
      <c r="VY314" s="27"/>
      <c r="VZ314" s="27"/>
      <c r="WA314" s="27"/>
      <c r="WB314" s="27"/>
      <c r="WC314" s="27"/>
      <c r="WD314" s="27"/>
      <c r="WE314" s="27"/>
      <c r="WF314" s="27"/>
      <c r="WG314" s="27"/>
      <c r="WH314" s="27"/>
      <c r="WI314" s="27"/>
      <c r="WJ314" s="27"/>
      <c r="WK314" s="27"/>
      <c r="WL314" s="27"/>
      <c r="WM314" s="27"/>
      <c r="WN314" s="27"/>
      <c r="WO314" s="27"/>
      <c r="WP314" s="27"/>
      <c r="WQ314" s="27"/>
      <c r="WR314" s="27"/>
      <c r="WS314" s="27"/>
      <c r="WT314" s="27"/>
      <c r="WU314" s="27"/>
      <c r="WV314" s="27"/>
      <c r="WW314" s="27"/>
      <c r="WX314" s="27"/>
      <c r="WY314" s="27"/>
      <c r="WZ314" s="27"/>
      <c r="XA314" s="27"/>
      <c r="XB314" s="27"/>
      <c r="XC314" s="27"/>
      <c r="XD314" s="27"/>
      <c r="XE314" s="27"/>
      <c r="XF314" s="27"/>
      <c r="XG314" s="27"/>
      <c r="XH314" s="27"/>
      <c r="XI314" s="27"/>
      <c r="XJ314" s="27"/>
      <c r="XK314" s="27"/>
      <c r="XL314" s="27"/>
      <c r="XM314" s="27"/>
      <c r="XN314" s="27"/>
      <c r="XO314" s="27"/>
      <c r="XP314" s="27"/>
      <c r="XQ314" s="27"/>
      <c r="XR314" s="27"/>
      <c r="XS314" s="27"/>
      <c r="XT314" s="27"/>
      <c r="XU314" s="27"/>
      <c r="XV314" s="27"/>
      <c r="XW314" s="27"/>
      <c r="XX314" s="27"/>
      <c r="XY314" s="27"/>
      <c r="XZ314" s="27"/>
      <c r="YA314" s="27"/>
      <c r="YB314" s="27"/>
      <c r="YC314" s="27"/>
      <c r="YD314" s="27"/>
      <c r="YE314" s="27"/>
      <c r="YF314" s="27"/>
      <c r="YG314" s="27"/>
      <c r="YH314" s="27"/>
      <c r="YI314" s="27"/>
      <c r="YJ314" s="27"/>
      <c r="YK314" s="27"/>
      <c r="YL314" s="27"/>
      <c r="YM314" s="27"/>
      <c r="YN314" s="27"/>
      <c r="YO314" s="27"/>
      <c r="YP314" s="27"/>
      <c r="YQ314" s="27"/>
      <c r="YR314" s="27"/>
      <c r="YS314" s="27"/>
      <c r="YT314" s="27"/>
      <c r="YU314" s="27"/>
      <c r="YV314" s="27"/>
      <c r="YW314" s="27"/>
      <c r="YX314" s="27"/>
      <c r="YY314" s="27"/>
      <c r="YZ314" s="27"/>
      <c r="ZA314" s="27"/>
      <c r="ZB314" s="27"/>
      <c r="ZC314" s="27"/>
      <c r="ZD314" s="27"/>
      <c r="ZE314" s="27"/>
      <c r="ZF314" s="27"/>
      <c r="ZG314" s="27"/>
      <c r="ZH314" s="27"/>
      <c r="ZI314" s="27"/>
      <c r="ZJ314" s="27"/>
      <c r="ZK314" s="27"/>
      <c r="ZL314" s="27"/>
      <c r="ZM314" s="27"/>
      <c r="ZN314" s="27"/>
      <c r="ZO314" s="27"/>
      <c r="ZP314" s="27"/>
      <c r="ZQ314" s="27"/>
      <c r="ZR314" s="27"/>
      <c r="ZS314" s="27"/>
      <c r="ZT314" s="27"/>
      <c r="ZU314" s="27"/>
      <c r="ZV314" s="27"/>
      <c r="ZW314" s="27"/>
      <c r="ZX314" s="27"/>
      <c r="ZY314" s="27"/>
      <c r="ZZ314" s="27"/>
      <c r="AAA314" s="27"/>
      <c r="AAB314" s="27"/>
      <c r="AAC314" s="27"/>
      <c r="AAD314" s="27"/>
      <c r="AAE314" s="27"/>
      <c r="AAF314" s="27"/>
      <c r="AAG314" s="27"/>
      <c r="AAH314" s="27"/>
      <c r="AAI314" s="27"/>
      <c r="AAJ314" s="27"/>
      <c r="AAK314" s="27"/>
      <c r="AAL314" s="27"/>
      <c r="AAM314" s="27"/>
      <c r="AAN314" s="27"/>
      <c r="AAO314" s="27"/>
      <c r="AAP314" s="27"/>
      <c r="AAQ314" s="27"/>
      <c r="AAR314" s="27"/>
      <c r="AAS314" s="27"/>
      <c r="AAT314" s="27"/>
      <c r="AAU314" s="27"/>
      <c r="AAV314" s="27"/>
      <c r="AAW314" s="27"/>
      <c r="AAX314" s="27"/>
      <c r="AAY314" s="27"/>
      <c r="AAZ314" s="27"/>
      <c r="ABA314" s="27"/>
      <c r="ABB314" s="27"/>
      <c r="ABC314" s="27"/>
      <c r="ABD314" s="27"/>
      <c r="ABE314" s="27"/>
      <c r="ABF314" s="27"/>
      <c r="ABG314" s="27"/>
      <c r="ABH314" s="27"/>
      <c r="ABI314" s="27"/>
      <c r="ABJ314" s="27"/>
      <c r="ABK314" s="27"/>
      <c r="ABL314" s="27"/>
      <c r="ABM314" s="27"/>
      <c r="ABN314" s="27"/>
      <c r="ABO314" s="27"/>
      <c r="ABP314" s="27"/>
      <c r="ABQ314" s="27"/>
      <c r="ABR314" s="27"/>
      <c r="ABS314" s="27"/>
      <c r="ABT314" s="27"/>
      <c r="ABU314" s="27"/>
      <c r="ABV314" s="27"/>
      <c r="ABW314" s="27"/>
      <c r="ABX314" s="27"/>
      <c r="ABY314" s="27"/>
      <c r="ABZ314" s="27"/>
      <c r="ACA314" s="27"/>
      <c r="ACB314" s="27"/>
      <c r="ACC314" s="27"/>
      <c r="ACD314" s="27"/>
      <c r="ACE314" s="27"/>
      <c r="ACF314" s="27"/>
      <c r="ACG314" s="27"/>
      <c r="ACH314" s="27"/>
      <c r="ACI314" s="27"/>
      <c r="ACJ314" s="27"/>
      <c r="ACK314" s="27"/>
      <c r="ACL314" s="27"/>
      <c r="ACM314" s="27"/>
      <c r="ACN314" s="27"/>
      <c r="ACO314" s="27"/>
      <c r="ACP314" s="27"/>
      <c r="ACQ314" s="27"/>
      <c r="ACR314" s="27"/>
      <c r="ACS314" s="27"/>
      <c r="ACT314" s="27"/>
      <c r="ACU314" s="27"/>
      <c r="ACV314" s="27"/>
      <c r="ACW314" s="27"/>
      <c r="ACX314" s="27"/>
      <c r="ACY314" s="27"/>
      <c r="ACZ314" s="27"/>
      <c r="ADA314" s="27"/>
      <c r="ADB314" s="27"/>
      <c r="ADC314" s="27"/>
      <c r="ADD314" s="27"/>
      <c r="ADE314" s="27"/>
      <c r="ADF314" s="27"/>
      <c r="ADG314" s="27"/>
      <c r="ADH314" s="27"/>
      <c r="ADI314" s="27"/>
      <c r="ADJ314" s="27"/>
      <c r="ADK314" s="27"/>
      <c r="ADL314" s="27"/>
      <c r="ADM314" s="27"/>
      <c r="ADN314" s="27"/>
      <c r="ADO314" s="27"/>
      <c r="ADP314" s="27"/>
      <c r="ADQ314" s="27"/>
      <c r="ADR314" s="27"/>
      <c r="ADS314" s="27"/>
      <c r="ADT314" s="27"/>
      <c r="ADU314" s="27"/>
      <c r="ADV314" s="27"/>
      <c r="ADW314" s="27"/>
      <c r="ADX314" s="27"/>
      <c r="ADY314" s="27"/>
      <c r="ADZ314" s="27"/>
      <c r="AEA314" s="27"/>
      <c r="AEB314" s="27"/>
      <c r="AEC314" s="27"/>
      <c r="AED314" s="27"/>
      <c r="AEE314" s="27"/>
      <c r="AEF314" s="27"/>
      <c r="AEG314" s="27"/>
      <c r="AEH314" s="27"/>
      <c r="AEI314" s="27"/>
      <c r="AEJ314" s="27"/>
      <c r="AEK314" s="27"/>
      <c r="AEL314" s="27"/>
      <c r="AEM314" s="27"/>
      <c r="AEN314" s="27"/>
      <c r="AEO314" s="27"/>
      <c r="AEP314" s="27"/>
      <c r="AEQ314" s="27"/>
      <c r="AER314" s="27"/>
      <c r="AES314" s="27"/>
      <c r="AET314" s="27"/>
      <c r="AEU314" s="27"/>
      <c r="AEV314" s="27"/>
      <c r="AEW314" s="27"/>
      <c r="AEX314" s="27"/>
      <c r="AEY314" s="27"/>
      <c r="AEZ314" s="27"/>
      <c r="AFA314" s="27"/>
      <c r="AFB314" s="27"/>
      <c r="AFC314" s="27"/>
      <c r="AFD314" s="27"/>
      <c r="AFE314" s="27"/>
      <c r="AFF314" s="27"/>
      <c r="AFG314" s="27"/>
      <c r="AFH314" s="27"/>
      <c r="AFI314" s="27"/>
      <c r="AFJ314" s="27"/>
      <c r="AFK314" s="27"/>
      <c r="AFL314" s="27"/>
      <c r="AFM314" s="27"/>
      <c r="AFN314" s="27"/>
      <c r="AFO314" s="27"/>
      <c r="AFP314" s="27"/>
      <c r="AFQ314" s="27"/>
      <c r="AFR314" s="27"/>
      <c r="AFS314" s="27"/>
      <c r="AFT314" s="27"/>
      <c r="AFU314" s="27"/>
      <c r="AFV314" s="27"/>
      <c r="AFW314" s="27"/>
      <c r="AFX314" s="27"/>
      <c r="AFY314" s="27"/>
      <c r="AFZ314" s="27"/>
      <c r="AGA314" s="27"/>
      <c r="AGB314" s="27"/>
      <c r="AGC314" s="27"/>
      <c r="AGD314" s="27"/>
      <c r="AGE314" s="27"/>
      <c r="AGF314" s="27"/>
      <c r="AGG314" s="27"/>
      <c r="AGH314" s="27"/>
      <c r="AGI314" s="27"/>
      <c r="AGJ314" s="27"/>
      <c r="AGK314" s="27"/>
      <c r="AGL314" s="27"/>
      <c r="AGM314" s="27"/>
      <c r="AGN314" s="27"/>
      <c r="AGO314" s="27"/>
      <c r="AGP314" s="27"/>
      <c r="AGQ314" s="27"/>
      <c r="AGR314" s="27"/>
      <c r="AGS314" s="27"/>
      <c r="AGT314" s="27"/>
      <c r="AGU314" s="27"/>
      <c r="AGV314" s="27"/>
      <c r="AGW314" s="27"/>
      <c r="AGX314" s="27"/>
      <c r="AGY314" s="27"/>
      <c r="AGZ314" s="27"/>
      <c r="AHA314" s="27"/>
      <c r="AHB314" s="27"/>
      <c r="AHC314" s="27"/>
      <c r="AHD314" s="27"/>
      <c r="AHE314" s="27"/>
      <c r="AHF314" s="27"/>
      <c r="AHG314" s="27"/>
      <c r="AHH314" s="27"/>
      <c r="AHI314" s="27"/>
      <c r="AHJ314" s="27"/>
      <c r="AHK314" s="27"/>
      <c r="AHL314" s="27"/>
      <c r="AHM314" s="27"/>
      <c r="AHN314" s="27"/>
      <c r="AHO314" s="27"/>
      <c r="AHP314" s="27"/>
      <c r="AHQ314" s="27"/>
      <c r="AHR314" s="27"/>
      <c r="AHS314" s="27"/>
      <c r="AHT314" s="27"/>
      <c r="AHU314" s="27"/>
      <c r="AHV314" s="27"/>
      <c r="AHW314" s="27"/>
      <c r="AHX314" s="27"/>
      <c r="AHY314" s="27"/>
      <c r="AHZ314" s="27"/>
      <c r="AIA314" s="27"/>
      <c r="AIB314" s="27"/>
      <c r="AIC314" s="27"/>
      <c r="AID314" s="27"/>
      <c r="AIE314" s="27"/>
      <c r="AIF314" s="27"/>
      <c r="AIG314" s="27"/>
      <c r="AIH314" s="27"/>
      <c r="AII314" s="27"/>
      <c r="AIJ314" s="27"/>
      <c r="AIK314" s="27"/>
      <c r="AIL314" s="27"/>
      <c r="AIM314" s="27"/>
      <c r="AIN314" s="27"/>
      <c r="AIO314" s="27"/>
      <c r="AIP314" s="27"/>
      <c r="AIQ314" s="27"/>
      <c r="AIR314" s="27"/>
      <c r="AIS314" s="27"/>
      <c r="AIT314" s="27"/>
      <c r="AIU314" s="27"/>
      <c r="AIV314" s="27"/>
      <c r="AIW314" s="27"/>
      <c r="AIX314" s="27"/>
      <c r="AIY314" s="27"/>
      <c r="AIZ314" s="27"/>
      <c r="AJA314" s="27"/>
      <c r="AJB314" s="27"/>
      <c r="AJC314" s="27"/>
      <c r="AJD314" s="27"/>
      <c r="AJE314" s="27"/>
      <c r="AJF314" s="27"/>
      <c r="AJG314" s="27"/>
      <c r="AJH314" s="27"/>
      <c r="AJI314" s="27"/>
      <c r="AJJ314" s="27"/>
      <c r="AJK314" s="27"/>
      <c r="AJL314" s="27"/>
      <c r="AJM314" s="27"/>
      <c r="AJN314" s="27"/>
      <c r="AJO314" s="27"/>
      <c r="AJP314" s="27"/>
      <c r="AJQ314" s="27"/>
      <c r="AJR314" s="27"/>
      <c r="AJS314" s="27"/>
      <c r="AJT314" s="27"/>
      <c r="AJU314" s="27"/>
      <c r="AJV314" s="27"/>
      <c r="AJW314" s="27"/>
      <c r="AJX314" s="27"/>
      <c r="AJY314" s="27"/>
      <c r="AJZ314" s="27"/>
      <c r="AKA314" s="27"/>
      <c r="AKB314" s="27"/>
      <c r="AKC314" s="27"/>
      <c r="AKD314" s="27"/>
      <c r="AKE314" s="27"/>
      <c r="AKF314" s="27"/>
      <c r="AKG314" s="27"/>
      <c r="AKH314" s="27"/>
      <c r="AKI314" s="27"/>
      <c r="AKJ314" s="27"/>
      <c r="AKK314" s="27"/>
      <c r="AKL314" s="27"/>
      <c r="AKM314" s="27"/>
      <c r="AKN314" s="27"/>
      <c r="AKO314" s="27"/>
      <c r="AKP314" s="27"/>
      <c r="AKQ314" s="27"/>
      <c r="AKR314" s="27"/>
      <c r="AKS314" s="27"/>
      <c r="AKT314" s="27"/>
      <c r="AKU314" s="27"/>
      <c r="AKV314" s="27"/>
      <c r="AKW314" s="27"/>
      <c r="AKX314" s="27"/>
      <c r="AKY314" s="27"/>
      <c r="AKZ314" s="27"/>
      <c r="ALA314" s="27"/>
      <c r="ALB314" s="27"/>
      <c r="ALC314" s="27"/>
      <c r="ALD314" s="27"/>
      <c r="ALE314" s="27"/>
      <c r="ALF314" s="27"/>
      <c r="ALG314" s="27"/>
      <c r="ALH314" s="27"/>
      <c r="ALI314" s="27"/>
      <c r="ALJ314" s="27"/>
      <c r="ALK314" s="27"/>
      <c r="ALL314" s="27"/>
      <c r="ALM314" s="27"/>
      <c r="ALN314" s="27"/>
      <c r="ALO314" s="27"/>
      <c r="ALP314" s="27"/>
      <c r="ALQ314" s="27"/>
      <c r="ALR314" s="27"/>
      <c r="ALS314" s="27"/>
    </row>
    <row r="315" spans="1:1007" ht="17.25" customHeight="1" x14ac:dyDescent="0.2">
      <c r="A315" s="645" t="s">
        <v>14</v>
      </c>
      <c r="B315" s="657" t="s">
        <v>15</v>
      </c>
      <c r="C315" s="683" t="s">
        <v>206</v>
      </c>
      <c r="D315" s="696" t="s">
        <v>24</v>
      </c>
      <c r="E315" s="640" t="s">
        <v>208</v>
      </c>
      <c r="F315" s="642" t="s">
        <v>185</v>
      </c>
      <c r="G315" s="676" t="s">
        <v>209</v>
      </c>
      <c r="H315" s="698" t="s">
        <v>18</v>
      </c>
      <c r="I315" s="698" t="s">
        <v>30</v>
      </c>
      <c r="J315" s="589" t="s">
        <v>477</v>
      </c>
      <c r="K315" s="120" t="s">
        <v>25</v>
      </c>
      <c r="L315" s="94">
        <f>+M315+O315</f>
        <v>0</v>
      </c>
      <c r="M315" s="99">
        <v>0</v>
      </c>
      <c r="N315" s="99">
        <v>0</v>
      </c>
      <c r="O315" s="95">
        <v>0</v>
      </c>
      <c r="P315" s="96">
        <f>SUM(Q315,S315)</f>
        <v>0</v>
      </c>
      <c r="Q315" s="92">
        <v>0</v>
      </c>
      <c r="R315" s="92">
        <v>0</v>
      </c>
      <c r="S315" s="93">
        <v>0</v>
      </c>
      <c r="T315" s="96">
        <f>+U315+W315</f>
        <v>0</v>
      </c>
      <c r="U315" s="99">
        <v>0</v>
      </c>
      <c r="V315" s="99">
        <v>0</v>
      </c>
      <c r="W315" s="95">
        <v>0</v>
      </c>
      <c r="X315" s="27"/>
      <c r="Y315" s="27"/>
      <c r="Z315" s="27"/>
      <c r="AA315" s="27"/>
      <c r="AB315" s="27"/>
      <c r="AC315" s="27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  <c r="BY315" s="27"/>
      <c r="BZ315" s="27"/>
      <c r="CA315" s="27"/>
      <c r="CB315" s="27"/>
      <c r="CC315" s="27"/>
      <c r="CD315" s="27"/>
      <c r="CE315" s="27"/>
      <c r="CF315" s="27"/>
      <c r="CG315" s="27"/>
      <c r="CH315" s="27"/>
      <c r="CI315" s="27"/>
      <c r="CJ315" s="27"/>
      <c r="CK315" s="27"/>
      <c r="CL315" s="27"/>
      <c r="CM315" s="27"/>
      <c r="CN315" s="27"/>
      <c r="CO315" s="27"/>
      <c r="CP315" s="27"/>
      <c r="CQ315" s="27"/>
      <c r="CR315" s="27"/>
      <c r="CS315" s="27"/>
      <c r="CT315" s="27"/>
      <c r="CU315" s="27"/>
      <c r="CV315" s="27"/>
      <c r="CW315" s="27"/>
      <c r="CX315" s="27"/>
      <c r="CY315" s="27"/>
      <c r="CZ315" s="27"/>
      <c r="DA315" s="27"/>
      <c r="DB315" s="27"/>
      <c r="DC315" s="27"/>
      <c r="DD315" s="27"/>
      <c r="DE315" s="27"/>
      <c r="DF315" s="27"/>
      <c r="DG315" s="27"/>
      <c r="DH315" s="27"/>
      <c r="DI315" s="27"/>
      <c r="DJ315" s="27"/>
      <c r="DK315" s="27"/>
      <c r="DL315" s="27"/>
      <c r="DM315" s="27"/>
      <c r="DN315" s="27"/>
      <c r="DO315" s="27"/>
      <c r="DP315" s="27"/>
      <c r="DQ315" s="27"/>
      <c r="DR315" s="27"/>
      <c r="DS315" s="27"/>
      <c r="DT315" s="27"/>
      <c r="DU315" s="27"/>
      <c r="DV315" s="27"/>
      <c r="DW315" s="27"/>
      <c r="DX315" s="27"/>
      <c r="DY315" s="27"/>
      <c r="DZ315" s="27"/>
      <c r="EA315" s="27"/>
      <c r="EB315" s="27"/>
      <c r="EC315" s="27"/>
      <c r="ED315" s="27"/>
      <c r="EE315" s="27"/>
      <c r="EF315" s="27"/>
      <c r="EG315" s="27"/>
      <c r="EH315" s="27"/>
      <c r="EI315" s="27"/>
      <c r="EJ315" s="27"/>
      <c r="EK315" s="27"/>
      <c r="EL315" s="27"/>
      <c r="EM315" s="27"/>
      <c r="EN315" s="27"/>
      <c r="EO315" s="27"/>
      <c r="EP315" s="27"/>
      <c r="EQ315" s="27"/>
      <c r="ER315" s="27"/>
      <c r="ES315" s="27"/>
      <c r="ET315" s="27"/>
      <c r="EU315" s="27"/>
      <c r="EV315" s="27"/>
      <c r="EW315" s="27"/>
      <c r="EX315" s="27"/>
      <c r="EY315" s="27"/>
      <c r="EZ315" s="27"/>
      <c r="FA315" s="27"/>
      <c r="FB315" s="27"/>
      <c r="FC315" s="27"/>
      <c r="FD315" s="27"/>
      <c r="FE315" s="27"/>
      <c r="FF315" s="27"/>
      <c r="FG315" s="27"/>
      <c r="FH315" s="27"/>
      <c r="FI315" s="27"/>
      <c r="FJ315" s="27"/>
      <c r="FK315" s="27"/>
      <c r="FL315" s="27"/>
      <c r="FM315" s="27"/>
      <c r="FN315" s="27"/>
      <c r="FO315" s="27"/>
      <c r="FP315" s="27"/>
      <c r="FQ315" s="27"/>
      <c r="FR315" s="27"/>
      <c r="FS315" s="27"/>
      <c r="FT315" s="27"/>
      <c r="FU315" s="27"/>
      <c r="FV315" s="27"/>
      <c r="FW315" s="27"/>
      <c r="FX315" s="27"/>
      <c r="FY315" s="27"/>
      <c r="FZ315" s="27"/>
      <c r="GA315" s="27"/>
      <c r="GB315" s="27"/>
      <c r="GC315" s="27"/>
      <c r="GD315" s="27"/>
      <c r="GE315" s="27"/>
      <c r="GF315" s="27"/>
      <c r="GG315" s="27"/>
      <c r="GH315" s="27"/>
      <c r="GI315" s="27"/>
      <c r="GJ315" s="27"/>
      <c r="GK315" s="27"/>
      <c r="GL315" s="27"/>
      <c r="GM315" s="27"/>
      <c r="GN315" s="27"/>
      <c r="GO315" s="27"/>
      <c r="GP315" s="27"/>
      <c r="GQ315" s="27"/>
      <c r="GR315" s="27"/>
      <c r="GS315" s="27"/>
      <c r="GT315" s="27"/>
      <c r="GU315" s="27"/>
      <c r="GV315" s="27"/>
      <c r="GW315" s="27"/>
      <c r="GX315" s="27"/>
      <c r="GY315" s="27"/>
      <c r="GZ315" s="27"/>
      <c r="HA315" s="27"/>
      <c r="HB315" s="27"/>
      <c r="HC315" s="27"/>
      <c r="HD315" s="27"/>
      <c r="HE315" s="27"/>
      <c r="HF315" s="27"/>
      <c r="HG315" s="27"/>
      <c r="HH315" s="27"/>
      <c r="HI315" s="27"/>
      <c r="HJ315" s="27"/>
      <c r="HK315" s="27"/>
      <c r="HL315" s="27"/>
      <c r="HM315" s="27"/>
      <c r="HN315" s="27"/>
      <c r="HO315" s="27"/>
      <c r="HP315" s="27"/>
      <c r="HQ315" s="27"/>
      <c r="HR315" s="27"/>
      <c r="HS315" s="27"/>
      <c r="HT315" s="27"/>
      <c r="HU315" s="27"/>
      <c r="HV315" s="27"/>
      <c r="HW315" s="27"/>
      <c r="HX315" s="27"/>
      <c r="HY315" s="27"/>
      <c r="HZ315" s="27"/>
      <c r="IA315" s="27"/>
      <c r="IB315" s="27"/>
      <c r="IC315" s="27"/>
      <c r="ID315" s="27"/>
      <c r="IE315" s="27"/>
      <c r="IF315" s="27"/>
      <c r="IG315" s="27"/>
      <c r="IH315" s="27"/>
      <c r="II315" s="27"/>
      <c r="IJ315" s="27"/>
      <c r="IK315" s="27"/>
      <c r="IL315" s="27"/>
      <c r="IM315" s="27"/>
      <c r="IN315" s="27"/>
      <c r="IO315" s="27"/>
      <c r="IP315" s="27"/>
      <c r="IQ315" s="27"/>
      <c r="IR315" s="27"/>
      <c r="IS315" s="27"/>
      <c r="IT315" s="27"/>
      <c r="IU315" s="27"/>
      <c r="IV315" s="27"/>
      <c r="IW315" s="27"/>
      <c r="IX315" s="27"/>
      <c r="IY315" s="27"/>
      <c r="IZ315" s="27"/>
      <c r="JA315" s="27"/>
      <c r="JB315" s="27"/>
      <c r="JC315" s="27"/>
      <c r="JD315" s="27"/>
      <c r="JE315" s="27"/>
      <c r="JF315" s="27"/>
      <c r="JG315" s="27"/>
      <c r="JH315" s="27"/>
      <c r="JI315" s="27"/>
      <c r="JJ315" s="27"/>
      <c r="JK315" s="27"/>
      <c r="JL315" s="27"/>
      <c r="JM315" s="27"/>
      <c r="JN315" s="27"/>
      <c r="JO315" s="27"/>
      <c r="JP315" s="27"/>
      <c r="JQ315" s="27"/>
      <c r="JR315" s="27"/>
      <c r="JS315" s="27"/>
      <c r="JT315" s="27"/>
      <c r="JU315" s="27"/>
      <c r="JV315" s="27"/>
      <c r="JW315" s="27"/>
      <c r="JX315" s="27"/>
      <c r="JY315" s="27"/>
      <c r="JZ315" s="27"/>
      <c r="KA315" s="27"/>
      <c r="KB315" s="27"/>
      <c r="KC315" s="27"/>
      <c r="KD315" s="27"/>
      <c r="KE315" s="27"/>
      <c r="KF315" s="27"/>
      <c r="KG315" s="27"/>
      <c r="KH315" s="27"/>
      <c r="KI315" s="27"/>
      <c r="KJ315" s="27"/>
      <c r="KK315" s="27"/>
      <c r="KL315" s="27"/>
      <c r="KM315" s="27"/>
      <c r="KN315" s="27"/>
      <c r="KO315" s="27"/>
      <c r="KP315" s="27"/>
      <c r="KQ315" s="27"/>
      <c r="KR315" s="27"/>
      <c r="KS315" s="27"/>
      <c r="KT315" s="27"/>
      <c r="KU315" s="27"/>
      <c r="KV315" s="27"/>
      <c r="KW315" s="27"/>
      <c r="KX315" s="27"/>
      <c r="KY315" s="27"/>
      <c r="KZ315" s="27"/>
      <c r="LA315" s="27"/>
      <c r="LB315" s="27"/>
      <c r="LC315" s="27"/>
      <c r="LD315" s="27"/>
      <c r="LE315" s="27"/>
      <c r="LF315" s="27"/>
      <c r="LG315" s="27"/>
      <c r="LH315" s="27"/>
      <c r="LI315" s="27"/>
      <c r="LJ315" s="27"/>
      <c r="LK315" s="27"/>
      <c r="LL315" s="27"/>
      <c r="LM315" s="27"/>
      <c r="LN315" s="27"/>
      <c r="LO315" s="27"/>
      <c r="LP315" s="27"/>
      <c r="LQ315" s="27"/>
      <c r="LR315" s="27"/>
      <c r="LS315" s="27"/>
      <c r="LT315" s="27"/>
      <c r="LU315" s="27"/>
      <c r="LV315" s="27"/>
      <c r="LW315" s="27"/>
      <c r="LX315" s="27"/>
      <c r="LY315" s="27"/>
      <c r="LZ315" s="27"/>
      <c r="MA315" s="27"/>
      <c r="MB315" s="27"/>
      <c r="MC315" s="27"/>
      <c r="MD315" s="27"/>
      <c r="ME315" s="27"/>
      <c r="MF315" s="27"/>
      <c r="MG315" s="27"/>
      <c r="MH315" s="27"/>
      <c r="MI315" s="27"/>
      <c r="MJ315" s="27"/>
      <c r="MK315" s="27"/>
      <c r="ML315" s="27"/>
      <c r="MM315" s="27"/>
      <c r="MN315" s="27"/>
      <c r="MO315" s="27"/>
      <c r="MP315" s="27"/>
      <c r="MQ315" s="27"/>
      <c r="MR315" s="27"/>
      <c r="MS315" s="27"/>
      <c r="MT315" s="27"/>
      <c r="MU315" s="27"/>
      <c r="MV315" s="27"/>
      <c r="MW315" s="27"/>
      <c r="MX315" s="27"/>
      <c r="MY315" s="27"/>
      <c r="MZ315" s="27"/>
      <c r="NA315" s="27"/>
      <c r="NB315" s="27"/>
      <c r="NC315" s="27"/>
      <c r="ND315" s="27"/>
      <c r="NE315" s="27"/>
      <c r="NF315" s="27"/>
      <c r="NG315" s="27"/>
      <c r="NH315" s="27"/>
      <c r="NI315" s="27"/>
      <c r="NJ315" s="27"/>
      <c r="NK315" s="27"/>
      <c r="NL315" s="27"/>
      <c r="NM315" s="27"/>
      <c r="NN315" s="27"/>
      <c r="NO315" s="27"/>
      <c r="NP315" s="27"/>
      <c r="NQ315" s="27"/>
      <c r="NR315" s="27"/>
      <c r="NS315" s="27"/>
      <c r="NT315" s="27"/>
      <c r="NU315" s="27"/>
      <c r="NV315" s="27"/>
      <c r="NW315" s="27"/>
      <c r="NX315" s="27"/>
      <c r="NY315" s="27"/>
      <c r="NZ315" s="27"/>
      <c r="OA315" s="27"/>
      <c r="OB315" s="27"/>
      <c r="OC315" s="27"/>
      <c r="OD315" s="27"/>
      <c r="OE315" s="27"/>
      <c r="OF315" s="27"/>
      <c r="OG315" s="27"/>
      <c r="OH315" s="27"/>
      <c r="OI315" s="27"/>
      <c r="OJ315" s="27"/>
      <c r="OK315" s="27"/>
      <c r="OL315" s="27"/>
      <c r="OM315" s="27"/>
      <c r="ON315" s="27"/>
      <c r="OO315" s="27"/>
      <c r="OP315" s="27"/>
      <c r="OQ315" s="27"/>
      <c r="OR315" s="27"/>
      <c r="OS315" s="27"/>
      <c r="OT315" s="27"/>
      <c r="OU315" s="27"/>
      <c r="OV315" s="27"/>
      <c r="OW315" s="27"/>
      <c r="OX315" s="27"/>
      <c r="OY315" s="27"/>
      <c r="OZ315" s="27"/>
      <c r="PA315" s="27"/>
      <c r="PB315" s="27"/>
      <c r="PC315" s="27"/>
      <c r="PD315" s="27"/>
      <c r="PE315" s="27"/>
      <c r="PF315" s="27"/>
      <c r="PG315" s="27"/>
      <c r="PH315" s="27"/>
      <c r="PI315" s="27"/>
      <c r="PJ315" s="27"/>
      <c r="PK315" s="27"/>
      <c r="PL315" s="27"/>
      <c r="PM315" s="27"/>
      <c r="PN315" s="27"/>
      <c r="PO315" s="27"/>
      <c r="PP315" s="27"/>
      <c r="PQ315" s="27"/>
      <c r="PR315" s="27"/>
      <c r="PS315" s="27"/>
      <c r="PT315" s="27"/>
      <c r="PU315" s="27"/>
      <c r="PV315" s="27"/>
      <c r="PW315" s="27"/>
      <c r="PX315" s="27"/>
      <c r="PY315" s="27"/>
      <c r="PZ315" s="27"/>
      <c r="QA315" s="27"/>
      <c r="QB315" s="27"/>
      <c r="QC315" s="27"/>
      <c r="QD315" s="27"/>
      <c r="QE315" s="27"/>
      <c r="QF315" s="27"/>
      <c r="QG315" s="27"/>
      <c r="QH315" s="27"/>
      <c r="QI315" s="27"/>
      <c r="QJ315" s="27"/>
      <c r="QK315" s="27"/>
      <c r="QL315" s="27"/>
      <c r="QM315" s="27"/>
      <c r="QN315" s="27"/>
      <c r="QO315" s="27"/>
      <c r="QP315" s="27"/>
      <c r="QQ315" s="27"/>
      <c r="QR315" s="27"/>
      <c r="QS315" s="27"/>
      <c r="QT315" s="27"/>
      <c r="QU315" s="27"/>
      <c r="QV315" s="27"/>
      <c r="QW315" s="27"/>
      <c r="QX315" s="27"/>
      <c r="QY315" s="27"/>
      <c r="QZ315" s="27"/>
      <c r="RA315" s="27"/>
      <c r="RB315" s="27"/>
      <c r="RC315" s="27"/>
      <c r="RD315" s="27"/>
      <c r="RE315" s="27"/>
      <c r="RF315" s="27"/>
      <c r="RG315" s="27"/>
      <c r="RH315" s="27"/>
      <c r="RI315" s="27"/>
      <c r="RJ315" s="27"/>
      <c r="RK315" s="27"/>
      <c r="RL315" s="27"/>
      <c r="RM315" s="27"/>
      <c r="RN315" s="27"/>
      <c r="RO315" s="27"/>
      <c r="RP315" s="27"/>
      <c r="RQ315" s="27"/>
      <c r="RR315" s="27"/>
      <c r="RS315" s="27"/>
      <c r="RT315" s="27"/>
      <c r="RU315" s="27"/>
      <c r="RV315" s="27"/>
      <c r="RW315" s="27"/>
      <c r="RX315" s="27"/>
      <c r="RY315" s="27"/>
      <c r="RZ315" s="27"/>
      <c r="SA315" s="27"/>
      <c r="SB315" s="27"/>
      <c r="SC315" s="27"/>
      <c r="SD315" s="27"/>
      <c r="SE315" s="27"/>
      <c r="SF315" s="27"/>
      <c r="SG315" s="27"/>
      <c r="SH315" s="27"/>
      <c r="SI315" s="27"/>
      <c r="SJ315" s="27"/>
      <c r="SK315" s="27"/>
      <c r="SL315" s="27"/>
      <c r="SM315" s="27"/>
      <c r="SN315" s="27"/>
      <c r="SO315" s="27"/>
      <c r="SP315" s="27"/>
      <c r="SQ315" s="27"/>
      <c r="SR315" s="27"/>
      <c r="SS315" s="27"/>
      <c r="ST315" s="27"/>
      <c r="SU315" s="27"/>
      <c r="SV315" s="27"/>
      <c r="SW315" s="27"/>
      <c r="SX315" s="27"/>
      <c r="SY315" s="27"/>
      <c r="SZ315" s="27"/>
      <c r="TA315" s="27"/>
      <c r="TB315" s="27"/>
      <c r="TC315" s="27"/>
      <c r="TD315" s="27"/>
      <c r="TE315" s="27"/>
      <c r="TF315" s="27"/>
      <c r="TG315" s="27"/>
      <c r="TH315" s="27"/>
      <c r="TI315" s="27"/>
      <c r="TJ315" s="27"/>
      <c r="TK315" s="27"/>
      <c r="TL315" s="27"/>
      <c r="TM315" s="27"/>
      <c r="TN315" s="27"/>
      <c r="TO315" s="27"/>
      <c r="TP315" s="27"/>
      <c r="TQ315" s="27"/>
      <c r="TR315" s="27"/>
      <c r="TS315" s="27"/>
      <c r="TT315" s="27"/>
      <c r="TU315" s="27"/>
      <c r="TV315" s="27"/>
      <c r="TW315" s="27"/>
      <c r="TX315" s="27"/>
      <c r="TY315" s="27"/>
      <c r="TZ315" s="27"/>
      <c r="UA315" s="27"/>
      <c r="UB315" s="27"/>
      <c r="UC315" s="27"/>
      <c r="UD315" s="27"/>
      <c r="UE315" s="27"/>
      <c r="UF315" s="27"/>
      <c r="UG315" s="27"/>
      <c r="UH315" s="27"/>
      <c r="UI315" s="27"/>
      <c r="UJ315" s="27"/>
      <c r="UK315" s="27"/>
      <c r="UL315" s="27"/>
      <c r="UM315" s="27"/>
      <c r="UN315" s="27"/>
      <c r="UO315" s="27"/>
      <c r="UP315" s="27"/>
      <c r="UQ315" s="27"/>
      <c r="UR315" s="27"/>
      <c r="US315" s="27"/>
      <c r="UT315" s="27"/>
      <c r="UU315" s="27"/>
      <c r="UV315" s="27"/>
      <c r="UW315" s="27"/>
      <c r="UX315" s="27"/>
      <c r="UY315" s="27"/>
      <c r="UZ315" s="27"/>
      <c r="VA315" s="27"/>
      <c r="VB315" s="27"/>
      <c r="VC315" s="27"/>
      <c r="VD315" s="27"/>
      <c r="VE315" s="27"/>
      <c r="VF315" s="27"/>
      <c r="VG315" s="27"/>
      <c r="VH315" s="27"/>
      <c r="VI315" s="27"/>
      <c r="VJ315" s="27"/>
      <c r="VK315" s="27"/>
      <c r="VL315" s="27"/>
      <c r="VM315" s="27"/>
      <c r="VN315" s="27"/>
      <c r="VO315" s="27"/>
      <c r="VP315" s="27"/>
      <c r="VQ315" s="27"/>
      <c r="VR315" s="27"/>
      <c r="VS315" s="27"/>
      <c r="VT315" s="27"/>
      <c r="VU315" s="27"/>
      <c r="VV315" s="27"/>
      <c r="VW315" s="27"/>
      <c r="VX315" s="27"/>
      <c r="VY315" s="27"/>
      <c r="VZ315" s="27"/>
      <c r="WA315" s="27"/>
      <c r="WB315" s="27"/>
      <c r="WC315" s="27"/>
      <c r="WD315" s="27"/>
      <c r="WE315" s="27"/>
      <c r="WF315" s="27"/>
      <c r="WG315" s="27"/>
      <c r="WH315" s="27"/>
      <c r="WI315" s="27"/>
      <c r="WJ315" s="27"/>
      <c r="WK315" s="27"/>
      <c r="WL315" s="27"/>
      <c r="WM315" s="27"/>
      <c r="WN315" s="27"/>
      <c r="WO315" s="27"/>
      <c r="WP315" s="27"/>
      <c r="WQ315" s="27"/>
      <c r="WR315" s="27"/>
      <c r="WS315" s="27"/>
      <c r="WT315" s="27"/>
      <c r="WU315" s="27"/>
      <c r="WV315" s="27"/>
      <c r="WW315" s="27"/>
      <c r="WX315" s="27"/>
      <c r="WY315" s="27"/>
      <c r="WZ315" s="27"/>
      <c r="XA315" s="27"/>
      <c r="XB315" s="27"/>
      <c r="XC315" s="27"/>
      <c r="XD315" s="27"/>
      <c r="XE315" s="27"/>
      <c r="XF315" s="27"/>
      <c r="XG315" s="27"/>
      <c r="XH315" s="27"/>
      <c r="XI315" s="27"/>
      <c r="XJ315" s="27"/>
      <c r="XK315" s="27"/>
      <c r="XL315" s="27"/>
      <c r="XM315" s="27"/>
      <c r="XN315" s="27"/>
      <c r="XO315" s="27"/>
      <c r="XP315" s="27"/>
      <c r="XQ315" s="27"/>
      <c r="XR315" s="27"/>
      <c r="XS315" s="27"/>
      <c r="XT315" s="27"/>
      <c r="XU315" s="27"/>
      <c r="XV315" s="27"/>
      <c r="XW315" s="27"/>
      <c r="XX315" s="27"/>
      <c r="XY315" s="27"/>
      <c r="XZ315" s="27"/>
      <c r="YA315" s="27"/>
      <c r="YB315" s="27"/>
      <c r="YC315" s="27"/>
      <c r="YD315" s="27"/>
      <c r="YE315" s="27"/>
      <c r="YF315" s="27"/>
      <c r="YG315" s="27"/>
      <c r="YH315" s="27"/>
      <c r="YI315" s="27"/>
      <c r="YJ315" s="27"/>
      <c r="YK315" s="27"/>
      <c r="YL315" s="27"/>
      <c r="YM315" s="27"/>
      <c r="YN315" s="27"/>
      <c r="YO315" s="27"/>
      <c r="YP315" s="27"/>
      <c r="YQ315" s="27"/>
      <c r="YR315" s="27"/>
      <c r="YS315" s="27"/>
      <c r="YT315" s="27"/>
      <c r="YU315" s="27"/>
      <c r="YV315" s="27"/>
      <c r="YW315" s="27"/>
      <c r="YX315" s="27"/>
      <c r="YY315" s="27"/>
      <c r="YZ315" s="27"/>
      <c r="ZA315" s="27"/>
      <c r="ZB315" s="27"/>
      <c r="ZC315" s="27"/>
      <c r="ZD315" s="27"/>
      <c r="ZE315" s="27"/>
      <c r="ZF315" s="27"/>
      <c r="ZG315" s="27"/>
      <c r="ZH315" s="27"/>
      <c r="ZI315" s="27"/>
      <c r="ZJ315" s="27"/>
      <c r="ZK315" s="27"/>
      <c r="ZL315" s="27"/>
      <c r="ZM315" s="27"/>
      <c r="ZN315" s="27"/>
      <c r="ZO315" s="27"/>
      <c r="ZP315" s="27"/>
      <c r="ZQ315" s="27"/>
      <c r="ZR315" s="27"/>
      <c r="ZS315" s="27"/>
      <c r="ZT315" s="27"/>
      <c r="ZU315" s="27"/>
      <c r="ZV315" s="27"/>
      <c r="ZW315" s="27"/>
      <c r="ZX315" s="27"/>
      <c r="ZY315" s="27"/>
      <c r="ZZ315" s="27"/>
      <c r="AAA315" s="27"/>
      <c r="AAB315" s="27"/>
      <c r="AAC315" s="27"/>
      <c r="AAD315" s="27"/>
      <c r="AAE315" s="27"/>
      <c r="AAF315" s="27"/>
      <c r="AAG315" s="27"/>
      <c r="AAH315" s="27"/>
      <c r="AAI315" s="27"/>
      <c r="AAJ315" s="27"/>
      <c r="AAK315" s="27"/>
      <c r="AAL315" s="27"/>
      <c r="AAM315" s="27"/>
      <c r="AAN315" s="27"/>
      <c r="AAO315" s="27"/>
      <c r="AAP315" s="27"/>
      <c r="AAQ315" s="27"/>
      <c r="AAR315" s="27"/>
      <c r="AAS315" s="27"/>
      <c r="AAT315" s="27"/>
      <c r="AAU315" s="27"/>
      <c r="AAV315" s="27"/>
      <c r="AAW315" s="27"/>
      <c r="AAX315" s="27"/>
      <c r="AAY315" s="27"/>
      <c r="AAZ315" s="27"/>
      <c r="ABA315" s="27"/>
      <c r="ABB315" s="27"/>
      <c r="ABC315" s="27"/>
      <c r="ABD315" s="27"/>
      <c r="ABE315" s="27"/>
      <c r="ABF315" s="27"/>
      <c r="ABG315" s="27"/>
      <c r="ABH315" s="27"/>
      <c r="ABI315" s="27"/>
      <c r="ABJ315" s="27"/>
      <c r="ABK315" s="27"/>
      <c r="ABL315" s="27"/>
      <c r="ABM315" s="27"/>
      <c r="ABN315" s="27"/>
      <c r="ABO315" s="27"/>
      <c r="ABP315" s="27"/>
      <c r="ABQ315" s="27"/>
      <c r="ABR315" s="27"/>
      <c r="ABS315" s="27"/>
      <c r="ABT315" s="27"/>
      <c r="ABU315" s="27"/>
      <c r="ABV315" s="27"/>
      <c r="ABW315" s="27"/>
      <c r="ABX315" s="27"/>
      <c r="ABY315" s="27"/>
      <c r="ABZ315" s="27"/>
      <c r="ACA315" s="27"/>
      <c r="ACB315" s="27"/>
      <c r="ACC315" s="27"/>
      <c r="ACD315" s="27"/>
      <c r="ACE315" s="27"/>
      <c r="ACF315" s="27"/>
      <c r="ACG315" s="27"/>
      <c r="ACH315" s="27"/>
      <c r="ACI315" s="27"/>
      <c r="ACJ315" s="27"/>
      <c r="ACK315" s="27"/>
      <c r="ACL315" s="27"/>
      <c r="ACM315" s="27"/>
      <c r="ACN315" s="27"/>
      <c r="ACO315" s="27"/>
      <c r="ACP315" s="27"/>
      <c r="ACQ315" s="27"/>
      <c r="ACR315" s="27"/>
      <c r="ACS315" s="27"/>
      <c r="ACT315" s="27"/>
      <c r="ACU315" s="27"/>
      <c r="ACV315" s="27"/>
      <c r="ACW315" s="27"/>
      <c r="ACX315" s="27"/>
      <c r="ACY315" s="27"/>
      <c r="ACZ315" s="27"/>
      <c r="ADA315" s="27"/>
      <c r="ADB315" s="27"/>
      <c r="ADC315" s="27"/>
      <c r="ADD315" s="27"/>
      <c r="ADE315" s="27"/>
      <c r="ADF315" s="27"/>
      <c r="ADG315" s="27"/>
      <c r="ADH315" s="27"/>
      <c r="ADI315" s="27"/>
      <c r="ADJ315" s="27"/>
      <c r="ADK315" s="27"/>
      <c r="ADL315" s="27"/>
      <c r="ADM315" s="27"/>
      <c r="ADN315" s="27"/>
      <c r="ADO315" s="27"/>
      <c r="ADP315" s="27"/>
      <c r="ADQ315" s="27"/>
      <c r="ADR315" s="27"/>
      <c r="ADS315" s="27"/>
      <c r="ADT315" s="27"/>
      <c r="ADU315" s="27"/>
      <c r="ADV315" s="27"/>
      <c r="ADW315" s="27"/>
      <c r="ADX315" s="27"/>
      <c r="ADY315" s="27"/>
      <c r="ADZ315" s="27"/>
      <c r="AEA315" s="27"/>
      <c r="AEB315" s="27"/>
      <c r="AEC315" s="27"/>
      <c r="AED315" s="27"/>
      <c r="AEE315" s="27"/>
      <c r="AEF315" s="27"/>
      <c r="AEG315" s="27"/>
      <c r="AEH315" s="27"/>
      <c r="AEI315" s="27"/>
      <c r="AEJ315" s="27"/>
      <c r="AEK315" s="27"/>
      <c r="AEL315" s="27"/>
      <c r="AEM315" s="27"/>
      <c r="AEN315" s="27"/>
      <c r="AEO315" s="27"/>
      <c r="AEP315" s="27"/>
      <c r="AEQ315" s="27"/>
      <c r="AER315" s="27"/>
      <c r="AES315" s="27"/>
      <c r="AET315" s="27"/>
      <c r="AEU315" s="27"/>
      <c r="AEV315" s="27"/>
      <c r="AEW315" s="27"/>
      <c r="AEX315" s="27"/>
      <c r="AEY315" s="27"/>
      <c r="AEZ315" s="27"/>
      <c r="AFA315" s="27"/>
      <c r="AFB315" s="27"/>
      <c r="AFC315" s="27"/>
      <c r="AFD315" s="27"/>
      <c r="AFE315" s="27"/>
      <c r="AFF315" s="27"/>
      <c r="AFG315" s="27"/>
      <c r="AFH315" s="27"/>
      <c r="AFI315" s="27"/>
      <c r="AFJ315" s="27"/>
      <c r="AFK315" s="27"/>
      <c r="AFL315" s="27"/>
      <c r="AFM315" s="27"/>
      <c r="AFN315" s="27"/>
      <c r="AFO315" s="27"/>
      <c r="AFP315" s="27"/>
      <c r="AFQ315" s="27"/>
      <c r="AFR315" s="27"/>
      <c r="AFS315" s="27"/>
      <c r="AFT315" s="27"/>
      <c r="AFU315" s="27"/>
      <c r="AFV315" s="27"/>
      <c r="AFW315" s="27"/>
      <c r="AFX315" s="27"/>
      <c r="AFY315" s="27"/>
      <c r="AFZ315" s="27"/>
      <c r="AGA315" s="27"/>
      <c r="AGB315" s="27"/>
      <c r="AGC315" s="27"/>
      <c r="AGD315" s="27"/>
      <c r="AGE315" s="27"/>
      <c r="AGF315" s="27"/>
      <c r="AGG315" s="27"/>
      <c r="AGH315" s="27"/>
      <c r="AGI315" s="27"/>
      <c r="AGJ315" s="27"/>
      <c r="AGK315" s="27"/>
      <c r="AGL315" s="27"/>
      <c r="AGM315" s="27"/>
      <c r="AGN315" s="27"/>
      <c r="AGO315" s="27"/>
      <c r="AGP315" s="27"/>
      <c r="AGQ315" s="27"/>
      <c r="AGR315" s="27"/>
      <c r="AGS315" s="27"/>
      <c r="AGT315" s="27"/>
      <c r="AGU315" s="27"/>
      <c r="AGV315" s="27"/>
      <c r="AGW315" s="27"/>
      <c r="AGX315" s="27"/>
      <c r="AGY315" s="27"/>
      <c r="AGZ315" s="27"/>
      <c r="AHA315" s="27"/>
      <c r="AHB315" s="27"/>
      <c r="AHC315" s="27"/>
      <c r="AHD315" s="27"/>
      <c r="AHE315" s="27"/>
      <c r="AHF315" s="27"/>
      <c r="AHG315" s="27"/>
      <c r="AHH315" s="27"/>
      <c r="AHI315" s="27"/>
      <c r="AHJ315" s="27"/>
      <c r="AHK315" s="27"/>
      <c r="AHL315" s="27"/>
      <c r="AHM315" s="27"/>
      <c r="AHN315" s="27"/>
      <c r="AHO315" s="27"/>
      <c r="AHP315" s="27"/>
      <c r="AHQ315" s="27"/>
      <c r="AHR315" s="27"/>
      <c r="AHS315" s="27"/>
      <c r="AHT315" s="27"/>
      <c r="AHU315" s="27"/>
      <c r="AHV315" s="27"/>
      <c r="AHW315" s="27"/>
      <c r="AHX315" s="27"/>
      <c r="AHY315" s="27"/>
      <c r="AHZ315" s="27"/>
      <c r="AIA315" s="27"/>
      <c r="AIB315" s="27"/>
      <c r="AIC315" s="27"/>
      <c r="AID315" s="27"/>
      <c r="AIE315" s="27"/>
      <c r="AIF315" s="27"/>
      <c r="AIG315" s="27"/>
      <c r="AIH315" s="27"/>
      <c r="AII315" s="27"/>
      <c r="AIJ315" s="27"/>
      <c r="AIK315" s="27"/>
      <c r="AIL315" s="27"/>
      <c r="AIM315" s="27"/>
      <c r="AIN315" s="27"/>
      <c r="AIO315" s="27"/>
      <c r="AIP315" s="27"/>
      <c r="AIQ315" s="27"/>
      <c r="AIR315" s="27"/>
      <c r="AIS315" s="27"/>
      <c r="AIT315" s="27"/>
      <c r="AIU315" s="27"/>
      <c r="AIV315" s="27"/>
      <c r="AIW315" s="27"/>
      <c r="AIX315" s="27"/>
      <c r="AIY315" s="27"/>
      <c r="AIZ315" s="27"/>
      <c r="AJA315" s="27"/>
      <c r="AJB315" s="27"/>
      <c r="AJC315" s="27"/>
      <c r="AJD315" s="27"/>
      <c r="AJE315" s="27"/>
      <c r="AJF315" s="27"/>
      <c r="AJG315" s="27"/>
      <c r="AJH315" s="27"/>
      <c r="AJI315" s="27"/>
      <c r="AJJ315" s="27"/>
      <c r="AJK315" s="27"/>
      <c r="AJL315" s="27"/>
      <c r="AJM315" s="27"/>
      <c r="AJN315" s="27"/>
      <c r="AJO315" s="27"/>
      <c r="AJP315" s="27"/>
      <c r="AJQ315" s="27"/>
      <c r="AJR315" s="27"/>
      <c r="AJS315" s="27"/>
      <c r="AJT315" s="27"/>
      <c r="AJU315" s="27"/>
      <c r="AJV315" s="27"/>
      <c r="AJW315" s="27"/>
      <c r="AJX315" s="27"/>
      <c r="AJY315" s="27"/>
      <c r="AJZ315" s="27"/>
      <c r="AKA315" s="27"/>
      <c r="AKB315" s="27"/>
      <c r="AKC315" s="27"/>
      <c r="AKD315" s="27"/>
      <c r="AKE315" s="27"/>
      <c r="AKF315" s="27"/>
      <c r="AKG315" s="27"/>
      <c r="AKH315" s="27"/>
      <c r="AKI315" s="27"/>
      <c r="AKJ315" s="27"/>
      <c r="AKK315" s="27"/>
      <c r="AKL315" s="27"/>
      <c r="AKM315" s="27"/>
      <c r="AKN315" s="27"/>
      <c r="AKO315" s="27"/>
      <c r="AKP315" s="27"/>
      <c r="AKQ315" s="27"/>
      <c r="AKR315" s="27"/>
      <c r="AKS315" s="27"/>
      <c r="AKT315" s="27"/>
      <c r="AKU315" s="27"/>
      <c r="AKV315" s="27"/>
      <c r="AKW315" s="27"/>
      <c r="AKX315" s="27"/>
      <c r="AKY315" s="27"/>
      <c r="AKZ315" s="27"/>
      <c r="ALA315" s="27"/>
      <c r="ALB315" s="27"/>
      <c r="ALC315" s="27"/>
      <c r="ALD315" s="27"/>
      <c r="ALE315" s="27"/>
      <c r="ALF315" s="27"/>
      <c r="ALG315" s="27"/>
      <c r="ALH315" s="27"/>
      <c r="ALI315" s="27"/>
      <c r="ALJ315" s="27"/>
      <c r="ALK315" s="27"/>
      <c r="ALL315" s="27"/>
      <c r="ALM315" s="27"/>
      <c r="ALN315" s="27"/>
      <c r="ALO315" s="27"/>
      <c r="ALP315" s="27"/>
      <c r="ALQ315" s="27"/>
      <c r="ALR315" s="27"/>
      <c r="ALS315" s="27"/>
    </row>
    <row r="316" spans="1:1007" ht="19.5" customHeight="1" thickBot="1" x14ac:dyDescent="0.25">
      <c r="A316" s="655"/>
      <c r="B316" s="694"/>
      <c r="C316" s="695"/>
      <c r="D316" s="697"/>
      <c r="E316" s="700"/>
      <c r="F316" s="701"/>
      <c r="G316" s="702"/>
      <c r="H316" s="703"/>
      <c r="I316" s="703"/>
      <c r="J316" s="590"/>
      <c r="K316" s="137" t="s">
        <v>21</v>
      </c>
      <c r="L316" s="105">
        <f>M316+O316</f>
        <v>0</v>
      </c>
      <c r="M316" s="74">
        <v>0</v>
      </c>
      <c r="N316" s="74">
        <v>0</v>
      </c>
      <c r="O316" s="90">
        <v>0</v>
      </c>
      <c r="P316" s="110">
        <f>Q316+S316</f>
        <v>0</v>
      </c>
      <c r="Q316" s="73">
        <v>0</v>
      </c>
      <c r="R316" s="73">
        <v>0</v>
      </c>
      <c r="S316" s="91">
        <v>0</v>
      </c>
      <c r="T316" s="110">
        <f>U316+W316</f>
        <v>0</v>
      </c>
      <c r="U316" s="74">
        <v>0</v>
      </c>
      <c r="V316" s="74">
        <v>0</v>
      </c>
      <c r="W316" s="90">
        <v>0</v>
      </c>
      <c r="X316" s="27"/>
      <c r="Y316" s="27"/>
      <c r="Z316" s="27"/>
      <c r="AA316" s="27"/>
      <c r="AB316" s="27"/>
      <c r="AC316" s="27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  <c r="BO316" s="27"/>
      <c r="BP316" s="27"/>
      <c r="BQ316" s="27"/>
      <c r="BR316" s="27"/>
      <c r="BS316" s="27"/>
      <c r="BT316" s="27"/>
      <c r="BU316" s="27"/>
      <c r="BV316" s="27"/>
      <c r="BW316" s="27"/>
      <c r="BX316" s="27"/>
      <c r="BY316" s="27"/>
      <c r="BZ316" s="27"/>
      <c r="CA316" s="27"/>
      <c r="CB316" s="27"/>
      <c r="CC316" s="27"/>
      <c r="CD316" s="27"/>
      <c r="CE316" s="27"/>
      <c r="CF316" s="27"/>
      <c r="CG316" s="27"/>
      <c r="CH316" s="27"/>
      <c r="CI316" s="27"/>
      <c r="CJ316" s="27"/>
      <c r="CK316" s="27"/>
      <c r="CL316" s="27"/>
      <c r="CM316" s="27"/>
      <c r="CN316" s="27"/>
      <c r="CO316" s="27"/>
      <c r="CP316" s="27"/>
      <c r="CQ316" s="27"/>
      <c r="CR316" s="27"/>
      <c r="CS316" s="27"/>
      <c r="CT316" s="27"/>
      <c r="CU316" s="27"/>
      <c r="CV316" s="27"/>
      <c r="CW316" s="27"/>
      <c r="CX316" s="27"/>
      <c r="CY316" s="27"/>
      <c r="CZ316" s="27"/>
      <c r="DA316" s="27"/>
      <c r="DB316" s="27"/>
      <c r="DC316" s="27"/>
      <c r="DD316" s="27"/>
      <c r="DE316" s="27"/>
      <c r="DF316" s="27"/>
      <c r="DG316" s="27"/>
      <c r="DH316" s="27"/>
      <c r="DI316" s="27"/>
      <c r="DJ316" s="27"/>
      <c r="DK316" s="27"/>
      <c r="DL316" s="27"/>
      <c r="DM316" s="27"/>
      <c r="DN316" s="27"/>
      <c r="DO316" s="27"/>
      <c r="DP316" s="27"/>
      <c r="DQ316" s="27"/>
      <c r="DR316" s="27"/>
      <c r="DS316" s="27"/>
      <c r="DT316" s="27"/>
      <c r="DU316" s="27"/>
      <c r="DV316" s="27"/>
      <c r="DW316" s="27"/>
      <c r="DX316" s="27"/>
      <c r="DY316" s="27"/>
      <c r="DZ316" s="27"/>
      <c r="EA316" s="27"/>
      <c r="EB316" s="27"/>
      <c r="EC316" s="27"/>
      <c r="ED316" s="27"/>
      <c r="EE316" s="27"/>
      <c r="EF316" s="27"/>
      <c r="EG316" s="27"/>
      <c r="EH316" s="27"/>
      <c r="EI316" s="27"/>
      <c r="EJ316" s="27"/>
      <c r="EK316" s="27"/>
      <c r="EL316" s="27"/>
      <c r="EM316" s="27"/>
      <c r="EN316" s="27"/>
      <c r="EO316" s="27"/>
      <c r="EP316" s="27"/>
      <c r="EQ316" s="27"/>
      <c r="ER316" s="27"/>
      <c r="ES316" s="27"/>
      <c r="ET316" s="27"/>
      <c r="EU316" s="27"/>
      <c r="EV316" s="27"/>
      <c r="EW316" s="27"/>
      <c r="EX316" s="27"/>
      <c r="EY316" s="27"/>
      <c r="EZ316" s="27"/>
      <c r="FA316" s="27"/>
      <c r="FB316" s="27"/>
      <c r="FC316" s="27"/>
      <c r="FD316" s="27"/>
      <c r="FE316" s="27"/>
      <c r="FF316" s="27"/>
      <c r="FG316" s="27"/>
      <c r="FH316" s="27"/>
      <c r="FI316" s="27"/>
      <c r="FJ316" s="27"/>
      <c r="FK316" s="27"/>
      <c r="FL316" s="27"/>
      <c r="FM316" s="27"/>
      <c r="FN316" s="27"/>
      <c r="FO316" s="27"/>
      <c r="FP316" s="27"/>
      <c r="FQ316" s="27"/>
      <c r="FR316" s="27"/>
      <c r="FS316" s="27"/>
      <c r="FT316" s="27"/>
      <c r="FU316" s="27"/>
      <c r="FV316" s="27"/>
      <c r="FW316" s="27"/>
      <c r="FX316" s="27"/>
      <c r="FY316" s="27"/>
      <c r="FZ316" s="27"/>
      <c r="GA316" s="27"/>
      <c r="GB316" s="27"/>
      <c r="GC316" s="27"/>
      <c r="GD316" s="27"/>
      <c r="GE316" s="27"/>
      <c r="GF316" s="27"/>
      <c r="GG316" s="27"/>
      <c r="GH316" s="27"/>
      <c r="GI316" s="27"/>
      <c r="GJ316" s="27"/>
      <c r="GK316" s="27"/>
      <c r="GL316" s="27"/>
      <c r="GM316" s="27"/>
      <c r="GN316" s="27"/>
      <c r="GO316" s="27"/>
      <c r="GP316" s="27"/>
      <c r="GQ316" s="27"/>
      <c r="GR316" s="27"/>
      <c r="GS316" s="27"/>
      <c r="GT316" s="27"/>
      <c r="GU316" s="27"/>
      <c r="GV316" s="27"/>
      <c r="GW316" s="27"/>
      <c r="GX316" s="27"/>
      <c r="GY316" s="27"/>
      <c r="GZ316" s="27"/>
      <c r="HA316" s="27"/>
      <c r="HB316" s="27"/>
      <c r="HC316" s="27"/>
      <c r="HD316" s="27"/>
      <c r="HE316" s="27"/>
      <c r="HF316" s="27"/>
      <c r="HG316" s="27"/>
      <c r="HH316" s="27"/>
      <c r="HI316" s="27"/>
      <c r="HJ316" s="27"/>
      <c r="HK316" s="27"/>
      <c r="HL316" s="27"/>
      <c r="HM316" s="27"/>
      <c r="HN316" s="27"/>
      <c r="HO316" s="27"/>
      <c r="HP316" s="27"/>
      <c r="HQ316" s="27"/>
      <c r="HR316" s="27"/>
      <c r="HS316" s="27"/>
      <c r="HT316" s="27"/>
      <c r="HU316" s="27"/>
      <c r="HV316" s="27"/>
      <c r="HW316" s="27"/>
      <c r="HX316" s="27"/>
      <c r="HY316" s="27"/>
      <c r="HZ316" s="27"/>
      <c r="IA316" s="27"/>
      <c r="IB316" s="27"/>
      <c r="IC316" s="27"/>
      <c r="ID316" s="27"/>
      <c r="IE316" s="27"/>
      <c r="IF316" s="27"/>
      <c r="IG316" s="27"/>
      <c r="IH316" s="27"/>
      <c r="II316" s="27"/>
      <c r="IJ316" s="27"/>
      <c r="IK316" s="27"/>
      <c r="IL316" s="27"/>
      <c r="IM316" s="27"/>
      <c r="IN316" s="27"/>
      <c r="IO316" s="27"/>
      <c r="IP316" s="27"/>
      <c r="IQ316" s="27"/>
      <c r="IR316" s="27"/>
      <c r="IS316" s="27"/>
      <c r="IT316" s="27"/>
      <c r="IU316" s="27"/>
      <c r="IV316" s="27"/>
      <c r="IW316" s="27"/>
      <c r="IX316" s="27"/>
      <c r="IY316" s="27"/>
      <c r="IZ316" s="27"/>
      <c r="JA316" s="27"/>
      <c r="JB316" s="27"/>
      <c r="JC316" s="27"/>
      <c r="JD316" s="27"/>
      <c r="JE316" s="27"/>
      <c r="JF316" s="27"/>
      <c r="JG316" s="27"/>
      <c r="JH316" s="27"/>
      <c r="JI316" s="27"/>
      <c r="JJ316" s="27"/>
      <c r="JK316" s="27"/>
      <c r="JL316" s="27"/>
      <c r="JM316" s="27"/>
      <c r="JN316" s="27"/>
      <c r="JO316" s="27"/>
      <c r="JP316" s="27"/>
      <c r="JQ316" s="27"/>
      <c r="JR316" s="27"/>
      <c r="JS316" s="27"/>
      <c r="JT316" s="27"/>
      <c r="JU316" s="27"/>
      <c r="JV316" s="27"/>
      <c r="JW316" s="27"/>
      <c r="JX316" s="27"/>
      <c r="JY316" s="27"/>
      <c r="JZ316" s="27"/>
      <c r="KA316" s="27"/>
      <c r="KB316" s="27"/>
      <c r="KC316" s="27"/>
      <c r="KD316" s="27"/>
      <c r="KE316" s="27"/>
      <c r="KF316" s="27"/>
      <c r="KG316" s="27"/>
      <c r="KH316" s="27"/>
      <c r="KI316" s="27"/>
      <c r="KJ316" s="27"/>
      <c r="KK316" s="27"/>
      <c r="KL316" s="27"/>
      <c r="KM316" s="27"/>
      <c r="KN316" s="27"/>
      <c r="KO316" s="27"/>
      <c r="KP316" s="27"/>
      <c r="KQ316" s="27"/>
      <c r="KR316" s="27"/>
      <c r="KS316" s="27"/>
      <c r="KT316" s="27"/>
      <c r="KU316" s="27"/>
      <c r="KV316" s="27"/>
      <c r="KW316" s="27"/>
      <c r="KX316" s="27"/>
      <c r="KY316" s="27"/>
      <c r="KZ316" s="27"/>
      <c r="LA316" s="27"/>
      <c r="LB316" s="27"/>
      <c r="LC316" s="27"/>
      <c r="LD316" s="27"/>
      <c r="LE316" s="27"/>
      <c r="LF316" s="27"/>
      <c r="LG316" s="27"/>
      <c r="LH316" s="27"/>
      <c r="LI316" s="27"/>
      <c r="LJ316" s="27"/>
      <c r="LK316" s="27"/>
      <c r="LL316" s="27"/>
      <c r="LM316" s="27"/>
      <c r="LN316" s="27"/>
      <c r="LO316" s="27"/>
      <c r="LP316" s="27"/>
      <c r="LQ316" s="27"/>
      <c r="LR316" s="27"/>
      <c r="LS316" s="27"/>
      <c r="LT316" s="27"/>
      <c r="LU316" s="27"/>
      <c r="LV316" s="27"/>
      <c r="LW316" s="27"/>
      <c r="LX316" s="27"/>
      <c r="LY316" s="27"/>
      <c r="LZ316" s="27"/>
      <c r="MA316" s="27"/>
      <c r="MB316" s="27"/>
      <c r="MC316" s="27"/>
      <c r="MD316" s="27"/>
      <c r="ME316" s="27"/>
      <c r="MF316" s="27"/>
      <c r="MG316" s="27"/>
      <c r="MH316" s="27"/>
      <c r="MI316" s="27"/>
      <c r="MJ316" s="27"/>
      <c r="MK316" s="27"/>
      <c r="ML316" s="27"/>
      <c r="MM316" s="27"/>
      <c r="MN316" s="27"/>
      <c r="MO316" s="27"/>
      <c r="MP316" s="27"/>
      <c r="MQ316" s="27"/>
      <c r="MR316" s="27"/>
      <c r="MS316" s="27"/>
      <c r="MT316" s="27"/>
      <c r="MU316" s="27"/>
      <c r="MV316" s="27"/>
      <c r="MW316" s="27"/>
      <c r="MX316" s="27"/>
      <c r="MY316" s="27"/>
      <c r="MZ316" s="27"/>
      <c r="NA316" s="27"/>
      <c r="NB316" s="27"/>
      <c r="NC316" s="27"/>
      <c r="ND316" s="27"/>
      <c r="NE316" s="27"/>
      <c r="NF316" s="27"/>
      <c r="NG316" s="27"/>
      <c r="NH316" s="27"/>
      <c r="NI316" s="27"/>
      <c r="NJ316" s="27"/>
      <c r="NK316" s="27"/>
      <c r="NL316" s="27"/>
      <c r="NM316" s="27"/>
      <c r="NN316" s="27"/>
      <c r="NO316" s="27"/>
      <c r="NP316" s="27"/>
      <c r="NQ316" s="27"/>
      <c r="NR316" s="27"/>
      <c r="NS316" s="27"/>
      <c r="NT316" s="27"/>
      <c r="NU316" s="27"/>
      <c r="NV316" s="27"/>
      <c r="NW316" s="27"/>
      <c r="NX316" s="27"/>
      <c r="NY316" s="27"/>
      <c r="NZ316" s="27"/>
      <c r="OA316" s="27"/>
      <c r="OB316" s="27"/>
      <c r="OC316" s="27"/>
      <c r="OD316" s="27"/>
      <c r="OE316" s="27"/>
      <c r="OF316" s="27"/>
      <c r="OG316" s="27"/>
      <c r="OH316" s="27"/>
      <c r="OI316" s="27"/>
      <c r="OJ316" s="27"/>
      <c r="OK316" s="27"/>
      <c r="OL316" s="27"/>
      <c r="OM316" s="27"/>
      <c r="ON316" s="27"/>
      <c r="OO316" s="27"/>
      <c r="OP316" s="27"/>
      <c r="OQ316" s="27"/>
      <c r="OR316" s="27"/>
      <c r="OS316" s="27"/>
      <c r="OT316" s="27"/>
      <c r="OU316" s="27"/>
      <c r="OV316" s="27"/>
      <c r="OW316" s="27"/>
      <c r="OX316" s="27"/>
      <c r="OY316" s="27"/>
      <c r="OZ316" s="27"/>
      <c r="PA316" s="27"/>
      <c r="PB316" s="27"/>
      <c r="PC316" s="27"/>
      <c r="PD316" s="27"/>
      <c r="PE316" s="27"/>
      <c r="PF316" s="27"/>
      <c r="PG316" s="27"/>
      <c r="PH316" s="27"/>
      <c r="PI316" s="27"/>
      <c r="PJ316" s="27"/>
      <c r="PK316" s="27"/>
      <c r="PL316" s="27"/>
      <c r="PM316" s="27"/>
      <c r="PN316" s="27"/>
      <c r="PO316" s="27"/>
      <c r="PP316" s="27"/>
      <c r="PQ316" s="27"/>
      <c r="PR316" s="27"/>
      <c r="PS316" s="27"/>
      <c r="PT316" s="27"/>
      <c r="PU316" s="27"/>
      <c r="PV316" s="27"/>
      <c r="PW316" s="27"/>
      <c r="PX316" s="27"/>
      <c r="PY316" s="27"/>
      <c r="PZ316" s="27"/>
      <c r="QA316" s="27"/>
      <c r="QB316" s="27"/>
      <c r="QC316" s="27"/>
      <c r="QD316" s="27"/>
      <c r="QE316" s="27"/>
      <c r="QF316" s="27"/>
      <c r="QG316" s="27"/>
      <c r="QH316" s="27"/>
      <c r="QI316" s="27"/>
      <c r="QJ316" s="27"/>
      <c r="QK316" s="27"/>
      <c r="QL316" s="27"/>
      <c r="QM316" s="27"/>
      <c r="QN316" s="27"/>
      <c r="QO316" s="27"/>
      <c r="QP316" s="27"/>
      <c r="QQ316" s="27"/>
      <c r="QR316" s="27"/>
      <c r="QS316" s="27"/>
      <c r="QT316" s="27"/>
      <c r="QU316" s="27"/>
      <c r="QV316" s="27"/>
      <c r="QW316" s="27"/>
      <c r="QX316" s="27"/>
      <c r="QY316" s="27"/>
      <c r="QZ316" s="27"/>
      <c r="RA316" s="27"/>
      <c r="RB316" s="27"/>
      <c r="RC316" s="27"/>
      <c r="RD316" s="27"/>
      <c r="RE316" s="27"/>
      <c r="RF316" s="27"/>
      <c r="RG316" s="27"/>
      <c r="RH316" s="27"/>
      <c r="RI316" s="27"/>
      <c r="RJ316" s="27"/>
      <c r="RK316" s="27"/>
      <c r="RL316" s="27"/>
      <c r="RM316" s="27"/>
      <c r="RN316" s="27"/>
      <c r="RO316" s="27"/>
      <c r="RP316" s="27"/>
      <c r="RQ316" s="27"/>
      <c r="RR316" s="27"/>
      <c r="RS316" s="27"/>
      <c r="RT316" s="27"/>
      <c r="RU316" s="27"/>
      <c r="RV316" s="27"/>
      <c r="RW316" s="27"/>
      <c r="RX316" s="27"/>
      <c r="RY316" s="27"/>
      <c r="RZ316" s="27"/>
      <c r="SA316" s="27"/>
      <c r="SB316" s="27"/>
      <c r="SC316" s="27"/>
      <c r="SD316" s="27"/>
      <c r="SE316" s="27"/>
      <c r="SF316" s="27"/>
      <c r="SG316" s="27"/>
      <c r="SH316" s="27"/>
      <c r="SI316" s="27"/>
      <c r="SJ316" s="27"/>
      <c r="SK316" s="27"/>
      <c r="SL316" s="27"/>
      <c r="SM316" s="27"/>
      <c r="SN316" s="27"/>
      <c r="SO316" s="27"/>
      <c r="SP316" s="27"/>
      <c r="SQ316" s="27"/>
      <c r="SR316" s="27"/>
      <c r="SS316" s="27"/>
      <c r="ST316" s="27"/>
      <c r="SU316" s="27"/>
      <c r="SV316" s="27"/>
      <c r="SW316" s="27"/>
      <c r="SX316" s="27"/>
      <c r="SY316" s="27"/>
      <c r="SZ316" s="27"/>
      <c r="TA316" s="27"/>
      <c r="TB316" s="27"/>
      <c r="TC316" s="27"/>
      <c r="TD316" s="27"/>
      <c r="TE316" s="27"/>
      <c r="TF316" s="27"/>
      <c r="TG316" s="27"/>
      <c r="TH316" s="27"/>
      <c r="TI316" s="27"/>
      <c r="TJ316" s="27"/>
      <c r="TK316" s="27"/>
      <c r="TL316" s="27"/>
      <c r="TM316" s="27"/>
      <c r="TN316" s="27"/>
      <c r="TO316" s="27"/>
      <c r="TP316" s="27"/>
      <c r="TQ316" s="27"/>
      <c r="TR316" s="27"/>
      <c r="TS316" s="27"/>
      <c r="TT316" s="27"/>
      <c r="TU316" s="27"/>
      <c r="TV316" s="27"/>
      <c r="TW316" s="27"/>
      <c r="TX316" s="27"/>
      <c r="TY316" s="27"/>
      <c r="TZ316" s="27"/>
      <c r="UA316" s="27"/>
      <c r="UB316" s="27"/>
      <c r="UC316" s="27"/>
      <c r="UD316" s="27"/>
      <c r="UE316" s="27"/>
      <c r="UF316" s="27"/>
      <c r="UG316" s="27"/>
      <c r="UH316" s="27"/>
      <c r="UI316" s="27"/>
      <c r="UJ316" s="27"/>
      <c r="UK316" s="27"/>
      <c r="UL316" s="27"/>
      <c r="UM316" s="27"/>
      <c r="UN316" s="27"/>
      <c r="UO316" s="27"/>
      <c r="UP316" s="27"/>
      <c r="UQ316" s="27"/>
      <c r="UR316" s="27"/>
      <c r="US316" s="27"/>
      <c r="UT316" s="27"/>
      <c r="UU316" s="27"/>
      <c r="UV316" s="27"/>
      <c r="UW316" s="27"/>
      <c r="UX316" s="27"/>
      <c r="UY316" s="27"/>
      <c r="UZ316" s="27"/>
      <c r="VA316" s="27"/>
      <c r="VB316" s="27"/>
      <c r="VC316" s="27"/>
      <c r="VD316" s="27"/>
      <c r="VE316" s="27"/>
      <c r="VF316" s="27"/>
      <c r="VG316" s="27"/>
      <c r="VH316" s="27"/>
      <c r="VI316" s="27"/>
      <c r="VJ316" s="27"/>
      <c r="VK316" s="27"/>
      <c r="VL316" s="27"/>
      <c r="VM316" s="27"/>
      <c r="VN316" s="27"/>
      <c r="VO316" s="27"/>
      <c r="VP316" s="27"/>
      <c r="VQ316" s="27"/>
      <c r="VR316" s="27"/>
      <c r="VS316" s="27"/>
      <c r="VT316" s="27"/>
      <c r="VU316" s="27"/>
      <c r="VV316" s="27"/>
      <c r="VW316" s="27"/>
      <c r="VX316" s="27"/>
      <c r="VY316" s="27"/>
      <c r="VZ316" s="27"/>
      <c r="WA316" s="27"/>
      <c r="WB316" s="27"/>
      <c r="WC316" s="27"/>
      <c r="WD316" s="27"/>
      <c r="WE316" s="27"/>
      <c r="WF316" s="27"/>
      <c r="WG316" s="27"/>
      <c r="WH316" s="27"/>
      <c r="WI316" s="27"/>
      <c r="WJ316" s="27"/>
      <c r="WK316" s="27"/>
      <c r="WL316" s="27"/>
      <c r="WM316" s="27"/>
      <c r="WN316" s="27"/>
      <c r="WO316" s="27"/>
      <c r="WP316" s="27"/>
      <c r="WQ316" s="27"/>
      <c r="WR316" s="27"/>
      <c r="WS316" s="27"/>
      <c r="WT316" s="27"/>
      <c r="WU316" s="27"/>
      <c r="WV316" s="27"/>
      <c r="WW316" s="27"/>
      <c r="WX316" s="27"/>
      <c r="WY316" s="27"/>
      <c r="WZ316" s="27"/>
      <c r="XA316" s="27"/>
      <c r="XB316" s="27"/>
      <c r="XC316" s="27"/>
      <c r="XD316" s="27"/>
      <c r="XE316" s="27"/>
      <c r="XF316" s="27"/>
      <c r="XG316" s="27"/>
      <c r="XH316" s="27"/>
      <c r="XI316" s="27"/>
      <c r="XJ316" s="27"/>
      <c r="XK316" s="27"/>
      <c r="XL316" s="27"/>
      <c r="XM316" s="27"/>
      <c r="XN316" s="27"/>
      <c r="XO316" s="27"/>
      <c r="XP316" s="27"/>
      <c r="XQ316" s="27"/>
      <c r="XR316" s="27"/>
      <c r="XS316" s="27"/>
      <c r="XT316" s="27"/>
      <c r="XU316" s="27"/>
      <c r="XV316" s="27"/>
      <c r="XW316" s="27"/>
      <c r="XX316" s="27"/>
      <c r="XY316" s="27"/>
      <c r="XZ316" s="27"/>
      <c r="YA316" s="27"/>
      <c r="YB316" s="27"/>
      <c r="YC316" s="27"/>
      <c r="YD316" s="27"/>
      <c r="YE316" s="27"/>
      <c r="YF316" s="27"/>
      <c r="YG316" s="27"/>
      <c r="YH316" s="27"/>
      <c r="YI316" s="27"/>
      <c r="YJ316" s="27"/>
      <c r="YK316" s="27"/>
      <c r="YL316" s="27"/>
      <c r="YM316" s="27"/>
      <c r="YN316" s="27"/>
      <c r="YO316" s="27"/>
      <c r="YP316" s="27"/>
      <c r="YQ316" s="27"/>
      <c r="YR316" s="27"/>
      <c r="YS316" s="27"/>
      <c r="YT316" s="27"/>
      <c r="YU316" s="27"/>
      <c r="YV316" s="27"/>
      <c r="YW316" s="27"/>
      <c r="YX316" s="27"/>
      <c r="YY316" s="27"/>
      <c r="YZ316" s="27"/>
      <c r="ZA316" s="27"/>
      <c r="ZB316" s="27"/>
      <c r="ZC316" s="27"/>
      <c r="ZD316" s="27"/>
      <c r="ZE316" s="27"/>
      <c r="ZF316" s="27"/>
      <c r="ZG316" s="27"/>
      <c r="ZH316" s="27"/>
      <c r="ZI316" s="27"/>
      <c r="ZJ316" s="27"/>
      <c r="ZK316" s="27"/>
      <c r="ZL316" s="27"/>
      <c r="ZM316" s="27"/>
      <c r="ZN316" s="27"/>
      <c r="ZO316" s="27"/>
      <c r="ZP316" s="27"/>
      <c r="ZQ316" s="27"/>
      <c r="ZR316" s="27"/>
      <c r="ZS316" s="27"/>
      <c r="ZT316" s="27"/>
      <c r="ZU316" s="27"/>
      <c r="ZV316" s="27"/>
      <c r="ZW316" s="27"/>
      <c r="ZX316" s="27"/>
      <c r="ZY316" s="27"/>
      <c r="ZZ316" s="27"/>
      <c r="AAA316" s="27"/>
      <c r="AAB316" s="27"/>
      <c r="AAC316" s="27"/>
      <c r="AAD316" s="27"/>
      <c r="AAE316" s="27"/>
      <c r="AAF316" s="27"/>
      <c r="AAG316" s="27"/>
      <c r="AAH316" s="27"/>
      <c r="AAI316" s="27"/>
      <c r="AAJ316" s="27"/>
      <c r="AAK316" s="27"/>
      <c r="AAL316" s="27"/>
      <c r="AAM316" s="27"/>
      <c r="AAN316" s="27"/>
      <c r="AAO316" s="27"/>
      <c r="AAP316" s="27"/>
      <c r="AAQ316" s="27"/>
      <c r="AAR316" s="27"/>
      <c r="AAS316" s="27"/>
      <c r="AAT316" s="27"/>
      <c r="AAU316" s="27"/>
      <c r="AAV316" s="27"/>
      <c r="AAW316" s="27"/>
      <c r="AAX316" s="27"/>
      <c r="AAY316" s="27"/>
      <c r="AAZ316" s="27"/>
      <c r="ABA316" s="27"/>
      <c r="ABB316" s="27"/>
      <c r="ABC316" s="27"/>
      <c r="ABD316" s="27"/>
      <c r="ABE316" s="27"/>
      <c r="ABF316" s="27"/>
      <c r="ABG316" s="27"/>
      <c r="ABH316" s="27"/>
      <c r="ABI316" s="27"/>
      <c r="ABJ316" s="27"/>
      <c r="ABK316" s="27"/>
      <c r="ABL316" s="27"/>
      <c r="ABM316" s="27"/>
      <c r="ABN316" s="27"/>
      <c r="ABO316" s="27"/>
      <c r="ABP316" s="27"/>
      <c r="ABQ316" s="27"/>
      <c r="ABR316" s="27"/>
      <c r="ABS316" s="27"/>
      <c r="ABT316" s="27"/>
      <c r="ABU316" s="27"/>
      <c r="ABV316" s="27"/>
      <c r="ABW316" s="27"/>
      <c r="ABX316" s="27"/>
      <c r="ABY316" s="27"/>
      <c r="ABZ316" s="27"/>
      <c r="ACA316" s="27"/>
      <c r="ACB316" s="27"/>
      <c r="ACC316" s="27"/>
      <c r="ACD316" s="27"/>
      <c r="ACE316" s="27"/>
      <c r="ACF316" s="27"/>
      <c r="ACG316" s="27"/>
      <c r="ACH316" s="27"/>
      <c r="ACI316" s="27"/>
      <c r="ACJ316" s="27"/>
      <c r="ACK316" s="27"/>
      <c r="ACL316" s="27"/>
      <c r="ACM316" s="27"/>
      <c r="ACN316" s="27"/>
      <c r="ACO316" s="27"/>
      <c r="ACP316" s="27"/>
      <c r="ACQ316" s="27"/>
      <c r="ACR316" s="27"/>
      <c r="ACS316" s="27"/>
      <c r="ACT316" s="27"/>
      <c r="ACU316" s="27"/>
      <c r="ACV316" s="27"/>
      <c r="ACW316" s="27"/>
      <c r="ACX316" s="27"/>
      <c r="ACY316" s="27"/>
      <c r="ACZ316" s="27"/>
      <c r="ADA316" s="27"/>
      <c r="ADB316" s="27"/>
      <c r="ADC316" s="27"/>
      <c r="ADD316" s="27"/>
      <c r="ADE316" s="27"/>
      <c r="ADF316" s="27"/>
      <c r="ADG316" s="27"/>
      <c r="ADH316" s="27"/>
      <c r="ADI316" s="27"/>
      <c r="ADJ316" s="27"/>
      <c r="ADK316" s="27"/>
      <c r="ADL316" s="27"/>
      <c r="ADM316" s="27"/>
      <c r="ADN316" s="27"/>
      <c r="ADO316" s="27"/>
      <c r="ADP316" s="27"/>
      <c r="ADQ316" s="27"/>
      <c r="ADR316" s="27"/>
      <c r="ADS316" s="27"/>
      <c r="ADT316" s="27"/>
      <c r="ADU316" s="27"/>
      <c r="ADV316" s="27"/>
      <c r="ADW316" s="27"/>
      <c r="ADX316" s="27"/>
      <c r="ADY316" s="27"/>
      <c r="ADZ316" s="27"/>
      <c r="AEA316" s="27"/>
      <c r="AEB316" s="27"/>
      <c r="AEC316" s="27"/>
      <c r="AED316" s="27"/>
      <c r="AEE316" s="27"/>
      <c r="AEF316" s="27"/>
      <c r="AEG316" s="27"/>
      <c r="AEH316" s="27"/>
      <c r="AEI316" s="27"/>
      <c r="AEJ316" s="27"/>
      <c r="AEK316" s="27"/>
      <c r="AEL316" s="27"/>
      <c r="AEM316" s="27"/>
      <c r="AEN316" s="27"/>
      <c r="AEO316" s="27"/>
      <c r="AEP316" s="27"/>
      <c r="AEQ316" s="27"/>
      <c r="AER316" s="27"/>
      <c r="AES316" s="27"/>
      <c r="AET316" s="27"/>
      <c r="AEU316" s="27"/>
      <c r="AEV316" s="27"/>
      <c r="AEW316" s="27"/>
      <c r="AEX316" s="27"/>
      <c r="AEY316" s="27"/>
      <c r="AEZ316" s="27"/>
      <c r="AFA316" s="27"/>
      <c r="AFB316" s="27"/>
      <c r="AFC316" s="27"/>
      <c r="AFD316" s="27"/>
      <c r="AFE316" s="27"/>
      <c r="AFF316" s="27"/>
      <c r="AFG316" s="27"/>
      <c r="AFH316" s="27"/>
      <c r="AFI316" s="27"/>
      <c r="AFJ316" s="27"/>
      <c r="AFK316" s="27"/>
      <c r="AFL316" s="27"/>
      <c r="AFM316" s="27"/>
      <c r="AFN316" s="27"/>
      <c r="AFO316" s="27"/>
      <c r="AFP316" s="27"/>
      <c r="AFQ316" s="27"/>
      <c r="AFR316" s="27"/>
      <c r="AFS316" s="27"/>
      <c r="AFT316" s="27"/>
      <c r="AFU316" s="27"/>
      <c r="AFV316" s="27"/>
      <c r="AFW316" s="27"/>
      <c r="AFX316" s="27"/>
      <c r="AFY316" s="27"/>
      <c r="AFZ316" s="27"/>
      <c r="AGA316" s="27"/>
      <c r="AGB316" s="27"/>
      <c r="AGC316" s="27"/>
      <c r="AGD316" s="27"/>
      <c r="AGE316" s="27"/>
      <c r="AGF316" s="27"/>
      <c r="AGG316" s="27"/>
      <c r="AGH316" s="27"/>
      <c r="AGI316" s="27"/>
      <c r="AGJ316" s="27"/>
      <c r="AGK316" s="27"/>
      <c r="AGL316" s="27"/>
      <c r="AGM316" s="27"/>
      <c r="AGN316" s="27"/>
      <c r="AGO316" s="27"/>
      <c r="AGP316" s="27"/>
      <c r="AGQ316" s="27"/>
      <c r="AGR316" s="27"/>
      <c r="AGS316" s="27"/>
      <c r="AGT316" s="27"/>
      <c r="AGU316" s="27"/>
      <c r="AGV316" s="27"/>
      <c r="AGW316" s="27"/>
      <c r="AGX316" s="27"/>
      <c r="AGY316" s="27"/>
      <c r="AGZ316" s="27"/>
      <c r="AHA316" s="27"/>
      <c r="AHB316" s="27"/>
      <c r="AHC316" s="27"/>
      <c r="AHD316" s="27"/>
      <c r="AHE316" s="27"/>
      <c r="AHF316" s="27"/>
      <c r="AHG316" s="27"/>
      <c r="AHH316" s="27"/>
      <c r="AHI316" s="27"/>
      <c r="AHJ316" s="27"/>
      <c r="AHK316" s="27"/>
      <c r="AHL316" s="27"/>
      <c r="AHM316" s="27"/>
      <c r="AHN316" s="27"/>
      <c r="AHO316" s="27"/>
      <c r="AHP316" s="27"/>
      <c r="AHQ316" s="27"/>
      <c r="AHR316" s="27"/>
      <c r="AHS316" s="27"/>
      <c r="AHT316" s="27"/>
      <c r="AHU316" s="27"/>
      <c r="AHV316" s="27"/>
      <c r="AHW316" s="27"/>
      <c r="AHX316" s="27"/>
      <c r="AHY316" s="27"/>
      <c r="AHZ316" s="27"/>
      <c r="AIA316" s="27"/>
      <c r="AIB316" s="27"/>
      <c r="AIC316" s="27"/>
      <c r="AID316" s="27"/>
      <c r="AIE316" s="27"/>
      <c r="AIF316" s="27"/>
      <c r="AIG316" s="27"/>
      <c r="AIH316" s="27"/>
      <c r="AII316" s="27"/>
      <c r="AIJ316" s="27"/>
      <c r="AIK316" s="27"/>
      <c r="AIL316" s="27"/>
      <c r="AIM316" s="27"/>
      <c r="AIN316" s="27"/>
      <c r="AIO316" s="27"/>
      <c r="AIP316" s="27"/>
      <c r="AIQ316" s="27"/>
      <c r="AIR316" s="27"/>
      <c r="AIS316" s="27"/>
      <c r="AIT316" s="27"/>
      <c r="AIU316" s="27"/>
      <c r="AIV316" s="27"/>
      <c r="AIW316" s="27"/>
      <c r="AIX316" s="27"/>
      <c r="AIY316" s="27"/>
      <c r="AIZ316" s="27"/>
      <c r="AJA316" s="27"/>
      <c r="AJB316" s="27"/>
      <c r="AJC316" s="27"/>
      <c r="AJD316" s="27"/>
      <c r="AJE316" s="27"/>
      <c r="AJF316" s="27"/>
      <c r="AJG316" s="27"/>
      <c r="AJH316" s="27"/>
      <c r="AJI316" s="27"/>
      <c r="AJJ316" s="27"/>
      <c r="AJK316" s="27"/>
      <c r="AJL316" s="27"/>
      <c r="AJM316" s="27"/>
      <c r="AJN316" s="27"/>
      <c r="AJO316" s="27"/>
      <c r="AJP316" s="27"/>
      <c r="AJQ316" s="27"/>
      <c r="AJR316" s="27"/>
      <c r="AJS316" s="27"/>
      <c r="AJT316" s="27"/>
      <c r="AJU316" s="27"/>
      <c r="AJV316" s="27"/>
      <c r="AJW316" s="27"/>
      <c r="AJX316" s="27"/>
      <c r="AJY316" s="27"/>
      <c r="AJZ316" s="27"/>
      <c r="AKA316" s="27"/>
      <c r="AKB316" s="27"/>
      <c r="AKC316" s="27"/>
      <c r="AKD316" s="27"/>
      <c r="AKE316" s="27"/>
      <c r="AKF316" s="27"/>
      <c r="AKG316" s="27"/>
      <c r="AKH316" s="27"/>
      <c r="AKI316" s="27"/>
      <c r="AKJ316" s="27"/>
      <c r="AKK316" s="27"/>
      <c r="AKL316" s="27"/>
      <c r="AKM316" s="27"/>
      <c r="AKN316" s="27"/>
      <c r="AKO316" s="27"/>
      <c r="AKP316" s="27"/>
      <c r="AKQ316" s="27"/>
      <c r="AKR316" s="27"/>
      <c r="AKS316" s="27"/>
      <c r="AKT316" s="27"/>
      <c r="AKU316" s="27"/>
      <c r="AKV316" s="27"/>
      <c r="AKW316" s="27"/>
      <c r="AKX316" s="27"/>
      <c r="AKY316" s="27"/>
      <c r="AKZ316" s="27"/>
      <c r="ALA316" s="27"/>
      <c r="ALB316" s="27"/>
      <c r="ALC316" s="27"/>
      <c r="ALD316" s="27"/>
      <c r="ALE316" s="27"/>
      <c r="ALF316" s="27"/>
      <c r="ALG316" s="27"/>
      <c r="ALH316" s="27"/>
      <c r="ALI316" s="27"/>
      <c r="ALJ316" s="27"/>
      <c r="ALK316" s="27"/>
      <c r="ALL316" s="27"/>
      <c r="ALM316" s="27"/>
      <c r="ALN316" s="27"/>
      <c r="ALO316" s="27"/>
      <c r="ALP316" s="27"/>
      <c r="ALQ316" s="27"/>
      <c r="ALR316" s="27"/>
      <c r="ALS316" s="27"/>
    </row>
    <row r="317" spans="1:1007" ht="20.25" customHeight="1" thickBot="1" x14ac:dyDescent="0.25">
      <c r="A317" s="646"/>
      <c r="B317" s="658"/>
      <c r="C317" s="684"/>
      <c r="D317" s="667"/>
      <c r="E317" s="641"/>
      <c r="F317" s="643"/>
      <c r="G317" s="677"/>
      <c r="H317" s="699"/>
      <c r="I317" s="699"/>
      <c r="J317" s="591"/>
      <c r="K317" s="81" t="s">
        <v>11</v>
      </c>
      <c r="L317" s="330">
        <f t="shared" ref="L317:W317" si="92">SUM(L315:L316)</f>
        <v>0</v>
      </c>
      <c r="M317" s="331">
        <f t="shared" si="92"/>
        <v>0</v>
      </c>
      <c r="N317" s="331">
        <f t="shared" si="92"/>
        <v>0</v>
      </c>
      <c r="O317" s="332">
        <f t="shared" si="92"/>
        <v>0</v>
      </c>
      <c r="P317" s="330">
        <f t="shared" si="92"/>
        <v>0</v>
      </c>
      <c r="Q317" s="331">
        <f t="shared" si="92"/>
        <v>0</v>
      </c>
      <c r="R317" s="331">
        <f t="shared" si="92"/>
        <v>0</v>
      </c>
      <c r="S317" s="332">
        <f t="shared" si="92"/>
        <v>0</v>
      </c>
      <c r="T317" s="330">
        <f t="shared" si="92"/>
        <v>0</v>
      </c>
      <c r="U317" s="331">
        <f t="shared" si="92"/>
        <v>0</v>
      </c>
      <c r="V317" s="331">
        <f t="shared" si="92"/>
        <v>0</v>
      </c>
      <c r="W317" s="332">
        <f t="shared" si="92"/>
        <v>0</v>
      </c>
      <c r="X317" s="27"/>
      <c r="Y317" s="27"/>
      <c r="Z317" s="27"/>
      <c r="AA317" s="27"/>
      <c r="AB317" s="27"/>
      <c r="AC317" s="27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  <c r="BO317" s="27"/>
      <c r="BP317" s="27"/>
      <c r="BQ317" s="27"/>
      <c r="BR317" s="27"/>
      <c r="BS317" s="27"/>
      <c r="BT317" s="27"/>
      <c r="BU317" s="27"/>
      <c r="BV317" s="27"/>
      <c r="BW317" s="27"/>
      <c r="BX317" s="27"/>
      <c r="BY317" s="27"/>
      <c r="BZ317" s="27"/>
      <c r="CA317" s="27"/>
      <c r="CB317" s="27"/>
      <c r="CC317" s="27"/>
      <c r="CD317" s="27"/>
      <c r="CE317" s="27"/>
      <c r="CF317" s="27"/>
      <c r="CG317" s="27"/>
      <c r="CH317" s="27"/>
      <c r="CI317" s="27"/>
      <c r="CJ317" s="27"/>
      <c r="CK317" s="27"/>
      <c r="CL317" s="27"/>
      <c r="CM317" s="27"/>
      <c r="CN317" s="27"/>
      <c r="CO317" s="27"/>
      <c r="CP317" s="27"/>
      <c r="CQ317" s="27"/>
      <c r="CR317" s="27"/>
      <c r="CS317" s="27"/>
      <c r="CT317" s="27"/>
      <c r="CU317" s="27"/>
      <c r="CV317" s="27"/>
      <c r="CW317" s="27"/>
      <c r="CX317" s="27"/>
      <c r="CY317" s="27"/>
      <c r="CZ317" s="27"/>
      <c r="DA317" s="27"/>
      <c r="DB317" s="27"/>
      <c r="DC317" s="27"/>
      <c r="DD317" s="27"/>
      <c r="DE317" s="27"/>
      <c r="DF317" s="27"/>
      <c r="DG317" s="27"/>
      <c r="DH317" s="27"/>
      <c r="DI317" s="27"/>
      <c r="DJ317" s="27"/>
      <c r="DK317" s="27"/>
      <c r="DL317" s="27"/>
      <c r="DM317" s="27"/>
      <c r="DN317" s="27"/>
      <c r="DO317" s="27"/>
      <c r="DP317" s="27"/>
      <c r="DQ317" s="27"/>
      <c r="DR317" s="27"/>
      <c r="DS317" s="27"/>
      <c r="DT317" s="27"/>
      <c r="DU317" s="27"/>
      <c r="DV317" s="27"/>
      <c r="DW317" s="27"/>
      <c r="DX317" s="27"/>
      <c r="DY317" s="27"/>
      <c r="DZ317" s="27"/>
      <c r="EA317" s="27"/>
      <c r="EB317" s="27"/>
      <c r="EC317" s="27"/>
      <c r="ED317" s="27"/>
      <c r="EE317" s="27"/>
      <c r="EF317" s="27"/>
      <c r="EG317" s="27"/>
      <c r="EH317" s="27"/>
      <c r="EI317" s="27"/>
      <c r="EJ317" s="27"/>
      <c r="EK317" s="27"/>
      <c r="EL317" s="27"/>
      <c r="EM317" s="27"/>
      <c r="EN317" s="27"/>
      <c r="EO317" s="27"/>
      <c r="EP317" s="27"/>
      <c r="EQ317" s="27"/>
      <c r="ER317" s="27"/>
      <c r="ES317" s="27"/>
      <c r="ET317" s="27"/>
      <c r="EU317" s="27"/>
      <c r="EV317" s="27"/>
      <c r="EW317" s="27"/>
      <c r="EX317" s="27"/>
      <c r="EY317" s="27"/>
      <c r="EZ317" s="27"/>
      <c r="FA317" s="27"/>
      <c r="FB317" s="27"/>
      <c r="FC317" s="27"/>
      <c r="FD317" s="27"/>
      <c r="FE317" s="27"/>
      <c r="FF317" s="27"/>
      <c r="FG317" s="27"/>
      <c r="FH317" s="27"/>
      <c r="FI317" s="27"/>
      <c r="FJ317" s="27"/>
      <c r="FK317" s="27"/>
      <c r="FL317" s="27"/>
      <c r="FM317" s="27"/>
      <c r="FN317" s="27"/>
      <c r="FO317" s="27"/>
      <c r="FP317" s="27"/>
      <c r="FQ317" s="27"/>
      <c r="FR317" s="27"/>
      <c r="FS317" s="27"/>
      <c r="FT317" s="27"/>
      <c r="FU317" s="27"/>
      <c r="FV317" s="27"/>
      <c r="FW317" s="27"/>
      <c r="FX317" s="27"/>
      <c r="FY317" s="27"/>
      <c r="FZ317" s="27"/>
      <c r="GA317" s="27"/>
      <c r="GB317" s="27"/>
      <c r="GC317" s="27"/>
      <c r="GD317" s="27"/>
      <c r="GE317" s="27"/>
      <c r="GF317" s="27"/>
      <c r="GG317" s="27"/>
      <c r="GH317" s="27"/>
      <c r="GI317" s="27"/>
      <c r="GJ317" s="27"/>
      <c r="GK317" s="27"/>
      <c r="GL317" s="27"/>
      <c r="GM317" s="27"/>
      <c r="GN317" s="27"/>
      <c r="GO317" s="27"/>
      <c r="GP317" s="27"/>
      <c r="GQ317" s="27"/>
      <c r="GR317" s="27"/>
      <c r="GS317" s="27"/>
      <c r="GT317" s="27"/>
      <c r="GU317" s="27"/>
      <c r="GV317" s="27"/>
      <c r="GW317" s="27"/>
      <c r="GX317" s="27"/>
      <c r="GY317" s="27"/>
      <c r="GZ317" s="27"/>
      <c r="HA317" s="27"/>
      <c r="HB317" s="27"/>
      <c r="HC317" s="27"/>
      <c r="HD317" s="27"/>
      <c r="HE317" s="27"/>
      <c r="HF317" s="27"/>
      <c r="HG317" s="27"/>
      <c r="HH317" s="27"/>
      <c r="HI317" s="27"/>
      <c r="HJ317" s="27"/>
      <c r="HK317" s="27"/>
      <c r="HL317" s="27"/>
      <c r="HM317" s="27"/>
      <c r="HN317" s="27"/>
      <c r="HO317" s="27"/>
      <c r="HP317" s="27"/>
      <c r="HQ317" s="27"/>
      <c r="HR317" s="27"/>
      <c r="HS317" s="27"/>
      <c r="HT317" s="27"/>
      <c r="HU317" s="27"/>
      <c r="HV317" s="27"/>
      <c r="HW317" s="27"/>
      <c r="HX317" s="27"/>
      <c r="HY317" s="27"/>
      <c r="HZ317" s="27"/>
      <c r="IA317" s="27"/>
      <c r="IB317" s="27"/>
      <c r="IC317" s="27"/>
      <c r="ID317" s="27"/>
      <c r="IE317" s="27"/>
      <c r="IF317" s="27"/>
      <c r="IG317" s="27"/>
      <c r="IH317" s="27"/>
      <c r="II317" s="27"/>
      <c r="IJ317" s="27"/>
      <c r="IK317" s="27"/>
      <c r="IL317" s="27"/>
      <c r="IM317" s="27"/>
      <c r="IN317" s="27"/>
      <c r="IO317" s="27"/>
      <c r="IP317" s="27"/>
      <c r="IQ317" s="27"/>
      <c r="IR317" s="27"/>
      <c r="IS317" s="27"/>
      <c r="IT317" s="27"/>
      <c r="IU317" s="27"/>
      <c r="IV317" s="27"/>
      <c r="IW317" s="27"/>
      <c r="IX317" s="27"/>
      <c r="IY317" s="27"/>
      <c r="IZ317" s="27"/>
      <c r="JA317" s="27"/>
      <c r="JB317" s="27"/>
      <c r="JC317" s="27"/>
      <c r="JD317" s="27"/>
      <c r="JE317" s="27"/>
      <c r="JF317" s="27"/>
      <c r="JG317" s="27"/>
      <c r="JH317" s="27"/>
      <c r="JI317" s="27"/>
      <c r="JJ317" s="27"/>
      <c r="JK317" s="27"/>
      <c r="JL317" s="27"/>
      <c r="JM317" s="27"/>
      <c r="JN317" s="27"/>
      <c r="JO317" s="27"/>
      <c r="JP317" s="27"/>
      <c r="JQ317" s="27"/>
      <c r="JR317" s="27"/>
      <c r="JS317" s="27"/>
      <c r="JT317" s="27"/>
      <c r="JU317" s="27"/>
      <c r="JV317" s="27"/>
      <c r="JW317" s="27"/>
      <c r="JX317" s="27"/>
      <c r="JY317" s="27"/>
      <c r="JZ317" s="27"/>
      <c r="KA317" s="27"/>
      <c r="KB317" s="27"/>
      <c r="KC317" s="27"/>
      <c r="KD317" s="27"/>
      <c r="KE317" s="27"/>
      <c r="KF317" s="27"/>
      <c r="KG317" s="27"/>
      <c r="KH317" s="27"/>
      <c r="KI317" s="27"/>
      <c r="KJ317" s="27"/>
      <c r="KK317" s="27"/>
      <c r="KL317" s="27"/>
      <c r="KM317" s="27"/>
      <c r="KN317" s="27"/>
      <c r="KO317" s="27"/>
      <c r="KP317" s="27"/>
      <c r="KQ317" s="27"/>
      <c r="KR317" s="27"/>
      <c r="KS317" s="27"/>
      <c r="KT317" s="27"/>
      <c r="KU317" s="27"/>
      <c r="KV317" s="27"/>
      <c r="KW317" s="27"/>
      <c r="KX317" s="27"/>
      <c r="KY317" s="27"/>
      <c r="KZ317" s="27"/>
      <c r="LA317" s="27"/>
      <c r="LB317" s="27"/>
      <c r="LC317" s="27"/>
      <c r="LD317" s="27"/>
      <c r="LE317" s="27"/>
      <c r="LF317" s="27"/>
      <c r="LG317" s="27"/>
      <c r="LH317" s="27"/>
      <c r="LI317" s="27"/>
      <c r="LJ317" s="27"/>
      <c r="LK317" s="27"/>
      <c r="LL317" s="27"/>
      <c r="LM317" s="27"/>
      <c r="LN317" s="27"/>
      <c r="LO317" s="27"/>
      <c r="LP317" s="27"/>
      <c r="LQ317" s="27"/>
      <c r="LR317" s="27"/>
      <c r="LS317" s="27"/>
      <c r="LT317" s="27"/>
      <c r="LU317" s="27"/>
      <c r="LV317" s="27"/>
      <c r="LW317" s="27"/>
      <c r="LX317" s="27"/>
      <c r="LY317" s="27"/>
      <c r="LZ317" s="27"/>
      <c r="MA317" s="27"/>
      <c r="MB317" s="27"/>
      <c r="MC317" s="27"/>
      <c r="MD317" s="27"/>
      <c r="ME317" s="27"/>
      <c r="MF317" s="27"/>
      <c r="MG317" s="27"/>
      <c r="MH317" s="27"/>
      <c r="MI317" s="27"/>
      <c r="MJ317" s="27"/>
      <c r="MK317" s="27"/>
      <c r="ML317" s="27"/>
      <c r="MM317" s="27"/>
      <c r="MN317" s="27"/>
      <c r="MO317" s="27"/>
      <c r="MP317" s="27"/>
      <c r="MQ317" s="27"/>
      <c r="MR317" s="27"/>
      <c r="MS317" s="27"/>
      <c r="MT317" s="27"/>
      <c r="MU317" s="27"/>
      <c r="MV317" s="27"/>
      <c r="MW317" s="27"/>
      <c r="MX317" s="27"/>
      <c r="MY317" s="27"/>
      <c r="MZ317" s="27"/>
      <c r="NA317" s="27"/>
      <c r="NB317" s="27"/>
      <c r="NC317" s="27"/>
      <c r="ND317" s="27"/>
      <c r="NE317" s="27"/>
      <c r="NF317" s="27"/>
      <c r="NG317" s="27"/>
      <c r="NH317" s="27"/>
      <c r="NI317" s="27"/>
      <c r="NJ317" s="27"/>
      <c r="NK317" s="27"/>
      <c r="NL317" s="27"/>
      <c r="NM317" s="27"/>
      <c r="NN317" s="27"/>
      <c r="NO317" s="27"/>
      <c r="NP317" s="27"/>
      <c r="NQ317" s="27"/>
      <c r="NR317" s="27"/>
      <c r="NS317" s="27"/>
      <c r="NT317" s="27"/>
      <c r="NU317" s="27"/>
      <c r="NV317" s="27"/>
      <c r="NW317" s="27"/>
      <c r="NX317" s="27"/>
      <c r="NY317" s="27"/>
      <c r="NZ317" s="27"/>
      <c r="OA317" s="27"/>
      <c r="OB317" s="27"/>
      <c r="OC317" s="27"/>
      <c r="OD317" s="27"/>
      <c r="OE317" s="27"/>
      <c r="OF317" s="27"/>
      <c r="OG317" s="27"/>
      <c r="OH317" s="27"/>
      <c r="OI317" s="27"/>
      <c r="OJ317" s="27"/>
      <c r="OK317" s="27"/>
      <c r="OL317" s="27"/>
      <c r="OM317" s="27"/>
      <c r="ON317" s="27"/>
      <c r="OO317" s="27"/>
      <c r="OP317" s="27"/>
      <c r="OQ317" s="27"/>
      <c r="OR317" s="27"/>
      <c r="OS317" s="27"/>
      <c r="OT317" s="27"/>
      <c r="OU317" s="27"/>
      <c r="OV317" s="27"/>
      <c r="OW317" s="27"/>
      <c r="OX317" s="27"/>
      <c r="OY317" s="27"/>
      <c r="OZ317" s="27"/>
      <c r="PA317" s="27"/>
      <c r="PB317" s="27"/>
      <c r="PC317" s="27"/>
      <c r="PD317" s="27"/>
      <c r="PE317" s="27"/>
      <c r="PF317" s="27"/>
      <c r="PG317" s="27"/>
      <c r="PH317" s="27"/>
      <c r="PI317" s="27"/>
      <c r="PJ317" s="27"/>
      <c r="PK317" s="27"/>
      <c r="PL317" s="27"/>
      <c r="PM317" s="27"/>
      <c r="PN317" s="27"/>
      <c r="PO317" s="27"/>
      <c r="PP317" s="27"/>
      <c r="PQ317" s="27"/>
      <c r="PR317" s="27"/>
      <c r="PS317" s="27"/>
      <c r="PT317" s="27"/>
      <c r="PU317" s="27"/>
      <c r="PV317" s="27"/>
      <c r="PW317" s="27"/>
      <c r="PX317" s="27"/>
      <c r="PY317" s="27"/>
      <c r="PZ317" s="27"/>
      <c r="QA317" s="27"/>
      <c r="QB317" s="27"/>
      <c r="QC317" s="27"/>
      <c r="QD317" s="27"/>
      <c r="QE317" s="27"/>
      <c r="QF317" s="27"/>
      <c r="QG317" s="27"/>
      <c r="QH317" s="27"/>
      <c r="QI317" s="27"/>
      <c r="QJ317" s="27"/>
      <c r="QK317" s="27"/>
      <c r="QL317" s="27"/>
      <c r="QM317" s="27"/>
      <c r="QN317" s="27"/>
      <c r="QO317" s="27"/>
      <c r="QP317" s="27"/>
      <c r="QQ317" s="27"/>
      <c r="QR317" s="27"/>
      <c r="QS317" s="27"/>
      <c r="QT317" s="27"/>
      <c r="QU317" s="27"/>
      <c r="QV317" s="27"/>
      <c r="QW317" s="27"/>
      <c r="QX317" s="27"/>
      <c r="QY317" s="27"/>
      <c r="QZ317" s="27"/>
      <c r="RA317" s="27"/>
      <c r="RB317" s="27"/>
      <c r="RC317" s="27"/>
      <c r="RD317" s="27"/>
      <c r="RE317" s="27"/>
      <c r="RF317" s="27"/>
      <c r="RG317" s="27"/>
      <c r="RH317" s="27"/>
      <c r="RI317" s="27"/>
      <c r="RJ317" s="27"/>
      <c r="RK317" s="27"/>
      <c r="RL317" s="27"/>
      <c r="RM317" s="27"/>
      <c r="RN317" s="27"/>
      <c r="RO317" s="27"/>
      <c r="RP317" s="27"/>
      <c r="RQ317" s="27"/>
      <c r="RR317" s="27"/>
      <c r="RS317" s="27"/>
      <c r="RT317" s="27"/>
      <c r="RU317" s="27"/>
      <c r="RV317" s="27"/>
      <c r="RW317" s="27"/>
      <c r="RX317" s="27"/>
      <c r="RY317" s="27"/>
      <c r="RZ317" s="27"/>
      <c r="SA317" s="27"/>
      <c r="SB317" s="27"/>
      <c r="SC317" s="27"/>
      <c r="SD317" s="27"/>
      <c r="SE317" s="27"/>
      <c r="SF317" s="27"/>
      <c r="SG317" s="27"/>
      <c r="SH317" s="27"/>
      <c r="SI317" s="27"/>
      <c r="SJ317" s="27"/>
      <c r="SK317" s="27"/>
      <c r="SL317" s="27"/>
      <c r="SM317" s="27"/>
      <c r="SN317" s="27"/>
      <c r="SO317" s="27"/>
      <c r="SP317" s="27"/>
      <c r="SQ317" s="27"/>
      <c r="SR317" s="27"/>
      <c r="SS317" s="27"/>
      <c r="ST317" s="27"/>
      <c r="SU317" s="27"/>
      <c r="SV317" s="27"/>
      <c r="SW317" s="27"/>
      <c r="SX317" s="27"/>
      <c r="SY317" s="27"/>
      <c r="SZ317" s="27"/>
      <c r="TA317" s="27"/>
      <c r="TB317" s="27"/>
      <c r="TC317" s="27"/>
      <c r="TD317" s="27"/>
      <c r="TE317" s="27"/>
      <c r="TF317" s="27"/>
      <c r="TG317" s="27"/>
      <c r="TH317" s="27"/>
      <c r="TI317" s="27"/>
      <c r="TJ317" s="27"/>
      <c r="TK317" s="27"/>
      <c r="TL317" s="27"/>
      <c r="TM317" s="27"/>
      <c r="TN317" s="27"/>
      <c r="TO317" s="27"/>
      <c r="TP317" s="27"/>
      <c r="TQ317" s="27"/>
      <c r="TR317" s="27"/>
      <c r="TS317" s="27"/>
      <c r="TT317" s="27"/>
      <c r="TU317" s="27"/>
      <c r="TV317" s="27"/>
      <c r="TW317" s="27"/>
      <c r="TX317" s="27"/>
      <c r="TY317" s="27"/>
      <c r="TZ317" s="27"/>
      <c r="UA317" s="27"/>
      <c r="UB317" s="27"/>
      <c r="UC317" s="27"/>
      <c r="UD317" s="27"/>
      <c r="UE317" s="27"/>
      <c r="UF317" s="27"/>
      <c r="UG317" s="27"/>
      <c r="UH317" s="27"/>
      <c r="UI317" s="27"/>
      <c r="UJ317" s="27"/>
      <c r="UK317" s="27"/>
      <c r="UL317" s="27"/>
      <c r="UM317" s="27"/>
      <c r="UN317" s="27"/>
      <c r="UO317" s="27"/>
      <c r="UP317" s="27"/>
      <c r="UQ317" s="27"/>
      <c r="UR317" s="27"/>
      <c r="US317" s="27"/>
      <c r="UT317" s="27"/>
      <c r="UU317" s="27"/>
      <c r="UV317" s="27"/>
      <c r="UW317" s="27"/>
      <c r="UX317" s="27"/>
      <c r="UY317" s="27"/>
      <c r="UZ317" s="27"/>
      <c r="VA317" s="27"/>
      <c r="VB317" s="27"/>
      <c r="VC317" s="27"/>
      <c r="VD317" s="27"/>
      <c r="VE317" s="27"/>
      <c r="VF317" s="27"/>
      <c r="VG317" s="27"/>
      <c r="VH317" s="27"/>
      <c r="VI317" s="27"/>
      <c r="VJ317" s="27"/>
      <c r="VK317" s="27"/>
      <c r="VL317" s="27"/>
      <c r="VM317" s="27"/>
      <c r="VN317" s="27"/>
      <c r="VO317" s="27"/>
      <c r="VP317" s="27"/>
      <c r="VQ317" s="27"/>
      <c r="VR317" s="27"/>
      <c r="VS317" s="27"/>
      <c r="VT317" s="27"/>
      <c r="VU317" s="27"/>
      <c r="VV317" s="27"/>
      <c r="VW317" s="27"/>
      <c r="VX317" s="27"/>
      <c r="VY317" s="27"/>
      <c r="VZ317" s="27"/>
      <c r="WA317" s="27"/>
      <c r="WB317" s="27"/>
      <c r="WC317" s="27"/>
      <c r="WD317" s="27"/>
      <c r="WE317" s="27"/>
      <c r="WF317" s="27"/>
      <c r="WG317" s="27"/>
      <c r="WH317" s="27"/>
      <c r="WI317" s="27"/>
      <c r="WJ317" s="27"/>
      <c r="WK317" s="27"/>
      <c r="WL317" s="27"/>
      <c r="WM317" s="27"/>
      <c r="WN317" s="27"/>
      <c r="WO317" s="27"/>
      <c r="WP317" s="27"/>
      <c r="WQ317" s="27"/>
      <c r="WR317" s="27"/>
      <c r="WS317" s="27"/>
      <c r="WT317" s="27"/>
      <c r="WU317" s="27"/>
      <c r="WV317" s="27"/>
      <c r="WW317" s="27"/>
      <c r="WX317" s="27"/>
      <c r="WY317" s="27"/>
      <c r="WZ317" s="27"/>
      <c r="XA317" s="27"/>
      <c r="XB317" s="27"/>
      <c r="XC317" s="27"/>
      <c r="XD317" s="27"/>
      <c r="XE317" s="27"/>
      <c r="XF317" s="27"/>
      <c r="XG317" s="27"/>
      <c r="XH317" s="27"/>
      <c r="XI317" s="27"/>
      <c r="XJ317" s="27"/>
      <c r="XK317" s="27"/>
      <c r="XL317" s="27"/>
      <c r="XM317" s="27"/>
      <c r="XN317" s="27"/>
      <c r="XO317" s="27"/>
      <c r="XP317" s="27"/>
      <c r="XQ317" s="27"/>
      <c r="XR317" s="27"/>
      <c r="XS317" s="27"/>
      <c r="XT317" s="27"/>
      <c r="XU317" s="27"/>
      <c r="XV317" s="27"/>
      <c r="XW317" s="27"/>
      <c r="XX317" s="27"/>
      <c r="XY317" s="27"/>
      <c r="XZ317" s="27"/>
      <c r="YA317" s="27"/>
      <c r="YB317" s="27"/>
      <c r="YC317" s="27"/>
      <c r="YD317" s="27"/>
      <c r="YE317" s="27"/>
      <c r="YF317" s="27"/>
      <c r="YG317" s="27"/>
      <c r="YH317" s="27"/>
      <c r="YI317" s="27"/>
      <c r="YJ317" s="27"/>
      <c r="YK317" s="27"/>
      <c r="YL317" s="27"/>
      <c r="YM317" s="27"/>
      <c r="YN317" s="27"/>
      <c r="YO317" s="27"/>
      <c r="YP317" s="27"/>
      <c r="YQ317" s="27"/>
      <c r="YR317" s="27"/>
      <c r="YS317" s="27"/>
      <c r="YT317" s="27"/>
      <c r="YU317" s="27"/>
      <c r="YV317" s="27"/>
      <c r="YW317" s="27"/>
      <c r="YX317" s="27"/>
      <c r="YY317" s="27"/>
      <c r="YZ317" s="27"/>
      <c r="ZA317" s="27"/>
      <c r="ZB317" s="27"/>
      <c r="ZC317" s="27"/>
      <c r="ZD317" s="27"/>
      <c r="ZE317" s="27"/>
      <c r="ZF317" s="27"/>
      <c r="ZG317" s="27"/>
      <c r="ZH317" s="27"/>
      <c r="ZI317" s="27"/>
      <c r="ZJ317" s="27"/>
      <c r="ZK317" s="27"/>
      <c r="ZL317" s="27"/>
      <c r="ZM317" s="27"/>
      <c r="ZN317" s="27"/>
      <c r="ZO317" s="27"/>
      <c r="ZP317" s="27"/>
      <c r="ZQ317" s="27"/>
      <c r="ZR317" s="27"/>
      <c r="ZS317" s="27"/>
      <c r="ZT317" s="27"/>
      <c r="ZU317" s="27"/>
      <c r="ZV317" s="27"/>
      <c r="ZW317" s="27"/>
      <c r="ZX317" s="27"/>
      <c r="ZY317" s="27"/>
      <c r="ZZ317" s="27"/>
      <c r="AAA317" s="27"/>
      <c r="AAB317" s="27"/>
      <c r="AAC317" s="27"/>
      <c r="AAD317" s="27"/>
      <c r="AAE317" s="27"/>
      <c r="AAF317" s="27"/>
      <c r="AAG317" s="27"/>
      <c r="AAH317" s="27"/>
      <c r="AAI317" s="27"/>
      <c r="AAJ317" s="27"/>
      <c r="AAK317" s="27"/>
      <c r="AAL317" s="27"/>
      <c r="AAM317" s="27"/>
      <c r="AAN317" s="27"/>
      <c r="AAO317" s="27"/>
      <c r="AAP317" s="27"/>
      <c r="AAQ317" s="27"/>
      <c r="AAR317" s="27"/>
      <c r="AAS317" s="27"/>
      <c r="AAT317" s="27"/>
      <c r="AAU317" s="27"/>
      <c r="AAV317" s="27"/>
      <c r="AAW317" s="27"/>
      <c r="AAX317" s="27"/>
      <c r="AAY317" s="27"/>
      <c r="AAZ317" s="27"/>
      <c r="ABA317" s="27"/>
      <c r="ABB317" s="27"/>
      <c r="ABC317" s="27"/>
      <c r="ABD317" s="27"/>
      <c r="ABE317" s="27"/>
      <c r="ABF317" s="27"/>
      <c r="ABG317" s="27"/>
      <c r="ABH317" s="27"/>
      <c r="ABI317" s="27"/>
      <c r="ABJ317" s="27"/>
      <c r="ABK317" s="27"/>
      <c r="ABL317" s="27"/>
      <c r="ABM317" s="27"/>
      <c r="ABN317" s="27"/>
      <c r="ABO317" s="27"/>
      <c r="ABP317" s="27"/>
      <c r="ABQ317" s="27"/>
      <c r="ABR317" s="27"/>
      <c r="ABS317" s="27"/>
      <c r="ABT317" s="27"/>
      <c r="ABU317" s="27"/>
      <c r="ABV317" s="27"/>
      <c r="ABW317" s="27"/>
      <c r="ABX317" s="27"/>
      <c r="ABY317" s="27"/>
      <c r="ABZ317" s="27"/>
      <c r="ACA317" s="27"/>
      <c r="ACB317" s="27"/>
      <c r="ACC317" s="27"/>
      <c r="ACD317" s="27"/>
      <c r="ACE317" s="27"/>
      <c r="ACF317" s="27"/>
      <c r="ACG317" s="27"/>
      <c r="ACH317" s="27"/>
      <c r="ACI317" s="27"/>
      <c r="ACJ317" s="27"/>
      <c r="ACK317" s="27"/>
      <c r="ACL317" s="27"/>
      <c r="ACM317" s="27"/>
      <c r="ACN317" s="27"/>
      <c r="ACO317" s="27"/>
      <c r="ACP317" s="27"/>
      <c r="ACQ317" s="27"/>
      <c r="ACR317" s="27"/>
      <c r="ACS317" s="27"/>
      <c r="ACT317" s="27"/>
      <c r="ACU317" s="27"/>
      <c r="ACV317" s="27"/>
      <c r="ACW317" s="27"/>
      <c r="ACX317" s="27"/>
      <c r="ACY317" s="27"/>
      <c r="ACZ317" s="27"/>
      <c r="ADA317" s="27"/>
      <c r="ADB317" s="27"/>
      <c r="ADC317" s="27"/>
      <c r="ADD317" s="27"/>
      <c r="ADE317" s="27"/>
      <c r="ADF317" s="27"/>
      <c r="ADG317" s="27"/>
      <c r="ADH317" s="27"/>
      <c r="ADI317" s="27"/>
      <c r="ADJ317" s="27"/>
      <c r="ADK317" s="27"/>
      <c r="ADL317" s="27"/>
      <c r="ADM317" s="27"/>
      <c r="ADN317" s="27"/>
      <c r="ADO317" s="27"/>
      <c r="ADP317" s="27"/>
      <c r="ADQ317" s="27"/>
      <c r="ADR317" s="27"/>
      <c r="ADS317" s="27"/>
      <c r="ADT317" s="27"/>
      <c r="ADU317" s="27"/>
      <c r="ADV317" s="27"/>
      <c r="ADW317" s="27"/>
      <c r="ADX317" s="27"/>
      <c r="ADY317" s="27"/>
      <c r="ADZ317" s="27"/>
      <c r="AEA317" s="27"/>
      <c r="AEB317" s="27"/>
      <c r="AEC317" s="27"/>
      <c r="AED317" s="27"/>
      <c r="AEE317" s="27"/>
      <c r="AEF317" s="27"/>
      <c r="AEG317" s="27"/>
      <c r="AEH317" s="27"/>
      <c r="AEI317" s="27"/>
      <c r="AEJ317" s="27"/>
      <c r="AEK317" s="27"/>
      <c r="AEL317" s="27"/>
      <c r="AEM317" s="27"/>
      <c r="AEN317" s="27"/>
      <c r="AEO317" s="27"/>
      <c r="AEP317" s="27"/>
      <c r="AEQ317" s="27"/>
      <c r="AER317" s="27"/>
      <c r="AES317" s="27"/>
      <c r="AET317" s="27"/>
      <c r="AEU317" s="27"/>
      <c r="AEV317" s="27"/>
      <c r="AEW317" s="27"/>
      <c r="AEX317" s="27"/>
      <c r="AEY317" s="27"/>
      <c r="AEZ317" s="27"/>
      <c r="AFA317" s="27"/>
      <c r="AFB317" s="27"/>
      <c r="AFC317" s="27"/>
      <c r="AFD317" s="27"/>
      <c r="AFE317" s="27"/>
      <c r="AFF317" s="27"/>
      <c r="AFG317" s="27"/>
      <c r="AFH317" s="27"/>
      <c r="AFI317" s="27"/>
      <c r="AFJ317" s="27"/>
      <c r="AFK317" s="27"/>
      <c r="AFL317" s="27"/>
      <c r="AFM317" s="27"/>
      <c r="AFN317" s="27"/>
      <c r="AFO317" s="27"/>
      <c r="AFP317" s="27"/>
      <c r="AFQ317" s="27"/>
      <c r="AFR317" s="27"/>
      <c r="AFS317" s="27"/>
      <c r="AFT317" s="27"/>
      <c r="AFU317" s="27"/>
      <c r="AFV317" s="27"/>
      <c r="AFW317" s="27"/>
      <c r="AFX317" s="27"/>
      <c r="AFY317" s="27"/>
      <c r="AFZ317" s="27"/>
      <c r="AGA317" s="27"/>
      <c r="AGB317" s="27"/>
      <c r="AGC317" s="27"/>
      <c r="AGD317" s="27"/>
      <c r="AGE317" s="27"/>
      <c r="AGF317" s="27"/>
      <c r="AGG317" s="27"/>
      <c r="AGH317" s="27"/>
      <c r="AGI317" s="27"/>
      <c r="AGJ317" s="27"/>
      <c r="AGK317" s="27"/>
      <c r="AGL317" s="27"/>
      <c r="AGM317" s="27"/>
      <c r="AGN317" s="27"/>
      <c r="AGO317" s="27"/>
      <c r="AGP317" s="27"/>
      <c r="AGQ317" s="27"/>
      <c r="AGR317" s="27"/>
      <c r="AGS317" s="27"/>
      <c r="AGT317" s="27"/>
      <c r="AGU317" s="27"/>
      <c r="AGV317" s="27"/>
      <c r="AGW317" s="27"/>
      <c r="AGX317" s="27"/>
      <c r="AGY317" s="27"/>
      <c r="AGZ317" s="27"/>
      <c r="AHA317" s="27"/>
      <c r="AHB317" s="27"/>
      <c r="AHC317" s="27"/>
      <c r="AHD317" s="27"/>
      <c r="AHE317" s="27"/>
      <c r="AHF317" s="27"/>
      <c r="AHG317" s="27"/>
      <c r="AHH317" s="27"/>
      <c r="AHI317" s="27"/>
      <c r="AHJ317" s="27"/>
      <c r="AHK317" s="27"/>
      <c r="AHL317" s="27"/>
      <c r="AHM317" s="27"/>
      <c r="AHN317" s="27"/>
      <c r="AHO317" s="27"/>
      <c r="AHP317" s="27"/>
      <c r="AHQ317" s="27"/>
      <c r="AHR317" s="27"/>
      <c r="AHS317" s="27"/>
      <c r="AHT317" s="27"/>
      <c r="AHU317" s="27"/>
      <c r="AHV317" s="27"/>
      <c r="AHW317" s="27"/>
      <c r="AHX317" s="27"/>
      <c r="AHY317" s="27"/>
      <c r="AHZ317" s="27"/>
      <c r="AIA317" s="27"/>
      <c r="AIB317" s="27"/>
      <c r="AIC317" s="27"/>
      <c r="AID317" s="27"/>
      <c r="AIE317" s="27"/>
      <c r="AIF317" s="27"/>
      <c r="AIG317" s="27"/>
      <c r="AIH317" s="27"/>
      <c r="AII317" s="27"/>
      <c r="AIJ317" s="27"/>
      <c r="AIK317" s="27"/>
      <c r="AIL317" s="27"/>
      <c r="AIM317" s="27"/>
      <c r="AIN317" s="27"/>
      <c r="AIO317" s="27"/>
      <c r="AIP317" s="27"/>
      <c r="AIQ317" s="27"/>
      <c r="AIR317" s="27"/>
      <c r="AIS317" s="27"/>
      <c r="AIT317" s="27"/>
      <c r="AIU317" s="27"/>
      <c r="AIV317" s="27"/>
      <c r="AIW317" s="27"/>
      <c r="AIX317" s="27"/>
      <c r="AIY317" s="27"/>
      <c r="AIZ317" s="27"/>
      <c r="AJA317" s="27"/>
      <c r="AJB317" s="27"/>
      <c r="AJC317" s="27"/>
      <c r="AJD317" s="27"/>
      <c r="AJE317" s="27"/>
      <c r="AJF317" s="27"/>
      <c r="AJG317" s="27"/>
      <c r="AJH317" s="27"/>
      <c r="AJI317" s="27"/>
      <c r="AJJ317" s="27"/>
      <c r="AJK317" s="27"/>
      <c r="AJL317" s="27"/>
      <c r="AJM317" s="27"/>
      <c r="AJN317" s="27"/>
      <c r="AJO317" s="27"/>
      <c r="AJP317" s="27"/>
      <c r="AJQ317" s="27"/>
      <c r="AJR317" s="27"/>
      <c r="AJS317" s="27"/>
      <c r="AJT317" s="27"/>
      <c r="AJU317" s="27"/>
      <c r="AJV317" s="27"/>
      <c r="AJW317" s="27"/>
      <c r="AJX317" s="27"/>
      <c r="AJY317" s="27"/>
      <c r="AJZ317" s="27"/>
      <c r="AKA317" s="27"/>
      <c r="AKB317" s="27"/>
      <c r="AKC317" s="27"/>
      <c r="AKD317" s="27"/>
      <c r="AKE317" s="27"/>
      <c r="AKF317" s="27"/>
      <c r="AKG317" s="27"/>
      <c r="AKH317" s="27"/>
      <c r="AKI317" s="27"/>
      <c r="AKJ317" s="27"/>
      <c r="AKK317" s="27"/>
      <c r="AKL317" s="27"/>
      <c r="AKM317" s="27"/>
      <c r="AKN317" s="27"/>
      <c r="AKO317" s="27"/>
      <c r="AKP317" s="27"/>
      <c r="AKQ317" s="27"/>
      <c r="AKR317" s="27"/>
      <c r="AKS317" s="27"/>
      <c r="AKT317" s="27"/>
      <c r="AKU317" s="27"/>
      <c r="AKV317" s="27"/>
      <c r="AKW317" s="27"/>
      <c r="AKX317" s="27"/>
      <c r="AKY317" s="27"/>
      <c r="AKZ317" s="27"/>
      <c r="ALA317" s="27"/>
      <c r="ALB317" s="27"/>
      <c r="ALC317" s="27"/>
      <c r="ALD317" s="27"/>
      <c r="ALE317" s="27"/>
      <c r="ALF317" s="27"/>
      <c r="ALG317" s="27"/>
      <c r="ALH317" s="27"/>
      <c r="ALI317" s="27"/>
      <c r="ALJ317" s="27"/>
      <c r="ALK317" s="27"/>
      <c r="ALL317" s="27"/>
      <c r="ALM317" s="27"/>
      <c r="ALN317" s="27"/>
      <c r="ALO317" s="27"/>
      <c r="ALP317" s="27"/>
      <c r="ALQ317" s="27"/>
      <c r="ALR317" s="27"/>
      <c r="ALS317" s="27"/>
    </row>
    <row r="318" spans="1:1007" ht="19.5" customHeight="1" thickBot="1" x14ac:dyDescent="0.25">
      <c r="A318" s="195" t="s">
        <v>14</v>
      </c>
      <c r="B318" s="23" t="s">
        <v>15</v>
      </c>
      <c r="C318" s="196" t="s">
        <v>206</v>
      </c>
      <c r="D318" s="678" t="s">
        <v>180</v>
      </c>
      <c r="E318" s="679"/>
      <c r="F318" s="679"/>
      <c r="G318" s="679"/>
      <c r="H318" s="679"/>
      <c r="I318" s="679"/>
      <c r="J318" s="679"/>
      <c r="K318" s="679"/>
      <c r="L318" s="333">
        <f t="shared" ref="L318:W318" si="93">L317</f>
        <v>0</v>
      </c>
      <c r="M318" s="334">
        <f t="shared" si="93"/>
        <v>0</v>
      </c>
      <c r="N318" s="334">
        <f t="shared" si="93"/>
        <v>0</v>
      </c>
      <c r="O318" s="335">
        <f t="shared" si="93"/>
        <v>0</v>
      </c>
      <c r="P318" s="333">
        <f t="shared" si="93"/>
        <v>0</v>
      </c>
      <c r="Q318" s="334">
        <f t="shared" si="93"/>
        <v>0</v>
      </c>
      <c r="R318" s="334">
        <f t="shared" si="93"/>
        <v>0</v>
      </c>
      <c r="S318" s="335">
        <f t="shared" si="93"/>
        <v>0</v>
      </c>
      <c r="T318" s="333">
        <f t="shared" si="93"/>
        <v>0</v>
      </c>
      <c r="U318" s="334">
        <f t="shared" si="93"/>
        <v>0</v>
      </c>
      <c r="V318" s="334">
        <f t="shared" si="93"/>
        <v>0</v>
      </c>
      <c r="W318" s="335">
        <f t="shared" si="93"/>
        <v>0</v>
      </c>
      <c r="X318" s="27"/>
      <c r="Y318" s="27"/>
      <c r="Z318" s="27"/>
      <c r="AA318" s="27"/>
      <c r="AB318" s="27"/>
      <c r="AC318" s="27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27"/>
      <c r="BR318" s="27"/>
      <c r="BS318" s="27"/>
      <c r="BT318" s="27"/>
      <c r="BU318" s="27"/>
      <c r="BV318" s="27"/>
      <c r="BW318" s="27"/>
      <c r="BX318" s="27"/>
      <c r="BY318" s="27"/>
      <c r="BZ318" s="27"/>
      <c r="CA318" s="27"/>
      <c r="CB318" s="27"/>
      <c r="CC318" s="27"/>
      <c r="CD318" s="27"/>
      <c r="CE318" s="27"/>
      <c r="CF318" s="27"/>
      <c r="CG318" s="27"/>
      <c r="CH318" s="27"/>
      <c r="CI318" s="27"/>
      <c r="CJ318" s="27"/>
      <c r="CK318" s="27"/>
      <c r="CL318" s="27"/>
      <c r="CM318" s="27"/>
      <c r="CN318" s="27"/>
      <c r="CO318" s="27"/>
      <c r="CP318" s="27"/>
      <c r="CQ318" s="27"/>
      <c r="CR318" s="27"/>
      <c r="CS318" s="27"/>
      <c r="CT318" s="27"/>
      <c r="CU318" s="27"/>
      <c r="CV318" s="27"/>
      <c r="CW318" s="27"/>
      <c r="CX318" s="27"/>
      <c r="CY318" s="27"/>
      <c r="CZ318" s="27"/>
      <c r="DA318" s="27"/>
      <c r="DB318" s="27"/>
      <c r="DC318" s="27"/>
      <c r="DD318" s="27"/>
      <c r="DE318" s="27"/>
      <c r="DF318" s="27"/>
      <c r="DG318" s="27"/>
      <c r="DH318" s="27"/>
      <c r="DI318" s="27"/>
      <c r="DJ318" s="27"/>
      <c r="DK318" s="27"/>
      <c r="DL318" s="27"/>
      <c r="DM318" s="27"/>
      <c r="DN318" s="27"/>
      <c r="DO318" s="27"/>
      <c r="DP318" s="27"/>
      <c r="DQ318" s="27"/>
      <c r="DR318" s="27"/>
      <c r="DS318" s="27"/>
      <c r="DT318" s="27"/>
      <c r="DU318" s="27"/>
      <c r="DV318" s="27"/>
      <c r="DW318" s="27"/>
      <c r="DX318" s="27"/>
      <c r="DY318" s="27"/>
      <c r="DZ318" s="27"/>
      <c r="EA318" s="27"/>
      <c r="EB318" s="27"/>
      <c r="EC318" s="27"/>
      <c r="ED318" s="27"/>
      <c r="EE318" s="27"/>
      <c r="EF318" s="27"/>
      <c r="EG318" s="27"/>
      <c r="EH318" s="27"/>
      <c r="EI318" s="27"/>
      <c r="EJ318" s="27"/>
      <c r="EK318" s="27"/>
      <c r="EL318" s="27"/>
      <c r="EM318" s="27"/>
      <c r="EN318" s="27"/>
      <c r="EO318" s="27"/>
      <c r="EP318" s="27"/>
      <c r="EQ318" s="27"/>
      <c r="ER318" s="27"/>
      <c r="ES318" s="27"/>
      <c r="ET318" s="27"/>
      <c r="EU318" s="27"/>
      <c r="EV318" s="27"/>
      <c r="EW318" s="27"/>
      <c r="EX318" s="27"/>
      <c r="EY318" s="27"/>
      <c r="EZ318" s="27"/>
      <c r="FA318" s="27"/>
      <c r="FB318" s="27"/>
      <c r="FC318" s="27"/>
      <c r="FD318" s="27"/>
      <c r="FE318" s="27"/>
      <c r="FF318" s="27"/>
      <c r="FG318" s="27"/>
      <c r="FH318" s="27"/>
      <c r="FI318" s="27"/>
      <c r="FJ318" s="27"/>
      <c r="FK318" s="27"/>
      <c r="FL318" s="27"/>
      <c r="FM318" s="27"/>
      <c r="FN318" s="27"/>
      <c r="FO318" s="27"/>
      <c r="FP318" s="27"/>
      <c r="FQ318" s="27"/>
      <c r="FR318" s="27"/>
      <c r="FS318" s="27"/>
      <c r="FT318" s="27"/>
      <c r="FU318" s="27"/>
      <c r="FV318" s="27"/>
      <c r="FW318" s="27"/>
      <c r="FX318" s="27"/>
      <c r="FY318" s="27"/>
      <c r="FZ318" s="27"/>
      <c r="GA318" s="27"/>
      <c r="GB318" s="27"/>
      <c r="GC318" s="27"/>
      <c r="GD318" s="27"/>
      <c r="GE318" s="27"/>
      <c r="GF318" s="27"/>
      <c r="GG318" s="27"/>
      <c r="GH318" s="27"/>
      <c r="GI318" s="27"/>
      <c r="GJ318" s="27"/>
      <c r="GK318" s="27"/>
      <c r="GL318" s="27"/>
      <c r="GM318" s="27"/>
      <c r="GN318" s="27"/>
      <c r="GO318" s="27"/>
      <c r="GP318" s="27"/>
      <c r="GQ318" s="27"/>
      <c r="GR318" s="27"/>
      <c r="GS318" s="27"/>
      <c r="GT318" s="27"/>
      <c r="GU318" s="27"/>
      <c r="GV318" s="27"/>
      <c r="GW318" s="27"/>
      <c r="GX318" s="27"/>
      <c r="GY318" s="27"/>
      <c r="GZ318" s="27"/>
      <c r="HA318" s="27"/>
      <c r="HB318" s="27"/>
      <c r="HC318" s="27"/>
      <c r="HD318" s="27"/>
      <c r="HE318" s="27"/>
      <c r="HF318" s="27"/>
      <c r="HG318" s="27"/>
      <c r="HH318" s="27"/>
      <c r="HI318" s="27"/>
      <c r="HJ318" s="27"/>
      <c r="HK318" s="27"/>
      <c r="HL318" s="27"/>
      <c r="HM318" s="27"/>
      <c r="HN318" s="27"/>
      <c r="HO318" s="27"/>
      <c r="HP318" s="27"/>
      <c r="HQ318" s="27"/>
      <c r="HR318" s="27"/>
      <c r="HS318" s="27"/>
      <c r="HT318" s="27"/>
      <c r="HU318" s="27"/>
      <c r="HV318" s="27"/>
      <c r="HW318" s="27"/>
      <c r="HX318" s="27"/>
      <c r="HY318" s="27"/>
      <c r="HZ318" s="27"/>
      <c r="IA318" s="27"/>
      <c r="IB318" s="27"/>
      <c r="IC318" s="27"/>
      <c r="ID318" s="27"/>
      <c r="IE318" s="27"/>
      <c r="IF318" s="27"/>
      <c r="IG318" s="27"/>
      <c r="IH318" s="27"/>
      <c r="II318" s="27"/>
      <c r="IJ318" s="27"/>
      <c r="IK318" s="27"/>
      <c r="IL318" s="27"/>
      <c r="IM318" s="27"/>
      <c r="IN318" s="27"/>
      <c r="IO318" s="27"/>
      <c r="IP318" s="27"/>
      <c r="IQ318" s="27"/>
      <c r="IR318" s="27"/>
      <c r="IS318" s="27"/>
      <c r="IT318" s="27"/>
      <c r="IU318" s="27"/>
      <c r="IV318" s="27"/>
      <c r="IW318" s="27"/>
      <c r="IX318" s="27"/>
      <c r="IY318" s="27"/>
      <c r="IZ318" s="27"/>
      <c r="JA318" s="27"/>
      <c r="JB318" s="27"/>
      <c r="JC318" s="27"/>
      <c r="JD318" s="27"/>
      <c r="JE318" s="27"/>
      <c r="JF318" s="27"/>
      <c r="JG318" s="27"/>
      <c r="JH318" s="27"/>
      <c r="JI318" s="27"/>
      <c r="JJ318" s="27"/>
      <c r="JK318" s="27"/>
      <c r="JL318" s="27"/>
      <c r="JM318" s="27"/>
      <c r="JN318" s="27"/>
      <c r="JO318" s="27"/>
      <c r="JP318" s="27"/>
      <c r="JQ318" s="27"/>
      <c r="JR318" s="27"/>
      <c r="JS318" s="27"/>
      <c r="JT318" s="27"/>
      <c r="JU318" s="27"/>
      <c r="JV318" s="27"/>
      <c r="JW318" s="27"/>
      <c r="JX318" s="27"/>
      <c r="JY318" s="27"/>
      <c r="JZ318" s="27"/>
      <c r="KA318" s="27"/>
      <c r="KB318" s="27"/>
      <c r="KC318" s="27"/>
      <c r="KD318" s="27"/>
      <c r="KE318" s="27"/>
      <c r="KF318" s="27"/>
      <c r="KG318" s="27"/>
      <c r="KH318" s="27"/>
      <c r="KI318" s="27"/>
      <c r="KJ318" s="27"/>
      <c r="KK318" s="27"/>
      <c r="KL318" s="27"/>
      <c r="KM318" s="27"/>
      <c r="KN318" s="27"/>
      <c r="KO318" s="27"/>
      <c r="KP318" s="27"/>
      <c r="KQ318" s="27"/>
      <c r="KR318" s="27"/>
      <c r="KS318" s="27"/>
      <c r="KT318" s="27"/>
      <c r="KU318" s="27"/>
      <c r="KV318" s="27"/>
      <c r="KW318" s="27"/>
      <c r="KX318" s="27"/>
      <c r="KY318" s="27"/>
      <c r="KZ318" s="27"/>
      <c r="LA318" s="27"/>
      <c r="LB318" s="27"/>
      <c r="LC318" s="27"/>
      <c r="LD318" s="27"/>
      <c r="LE318" s="27"/>
      <c r="LF318" s="27"/>
      <c r="LG318" s="27"/>
      <c r="LH318" s="27"/>
      <c r="LI318" s="27"/>
      <c r="LJ318" s="27"/>
      <c r="LK318" s="27"/>
      <c r="LL318" s="27"/>
      <c r="LM318" s="27"/>
      <c r="LN318" s="27"/>
      <c r="LO318" s="27"/>
      <c r="LP318" s="27"/>
      <c r="LQ318" s="27"/>
      <c r="LR318" s="27"/>
      <c r="LS318" s="27"/>
      <c r="LT318" s="27"/>
      <c r="LU318" s="27"/>
      <c r="LV318" s="27"/>
      <c r="LW318" s="27"/>
      <c r="LX318" s="27"/>
      <c r="LY318" s="27"/>
      <c r="LZ318" s="27"/>
      <c r="MA318" s="27"/>
      <c r="MB318" s="27"/>
      <c r="MC318" s="27"/>
      <c r="MD318" s="27"/>
      <c r="ME318" s="27"/>
      <c r="MF318" s="27"/>
      <c r="MG318" s="27"/>
      <c r="MH318" s="27"/>
      <c r="MI318" s="27"/>
      <c r="MJ318" s="27"/>
      <c r="MK318" s="27"/>
      <c r="ML318" s="27"/>
      <c r="MM318" s="27"/>
      <c r="MN318" s="27"/>
      <c r="MO318" s="27"/>
      <c r="MP318" s="27"/>
      <c r="MQ318" s="27"/>
      <c r="MR318" s="27"/>
      <c r="MS318" s="27"/>
      <c r="MT318" s="27"/>
      <c r="MU318" s="27"/>
      <c r="MV318" s="27"/>
      <c r="MW318" s="27"/>
      <c r="MX318" s="27"/>
      <c r="MY318" s="27"/>
      <c r="MZ318" s="27"/>
      <c r="NA318" s="27"/>
      <c r="NB318" s="27"/>
      <c r="NC318" s="27"/>
      <c r="ND318" s="27"/>
      <c r="NE318" s="27"/>
      <c r="NF318" s="27"/>
      <c r="NG318" s="27"/>
      <c r="NH318" s="27"/>
      <c r="NI318" s="27"/>
      <c r="NJ318" s="27"/>
      <c r="NK318" s="27"/>
      <c r="NL318" s="27"/>
      <c r="NM318" s="27"/>
      <c r="NN318" s="27"/>
      <c r="NO318" s="27"/>
      <c r="NP318" s="27"/>
      <c r="NQ318" s="27"/>
      <c r="NR318" s="27"/>
      <c r="NS318" s="27"/>
      <c r="NT318" s="27"/>
      <c r="NU318" s="27"/>
      <c r="NV318" s="27"/>
      <c r="NW318" s="27"/>
      <c r="NX318" s="27"/>
      <c r="NY318" s="27"/>
      <c r="NZ318" s="27"/>
      <c r="OA318" s="27"/>
      <c r="OB318" s="27"/>
      <c r="OC318" s="27"/>
      <c r="OD318" s="27"/>
      <c r="OE318" s="27"/>
      <c r="OF318" s="27"/>
      <c r="OG318" s="27"/>
      <c r="OH318" s="27"/>
      <c r="OI318" s="27"/>
      <c r="OJ318" s="27"/>
      <c r="OK318" s="27"/>
      <c r="OL318" s="27"/>
      <c r="OM318" s="27"/>
      <c r="ON318" s="27"/>
      <c r="OO318" s="27"/>
      <c r="OP318" s="27"/>
      <c r="OQ318" s="27"/>
      <c r="OR318" s="27"/>
      <c r="OS318" s="27"/>
      <c r="OT318" s="27"/>
      <c r="OU318" s="27"/>
      <c r="OV318" s="27"/>
      <c r="OW318" s="27"/>
      <c r="OX318" s="27"/>
      <c r="OY318" s="27"/>
      <c r="OZ318" s="27"/>
      <c r="PA318" s="27"/>
      <c r="PB318" s="27"/>
      <c r="PC318" s="27"/>
      <c r="PD318" s="27"/>
      <c r="PE318" s="27"/>
      <c r="PF318" s="27"/>
      <c r="PG318" s="27"/>
      <c r="PH318" s="27"/>
      <c r="PI318" s="27"/>
      <c r="PJ318" s="27"/>
      <c r="PK318" s="27"/>
      <c r="PL318" s="27"/>
      <c r="PM318" s="27"/>
      <c r="PN318" s="27"/>
      <c r="PO318" s="27"/>
      <c r="PP318" s="27"/>
      <c r="PQ318" s="27"/>
      <c r="PR318" s="27"/>
      <c r="PS318" s="27"/>
      <c r="PT318" s="27"/>
      <c r="PU318" s="27"/>
      <c r="PV318" s="27"/>
      <c r="PW318" s="27"/>
      <c r="PX318" s="27"/>
      <c r="PY318" s="27"/>
      <c r="PZ318" s="27"/>
      <c r="QA318" s="27"/>
      <c r="QB318" s="27"/>
      <c r="QC318" s="27"/>
      <c r="QD318" s="27"/>
      <c r="QE318" s="27"/>
      <c r="QF318" s="27"/>
      <c r="QG318" s="27"/>
      <c r="QH318" s="27"/>
      <c r="QI318" s="27"/>
      <c r="QJ318" s="27"/>
      <c r="QK318" s="27"/>
      <c r="QL318" s="27"/>
      <c r="QM318" s="27"/>
      <c r="QN318" s="27"/>
      <c r="QO318" s="27"/>
      <c r="QP318" s="27"/>
      <c r="QQ318" s="27"/>
      <c r="QR318" s="27"/>
      <c r="QS318" s="27"/>
      <c r="QT318" s="27"/>
      <c r="QU318" s="27"/>
      <c r="QV318" s="27"/>
      <c r="QW318" s="27"/>
      <c r="QX318" s="27"/>
      <c r="QY318" s="27"/>
      <c r="QZ318" s="27"/>
      <c r="RA318" s="27"/>
      <c r="RB318" s="27"/>
      <c r="RC318" s="27"/>
      <c r="RD318" s="27"/>
      <c r="RE318" s="27"/>
      <c r="RF318" s="27"/>
      <c r="RG318" s="27"/>
      <c r="RH318" s="27"/>
      <c r="RI318" s="27"/>
      <c r="RJ318" s="27"/>
      <c r="RK318" s="27"/>
      <c r="RL318" s="27"/>
      <c r="RM318" s="27"/>
      <c r="RN318" s="27"/>
      <c r="RO318" s="27"/>
      <c r="RP318" s="27"/>
      <c r="RQ318" s="27"/>
      <c r="RR318" s="27"/>
      <c r="RS318" s="27"/>
      <c r="RT318" s="27"/>
      <c r="RU318" s="27"/>
      <c r="RV318" s="27"/>
      <c r="RW318" s="27"/>
      <c r="RX318" s="27"/>
      <c r="RY318" s="27"/>
      <c r="RZ318" s="27"/>
      <c r="SA318" s="27"/>
      <c r="SB318" s="27"/>
      <c r="SC318" s="27"/>
      <c r="SD318" s="27"/>
      <c r="SE318" s="27"/>
      <c r="SF318" s="27"/>
      <c r="SG318" s="27"/>
      <c r="SH318" s="27"/>
      <c r="SI318" s="27"/>
      <c r="SJ318" s="27"/>
      <c r="SK318" s="27"/>
      <c r="SL318" s="27"/>
      <c r="SM318" s="27"/>
      <c r="SN318" s="27"/>
      <c r="SO318" s="27"/>
      <c r="SP318" s="27"/>
      <c r="SQ318" s="27"/>
      <c r="SR318" s="27"/>
      <c r="SS318" s="27"/>
      <c r="ST318" s="27"/>
      <c r="SU318" s="27"/>
      <c r="SV318" s="27"/>
      <c r="SW318" s="27"/>
      <c r="SX318" s="27"/>
      <c r="SY318" s="27"/>
      <c r="SZ318" s="27"/>
      <c r="TA318" s="27"/>
      <c r="TB318" s="27"/>
      <c r="TC318" s="27"/>
      <c r="TD318" s="27"/>
      <c r="TE318" s="27"/>
      <c r="TF318" s="27"/>
      <c r="TG318" s="27"/>
      <c r="TH318" s="27"/>
      <c r="TI318" s="27"/>
      <c r="TJ318" s="27"/>
      <c r="TK318" s="27"/>
      <c r="TL318" s="27"/>
      <c r="TM318" s="27"/>
      <c r="TN318" s="27"/>
      <c r="TO318" s="27"/>
      <c r="TP318" s="27"/>
      <c r="TQ318" s="27"/>
      <c r="TR318" s="27"/>
      <c r="TS318" s="27"/>
      <c r="TT318" s="27"/>
      <c r="TU318" s="27"/>
      <c r="TV318" s="27"/>
      <c r="TW318" s="27"/>
      <c r="TX318" s="27"/>
      <c r="TY318" s="27"/>
      <c r="TZ318" s="27"/>
      <c r="UA318" s="27"/>
      <c r="UB318" s="27"/>
      <c r="UC318" s="27"/>
      <c r="UD318" s="27"/>
      <c r="UE318" s="27"/>
      <c r="UF318" s="27"/>
      <c r="UG318" s="27"/>
      <c r="UH318" s="27"/>
      <c r="UI318" s="27"/>
      <c r="UJ318" s="27"/>
      <c r="UK318" s="27"/>
      <c r="UL318" s="27"/>
      <c r="UM318" s="27"/>
      <c r="UN318" s="27"/>
      <c r="UO318" s="27"/>
      <c r="UP318" s="27"/>
      <c r="UQ318" s="27"/>
      <c r="UR318" s="27"/>
      <c r="US318" s="27"/>
      <c r="UT318" s="27"/>
      <c r="UU318" s="27"/>
      <c r="UV318" s="27"/>
      <c r="UW318" s="27"/>
      <c r="UX318" s="27"/>
      <c r="UY318" s="27"/>
      <c r="UZ318" s="27"/>
      <c r="VA318" s="27"/>
      <c r="VB318" s="27"/>
      <c r="VC318" s="27"/>
      <c r="VD318" s="27"/>
      <c r="VE318" s="27"/>
      <c r="VF318" s="27"/>
      <c r="VG318" s="27"/>
      <c r="VH318" s="27"/>
      <c r="VI318" s="27"/>
      <c r="VJ318" s="27"/>
      <c r="VK318" s="27"/>
      <c r="VL318" s="27"/>
      <c r="VM318" s="27"/>
      <c r="VN318" s="27"/>
      <c r="VO318" s="27"/>
      <c r="VP318" s="27"/>
      <c r="VQ318" s="27"/>
      <c r="VR318" s="27"/>
      <c r="VS318" s="27"/>
      <c r="VT318" s="27"/>
      <c r="VU318" s="27"/>
      <c r="VV318" s="27"/>
      <c r="VW318" s="27"/>
      <c r="VX318" s="27"/>
      <c r="VY318" s="27"/>
      <c r="VZ318" s="27"/>
      <c r="WA318" s="27"/>
      <c r="WB318" s="27"/>
      <c r="WC318" s="27"/>
      <c r="WD318" s="27"/>
      <c r="WE318" s="27"/>
      <c r="WF318" s="27"/>
      <c r="WG318" s="27"/>
      <c r="WH318" s="27"/>
      <c r="WI318" s="27"/>
      <c r="WJ318" s="27"/>
      <c r="WK318" s="27"/>
      <c r="WL318" s="27"/>
      <c r="WM318" s="27"/>
      <c r="WN318" s="27"/>
      <c r="WO318" s="27"/>
      <c r="WP318" s="27"/>
      <c r="WQ318" s="27"/>
      <c r="WR318" s="27"/>
      <c r="WS318" s="27"/>
      <c r="WT318" s="27"/>
      <c r="WU318" s="27"/>
      <c r="WV318" s="27"/>
      <c r="WW318" s="27"/>
      <c r="WX318" s="27"/>
      <c r="WY318" s="27"/>
      <c r="WZ318" s="27"/>
      <c r="XA318" s="27"/>
      <c r="XB318" s="27"/>
      <c r="XC318" s="27"/>
      <c r="XD318" s="27"/>
      <c r="XE318" s="27"/>
      <c r="XF318" s="27"/>
      <c r="XG318" s="27"/>
      <c r="XH318" s="27"/>
      <c r="XI318" s="27"/>
      <c r="XJ318" s="27"/>
      <c r="XK318" s="27"/>
      <c r="XL318" s="27"/>
      <c r="XM318" s="27"/>
      <c r="XN318" s="27"/>
      <c r="XO318" s="27"/>
      <c r="XP318" s="27"/>
      <c r="XQ318" s="27"/>
      <c r="XR318" s="27"/>
      <c r="XS318" s="27"/>
      <c r="XT318" s="27"/>
      <c r="XU318" s="27"/>
      <c r="XV318" s="27"/>
      <c r="XW318" s="27"/>
      <c r="XX318" s="27"/>
      <c r="XY318" s="27"/>
      <c r="XZ318" s="27"/>
      <c r="YA318" s="27"/>
      <c r="YB318" s="27"/>
      <c r="YC318" s="27"/>
      <c r="YD318" s="27"/>
      <c r="YE318" s="27"/>
      <c r="YF318" s="27"/>
      <c r="YG318" s="27"/>
      <c r="YH318" s="27"/>
      <c r="YI318" s="27"/>
      <c r="YJ318" s="27"/>
      <c r="YK318" s="27"/>
      <c r="YL318" s="27"/>
      <c r="YM318" s="27"/>
      <c r="YN318" s="27"/>
      <c r="YO318" s="27"/>
      <c r="YP318" s="27"/>
      <c r="YQ318" s="27"/>
      <c r="YR318" s="27"/>
      <c r="YS318" s="27"/>
      <c r="YT318" s="27"/>
      <c r="YU318" s="27"/>
      <c r="YV318" s="27"/>
      <c r="YW318" s="27"/>
      <c r="YX318" s="27"/>
      <c r="YY318" s="27"/>
      <c r="YZ318" s="27"/>
      <c r="ZA318" s="27"/>
      <c r="ZB318" s="27"/>
      <c r="ZC318" s="27"/>
      <c r="ZD318" s="27"/>
      <c r="ZE318" s="27"/>
      <c r="ZF318" s="27"/>
      <c r="ZG318" s="27"/>
      <c r="ZH318" s="27"/>
      <c r="ZI318" s="27"/>
      <c r="ZJ318" s="27"/>
      <c r="ZK318" s="27"/>
      <c r="ZL318" s="27"/>
      <c r="ZM318" s="27"/>
      <c r="ZN318" s="27"/>
      <c r="ZO318" s="27"/>
      <c r="ZP318" s="27"/>
      <c r="ZQ318" s="27"/>
      <c r="ZR318" s="27"/>
      <c r="ZS318" s="27"/>
      <c r="ZT318" s="27"/>
      <c r="ZU318" s="27"/>
      <c r="ZV318" s="27"/>
      <c r="ZW318" s="27"/>
      <c r="ZX318" s="27"/>
      <c r="ZY318" s="27"/>
      <c r="ZZ318" s="27"/>
      <c r="AAA318" s="27"/>
      <c r="AAB318" s="27"/>
      <c r="AAC318" s="27"/>
      <c r="AAD318" s="27"/>
      <c r="AAE318" s="27"/>
      <c r="AAF318" s="27"/>
      <c r="AAG318" s="27"/>
      <c r="AAH318" s="27"/>
      <c r="AAI318" s="27"/>
      <c r="AAJ318" s="27"/>
      <c r="AAK318" s="27"/>
      <c r="AAL318" s="27"/>
      <c r="AAM318" s="27"/>
      <c r="AAN318" s="27"/>
      <c r="AAO318" s="27"/>
      <c r="AAP318" s="27"/>
      <c r="AAQ318" s="27"/>
      <c r="AAR318" s="27"/>
      <c r="AAS318" s="27"/>
      <c r="AAT318" s="27"/>
      <c r="AAU318" s="27"/>
      <c r="AAV318" s="27"/>
      <c r="AAW318" s="27"/>
      <c r="AAX318" s="27"/>
      <c r="AAY318" s="27"/>
      <c r="AAZ318" s="27"/>
      <c r="ABA318" s="27"/>
      <c r="ABB318" s="27"/>
      <c r="ABC318" s="27"/>
      <c r="ABD318" s="27"/>
      <c r="ABE318" s="27"/>
      <c r="ABF318" s="27"/>
      <c r="ABG318" s="27"/>
      <c r="ABH318" s="27"/>
      <c r="ABI318" s="27"/>
      <c r="ABJ318" s="27"/>
      <c r="ABK318" s="27"/>
      <c r="ABL318" s="27"/>
      <c r="ABM318" s="27"/>
      <c r="ABN318" s="27"/>
      <c r="ABO318" s="27"/>
      <c r="ABP318" s="27"/>
      <c r="ABQ318" s="27"/>
      <c r="ABR318" s="27"/>
      <c r="ABS318" s="27"/>
      <c r="ABT318" s="27"/>
      <c r="ABU318" s="27"/>
      <c r="ABV318" s="27"/>
      <c r="ABW318" s="27"/>
      <c r="ABX318" s="27"/>
      <c r="ABY318" s="27"/>
      <c r="ABZ318" s="27"/>
      <c r="ACA318" s="27"/>
      <c r="ACB318" s="27"/>
      <c r="ACC318" s="27"/>
      <c r="ACD318" s="27"/>
      <c r="ACE318" s="27"/>
      <c r="ACF318" s="27"/>
      <c r="ACG318" s="27"/>
      <c r="ACH318" s="27"/>
      <c r="ACI318" s="27"/>
      <c r="ACJ318" s="27"/>
      <c r="ACK318" s="27"/>
      <c r="ACL318" s="27"/>
      <c r="ACM318" s="27"/>
      <c r="ACN318" s="27"/>
      <c r="ACO318" s="27"/>
      <c r="ACP318" s="27"/>
      <c r="ACQ318" s="27"/>
      <c r="ACR318" s="27"/>
      <c r="ACS318" s="27"/>
      <c r="ACT318" s="27"/>
      <c r="ACU318" s="27"/>
      <c r="ACV318" s="27"/>
      <c r="ACW318" s="27"/>
      <c r="ACX318" s="27"/>
      <c r="ACY318" s="27"/>
      <c r="ACZ318" s="27"/>
      <c r="ADA318" s="27"/>
      <c r="ADB318" s="27"/>
      <c r="ADC318" s="27"/>
      <c r="ADD318" s="27"/>
      <c r="ADE318" s="27"/>
      <c r="ADF318" s="27"/>
      <c r="ADG318" s="27"/>
      <c r="ADH318" s="27"/>
      <c r="ADI318" s="27"/>
      <c r="ADJ318" s="27"/>
      <c r="ADK318" s="27"/>
      <c r="ADL318" s="27"/>
      <c r="ADM318" s="27"/>
      <c r="ADN318" s="27"/>
      <c r="ADO318" s="27"/>
      <c r="ADP318" s="27"/>
      <c r="ADQ318" s="27"/>
      <c r="ADR318" s="27"/>
      <c r="ADS318" s="27"/>
      <c r="ADT318" s="27"/>
      <c r="ADU318" s="27"/>
      <c r="ADV318" s="27"/>
      <c r="ADW318" s="27"/>
      <c r="ADX318" s="27"/>
      <c r="ADY318" s="27"/>
      <c r="ADZ318" s="27"/>
      <c r="AEA318" s="27"/>
      <c r="AEB318" s="27"/>
      <c r="AEC318" s="27"/>
      <c r="AED318" s="27"/>
      <c r="AEE318" s="27"/>
      <c r="AEF318" s="27"/>
      <c r="AEG318" s="27"/>
      <c r="AEH318" s="27"/>
      <c r="AEI318" s="27"/>
      <c r="AEJ318" s="27"/>
      <c r="AEK318" s="27"/>
      <c r="AEL318" s="27"/>
      <c r="AEM318" s="27"/>
      <c r="AEN318" s="27"/>
      <c r="AEO318" s="27"/>
      <c r="AEP318" s="27"/>
      <c r="AEQ318" s="27"/>
      <c r="AER318" s="27"/>
      <c r="AES318" s="27"/>
      <c r="AET318" s="27"/>
      <c r="AEU318" s="27"/>
      <c r="AEV318" s="27"/>
      <c r="AEW318" s="27"/>
      <c r="AEX318" s="27"/>
      <c r="AEY318" s="27"/>
      <c r="AEZ318" s="27"/>
      <c r="AFA318" s="27"/>
      <c r="AFB318" s="27"/>
      <c r="AFC318" s="27"/>
      <c r="AFD318" s="27"/>
      <c r="AFE318" s="27"/>
      <c r="AFF318" s="27"/>
      <c r="AFG318" s="27"/>
      <c r="AFH318" s="27"/>
      <c r="AFI318" s="27"/>
      <c r="AFJ318" s="27"/>
      <c r="AFK318" s="27"/>
      <c r="AFL318" s="27"/>
      <c r="AFM318" s="27"/>
      <c r="AFN318" s="27"/>
      <c r="AFO318" s="27"/>
      <c r="AFP318" s="27"/>
      <c r="AFQ318" s="27"/>
      <c r="AFR318" s="27"/>
      <c r="AFS318" s="27"/>
      <c r="AFT318" s="27"/>
      <c r="AFU318" s="27"/>
      <c r="AFV318" s="27"/>
      <c r="AFW318" s="27"/>
      <c r="AFX318" s="27"/>
      <c r="AFY318" s="27"/>
      <c r="AFZ318" s="27"/>
      <c r="AGA318" s="27"/>
      <c r="AGB318" s="27"/>
      <c r="AGC318" s="27"/>
      <c r="AGD318" s="27"/>
      <c r="AGE318" s="27"/>
      <c r="AGF318" s="27"/>
      <c r="AGG318" s="27"/>
      <c r="AGH318" s="27"/>
      <c r="AGI318" s="27"/>
      <c r="AGJ318" s="27"/>
      <c r="AGK318" s="27"/>
      <c r="AGL318" s="27"/>
      <c r="AGM318" s="27"/>
      <c r="AGN318" s="27"/>
      <c r="AGO318" s="27"/>
      <c r="AGP318" s="27"/>
      <c r="AGQ318" s="27"/>
      <c r="AGR318" s="27"/>
      <c r="AGS318" s="27"/>
      <c r="AGT318" s="27"/>
      <c r="AGU318" s="27"/>
      <c r="AGV318" s="27"/>
      <c r="AGW318" s="27"/>
      <c r="AGX318" s="27"/>
      <c r="AGY318" s="27"/>
      <c r="AGZ318" s="27"/>
      <c r="AHA318" s="27"/>
      <c r="AHB318" s="27"/>
      <c r="AHC318" s="27"/>
      <c r="AHD318" s="27"/>
      <c r="AHE318" s="27"/>
      <c r="AHF318" s="27"/>
      <c r="AHG318" s="27"/>
      <c r="AHH318" s="27"/>
      <c r="AHI318" s="27"/>
      <c r="AHJ318" s="27"/>
      <c r="AHK318" s="27"/>
      <c r="AHL318" s="27"/>
      <c r="AHM318" s="27"/>
      <c r="AHN318" s="27"/>
      <c r="AHO318" s="27"/>
      <c r="AHP318" s="27"/>
      <c r="AHQ318" s="27"/>
      <c r="AHR318" s="27"/>
      <c r="AHS318" s="27"/>
      <c r="AHT318" s="27"/>
      <c r="AHU318" s="27"/>
      <c r="AHV318" s="27"/>
      <c r="AHW318" s="27"/>
      <c r="AHX318" s="27"/>
      <c r="AHY318" s="27"/>
      <c r="AHZ318" s="27"/>
      <c r="AIA318" s="27"/>
      <c r="AIB318" s="27"/>
      <c r="AIC318" s="27"/>
      <c r="AID318" s="27"/>
      <c r="AIE318" s="27"/>
      <c r="AIF318" s="27"/>
      <c r="AIG318" s="27"/>
      <c r="AIH318" s="27"/>
      <c r="AII318" s="27"/>
      <c r="AIJ318" s="27"/>
      <c r="AIK318" s="27"/>
      <c r="AIL318" s="27"/>
      <c r="AIM318" s="27"/>
      <c r="AIN318" s="27"/>
      <c r="AIO318" s="27"/>
      <c r="AIP318" s="27"/>
      <c r="AIQ318" s="27"/>
      <c r="AIR318" s="27"/>
      <c r="AIS318" s="27"/>
      <c r="AIT318" s="27"/>
      <c r="AIU318" s="27"/>
      <c r="AIV318" s="27"/>
      <c r="AIW318" s="27"/>
      <c r="AIX318" s="27"/>
      <c r="AIY318" s="27"/>
      <c r="AIZ318" s="27"/>
      <c r="AJA318" s="27"/>
      <c r="AJB318" s="27"/>
      <c r="AJC318" s="27"/>
      <c r="AJD318" s="27"/>
      <c r="AJE318" s="27"/>
      <c r="AJF318" s="27"/>
      <c r="AJG318" s="27"/>
      <c r="AJH318" s="27"/>
      <c r="AJI318" s="27"/>
      <c r="AJJ318" s="27"/>
      <c r="AJK318" s="27"/>
      <c r="AJL318" s="27"/>
      <c r="AJM318" s="27"/>
      <c r="AJN318" s="27"/>
      <c r="AJO318" s="27"/>
      <c r="AJP318" s="27"/>
      <c r="AJQ318" s="27"/>
      <c r="AJR318" s="27"/>
      <c r="AJS318" s="27"/>
      <c r="AJT318" s="27"/>
      <c r="AJU318" s="27"/>
      <c r="AJV318" s="27"/>
      <c r="AJW318" s="27"/>
      <c r="AJX318" s="27"/>
      <c r="AJY318" s="27"/>
      <c r="AJZ318" s="27"/>
      <c r="AKA318" s="27"/>
      <c r="AKB318" s="27"/>
      <c r="AKC318" s="27"/>
      <c r="AKD318" s="27"/>
      <c r="AKE318" s="27"/>
      <c r="AKF318" s="27"/>
      <c r="AKG318" s="27"/>
      <c r="AKH318" s="27"/>
      <c r="AKI318" s="27"/>
      <c r="AKJ318" s="27"/>
      <c r="AKK318" s="27"/>
      <c r="AKL318" s="27"/>
      <c r="AKM318" s="27"/>
      <c r="AKN318" s="27"/>
      <c r="AKO318" s="27"/>
      <c r="AKP318" s="27"/>
      <c r="AKQ318" s="27"/>
      <c r="AKR318" s="27"/>
      <c r="AKS318" s="27"/>
      <c r="AKT318" s="27"/>
      <c r="AKU318" s="27"/>
      <c r="AKV318" s="27"/>
      <c r="AKW318" s="27"/>
      <c r="AKX318" s="27"/>
      <c r="AKY318" s="27"/>
      <c r="AKZ318" s="27"/>
      <c r="ALA318" s="27"/>
      <c r="ALB318" s="27"/>
      <c r="ALC318" s="27"/>
      <c r="ALD318" s="27"/>
      <c r="ALE318" s="27"/>
      <c r="ALF318" s="27"/>
      <c r="ALG318" s="27"/>
      <c r="ALH318" s="27"/>
      <c r="ALI318" s="27"/>
      <c r="ALJ318" s="27"/>
      <c r="ALK318" s="27"/>
      <c r="ALL318" s="27"/>
      <c r="ALM318" s="27"/>
      <c r="ALN318" s="27"/>
      <c r="ALO318" s="27"/>
      <c r="ALP318" s="27"/>
      <c r="ALQ318" s="27"/>
      <c r="ALR318" s="27"/>
      <c r="ALS318" s="27"/>
    </row>
    <row r="319" spans="1:1007" ht="21.75" customHeight="1" thickBot="1" x14ac:dyDescent="0.25">
      <c r="A319" s="195" t="s">
        <v>14</v>
      </c>
      <c r="B319" s="23" t="s">
        <v>15</v>
      </c>
      <c r="C319" s="196" t="s">
        <v>403</v>
      </c>
      <c r="D319" s="673" t="s">
        <v>404</v>
      </c>
      <c r="E319" s="674"/>
      <c r="F319" s="674"/>
      <c r="G319" s="674"/>
      <c r="H319" s="674"/>
      <c r="I319" s="674"/>
      <c r="J319" s="674"/>
      <c r="K319" s="674"/>
      <c r="L319" s="674"/>
      <c r="M319" s="674"/>
      <c r="N319" s="674"/>
      <c r="O319" s="674"/>
      <c r="P319" s="674"/>
      <c r="Q319" s="674"/>
      <c r="R319" s="674"/>
      <c r="S319" s="674"/>
      <c r="T319" s="674"/>
      <c r="U319" s="674"/>
      <c r="V319" s="674"/>
      <c r="W319" s="674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</row>
    <row r="320" spans="1:1007" ht="20.25" customHeight="1" thickBot="1" x14ac:dyDescent="0.25">
      <c r="A320" s="645" t="s">
        <v>14</v>
      </c>
      <c r="B320" s="657" t="s">
        <v>15</v>
      </c>
      <c r="C320" s="683" t="s">
        <v>403</v>
      </c>
      <c r="D320" s="696" t="s">
        <v>15</v>
      </c>
      <c r="E320" s="640" t="s">
        <v>406</v>
      </c>
      <c r="F320" s="642" t="s">
        <v>185</v>
      </c>
      <c r="G320" s="676" t="s">
        <v>405</v>
      </c>
      <c r="H320" s="698" t="s">
        <v>18</v>
      </c>
      <c r="I320" s="698" t="s">
        <v>30</v>
      </c>
      <c r="J320" s="589" t="s">
        <v>186</v>
      </c>
      <c r="K320" s="120" t="s">
        <v>25</v>
      </c>
      <c r="L320" s="94">
        <f>+M320+O320</f>
        <v>0</v>
      </c>
      <c r="M320" s="99">
        <v>0</v>
      </c>
      <c r="N320" s="99">
        <v>0</v>
      </c>
      <c r="O320" s="95">
        <v>0</v>
      </c>
      <c r="P320" s="96">
        <f>SUM(Q320,S320)</f>
        <v>0</v>
      </c>
      <c r="Q320" s="92">
        <v>0</v>
      </c>
      <c r="R320" s="92">
        <v>0</v>
      </c>
      <c r="S320" s="93">
        <v>0</v>
      </c>
      <c r="T320" s="96">
        <f>+U320+W320</f>
        <v>0</v>
      </c>
      <c r="U320" s="99">
        <v>0</v>
      </c>
      <c r="V320" s="99">
        <v>0</v>
      </c>
      <c r="W320" s="95">
        <v>0</v>
      </c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</row>
    <row r="321" spans="1:1007" ht="25.5" customHeight="1" thickBot="1" x14ac:dyDescent="0.25">
      <c r="A321" s="646"/>
      <c r="B321" s="658"/>
      <c r="C321" s="684"/>
      <c r="D321" s="667"/>
      <c r="E321" s="641"/>
      <c r="F321" s="643"/>
      <c r="G321" s="677"/>
      <c r="H321" s="699"/>
      <c r="I321" s="699"/>
      <c r="J321" s="591"/>
      <c r="K321" s="81" t="s">
        <v>11</v>
      </c>
      <c r="L321" s="330">
        <f t="shared" ref="L321:W321" si="94">SUM(L320:L320)</f>
        <v>0</v>
      </c>
      <c r="M321" s="331">
        <f t="shared" si="94"/>
        <v>0</v>
      </c>
      <c r="N321" s="331">
        <f t="shared" si="94"/>
        <v>0</v>
      </c>
      <c r="O321" s="332">
        <f t="shared" si="94"/>
        <v>0</v>
      </c>
      <c r="P321" s="330">
        <f t="shared" si="94"/>
        <v>0</v>
      </c>
      <c r="Q321" s="331">
        <f t="shared" si="94"/>
        <v>0</v>
      </c>
      <c r="R321" s="331">
        <f t="shared" si="94"/>
        <v>0</v>
      </c>
      <c r="S321" s="332">
        <f t="shared" si="94"/>
        <v>0</v>
      </c>
      <c r="T321" s="330">
        <f t="shared" si="94"/>
        <v>0</v>
      </c>
      <c r="U321" s="331">
        <f t="shared" si="94"/>
        <v>0</v>
      </c>
      <c r="V321" s="331">
        <f t="shared" si="94"/>
        <v>0</v>
      </c>
      <c r="W321" s="332">
        <f t="shared" si="94"/>
        <v>0</v>
      </c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</row>
    <row r="322" spans="1:1007" ht="21.75" customHeight="1" thickBot="1" x14ac:dyDescent="0.25">
      <c r="A322" s="195" t="s">
        <v>14</v>
      </c>
      <c r="B322" s="23" t="s">
        <v>15</v>
      </c>
      <c r="C322" s="196" t="s">
        <v>403</v>
      </c>
      <c r="D322" s="678" t="s">
        <v>180</v>
      </c>
      <c r="E322" s="679"/>
      <c r="F322" s="679"/>
      <c r="G322" s="679"/>
      <c r="H322" s="679"/>
      <c r="I322" s="679"/>
      <c r="J322" s="679"/>
      <c r="K322" s="679"/>
      <c r="L322" s="333">
        <f t="shared" ref="L322:W322" si="95">L321</f>
        <v>0</v>
      </c>
      <c r="M322" s="334">
        <f t="shared" si="95"/>
        <v>0</v>
      </c>
      <c r="N322" s="334">
        <f t="shared" si="95"/>
        <v>0</v>
      </c>
      <c r="O322" s="335">
        <f t="shared" si="95"/>
        <v>0</v>
      </c>
      <c r="P322" s="333">
        <f t="shared" si="95"/>
        <v>0</v>
      </c>
      <c r="Q322" s="334">
        <f t="shared" si="95"/>
        <v>0</v>
      </c>
      <c r="R322" s="334">
        <f t="shared" si="95"/>
        <v>0</v>
      </c>
      <c r="S322" s="335">
        <f t="shared" si="95"/>
        <v>0</v>
      </c>
      <c r="T322" s="333">
        <f t="shared" si="95"/>
        <v>0</v>
      </c>
      <c r="U322" s="334">
        <f t="shared" si="95"/>
        <v>0</v>
      </c>
      <c r="V322" s="334">
        <f t="shared" si="95"/>
        <v>0</v>
      </c>
      <c r="W322" s="335">
        <f t="shared" si="95"/>
        <v>0</v>
      </c>
      <c r="X322" s="27"/>
      <c r="Y322" s="27"/>
      <c r="Z322" s="27"/>
      <c r="AA322" s="27"/>
      <c r="AB322" s="27"/>
      <c r="AC322" s="27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  <c r="BO322" s="27"/>
      <c r="BP322" s="27"/>
      <c r="BQ322" s="27"/>
      <c r="BR322" s="27"/>
      <c r="BS322" s="27"/>
      <c r="BT322" s="27"/>
      <c r="BU322" s="27"/>
      <c r="BV322" s="27"/>
      <c r="BW322" s="27"/>
      <c r="BX322" s="27"/>
      <c r="BY322" s="27"/>
      <c r="BZ322" s="27"/>
      <c r="CA322" s="27"/>
      <c r="CB322" s="27"/>
      <c r="CC322" s="27"/>
      <c r="CD322" s="27"/>
      <c r="CE322" s="27"/>
      <c r="CF322" s="27"/>
      <c r="CG322" s="27"/>
      <c r="CH322" s="27"/>
      <c r="CI322" s="27"/>
      <c r="CJ322" s="27"/>
      <c r="CK322" s="27"/>
      <c r="CL322" s="27"/>
      <c r="CM322" s="27"/>
      <c r="CN322" s="27"/>
      <c r="CO322" s="27"/>
      <c r="CP322" s="27"/>
      <c r="CQ322" s="27"/>
      <c r="CR322" s="27"/>
      <c r="CS322" s="27"/>
      <c r="CT322" s="27"/>
      <c r="CU322" s="27"/>
      <c r="CV322" s="27"/>
      <c r="CW322" s="27"/>
      <c r="CX322" s="27"/>
      <c r="CY322" s="27"/>
      <c r="CZ322" s="27"/>
      <c r="DA322" s="27"/>
      <c r="DB322" s="27"/>
      <c r="DC322" s="27"/>
      <c r="DD322" s="27"/>
      <c r="DE322" s="27"/>
      <c r="DF322" s="27"/>
      <c r="DG322" s="27"/>
      <c r="DH322" s="27"/>
      <c r="DI322" s="27"/>
      <c r="DJ322" s="27"/>
      <c r="DK322" s="27"/>
      <c r="DL322" s="27"/>
      <c r="DM322" s="27"/>
      <c r="DN322" s="27"/>
      <c r="DO322" s="27"/>
      <c r="DP322" s="27"/>
      <c r="DQ322" s="27"/>
      <c r="DR322" s="27"/>
      <c r="DS322" s="27"/>
      <c r="DT322" s="27"/>
      <c r="DU322" s="27"/>
      <c r="DV322" s="27"/>
      <c r="DW322" s="27"/>
      <c r="DX322" s="27"/>
      <c r="DY322" s="27"/>
      <c r="DZ322" s="27"/>
      <c r="EA322" s="27"/>
      <c r="EB322" s="27"/>
      <c r="EC322" s="27"/>
      <c r="ED322" s="27"/>
      <c r="EE322" s="27"/>
      <c r="EF322" s="27"/>
      <c r="EG322" s="27"/>
      <c r="EH322" s="27"/>
      <c r="EI322" s="27"/>
      <c r="EJ322" s="27"/>
      <c r="EK322" s="27"/>
      <c r="EL322" s="27"/>
      <c r="EM322" s="27"/>
      <c r="EN322" s="27"/>
      <c r="EO322" s="27"/>
      <c r="EP322" s="27"/>
      <c r="EQ322" s="27"/>
      <c r="ER322" s="27"/>
      <c r="ES322" s="27"/>
      <c r="ET322" s="27"/>
      <c r="EU322" s="27"/>
      <c r="EV322" s="27"/>
      <c r="EW322" s="27"/>
      <c r="EX322" s="27"/>
      <c r="EY322" s="27"/>
      <c r="EZ322" s="27"/>
      <c r="FA322" s="27"/>
      <c r="FB322" s="27"/>
      <c r="FC322" s="27"/>
      <c r="FD322" s="27"/>
      <c r="FE322" s="27"/>
      <c r="FF322" s="27"/>
      <c r="FG322" s="27"/>
      <c r="FH322" s="27"/>
      <c r="FI322" s="27"/>
      <c r="FJ322" s="27"/>
      <c r="FK322" s="27"/>
      <c r="FL322" s="27"/>
      <c r="FM322" s="27"/>
      <c r="FN322" s="27"/>
      <c r="FO322" s="27"/>
      <c r="FP322" s="27"/>
      <c r="FQ322" s="27"/>
      <c r="FR322" s="27"/>
      <c r="FS322" s="27"/>
      <c r="FT322" s="27"/>
      <c r="FU322" s="27"/>
      <c r="FV322" s="27"/>
      <c r="FW322" s="27"/>
      <c r="FX322" s="27"/>
      <c r="FY322" s="27"/>
      <c r="FZ322" s="27"/>
      <c r="GA322" s="27"/>
      <c r="GB322" s="27"/>
      <c r="GC322" s="27"/>
      <c r="GD322" s="27"/>
      <c r="GE322" s="27"/>
      <c r="GF322" s="27"/>
      <c r="GG322" s="27"/>
      <c r="GH322" s="27"/>
      <c r="GI322" s="27"/>
      <c r="GJ322" s="27"/>
      <c r="GK322" s="27"/>
      <c r="GL322" s="27"/>
      <c r="GM322" s="27"/>
      <c r="GN322" s="27"/>
      <c r="GO322" s="27"/>
      <c r="GP322" s="27"/>
      <c r="GQ322" s="27"/>
      <c r="GR322" s="27"/>
      <c r="GS322" s="27"/>
      <c r="GT322" s="27"/>
      <c r="GU322" s="27"/>
      <c r="GV322" s="27"/>
      <c r="GW322" s="27"/>
      <c r="GX322" s="27"/>
      <c r="GY322" s="27"/>
      <c r="GZ322" s="27"/>
      <c r="HA322" s="27"/>
      <c r="HB322" s="27"/>
      <c r="HC322" s="27"/>
      <c r="HD322" s="27"/>
      <c r="HE322" s="27"/>
      <c r="HF322" s="27"/>
      <c r="HG322" s="27"/>
      <c r="HH322" s="27"/>
      <c r="HI322" s="27"/>
      <c r="HJ322" s="27"/>
      <c r="HK322" s="27"/>
      <c r="HL322" s="27"/>
      <c r="HM322" s="27"/>
      <c r="HN322" s="27"/>
      <c r="HO322" s="27"/>
      <c r="HP322" s="27"/>
      <c r="HQ322" s="27"/>
      <c r="HR322" s="27"/>
      <c r="HS322" s="27"/>
      <c r="HT322" s="27"/>
      <c r="HU322" s="27"/>
      <c r="HV322" s="27"/>
      <c r="HW322" s="27"/>
      <c r="HX322" s="27"/>
      <c r="HY322" s="27"/>
      <c r="HZ322" s="27"/>
      <c r="IA322" s="27"/>
      <c r="IB322" s="27"/>
      <c r="IC322" s="27"/>
      <c r="ID322" s="27"/>
      <c r="IE322" s="27"/>
      <c r="IF322" s="27"/>
      <c r="IG322" s="27"/>
      <c r="IH322" s="27"/>
      <c r="II322" s="27"/>
      <c r="IJ322" s="27"/>
      <c r="IK322" s="27"/>
      <c r="IL322" s="27"/>
      <c r="IM322" s="27"/>
      <c r="IN322" s="27"/>
      <c r="IO322" s="27"/>
      <c r="IP322" s="27"/>
      <c r="IQ322" s="27"/>
      <c r="IR322" s="27"/>
      <c r="IS322" s="27"/>
      <c r="IT322" s="27"/>
      <c r="IU322" s="27"/>
      <c r="IV322" s="27"/>
      <c r="IW322" s="27"/>
      <c r="IX322" s="27"/>
      <c r="IY322" s="27"/>
      <c r="IZ322" s="27"/>
      <c r="JA322" s="27"/>
      <c r="JB322" s="27"/>
      <c r="JC322" s="27"/>
      <c r="JD322" s="27"/>
      <c r="JE322" s="27"/>
      <c r="JF322" s="27"/>
      <c r="JG322" s="27"/>
      <c r="JH322" s="27"/>
      <c r="JI322" s="27"/>
      <c r="JJ322" s="27"/>
      <c r="JK322" s="27"/>
      <c r="JL322" s="27"/>
      <c r="JM322" s="27"/>
      <c r="JN322" s="27"/>
      <c r="JO322" s="27"/>
      <c r="JP322" s="27"/>
      <c r="JQ322" s="27"/>
      <c r="JR322" s="27"/>
      <c r="JS322" s="27"/>
      <c r="JT322" s="27"/>
      <c r="JU322" s="27"/>
      <c r="JV322" s="27"/>
      <c r="JW322" s="27"/>
      <c r="JX322" s="27"/>
      <c r="JY322" s="27"/>
      <c r="JZ322" s="27"/>
      <c r="KA322" s="27"/>
      <c r="KB322" s="27"/>
      <c r="KC322" s="27"/>
      <c r="KD322" s="27"/>
      <c r="KE322" s="27"/>
      <c r="KF322" s="27"/>
      <c r="KG322" s="27"/>
      <c r="KH322" s="27"/>
      <c r="KI322" s="27"/>
      <c r="KJ322" s="27"/>
      <c r="KK322" s="27"/>
      <c r="KL322" s="27"/>
      <c r="KM322" s="27"/>
      <c r="KN322" s="27"/>
      <c r="KO322" s="27"/>
      <c r="KP322" s="27"/>
      <c r="KQ322" s="27"/>
      <c r="KR322" s="27"/>
      <c r="KS322" s="27"/>
      <c r="KT322" s="27"/>
      <c r="KU322" s="27"/>
      <c r="KV322" s="27"/>
      <c r="KW322" s="27"/>
      <c r="KX322" s="27"/>
      <c r="KY322" s="27"/>
      <c r="KZ322" s="27"/>
      <c r="LA322" s="27"/>
      <c r="LB322" s="27"/>
      <c r="LC322" s="27"/>
      <c r="LD322" s="27"/>
      <c r="LE322" s="27"/>
      <c r="LF322" s="27"/>
      <c r="LG322" s="27"/>
      <c r="LH322" s="27"/>
      <c r="LI322" s="27"/>
      <c r="LJ322" s="27"/>
      <c r="LK322" s="27"/>
      <c r="LL322" s="27"/>
      <c r="LM322" s="27"/>
      <c r="LN322" s="27"/>
      <c r="LO322" s="27"/>
      <c r="LP322" s="27"/>
      <c r="LQ322" s="27"/>
      <c r="LR322" s="27"/>
      <c r="LS322" s="27"/>
      <c r="LT322" s="27"/>
      <c r="LU322" s="27"/>
      <c r="LV322" s="27"/>
      <c r="LW322" s="27"/>
      <c r="LX322" s="27"/>
      <c r="LY322" s="27"/>
      <c r="LZ322" s="27"/>
      <c r="MA322" s="27"/>
      <c r="MB322" s="27"/>
      <c r="MC322" s="27"/>
      <c r="MD322" s="27"/>
      <c r="ME322" s="27"/>
      <c r="MF322" s="27"/>
      <c r="MG322" s="27"/>
      <c r="MH322" s="27"/>
      <c r="MI322" s="27"/>
      <c r="MJ322" s="27"/>
      <c r="MK322" s="27"/>
      <c r="ML322" s="27"/>
      <c r="MM322" s="27"/>
      <c r="MN322" s="27"/>
      <c r="MO322" s="27"/>
      <c r="MP322" s="27"/>
      <c r="MQ322" s="27"/>
      <c r="MR322" s="27"/>
      <c r="MS322" s="27"/>
      <c r="MT322" s="27"/>
      <c r="MU322" s="27"/>
      <c r="MV322" s="27"/>
      <c r="MW322" s="27"/>
      <c r="MX322" s="27"/>
      <c r="MY322" s="27"/>
      <c r="MZ322" s="27"/>
      <c r="NA322" s="27"/>
      <c r="NB322" s="27"/>
      <c r="NC322" s="27"/>
      <c r="ND322" s="27"/>
      <c r="NE322" s="27"/>
      <c r="NF322" s="27"/>
      <c r="NG322" s="27"/>
      <c r="NH322" s="27"/>
      <c r="NI322" s="27"/>
      <c r="NJ322" s="27"/>
      <c r="NK322" s="27"/>
      <c r="NL322" s="27"/>
      <c r="NM322" s="27"/>
      <c r="NN322" s="27"/>
      <c r="NO322" s="27"/>
      <c r="NP322" s="27"/>
      <c r="NQ322" s="27"/>
      <c r="NR322" s="27"/>
      <c r="NS322" s="27"/>
      <c r="NT322" s="27"/>
      <c r="NU322" s="27"/>
      <c r="NV322" s="27"/>
      <c r="NW322" s="27"/>
      <c r="NX322" s="27"/>
      <c r="NY322" s="27"/>
      <c r="NZ322" s="27"/>
      <c r="OA322" s="27"/>
      <c r="OB322" s="27"/>
      <c r="OC322" s="27"/>
      <c r="OD322" s="27"/>
      <c r="OE322" s="27"/>
      <c r="OF322" s="27"/>
      <c r="OG322" s="27"/>
      <c r="OH322" s="27"/>
      <c r="OI322" s="27"/>
      <c r="OJ322" s="27"/>
      <c r="OK322" s="27"/>
      <c r="OL322" s="27"/>
      <c r="OM322" s="27"/>
      <c r="ON322" s="27"/>
      <c r="OO322" s="27"/>
      <c r="OP322" s="27"/>
      <c r="OQ322" s="27"/>
      <c r="OR322" s="27"/>
      <c r="OS322" s="27"/>
      <c r="OT322" s="27"/>
      <c r="OU322" s="27"/>
      <c r="OV322" s="27"/>
      <c r="OW322" s="27"/>
      <c r="OX322" s="27"/>
      <c r="OY322" s="27"/>
      <c r="OZ322" s="27"/>
      <c r="PA322" s="27"/>
      <c r="PB322" s="27"/>
      <c r="PC322" s="27"/>
      <c r="PD322" s="27"/>
      <c r="PE322" s="27"/>
      <c r="PF322" s="27"/>
      <c r="PG322" s="27"/>
      <c r="PH322" s="27"/>
      <c r="PI322" s="27"/>
      <c r="PJ322" s="27"/>
      <c r="PK322" s="27"/>
      <c r="PL322" s="27"/>
      <c r="PM322" s="27"/>
      <c r="PN322" s="27"/>
      <c r="PO322" s="27"/>
      <c r="PP322" s="27"/>
      <c r="PQ322" s="27"/>
      <c r="PR322" s="27"/>
      <c r="PS322" s="27"/>
      <c r="PT322" s="27"/>
      <c r="PU322" s="27"/>
      <c r="PV322" s="27"/>
      <c r="PW322" s="27"/>
      <c r="PX322" s="27"/>
      <c r="PY322" s="27"/>
      <c r="PZ322" s="27"/>
      <c r="QA322" s="27"/>
      <c r="QB322" s="27"/>
      <c r="QC322" s="27"/>
      <c r="QD322" s="27"/>
      <c r="QE322" s="27"/>
      <c r="QF322" s="27"/>
      <c r="QG322" s="27"/>
      <c r="QH322" s="27"/>
      <c r="QI322" s="27"/>
      <c r="QJ322" s="27"/>
      <c r="QK322" s="27"/>
      <c r="QL322" s="27"/>
      <c r="QM322" s="27"/>
      <c r="QN322" s="27"/>
      <c r="QO322" s="27"/>
      <c r="QP322" s="27"/>
      <c r="QQ322" s="27"/>
      <c r="QR322" s="27"/>
      <c r="QS322" s="27"/>
      <c r="QT322" s="27"/>
      <c r="QU322" s="27"/>
      <c r="QV322" s="27"/>
      <c r="QW322" s="27"/>
      <c r="QX322" s="27"/>
      <c r="QY322" s="27"/>
      <c r="QZ322" s="27"/>
      <c r="RA322" s="27"/>
      <c r="RB322" s="27"/>
      <c r="RC322" s="27"/>
      <c r="RD322" s="27"/>
      <c r="RE322" s="27"/>
      <c r="RF322" s="27"/>
      <c r="RG322" s="27"/>
      <c r="RH322" s="27"/>
      <c r="RI322" s="27"/>
      <c r="RJ322" s="27"/>
      <c r="RK322" s="27"/>
      <c r="RL322" s="27"/>
      <c r="RM322" s="27"/>
      <c r="RN322" s="27"/>
      <c r="RO322" s="27"/>
      <c r="RP322" s="27"/>
      <c r="RQ322" s="27"/>
      <c r="RR322" s="27"/>
      <c r="RS322" s="27"/>
      <c r="RT322" s="27"/>
      <c r="RU322" s="27"/>
      <c r="RV322" s="27"/>
      <c r="RW322" s="27"/>
      <c r="RX322" s="27"/>
      <c r="RY322" s="27"/>
      <c r="RZ322" s="27"/>
      <c r="SA322" s="27"/>
      <c r="SB322" s="27"/>
      <c r="SC322" s="27"/>
      <c r="SD322" s="27"/>
      <c r="SE322" s="27"/>
      <c r="SF322" s="27"/>
      <c r="SG322" s="27"/>
      <c r="SH322" s="27"/>
      <c r="SI322" s="27"/>
      <c r="SJ322" s="27"/>
      <c r="SK322" s="27"/>
      <c r="SL322" s="27"/>
      <c r="SM322" s="27"/>
      <c r="SN322" s="27"/>
      <c r="SO322" s="27"/>
      <c r="SP322" s="27"/>
      <c r="SQ322" s="27"/>
      <c r="SR322" s="27"/>
      <c r="SS322" s="27"/>
      <c r="ST322" s="27"/>
      <c r="SU322" s="27"/>
      <c r="SV322" s="27"/>
      <c r="SW322" s="27"/>
      <c r="SX322" s="27"/>
      <c r="SY322" s="27"/>
      <c r="SZ322" s="27"/>
      <c r="TA322" s="27"/>
      <c r="TB322" s="27"/>
      <c r="TC322" s="27"/>
      <c r="TD322" s="27"/>
      <c r="TE322" s="27"/>
      <c r="TF322" s="27"/>
      <c r="TG322" s="27"/>
      <c r="TH322" s="27"/>
      <c r="TI322" s="27"/>
      <c r="TJ322" s="27"/>
      <c r="TK322" s="27"/>
      <c r="TL322" s="27"/>
      <c r="TM322" s="27"/>
      <c r="TN322" s="27"/>
      <c r="TO322" s="27"/>
      <c r="TP322" s="27"/>
      <c r="TQ322" s="27"/>
      <c r="TR322" s="27"/>
      <c r="TS322" s="27"/>
      <c r="TT322" s="27"/>
      <c r="TU322" s="27"/>
      <c r="TV322" s="27"/>
      <c r="TW322" s="27"/>
      <c r="TX322" s="27"/>
      <c r="TY322" s="27"/>
      <c r="TZ322" s="27"/>
      <c r="UA322" s="27"/>
      <c r="UB322" s="27"/>
      <c r="UC322" s="27"/>
      <c r="UD322" s="27"/>
      <c r="UE322" s="27"/>
      <c r="UF322" s="27"/>
      <c r="UG322" s="27"/>
      <c r="UH322" s="27"/>
      <c r="UI322" s="27"/>
      <c r="UJ322" s="27"/>
      <c r="UK322" s="27"/>
      <c r="UL322" s="27"/>
      <c r="UM322" s="27"/>
      <c r="UN322" s="27"/>
      <c r="UO322" s="27"/>
      <c r="UP322" s="27"/>
      <c r="UQ322" s="27"/>
      <c r="UR322" s="27"/>
      <c r="US322" s="27"/>
      <c r="UT322" s="27"/>
      <c r="UU322" s="27"/>
      <c r="UV322" s="27"/>
      <c r="UW322" s="27"/>
      <c r="UX322" s="27"/>
      <c r="UY322" s="27"/>
      <c r="UZ322" s="27"/>
      <c r="VA322" s="27"/>
      <c r="VB322" s="27"/>
      <c r="VC322" s="27"/>
      <c r="VD322" s="27"/>
      <c r="VE322" s="27"/>
      <c r="VF322" s="27"/>
      <c r="VG322" s="27"/>
      <c r="VH322" s="27"/>
      <c r="VI322" s="27"/>
      <c r="VJ322" s="27"/>
      <c r="VK322" s="27"/>
      <c r="VL322" s="27"/>
      <c r="VM322" s="27"/>
      <c r="VN322" s="27"/>
      <c r="VO322" s="27"/>
      <c r="VP322" s="27"/>
      <c r="VQ322" s="27"/>
      <c r="VR322" s="27"/>
      <c r="VS322" s="27"/>
      <c r="VT322" s="27"/>
      <c r="VU322" s="27"/>
      <c r="VV322" s="27"/>
      <c r="VW322" s="27"/>
      <c r="VX322" s="27"/>
      <c r="VY322" s="27"/>
      <c r="VZ322" s="27"/>
      <c r="WA322" s="27"/>
      <c r="WB322" s="27"/>
      <c r="WC322" s="27"/>
      <c r="WD322" s="27"/>
      <c r="WE322" s="27"/>
      <c r="WF322" s="27"/>
      <c r="WG322" s="27"/>
      <c r="WH322" s="27"/>
      <c r="WI322" s="27"/>
      <c r="WJ322" s="27"/>
      <c r="WK322" s="27"/>
      <c r="WL322" s="27"/>
      <c r="WM322" s="27"/>
      <c r="WN322" s="27"/>
      <c r="WO322" s="27"/>
      <c r="WP322" s="27"/>
      <c r="WQ322" s="27"/>
      <c r="WR322" s="27"/>
      <c r="WS322" s="27"/>
      <c r="WT322" s="27"/>
      <c r="WU322" s="27"/>
      <c r="WV322" s="27"/>
      <c r="WW322" s="27"/>
      <c r="WX322" s="27"/>
      <c r="WY322" s="27"/>
      <c r="WZ322" s="27"/>
      <c r="XA322" s="27"/>
      <c r="XB322" s="27"/>
      <c r="XC322" s="27"/>
      <c r="XD322" s="27"/>
      <c r="XE322" s="27"/>
      <c r="XF322" s="27"/>
      <c r="XG322" s="27"/>
      <c r="XH322" s="27"/>
      <c r="XI322" s="27"/>
      <c r="XJ322" s="27"/>
      <c r="XK322" s="27"/>
      <c r="XL322" s="27"/>
      <c r="XM322" s="27"/>
      <c r="XN322" s="27"/>
      <c r="XO322" s="27"/>
      <c r="XP322" s="27"/>
      <c r="XQ322" s="27"/>
      <c r="XR322" s="27"/>
      <c r="XS322" s="27"/>
      <c r="XT322" s="27"/>
      <c r="XU322" s="27"/>
      <c r="XV322" s="27"/>
      <c r="XW322" s="27"/>
      <c r="XX322" s="27"/>
      <c r="XY322" s="27"/>
      <c r="XZ322" s="27"/>
      <c r="YA322" s="27"/>
      <c r="YB322" s="27"/>
      <c r="YC322" s="27"/>
      <c r="YD322" s="27"/>
      <c r="YE322" s="27"/>
      <c r="YF322" s="27"/>
      <c r="YG322" s="27"/>
      <c r="YH322" s="27"/>
      <c r="YI322" s="27"/>
      <c r="YJ322" s="27"/>
      <c r="YK322" s="27"/>
      <c r="YL322" s="27"/>
      <c r="YM322" s="27"/>
      <c r="YN322" s="27"/>
      <c r="YO322" s="27"/>
      <c r="YP322" s="27"/>
      <c r="YQ322" s="27"/>
      <c r="YR322" s="27"/>
      <c r="YS322" s="27"/>
      <c r="YT322" s="27"/>
      <c r="YU322" s="27"/>
      <c r="YV322" s="27"/>
      <c r="YW322" s="27"/>
      <c r="YX322" s="27"/>
      <c r="YY322" s="27"/>
      <c r="YZ322" s="27"/>
      <c r="ZA322" s="27"/>
      <c r="ZB322" s="27"/>
      <c r="ZC322" s="27"/>
      <c r="ZD322" s="27"/>
      <c r="ZE322" s="27"/>
      <c r="ZF322" s="27"/>
      <c r="ZG322" s="27"/>
      <c r="ZH322" s="27"/>
      <c r="ZI322" s="27"/>
      <c r="ZJ322" s="27"/>
      <c r="ZK322" s="27"/>
      <c r="ZL322" s="27"/>
      <c r="ZM322" s="27"/>
      <c r="ZN322" s="27"/>
      <c r="ZO322" s="27"/>
      <c r="ZP322" s="27"/>
      <c r="ZQ322" s="27"/>
      <c r="ZR322" s="27"/>
      <c r="ZS322" s="27"/>
      <c r="ZT322" s="27"/>
      <c r="ZU322" s="27"/>
      <c r="ZV322" s="27"/>
      <c r="ZW322" s="27"/>
      <c r="ZX322" s="27"/>
      <c r="ZY322" s="27"/>
      <c r="ZZ322" s="27"/>
      <c r="AAA322" s="27"/>
      <c r="AAB322" s="27"/>
      <c r="AAC322" s="27"/>
      <c r="AAD322" s="27"/>
      <c r="AAE322" s="27"/>
      <c r="AAF322" s="27"/>
      <c r="AAG322" s="27"/>
      <c r="AAH322" s="27"/>
      <c r="AAI322" s="27"/>
      <c r="AAJ322" s="27"/>
      <c r="AAK322" s="27"/>
      <c r="AAL322" s="27"/>
      <c r="AAM322" s="27"/>
      <c r="AAN322" s="27"/>
      <c r="AAO322" s="27"/>
      <c r="AAP322" s="27"/>
      <c r="AAQ322" s="27"/>
      <c r="AAR322" s="27"/>
      <c r="AAS322" s="27"/>
      <c r="AAT322" s="27"/>
      <c r="AAU322" s="27"/>
      <c r="AAV322" s="27"/>
      <c r="AAW322" s="27"/>
      <c r="AAX322" s="27"/>
      <c r="AAY322" s="27"/>
      <c r="AAZ322" s="27"/>
      <c r="ABA322" s="27"/>
      <c r="ABB322" s="27"/>
      <c r="ABC322" s="27"/>
      <c r="ABD322" s="27"/>
      <c r="ABE322" s="27"/>
      <c r="ABF322" s="27"/>
      <c r="ABG322" s="27"/>
      <c r="ABH322" s="27"/>
      <c r="ABI322" s="27"/>
      <c r="ABJ322" s="27"/>
      <c r="ABK322" s="27"/>
      <c r="ABL322" s="27"/>
      <c r="ABM322" s="27"/>
      <c r="ABN322" s="27"/>
      <c r="ABO322" s="27"/>
      <c r="ABP322" s="27"/>
      <c r="ABQ322" s="27"/>
      <c r="ABR322" s="27"/>
      <c r="ABS322" s="27"/>
      <c r="ABT322" s="27"/>
      <c r="ABU322" s="27"/>
      <c r="ABV322" s="27"/>
      <c r="ABW322" s="27"/>
      <c r="ABX322" s="27"/>
      <c r="ABY322" s="27"/>
      <c r="ABZ322" s="27"/>
      <c r="ACA322" s="27"/>
      <c r="ACB322" s="27"/>
      <c r="ACC322" s="27"/>
      <c r="ACD322" s="27"/>
      <c r="ACE322" s="27"/>
      <c r="ACF322" s="27"/>
      <c r="ACG322" s="27"/>
      <c r="ACH322" s="27"/>
      <c r="ACI322" s="27"/>
      <c r="ACJ322" s="27"/>
      <c r="ACK322" s="27"/>
      <c r="ACL322" s="27"/>
      <c r="ACM322" s="27"/>
      <c r="ACN322" s="27"/>
      <c r="ACO322" s="27"/>
      <c r="ACP322" s="27"/>
      <c r="ACQ322" s="27"/>
      <c r="ACR322" s="27"/>
      <c r="ACS322" s="27"/>
      <c r="ACT322" s="27"/>
      <c r="ACU322" s="27"/>
      <c r="ACV322" s="27"/>
      <c r="ACW322" s="27"/>
      <c r="ACX322" s="27"/>
      <c r="ACY322" s="27"/>
      <c r="ACZ322" s="27"/>
      <c r="ADA322" s="27"/>
      <c r="ADB322" s="27"/>
      <c r="ADC322" s="27"/>
      <c r="ADD322" s="27"/>
      <c r="ADE322" s="27"/>
      <c r="ADF322" s="27"/>
      <c r="ADG322" s="27"/>
      <c r="ADH322" s="27"/>
      <c r="ADI322" s="27"/>
      <c r="ADJ322" s="27"/>
      <c r="ADK322" s="27"/>
      <c r="ADL322" s="27"/>
      <c r="ADM322" s="27"/>
      <c r="ADN322" s="27"/>
      <c r="ADO322" s="27"/>
      <c r="ADP322" s="27"/>
      <c r="ADQ322" s="27"/>
      <c r="ADR322" s="27"/>
      <c r="ADS322" s="27"/>
      <c r="ADT322" s="27"/>
      <c r="ADU322" s="27"/>
      <c r="ADV322" s="27"/>
      <c r="ADW322" s="27"/>
      <c r="ADX322" s="27"/>
      <c r="ADY322" s="27"/>
      <c r="ADZ322" s="27"/>
      <c r="AEA322" s="27"/>
      <c r="AEB322" s="27"/>
      <c r="AEC322" s="27"/>
      <c r="AED322" s="27"/>
      <c r="AEE322" s="27"/>
      <c r="AEF322" s="27"/>
      <c r="AEG322" s="27"/>
      <c r="AEH322" s="27"/>
      <c r="AEI322" s="27"/>
      <c r="AEJ322" s="27"/>
      <c r="AEK322" s="27"/>
      <c r="AEL322" s="27"/>
      <c r="AEM322" s="27"/>
      <c r="AEN322" s="27"/>
      <c r="AEO322" s="27"/>
      <c r="AEP322" s="27"/>
      <c r="AEQ322" s="27"/>
      <c r="AER322" s="27"/>
      <c r="AES322" s="27"/>
      <c r="AET322" s="27"/>
      <c r="AEU322" s="27"/>
      <c r="AEV322" s="27"/>
      <c r="AEW322" s="27"/>
      <c r="AEX322" s="27"/>
      <c r="AEY322" s="27"/>
      <c r="AEZ322" s="27"/>
      <c r="AFA322" s="27"/>
      <c r="AFB322" s="27"/>
      <c r="AFC322" s="27"/>
      <c r="AFD322" s="27"/>
      <c r="AFE322" s="27"/>
      <c r="AFF322" s="27"/>
      <c r="AFG322" s="27"/>
      <c r="AFH322" s="27"/>
      <c r="AFI322" s="27"/>
      <c r="AFJ322" s="27"/>
      <c r="AFK322" s="27"/>
      <c r="AFL322" s="27"/>
      <c r="AFM322" s="27"/>
      <c r="AFN322" s="27"/>
      <c r="AFO322" s="27"/>
      <c r="AFP322" s="27"/>
      <c r="AFQ322" s="27"/>
      <c r="AFR322" s="27"/>
      <c r="AFS322" s="27"/>
      <c r="AFT322" s="27"/>
      <c r="AFU322" s="27"/>
      <c r="AFV322" s="27"/>
      <c r="AFW322" s="27"/>
      <c r="AFX322" s="27"/>
      <c r="AFY322" s="27"/>
      <c r="AFZ322" s="27"/>
      <c r="AGA322" s="27"/>
      <c r="AGB322" s="27"/>
      <c r="AGC322" s="27"/>
      <c r="AGD322" s="27"/>
      <c r="AGE322" s="27"/>
      <c r="AGF322" s="27"/>
      <c r="AGG322" s="27"/>
      <c r="AGH322" s="27"/>
      <c r="AGI322" s="27"/>
      <c r="AGJ322" s="27"/>
      <c r="AGK322" s="27"/>
      <c r="AGL322" s="27"/>
      <c r="AGM322" s="27"/>
      <c r="AGN322" s="27"/>
      <c r="AGO322" s="27"/>
      <c r="AGP322" s="27"/>
      <c r="AGQ322" s="27"/>
      <c r="AGR322" s="27"/>
      <c r="AGS322" s="27"/>
      <c r="AGT322" s="27"/>
      <c r="AGU322" s="27"/>
      <c r="AGV322" s="27"/>
      <c r="AGW322" s="27"/>
      <c r="AGX322" s="27"/>
      <c r="AGY322" s="27"/>
      <c r="AGZ322" s="27"/>
      <c r="AHA322" s="27"/>
      <c r="AHB322" s="27"/>
      <c r="AHC322" s="27"/>
      <c r="AHD322" s="27"/>
      <c r="AHE322" s="27"/>
      <c r="AHF322" s="27"/>
      <c r="AHG322" s="27"/>
      <c r="AHH322" s="27"/>
      <c r="AHI322" s="27"/>
      <c r="AHJ322" s="27"/>
      <c r="AHK322" s="27"/>
      <c r="AHL322" s="27"/>
      <c r="AHM322" s="27"/>
      <c r="AHN322" s="27"/>
      <c r="AHO322" s="27"/>
      <c r="AHP322" s="27"/>
      <c r="AHQ322" s="27"/>
      <c r="AHR322" s="27"/>
      <c r="AHS322" s="27"/>
      <c r="AHT322" s="27"/>
      <c r="AHU322" s="27"/>
      <c r="AHV322" s="27"/>
      <c r="AHW322" s="27"/>
      <c r="AHX322" s="27"/>
      <c r="AHY322" s="27"/>
      <c r="AHZ322" s="27"/>
      <c r="AIA322" s="27"/>
      <c r="AIB322" s="27"/>
      <c r="AIC322" s="27"/>
      <c r="AID322" s="27"/>
      <c r="AIE322" s="27"/>
      <c r="AIF322" s="27"/>
      <c r="AIG322" s="27"/>
      <c r="AIH322" s="27"/>
      <c r="AII322" s="27"/>
      <c r="AIJ322" s="27"/>
      <c r="AIK322" s="27"/>
      <c r="AIL322" s="27"/>
      <c r="AIM322" s="27"/>
      <c r="AIN322" s="27"/>
      <c r="AIO322" s="27"/>
      <c r="AIP322" s="27"/>
      <c r="AIQ322" s="27"/>
      <c r="AIR322" s="27"/>
      <c r="AIS322" s="27"/>
      <c r="AIT322" s="27"/>
      <c r="AIU322" s="27"/>
      <c r="AIV322" s="27"/>
      <c r="AIW322" s="27"/>
      <c r="AIX322" s="27"/>
      <c r="AIY322" s="27"/>
      <c r="AIZ322" s="27"/>
      <c r="AJA322" s="27"/>
      <c r="AJB322" s="27"/>
      <c r="AJC322" s="27"/>
      <c r="AJD322" s="27"/>
      <c r="AJE322" s="27"/>
      <c r="AJF322" s="27"/>
      <c r="AJG322" s="27"/>
      <c r="AJH322" s="27"/>
      <c r="AJI322" s="27"/>
      <c r="AJJ322" s="27"/>
      <c r="AJK322" s="27"/>
      <c r="AJL322" s="27"/>
      <c r="AJM322" s="27"/>
      <c r="AJN322" s="27"/>
      <c r="AJO322" s="27"/>
      <c r="AJP322" s="27"/>
      <c r="AJQ322" s="27"/>
      <c r="AJR322" s="27"/>
      <c r="AJS322" s="27"/>
      <c r="AJT322" s="27"/>
      <c r="AJU322" s="27"/>
      <c r="AJV322" s="27"/>
      <c r="AJW322" s="27"/>
      <c r="AJX322" s="27"/>
      <c r="AJY322" s="27"/>
      <c r="AJZ322" s="27"/>
      <c r="AKA322" s="27"/>
      <c r="AKB322" s="27"/>
      <c r="AKC322" s="27"/>
      <c r="AKD322" s="27"/>
      <c r="AKE322" s="27"/>
      <c r="AKF322" s="27"/>
      <c r="AKG322" s="27"/>
      <c r="AKH322" s="27"/>
      <c r="AKI322" s="27"/>
      <c r="AKJ322" s="27"/>
      <c r="AKK322" s="27"/>
      <c r="AKL322" s="27"/>
      <c r="AKM322" s="27"/>
      <c r="AKN322" s="27"/>
      <c r="AKO322" s="27"/>
      <c r="AKP322" s="27"/>
      <c r="AKQ322" s="27"/>
      <c r="AKR322" s="27"/>
      <c r="AKS322" s="27"/>
      <c r="AKT322" s="27"/>
      <c r="AKU322" s="27"/>
      <c r="AKV322" s="27"/>
      <c r="AKW322" s="27"/>
      <c r="AKX322" s="27"/>
      <c r="AKY322" s="27"/>
      <c r="AKZ322" s="27"/>
      <c r="ALA322" s="27"/>
      <c r="ALB322" s="27"/>
      <c r="ALC322" s="27"/>
      <c r="ALD322" s="27"/>
      <c r="ALE322" s="27"/>
      <c r="ALF322" s="27"/>
      <c r="ALG322" s="27"/>
      <c r="ALH322" s="27"/>
      <c r="ALI322" s="27"/>
      <c r="ALJ322" s="27"/>
      <c r="ALK322" s="27"/>
      <c r="ALL322" s="27"/>
      <c r="ALM322" s="27"/>
      <c r="ALN322" s="27"/>
      <c r="ALO322" s="27"/>
      <c r="ALP322" s="27"/>
      <c r="ALQ322" s="27"/>
      <c r="ALR322" s="27"/>
      <c r="ALS322" s="27"/>
    </row>
    <row r="323" spans="1:1007" ht="21" customHeight="1" thickBot="1" x14ac:dyDescent="0.25">
      <c r="A323" s="194" t="s">
        <v>14</v>
      </c>
      <c r="B323" s="98" t="s">
        <v>15</v>
      </c>
      <c r="C323" s="176"/>
      <c r="D323" s="177"/>
      <c r="E323" s="693" t="s">
        <v>183</v>
      </c>
      <c r="F323" s="693"/>
      <c r="G323" s="693"/>
      <c r="H323" s="693"/>
      <c r="I323" s="693"/>
      <c r="J323" s="693"/>
      <c r="K323" s="693"/>
      <c r="L323" s="9">
        <f t="shared" ref="L323:W323" si="96">L322+L296+L287+L273+L221+L313+L318</f>
        <v>16729.900000000001</v>
      </c>
      <c r="M323" s="424">
        <f t="shared" si="96"/>
        <v>1158.3</v>
      </c>
      <c r="N323" s="424">
        <f t="shared" si="96"/>
        <v>7</v>
      </c>
      <c r="O323" s="117">
        <f t="shared" si="96"/>
        <v>15571.599999999999</v>
      </c>
      <c r="P323" s="9">
        <f t="shared" si="96"/>
        <v>28006.100000000002</v>
      </c>
      <c r="Q323" s="424">
        <f t="shared" si="96"/>
        <v>1967.8</v>
      </c>
      <c r="R323" s="424">
        <f t="shared" si="96"/>
        <v>0</v>
      </c>
      <c r="S323" s="117">
        <f t="shared" si="96"/>
        <v>26038.300000000003</v>
      </c>
      <c r="T323" s="9">
        <f t="shared" si="96"/>
        <v>15743.599999999999</v>
      </c>
      <c r="U323" s="424">
        <f t="shared" si="96"/>
        <v>1976</v>
      </c>
      <c r="V323" s="424">
        <f t="shared" si="96"/>
        <v>0</v>
      </c>
      <c r="W323" s="117">
        <f t="shared" si="96"/>
        <v>13767.599999999999</v>
      </c>
    </row>
    <row r="324" spans="1:1007" ht="19.5" customHeight="1" thickBot="1" x14ac:dyDescent="0.25">
      <c r="A324" s="190"/>
      <c r="B324" s="691" t="s">
        <v>350</v>
      </c>
      <c r="C324" s="691"/>
      <c r="D324" s="691"/>
      <c r="E324" s="691"/>
      <c r="F324" s="691"/>
      <c r="G324" s="691"/>
      <c r="H324" s="691"/>
      <c r="I324" s="691"/>
      <c r="J324" s="691"/>
      <c r="K324" s="692"/>
      <c r="L324" s="193">
        <f t="shared" ref="L324:W324" si="97">SUM(L323)</f>
        <v>16729.900000000001</v>
      </c>
      <c r="M324" s="191">
        <f t="shared" si="97"/>
        <v>1158.3</v>
      </c>
      <c r="N324" s="191">
        <f t="shared" si="97"/>
        <v>7</v>
      </c>
      <c r="O324" s="192">
        <f t="shared" si="97"/>
        <v>15571.599999999999</v>
      </c>
      <c r="P324" s="193">
        <f t="shared" si="97"/>
        <v>28006.100000000002</v>
      </c>
      <c r="Q324" s="191">
        <f t="shared" si="97"/>
        <v>1967.8</v>
      </c>
      <c r="R324" s="191">
        <f t="shared" si="97"/>
        <v>0</v>
      </c>
      <c r="S324" s="192">
        <f t="shared" si="97"/>
        <v>26038.300000000003</v>
      </c>
      <c r="T324" s="193">
        <f t="shared" si="97"/>
        <v>15743.599999999999</v>
      </c>
      <c r="U324" s="191">
        <f t="shared" si="97"/>
        <v>1976</v>
      </c>
      <c r="V324" s="191">
        <f t="shared" si="97"/>
        <v>0</v>
      </c>
      <c r="W324" s="192">
        <f t="shared" si="97"/>
        <v>13767.599999999999</v>
      </c>
    </row>
    <row r="325" spans="1:1007" ht="15.75" customHeight="1" x14ac:dyDescent="0.2">
      <c r="A325" s="675" t="s">
        <v>203</v>
      </c>
      <c r="B325" s="675"/>
      <c r="C325" s="675"/>
      <c r="D325" s="675"/>
      <c r="E325" s="675"/>
      <c r="F325" s="675"/>
      <c r="G325" s="675"/>
      <c r="H325" s="675"/>
      <c r="I325" s="675"/>
      <c r="J325" s="675"/>
      <c r="K325" s="675"/>
      <c r="L325" s="675"/>
      <c r="M325" s="675"/>
      <c r="N325" s="675"/>
      <c r="O325" s="675"/>
      <c r="P325" s="675"/>
      <c r="Q325" s="675"/>
      <c r="R325" s="675"/>
      <c r="S325" s="675"/>
      <c r="T325" s="675"/>
      <c r="U325" s="675"/>
      <c r="V325" s="675"/>
      <c r="W325" s="675"/>
    </row>
    <row r="326" spans="1:1007" ht="21" customHeight="1" x14ac:dyDescent="0.2"/>
    <row r="327" spans="1:1007" ht="15.75" customHeight="1" x14ac:dyDescent="0.2"/>
    <row r="328" spans="1:1007" ht="15.75" customHeight="1" x14ac:dyDescent="0.2"/>
    <row r="329" spans="1:1007" ht="15.75" customHeight="1" x14ac:dyDescent="0.2"/>
    <row r="330" spans="1:1007" ht="15.75" customHeight="1" x14ac:dyDescent="0.2"/>
    <row r="331" spans="1:1007" ht="16.5" customHeight="1" x14ac:dyDescent="0.2"/>
    <row r="332" spans="1:1007" ht="27" customHeight="1" x14ac:dyDescent="0.2"/>
    <row r="333" spans="1:1007" ht="15.75" customHeight="1" x14ac:dyDescent="0.2"/>
    <row r="334" spans="1:1007" ht="15.75" customHeight="1" x14ac:dyDescent="0.2"/>
    <row r="335" spans="1:1007" ht="15.75" customHeight="1" x14ac:dyDescent="0.2"/>
    <row r="336" spans="1:1007" ht="15.75" customHeight="1" x14ac:dyDescent="0.2"/>
    <row r="337" spans="24:1007" ht="24.75" customHeight="1" x14ac:dyDescent="0.2"/>
    <row r="338" spans="24:1007" ht="15.75" customHeight="1" x14ac:dyDescent="0.2"/>
    <row r="339" spans="24:1007" ht="15.75" customHeight="1" x14ac:dyDescent="0.2"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36"/>
    </row>
    <row r="340" spans="24:1007" ht="20.25" customHeight="1" x14ac:dyDescent="0.2"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36"/>
    </row>
    <row r="341" spans="24:1007" ht="19.5" customHeight="1" x14ac:dyDescent="0.2"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36"/>
    </row>
    <row r="342" spans="24:1007" ht="21" customHeight="1" x14ac:dyDescent="0.2"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36"/>
    </row>
    <row r="343" spans="24:1007" ht="25.5" customHeight="1" x14ac:dyDescent="0.2"/>
    <row r="344" spans="24:1007" ht="15.75" customHeight="1" x14ac:dyDescent="0.2"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  <c r="BO344" s="27"/>
      <c r="BP344" s="27"/>
      <c r="BQ344" s="27"/>
      <c r="BR344" s="27"/>
      <c r="BS344" s="27"/>
      <c r="BT344" s="27"/>
      <c r="BU344" s="27"/>
      <c r="BV344" s="27"/>
      <c r="BW344" s="27"/>
      <c r="BX344" s="27"/>
      <c r="BY344" s="27"/>
      <c r="BZ344" s="27"/>
      <c r="CA344" s="27"/>
      <c r="CB344" s="27"/>
      <c r="CC344" s="27"/>
      <c r="CD344" s="27"/>
      <c r="CE344" s="27"/>
      <c r="CF344" s="27"/>
      <c r="CG344" s="27"/>
      <c r="CH344" s="27"/>
      <c r="CI344" s="27"/>
      <c r="CJ344" s="27"/>
      <c r="CK344" s="27"/>
      <c r="CL344" s="27"/>
      <c r="CM344" s="27"/>
      <c r="CN344" s="27"/>
      <c r="CO344" s="27"/>
      <c r="CP344" s="27"/>
      <c r="CQ344" s="27"/>
      <c r="CR344" s="27"/>
      <c r="CS344" s="27"/>
      <c r="CT344" s="27"/>
      <c r="CU344" s="27"/>
      <c r="CV344" s="27"/>
      <c r="CW344" s="27"/>
      <c r="CX344" s="27"/>
      <c r="CY344" s="27"/>
      <c r="CZ344" s="27"/>
      <c r="DA344" s="27"/>
      <c r="DB344" s="27"/>
      <c r="DC344" s="27"/>
      <c r="DD344" s="27"/>
      <c r="DE344" s="27"/>
      <c r="DF344" s="27"/>
      <c r="DG344" s="27"/>
      <c r="DH344" s="27"/>
      <c r="DI344" s="27"/>
      <c r="DJ344" s="27"/>
      <c r="DK344" s="27"/>
      <c r="DL344" s="27"/>
      <c r="DM344" s="27"/>
      <c r="DN344" s="27"/>
      <c r="DO344" s="27"/>
      <c r="DP344" s="27"/>
      <c r="DQ344" s="27"/>
      <c r="DR344" s="27"/>
      <c r="DS344" s="27"/>
      <c r="DT344" s="27"/>
      <c r="DU344" s="27"/>
      <c r="DV344" s="27"/>
      <c r="DW344" s="27"/>
      <c r="DX344" s="27"/>
      <c r="DY344" s="27"/>
      <c r="DZ344" s="27"/>
      <c r="EA344" s="27"/>
      <c r="EB344" s="27"/>
      <c r="EC344" s="27"/>
      <c r="ED344" s="27"/>
      <c r="EE344" s="27"/>
      <c r="EF344" s="27"/>
      <c r="EG344" s="27"/>
      <c r="EH344" s="27"/>
      <c r="EI344" s="27"/>
      <c r="EJ344" s="27"/>
      <c r="EK344" s="27"/>
      <c r="EL344" s="27"/>
      <c r="EM344" s="27"/>
      <c r="EN344" s="27"/>
      <c r="EO344" s="27"/>
      <c r="EP344" s="27"/>
      <c r="EQ344" s="27"/>
      <c r="ER344" s="27"/>
      <c r="ES344" s="27"/>
      <c r="ET344" s="27"/>
      <c r="EU344" s="27"/>
      <c r="EV344" s="27"/>
      <c r="EW344" s="27"/>
      <c r="EX344" s="27"/>
      <c r="EY344" s="27"/>
      <c r="EZ344" s="27"/>
      <c r="FA344" s="27"/>
      <c r="FB344" s="27"/>
      <c r="FC344" s="27"/>
      <c r="FD344" s="27"/>
      <c r="FE344" s="27"/>
      <c r="FF344" s="27"/>
      <c r="FG344" s="27"/>
      <c r="FH344" s="27"/>
      <c r="FI344" s="27"/>
      <c r="FJ344" s="27"/>
      <c r="FK344" s="27"/>
      <c r="FL344" s="27"/>
      <c r="FM344" s="27"/>
      <c r="FN344" s="27"/>
      <c r="FO344" s="27"/>
      <c r="FP344" s="27"/>
      <c r="FQ344" s="27"/>
      <c r="FR344" s="27"/>
      <c r="FS344" s="27"/>
      <c r="FT344" s="27"/>
      <c r="FU344" s="27"/>
      <c r="FV344" s="27"/>
      <c r="FW344" s="27"/>
      <c r="FX344" s="27"/>
      <c r="FY344" s="27"/>
      <c r="FZ344" s="27"/>
      <c r="GA344" s="27"/>
      <c r="GB344" s="27"/>
      <c r="GC344" s="27"/>
      <c r="GD344" s="27"/>
      <c r="GE344" s="27"/>
      <c r="GF344" s="27"/>
      <c r="GG344" s="27"/>
      <c r="GH344" s="27"/>
      <c r="GI344" s="27"/>
      <c r="GJ344" s="27"/>
      <c r="GK344" s="27"/>
      <c r="GL344" s="27"/>
      <c r="GM344" s="27"/>
      <c r="GN344" s="27"/>
      <c r="GO344" s="27"/>
      <c r="GP344" s="27"/>
      <c r="GQ344" s="27"/>
      <c r="GR344" s="27"/>
      <c r="GS344" s="27"/>
      <c r="GT344" s="27"/>
      <c r="GU344" s="27"/>
      <c r="GV344" s="27"/>
      <c r="GW344" s="27"/>
      <c r="GX344" s="27"/>
      <c r="GY344" s="27"/>
      <c r="GZ344" s="27"/>
      <c r="HA344" s="27"/>
      <c r="HB344" s="27"/>
      <c r="HC344" s="27"/>
      <c r="HD344" s="27"/>
      <c r="HE344" s="27"/>
      <c r="HF344" s="27"/>
      <c r="HG344" s="27"/>
      <c r="HH344" s="27"/>
      <c r="HI344" s="27"/>
      <c r="HJ344" s="27"/>
      <c r="HK344" s="27"/>
      <c r="HL344" s="27"/>
      <c r="HM344" s="27"/>
      <c r="HN344" s="27"/>
      <c r="HO344" s="27"/>
      <c r="HP344" s="27"/>
      <c r="HQ344" s="27"/>
      <c r="HR344" s="27"/>
      <c r="HS344" s="27"/>
      <c r="HT344" s="27"/>
      <c r="HU344" s="27"/>
      <c r="HV344" s="27"/>
      <c r="HW344" s="27"/>
      <c r="HX344" s="27"/>
      <c r="HY344" s="27"/>
      <c r="HZ344" s="27"/>
      <c r="IA344" s="27"/>
      <c r="IB344" s="27"/>
      <c r="IC344" s="27"/>
      <c r="ID344" s="27"/>
      <c r="IE344" s="27"/>
      <c r="IF344" s="27"/>
      <c r="IG344" s="27"/>
      <c r="IH344" s="27"/>
      <c r="II344" s="27"/>
      <c r="IJ344" s="27"/>
      <c r="IK344" s="27"/>
      <c r="IL344" s="27"/>
      <c r="IM344" s="27"/>
      <c r="IN344" s="27"/>
      <c r="IO344" s="27"/>
      <c r="IP344" s="27"/>
      <c r="IQ344" s="27"/>
      <c r="IR344" s="27"/>
      <c r="IS344" s="27"/>
      <c r="IT344" s="27"/>
      <c r="IU344" s="27"/>
      <c r="IV344" s="27"/>
      <c r="IW344" s="27"/>
      <c r="IX344" s="27"/>
      <c r="IY344" s="27"/>
      <c r="IZ344" s="27"/>
      <c r="JA344" s="27"/>
      <c r="JB344" s="27"/>
      <c r="JC344" s="27"/>
      <c r="JD344" s="27"/>
      <c r="JE344" s="27"/>
      <c r="JF344" s="27"/>
      <c r="JG344" s="27"/>
      <c r="JH344" s="27"/>
      <c r="JI344" s="27"/>
      <c r="JJ344" s="27"/>
      <c r="JK344" s="27"/>
      <c r="JL344" s="27"/>
      <c r="JM344" s="27"/>
      <c r="JN344" s="27"/>
      <c r="JO344" s="27"/>
      <c r="JP344" s="27"/>
      <c r="JQ344" s="27"/>
      <c r="JR344" s="27"/>
      <c r="JS344" s="27"/>
      <c r="JT344" s="27"/>
      <c r="JU344" s="27"/>
      <c r="JV344" s="27"/>
      <c r="JW344" s="27"/>
      <c r="JX344" s="27"/>
      <c r="JY344" s="27"/>
      <c r="JZ344" s="27"/>
      <c r="KA344" s="27"/>
      <c r="KB344" s="27"/>
      <c r="KC344" s="27"/>
      <c r="KD344" s="27"/>
      <c r="KE344" s="27"/>
      <c r="KF344" s="27"/>
      <c r="KG344" s="27"/>
      <c r="KH344" s="27"/>
      <c r="KI344" s="27"/>
      <c r="KJ344" s="27"/>
      <c r="KK344" s="27"/>
      <c r="KL344" s="27"/>
      <c r="KM344" s="27"/>
      <c r="KN344" s="27"/>
      <c r="KO344" s="27"/>
      <c r="KP344" s="27"/>
      <c r="KQ344" s="27"/>
      <c r="KR344" s="27"/>
      <c r="KS344" s="27"/>
      <c r="KT344" s="27"/>
      <c r="KU344" s="27"/>
      <c r="KV344" s="27"/>
      <c r="KW344" s="27"/>
      <c r="KX344" s="27"/>
      <c r="KY344" s="27"/>
      <c r="KZ344" s="27"/>
      <c r="LA344" s="27"/>
      <c r="LB344" s="27"/>
      <c r="LC344" s="27"/>
      <c r="LD344" s="27"/>
      <c r="LE344" s="27"/>
      <c r="LF344" s="27"/>
      <c r="LG344" s="27"/>
      <c r="LH344" s="27"/>
      <c r="LI344" s="27"/>
      <c r="LJ344" s="27"/>
      <c r="LK344" s="27"/>
      <c r="LL344" s="27"/>
      <c r="LM344" s="27"/>
      <c r="LN344" s="27"/>
      <c r="LO344" s="27"/>
      <c r="LP344" s="27"/>
      <c r="LQ344" s="27"/>
      <c r="LR344" s="27"/>
      <c r="LS344" s="27"/>
      <c r="LT344" s="27"/>
      <c r="LU344" s="27"/>
      <c r="LV344" s="27"/>
      <c r="LW344" s="27"/>
      <c r="LX344" s="27"/>
      <c r="LY344" s="27"/>
      <c r="LZ344" s="27"/>
      <c r="MA344" s="27"/>
      <c r="MB344" s="27"/>
      <c r="MC344" s="27"/>
      <c r="MD344" s="27"/>
      <c r="ME344" s="27"/>
      <c r="MF344" s="27"/>
      <c r="MG344" s="27"/>
      <c r="MH344" s="27"/>
      <c r="MI344" s="27"/>
      <c r="MJ344" s="27"/>
      <c r="MK344" s="27"/>
      <c r="ML344" s="27"/>
      <c r="MM344" s="27"/>
      <c r="MN344" s="27"/>
      <c r="MO344" s="27"/>
      <c r="MP344" s="27"/>
      <c r="MQ344" s="27"/>
      <c r="MR344" s="27"/>
      <c r="MS344" s="27"/>
      <c r="MT344" s="27"/>
      <c r="MU344" s="27"/>
      <c r="MV344" s="27"/>
      <c r="MW344" s="27"/>
      <c r="MX344" s="27"/>
      <c r="MY344" s="27"/>
      <c r="MZ344" s="27"/>
      <c r="NA344" s="27"/>
      <c r="NB344" s="27"/>
      <c r="NC344" s="27"/>
      <c r="ND344" s="27"/>
      <c r="NE344" s="27"/>
      <c r="NF344" s="27"/>
      <c r="NG344" s="27"/>
      <c r="NH344" s="27"/>
      <c r="NI344" s="27"/>
      <c r="NJ344" s="27"/>
      <c r="NK344" s="27"/>
      <c r="NL344" s="27"/>
      <c r="NM344" s="27"/>
      <c r="NN344" s="27"/>
      <c r="NO344" s="27"/>
      <c r="NP344" s="27"/>
      <c r="NQ344" s="27"/>
      <c r="NR344" s="27"/>
      <c r="NS344" s="27"/>
      <c r="NT344" s="27"/>
      <c r="NU344" s="27"/>
      <c r="NV344" s="27"/>
      <c r="NW344" s="27"/>
      <c r="NX344" s="27"/>
      <c r="NY344" s="27"/>
      <c r="NZ344" s="27"/>
      <c r="OA344" s="27"/>
      <c r="OB344" s="27"/>
      <c r="OC344" s="27"/>
      <c r="OD344" s="27"/>
      <c r="OE344" s="27"/>
      <c r="OF344" s="27"/>
      <c r="OG344" s="27"/>
      <c r="OH344" s="27"/>
      <c r="OI344" s="27"/>
      <c r="OJ344" s="27"/>
      <c r="OK344" s="27"/>
      <c r="OL344" s="27"/>
      <c r="OM344" s="27"/>
      <c r="ON344" s="27"/>
      <c r="OO344" s="27"/>
      <c r="OP344" s="27"/>
      <c r="OQ344" s="27"/>
      <c r="OR344" s="27"/>
      <c r="OS344" s="27"/>
      <c r="OT344" s="27"/>
      <c r="OU344" s="27"/>
      <c r="OV344" s="27"/>
      <c r="OW344" s="27"/>
      <c r="OX344" s="27"/>
      <c r="OY344" s="27"/>
      <c r="OZ344" s="27"/>
      <c r="PA344" s="27"/>
      <c r="PB344" s="27"/>
      <c r="PC344" s="27"/>
      <c r="PD344" s="27"/>
      <c r="PE344" s="27"/>
      <c r="PF344" s="27"/>
      <c r="PG344" s="27"/>
      <c r="PH344" s="27"/>
      <c r="PI344" s="27"/>
      <c r="PJ344" s="27"/>
      <c r="PK344" s="27"/>
      <c r="PL344" s="27"/>
      <c r="PM344" s="27"/>
      <c r="PN344" s="27"/>
      <c r="PO344" s="27"/>
      <c r="PP344" s="27"/>
      <c r="PQ344" s="27"/>
      <c r="PR344" s="27"/>
      <c r="PS344" s="27"/>
      <c r="PT344" s="27"/>
      <c r="PU344" s="27"/>
      <c r="PV344" s="27"/>
      <c r="PW344" s="27"/>
      <c r="PX344" s="27"/>
      <c r="PY344" s="27"/>
      <c r="PZ344" s="27"/>
      <c r="QA344" s="27"/>
      <c r="QB344" s="27"/>
      <c r="QC344" s="27"/>
      <c r="QD344" s="27"/>
      <c r="QE344" s="27"/>
      <c r="QF344" s="27"/>
      <c r="QG344" s="27"/>
      <c r="QH344" s="27"/>
      <c r="QI344" s="27"/>
      <c r="QJ344" s="27"/>
      <c r="QK344" s="27"/>
      <c r="QL344" s="27"/>
      <c r="QM344" s="27"/>
      <c r="QN344" s="27"/>
      <c r="QO344" s="27"/>
      <c r="QP344" s="27"/>
      <c r="QQ344" s="27"/>
      <c r="QR344" s="27"/>
      <c r="QS344" s="27"/>
      <c r="QT344" s="27"/>
      <c r="QU344" s="27"/>
      <c r="QV344" s="27"/>
      <c r="QW344" s="27"/>
      <c r="QX344" s="27"/>
      <c r="QY344" s="27"/>
      <c r="QZ344" s="27"/>
      <c r="RA344" s="27"/>
      <c r="RB344" s="27"/>
      <c r="RC344" s="27"/>
      <c r="RD344" s="27"/>
      <c r="RE344" s="27"/>
      <c r="RF344" s="27"/>
      <c r="RG344" s="27"/>
      <c r="RH344" s="27"/>
      <c r="RI344" s="27"/>
      <c r="RJ344" s="27"/>
      <c r="RK344" s="27"/>
      <c r="RL344" s="27"/>
      <c r="RM344" s="27"/>
      <c r="RN344" s="27"/>
      <c r="RO344" s="27"/>
      <c r="RP344" s="27"/>
      <c r="RQ344" s="27"/>
      <c r="RR344" s="27"/>
      <c r="RS344" s="27"/>
      <c r="RT344" s="27"/>
      <c r="RU344" s="27"/>
      <c r="RV344" s="27"/>
      <c r="RW344" s="27"/>
      <c r="RX344" s="27"/>
      <c r="RY344" s="27"/>
      <c r="RZ344" s="27"/>
      <c r="SA344" s="27"/>
      <c r="SB344" s="27"/>
      <c r="SC344" s="27"/>
      <c r="SD344" s="27"/>
      <c r="SE344" s="27"/>
      <c r="SF344" s="27"/>
      <c r="SG344" s="27"/>
      <c r="SH344" s="27"/>
      <c r="SI344" s="27"/>
      <c r="SJ344" s="27"/>
      <c r="SK344" s="27"/>
      <c r="SL344" s="27"/>
      <c r="SM344" s="27"/>
      <c r="SN344" s="27"/>
      <c r="SO344" s="27"/>
      <c r="SP344" s="27"/>
      <c r="SQ344" s="27"/>
      <c r="SR344" s="27"/>
      <c r="SS344" s="27"/>
      <c r="ST344" s="27"/>
      <c r="SU344" s="27"/>
      <c r="SV344" s="27"/>
      <c r="SW344" s="27"/>
      <c r="SX344" s="27"/>
      <c r="SY344" s="27"/>
      <c r="SZ344" s="27"/>
      <c r="TA344" s="27"/>
      <c r="TB344" s="27"/>
      <c r="TC344" s="27"/>
      <c r="TD344" s="27"/>
      <c r="TE344" s="27"/>
      <c r="TF344" s="27"/>
      <c r="TG344" s="27"/>
      <c r="TH344" s="27"/>
      <c r="TI344" s="27"/>
      <c r="TJ344" s="27"/>
      <c r="TK344" s="27"/>
      <c r="TL344" s="27"/>
      <c r="TM344" s="27"/>
      <c r="TN344" s="27"/>
      <c r="TO344" s="27"/>
      <c r="TP344" s="27"/>
      <c r="TQ344" s="27"/>
      <c r="TR344" s="27"/>
      <c r="TS344" s="27"/>
      <c r="TT344" s="27"/>
      <c r="TU344" s="27"/>
      <c r="TV344" s="27"/>
      <c r="TW344" s="27"/>
      <c r="TX344" s="27"/>
      <c r="TY344" s="27"/>
      <c r="TZ344" s="27"/>
      <c r="UA344" s="27"/>
      <c r="UB344" s="27"/>
      <c r="UC344" s="27"/>
      <c r="UD344" s="27"/>
      <c r="UE344" s="27"/>
      <c r="UF344" s="27"/>
      <c r="UG344" s="27"/>
      <c r="UH344" s="27"/>
      <c r="UI344" s="27"/>
      <c r="UJ344" s="27"/>
      <c r="UK344" s="27"/>
      <c r="UL344" s="27"/>
      <c r="UM344" s="27"/>
      <c r="UN344" s="27"/>
      <c r="UO344" s="27"/>
      <c r="UP344" s="27"/>
      <c r="UQ344" s="27"/>
      <c r="UR344" s="27"/>
      <c r="US344" s="27"/>
      <c r="UT344" s="27"/>
      <c r="UU344" s="27"/>
      <c r="UV344" s="27"/>
      <c r="UW344" s="27"/>
      <c r="UX344" s="27"/>
      <c r="UY344" s="27"/>
      <c r="UZ344" s="27"/>
      <c r="VA344" s="27"/>
      <c r="VB344" s="27"/>
      <c r="VC344" s="27"/>
      <c r="VD344" s="27"/>
      <c r="VE344" s="27"/>
      <c r="VF344" s="27"/>
      <c r="VG344" s="27"/>
      <c r="VH344" s="27"/>
      <c r="VI344" s="27"/>
      <c r="VJ344" s="27"/>
      <c r="VK344" s="27"/>
      <c r="VL344" s="27"/>
      <c r="VM344" s="27"/>
      <c r="VN344" s="27"/>
      <c r="VO344" s="27"/>
      <c r="VP344" s="27"/>
      <c r="VQ344" s="27"/>
      <c r="VR344" s="27"/>
      <c r="VS344" s="27"/>
      <c r="VT344" s="27"/>
      <c r="VU344" s="27"/>
      <c r="VV344" s="27"/>
      <c r="VW344" s="27"/>
      <c r="VX344" s="27"/>
      <c r="VY344" s="27"/>
      <c r="VZ344" s="27"/>
      <c r="WA344" s="27"/>
      <c r="WB344" s="27"/>
      <c r="WC344" s="27"/>
      <c r="WD344" s="27"/>
      <c r="WE344" s="27"/>
      <c r="WF344" s="27"/>
      <c r="WG344" s="27"/>
      <c r="WH344" s="27"/>
      <c r="WI344" s="27"/>
      <c r="WJ344" s="27"/>
      <c r="WK344" s="27"/>
      <c r="WL344" s="27"/>
      <c r="WM344" s="27"/>
      <c r="WN344" s="27"/>
      <c r="WO344" s="27"/>
      <c r="WP344" s="27"/>
      <c r="WQ344" s="27"/>
      <c r="WR344" s="27"/>
      <c r="WS344" s="27"/>
      <c r="WT344" s="27"/>
      <c r="WU344" s="27"/>
      <c r="WV344" s="27"/>
      <c r="WW344" s="27"/>
      <c r="WX344" s="27"/>
      <c r="WY344" s="27"/>
      <c r="WZ344" s="27"/>
      <c r="XA344" s="27"/>
      <c r="XB344" s="27"/>
      <c r="XC344" s="27"/>
      <c r="XD344" s="27"/>
      <c r="XE344" s="27"/>
      <c r="XF344" s="27"/>
      <c r="XG344" s="27"/>
      <c r="XH344" s="27"/>
      <c r="XI344" s="27"/>
      <c r="XJ344" s="27"/>
      <c r="XK344" s="27"/>
      <c r="XL344" s="27"/>
      <c r="XM344" s="27"/>
      <c r="XN344" s="27"/>
      <c r="XO344" s="27"/>
      <c r="XP344" s="27"/>
      <c r="XQ344" s="27"/>
      <c r="XR344" s="27"/>
      <c r="XS344" s="27"/>
      <c r="XT344" s="27"/>
      <c r="XU344" s="27"/>
      <c r="XV344" s="27"/>
      <c r="XW344" s="27"/>
      <c r="XX344" s="27"/>
      <c r="XY344" s="27"/>
      <c r="XZ344" s="27"/>
      <c r="YA344" s="27"/>
      <c r="YB344" s="27"/>
      <c r="YC344" s="27"/>
      <c r="YD344" s="27"/>
      <c r="YE344" s="27"/>
      <c r="YF344" s="27"/>
      <c r="YG344" s="27"/>
      <c r="YH344" s="27"/>
      <c r="YI344" s="27"/>
      <c r="YJ344" s="27"/>
      <c r="YK344" s="27"/>
      <c r="YL344" s="27"/>
      <c r="YM344" s="27"/>
      <c r="YN344" s="27"/>
      <c r="YO344" s="27"/>
      <c r="YP344" s="27"/>
      <c r="YQ344" s="27"/>
      <c r="YR344" s="27"/>
      <c r="YS344" s="27"/>
      <c r="YT344" s="27"/>
      <c r="YU344" s="27"/>
      <c r="YV344" s="27"/>
      <c r="YW344" s="27"/>
      <c r="YX344" s="27"/>
      <c r="YY344" s="27"/>
      <c r="YZ344" s="27"/>
      <c r="ZA344" s="27"/>
      <c r="ZB344" s="27"/>
      <c r="ZC344" s="27"/>
      <c r="ZD344" s="27"/>
      <c r="ZE344" s="27"/>
      <c r="ZF344" s="27"/>
      <c r="ZG344" s="27"/>
      <c r="ZH344" s="27"/>
      <c r="ZI344" s="27"/>
      <c r="ZJ344" s="27"/>
      <c r="ZK344" s="27"/>
      <c r="ZL344" s="27"/>
      <c r="ZM344" s="27"/>
      <c r="ZN344" s="27"/>
      <c r="ZO344" s="27"/>
      <c r="ZP344" s="27"/>
      <c r="ZQ344" s="27"/>
      <c r="ZR344" s="27"/>
      <c r="ZS344" s="27"/>
      <c r="ZT344" s="27"/>
      <c r="ZU344" s="27"/>
      <c r="ZV344" s="27"/>
      <c r="ZW344" s="27"/>
      <c r="ZX344" s="27"/>
      <c r="ZY344" s="27"/>
      <c r="ZZ344" s="27"/>
      <c r="AAA344" s="27"/>
      <c r="AAB344" s="27"/>
      <c r="AAC344" s="27"/>
      <c r="AAD344" s="27"/>
      <c r="AAE344" s="27"/>
      <c r="AAF344" s="27"/>
      <c r="AAG344" s="27"/>
      <c r="AAH344" s="27"/>
      <c r="AAI344" s="27"/>
      <c r="AAJ344" s="27"/>
      <c r="AAK344" s="27"/>
      <c r="AAL344" s="27"/>
      <c r="AAM344" s="27"/>
      <c r="AAN344" s="27"/>
      <c r="AAO344" s="27"/>
      <c r="AAP344" s="27"/>
      <c r="AAQ344" s="27"/>
      <c r="AAR344" s="27"/>
      <c r="AAS344" s="27"/>
      <c r="AAT344" s="27"/>
      <c r="AAU344" s="27"/>
      <c r="AAV344" s="27"/>
      <c r="AAW344" s="27"/>
      <c r="AAX344" s="27"/>
      <c r="AAY344" s="27"/>
      <c r="AAZ344" s="27"/>
      <c r="ABA344" s="27"/>
      <c r="ABB344" s="27"/>
      <c r="ABC344" s="27"/>
      <c r="ABD344" s="27"/>
      <c r="ABE344" s="27"/>
      <c r="ABF344" s="27"/>
      <c r="ABG344" s="27"/>
      <c r="ABH344" s="27"/>
      <c r="ABI344" s="27"/>
      <c r="ABJ344" s="27"/>
      <c r="ABK344" s="27"/>
      <c r="ABL344" s="27"/>
      <c r="ABM344" s="27"/>
      <c r="ABN344" s="27"/>
      <c r="ABO344" s="27"/>
      <c r="ABP344" s="27"/>
      <c r="ABQ344" s="27"/>
      <c r="ABR344" s="27"/>
      <c r="ABS344" s="27"/>
      <c r="ABT344" s="27"/>
      <c r="ABU344" s="27"/>
      <c r="ABV344" s="27"/>
      <c r="ABW344" s="27"/>
      <c r="ABX344" s="27"/>
      <c r="ABY344" s="27"/>
      <c r="ABZ344" s="27"/>
      <c r="ACA344" s="27"/>
      <c r="ACB344" s="27"/>
      <c r="ACC344" s="27"/>
      <c r="ACD344" s="27"/>
      <c r="ACE344" s="27"/>
      <c r="ACF344" s="27"/>
      <c r="ACG344" s="27"/>
      <c r="ACH344" s="27"/>
      <c r="ACI344" s="27"/>
      <c r="ACJ344" s="27"/>
      <c r="ACK344" s="27"/>
      <c r="ACL344" s="27"/>
      <c r="ACM344" s="27"/>
      <c r="ACN344" s="27"/>
      <c r="ACO344" s="27"/>
      <c r="ACP344" s="27"/>
      <c r="ACQ344" s="27"/>
      <c r="ACR344" s="27"/>
      <c r="ACS344" s="27"/>
      <c r="ACT344" s="27"/>
      <c r="ACU344" s="27"/>
      <c r="ACV344" s="27"/>
      <c r="ACW344" s="27"/>
      <c r="ACX344" s="27"/>
      <c r="ACY344" s="27"/>
      <c r="ACZ344" s="27"/>
      <c r="ADA344" s="27"/>
      <c r="ADB344" s="27"/>
      <c r="ADC344" s="27"/>
      <c r="ADD344" s="27"/>
      <c r="ADE344" s="27"/>
      <c r="ADF344" s="27"/>
      <c r="ADG344" s="27"/>
      <c r="ADH344" s="27"/>
      <c r="ADI344" s="27"/>
      <c r="ADJ344" s="27"/>
      <c r="ADK344" s="27"/>
      <c r="ADL344" s="27"/>
      <c r="ADM344" s="27"/>
      <c r="ADN344" s="27"/>
      <c r="ADO344" s="27"/>
      <c r="ADP344" s="27"/>
      <c r="ADQ344" s="27"/>
      <c r="ADR344" s="27"/>
      <c r="ADS344" s="27"/>
      <c r="ADT344" s="27"/>
      <c r="ADU344" s="27"/>
      <c r="ADV344" s="27"/>
      <c r="ADW344" s="27"/>
      <c r="ADX344" s="27"/>
      <c r="ADY344" s="27"/>
      <c r="ADZ344" s="27"/>
      <c r="AEA344" s="27"/>
      <c r="AEB344" s="27"/>
      <c r="AEC344" s="27"/>
      <c r="AED344" s="27"/>
      <c r="AEE344" s="27"/>
      <c r="AEF344" s="27"/>
      <c r="AEG344" s="27"/>
      <c r="AEH344" s="27"/>
      <c r="AEI344" s="27"/>
      <c r="AEJ344" s="27"/>
      <c r="AEK344" s="27"/>
      <c r="AEL344" s="27"/>
      <c r="AEM344" s="27"/>
      <c r="AEN344" s="27"/>
      <c r="AEO344" s="27"/>
      <c r="AEP344" s="27"/>
      <c r="AEQ344" s="27"/>
      <c r="AER344" s="27"/>
      <c r="AES344" s="27"/>
      <c r="AET344" s="27"/>
      <c r="AEU344" s="27"/>
      <c r="AEV344" s="27"/>
      <c r="AEW344" s="27"/>
      <c r="AEX344" s="27"/>
      <c r="AEY344" s="27"/>
      <c r="AEZ344" s="27"/>
      <c r="AFA344" s="27"/>
      <c r="AFB344" s="27"/>
      <c r="AFC344" s="27"/>
      <c r="AFD344" s="27"/>
      <c r="AFE344" s="27"/>
      <c r="AFF344" s="27"/>
      <c r="AFG344" s="27"/>
      <c r="AFH344" s="27"/>
      <c r="AFI344" s="27"/>
      <c r="AFJ344" s="27"/>
      <c r="AFK344" s="27"/>
      <c r="AFL344" s="27"/>
      <c r="AFM344" s="27"/>
      <c r="AFN344" s="27"/>
      <c r="AFO344" s="27"/>
      <c r="AFP344" s="27"/>
      <c r="AFQ344" s="27"/>
      <c r="AFR344" s="27"/>
      <c r="AFS344" s="27"/>
      <c r="AFT344" s="27"/>
      <c r="AFU344" s="27"/>
      <c r="AFV344" s="27"/>
      <c r="AFW344" s="27"/>
      <c r="AFX344" s="27"/>
      <c r="AFY344" s="27"/>
      <c r="AFZ344" s="27"/>
      <c r="AGA344" s="27"/>
      <c r="AGB344" s="27"/>
      <c r="AGC344" s="27"/>
      <c r="AGD344" s="27"/>
      <c r="AGE344" s="27"/>
      <c r="AGF344" s="27"/>
      <c r="AGG344" s="27"/>
      <c r="AGH344" s="27"/>
      <c r="AGI344" s="27"/>
      <c r="AGJ344" s="27"/>
      <c r="AGK344" s="27"/>
      <c r="AGL344" s="27"/>
      <c r="AGM344" s="27"/>
      <c r="AGN344" s="27"/>
      <c r="AGO344" s="27"/>
      <c r="AGP344" s="27"/>
      <c r="AGQ344" s="27"/>
      <c r="AGR344" s="27"/>
      <c r="AGS344" s="27"/>
      <c r="AGT344" s="27"/>
      <c r="AGU344" s="27"/>
      <c r="AGV344" s="27"/>
      <c r="AGW344" s="27"/>
      <c r="AGX344" s="27"/>
      <c r="AGY344" s="27"/>
      <c r="AGZ344" s="27"/>
      <c r="AHA344" s="27"/>
      <c r="AHB344" s="27"/>
      <c r="AHC344" s="27"/>
      <c r="AHD344" s="27"/>
      <c r="AHE344" s="27"/>
      <c r="AHF344" s="27"/>
      <c r="AHG344" s="27"/>
      <c r="AHH344" s="27"/>
      <c r="AHI344" s="27"/>
      <c r="AHJ344" s="27"/>
      <c r="AHK344" s="27"/>
      <c r="AHL344" s="27"/>
      <c r="AHM344" s="27"/>
      <c r="AHN344" s="27"/>
      <c r="AHO344" s="27"/>
      <c r="AHP344" s="27"/>
      <c r="AHQ344" s="27"/>
      <c r="AHR344" s="27"/>
      <c r="AHS344" s="27"/>
      <c r="AHT344" s="27"/>
      <c r="AHU344" s="27"/>
      <c r="AHV344" s="27"/>
      <c r="AHW344" s="27"/>
      <c r="AHX344" s="27"/>
      <c r="AHY344" s="27"/>
      <c r="AHZ344" s="27"/>
      <c r="AIA344" s="27"/>
      <c r="AIB344" s="27"/>
      <c r="AIC344" s="27"/>
      <c r="AID344" s="27"/>
      <c r="AIE344" s="27"/>
      <c r="AIF344" s="27"/>
      <c r="AIG344" s="27"/>
      <c r="AIH344" s="27"/>
      <c r="AII344" s="27"/>
      <c r="AIJ344" s="27"/>
      <c r="AIK344" s="27"/>
      <c r="AIL344" s="27"/>
      <c r="AIM344" s="27"/>
      <c r="AIN344" s="27"/>
      <c r="AIO344" s="27"/>
      <c r="AIP344" s="27"/>
      <c r="AIQ344" s="27"/>
      <c r="AIR344" s="27"/>
      <c r="AIS344" s="27"/>
      <c r="AIT344" s="27"/>
      <c r="AIU344" s="27"/>
      <c r="AIV344" s="27"/>
      <c r="AIW344" s="27"/>
      <c r="AIX344" s="27"/>
      <c r="AIY344" s="27"/>
      <c r="AIZ344" s="27"/>
      <c r="AJA344" s="27"/>
      <c r="AJB344" s="27"/>
      <c r="AJC344" s="27"/>
      <c r="AJD344" s="27"/>
      <c r="AJE344" s="27"/>
      <c r="AJF344" s="27"/>
      <c r="AJG344" s="27"/>
      <c r="AJH344" s="27"/>
      <c r="AJI344" s="27"/>
      <c r="AJJ344" s="27"/>
      <c r="AJK344" s="27"/>
      <c r="AJL344" s="27"/>
      <c r="AJM344" s="27"/>
      <c r="AJN344" s="27"/>
      <c r="AJO344" s="27"/>
      <c r="AJP344" s="27"/>
      <c r="AJQ344" s="27"/>
      <c r="AJR344" s="27"/>
      <c r="AJS344" s="27"/>
      <c r="AJT344" s="27"/>
      <c r="AJU344" s="27"/>
      <c r="AJV344" s="27"/>
      <c r="AJW344" s="27"/>
      <c r="AJX344" s="27"/>
      <c r="AJY344" s="27"/>
      <c r="AJZ344" s="27"/>
      <c r="AKA344" s="27"/>
      <c r="AKB344" s="27"/>
      <c r="AKC344" s="27"/>
      <c r="AKD344" s="27"/>
      <c r="AKE344" s="27"/>
      <c r="AKF344" s="27"/>
      <c r="AKG344" s="27"/>
      <c r="AKH344" s="27"/>
      <c r="AKI344" s="27"/>
      <c r="AKJ344" s="27"/>
      <c r="AKK344" s="27"/>
      <c r="AKL344" s="27"/>
      <c r="AKM344" s="27"/>
      <c r="AKN344" s="27"/>
      <c r="AKO344" s="27"/>
      <c r="AKP344" s="27"/>
      <c r="AKQ344" s="27"/>
      <c r="AKR344" s="27"/>
      <c r="AKS344" s="27"/>
      <c r="AKT344" s="27"/>
      <c r="AKU344" s="27"/>
      <c r="AKV344" s="27"/>
      <c r="AKW344" s="27"/>
      <c r="AKX344" s="27"/>
      <c r="AKY344" s="27"/>
      <c r="AKZ344" s="27"/>
      <c r="ALA344" s="27"/>
      <c r="ALB344" s="27"/>
      <c r="ALC344" s="27"/>
      <c r="ALD344" s="27"/>
      <c r="ALE344" s="27"/>
      <c r="ALF344" s="27"/>
      <c r="ALG344" s="27"/>
      <c r="ALH344" s="27"/>
      <c r="ALI344" s="27"/>
      <c r="ALJ344" s="27"/>
      <c r="ALK344" s="27"/>
      <c r="ALL344" s="27"/>
      <c r="ALM344" s="27"/>
      <c r="ALN344" s="27"/>
      <c r="ALO344" s="27"/>
      <c r="ALP344" s="27"/>
      <c r="ALQ344" s="27"/>
      <c r="ALR344" s="27"/>
      <c r="ALS344" s="27"/>
    </row>
    <row r="345" spans="24:1007" ht="15.75" customHeight="1" x14ac:dyDescent="0.2"/>
    <row r="346" spans="24:1007" ht="24" customHeight="1" x14ac:dyDescent="0.2"/>
    <row r="347" spans="24:1007" ht="25.5" customHeight="1" x14ac:dyDescent="0.2"/>
    <row r="348" spans="24:1007" ht="15.75" customHeight="1" x14ac:dyDescent="0.2"/>
    <row r="349" spans="24:1007" ht="16.5" customHeight="1" x14ac:dyDescent="0.2"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  <c r="BO349" s="27"/>
      <c r="BP349" s="27"/>
      <c r="BQ349" s="27"/>
      <c r="BR349" s="27"/>
      <c r="BS349" s="27"/>
      <c r="BT349" s="27"/>
      <c r="BU349" s="27"/>
      <c r="BV349" s="27"/>
      <c r="BW349" s="27"/>
      <c r="BX349" s="27"/>
      <c r="BY349" s="27"/>
      <c r="BZ349" s="27"/>
      <c r="CA349" s="27"/>
      <c r="CB349" s="27"/>
      <c r="CC349" s="27"/>
      <c r="CD349" s="27"/>
      <c r="CE349" s="27"/>
      <c r="CF349" s="27"/>
      <c r="CG349" s="27"/>
      <c r="CH349" s="27"/>
      <c r="CI349" s="27"/>
      <c r="CJ349" s="27"/>
      <c r="CK349" s="27"/>
      <c r="CL349" s="27"/>
      <c r="CM349" s="27"/>
      <c r="CN349" s="27"/>
      <c r="CO349" s="27"/>
      <c r="CP349" s="27"/>
      <c r="CQ349" s="27"/>
      <c r="CR349" s="27"/>
      <c r="CS349" s="27"/>
      <c r="CT349" s="27"/>
      <c r="CU349" s="27"/>
      <c r="CV349" s="27"/>
      <c r="CW349" s="27"/>
      <c r="CX349" s="27"/>
      <c r="CY349" s="27"/>
      <c r="CZ349" s="27"/>
      <c r="DA349" s="27"/>
      <c r="DB349" s="27"/>
      <c r="DC349" s="27"/>
      <c r="DD349" s="27"/>
      <c r="DE349" s="27"/>
      <c r="DF349" s="27"/>
      <c r="DG349" s="27"/>
      <c r="DH349" s="27"/>
      <c r="DI349" s="27"/>
      <c r="DJ349" s="27"/>
      <c r="DK349" s="27"/>
      <c r="DL349" s="27"/>
      <c r="DM349" s="27"/>
      <c r="DN349" s="27"/>
      <c r="DO349" s="27"/>
      <c r="DP349" s="27"/>
      <c r="DQ349" s="27"/>
      <c r="DR349" s="27"/>
      <c r="DS349" s="27"/>
      <c r="DT349" s="27"/>
      <c r="DU349" s="27"/>
      <c r="DV349" s="27"/>
      <c r="DW349" s="27"/>
      <c r="DX349" s="27"/>
      <c r="DY349" s="27"/>
      <c r="DZ349" s="27"/>
      <c r="EA349" s="27"/>
      <c r="EB349" s="27"/>
      <c r="EC349" s="27"/>
      <c r="ED349" s="27"/>
      <c r="EE349" s="27"/>
      <c r="EF349" s="27"/>
      <c r="EG349" s="27"/>
      <c r="EH349" s="27"/>
      <c r="EI349" s="27"/>
      <c r="EJ349" s="27"/>
      <c r="EK349" s="27"/>
      <c r="EL349" s="27"/>
      <c r="EM349" s="27"/>
      <c r="EN349" s="27"/>
      <c r="EO349" s="27"/>
      <c r="EP349" s="27"/>
      <c r="EQ349" s="27"/>
      <c r="ER349" s="27"/>
      <c r="ES349" s="27"/>
      <c r="ET349" s="27"/>
      <c r="EU349" s="27"/>
      <c r="EV349" s="27"/>
      <c r="EW349" s="27"/>
      <c r="EX349" s="27"/>
      <c r="EY349" s="27"/>
      <c r="EZ349" s="27"/>
      <c r="FA349" s="27"/>
      <c r="FB349" s="27"/>
      <c r="FC349" s="27"/>
      <c r="FD349" s="27"/>
      <c r="FE349" s="27"/>
      <c r="FF349" s="27"/>
      <c r="FG349" s="27"/>
      <c r="FH349" s="27"/>
      <c r="FI349" s="27"/>
      <c r="FJ349" s="27"/>
      <c r="FK349" s="27"/>
      <c r="FL349" s="27"/>
      <c r="FM349" s="27"/>
      <c r="FN349" s="27"/>
      <c r="FO349" s="27"/>
      <c r="FP349" s="27"/>
      <c r="FQ349" s="27"/>
      <c r="FR349" s="27"/>
      <c r="FS349" s="27"/>
      <c r="FT349" s="27"/>
      <c r="FU349" s="27"/>
      <c r="FV349" s="27"/>
      <c r="FW349" s="27"/>
      <c r="FX349" s="27"/>
      <c r="FY349" s="27"/>
      <c r="FZ349" s="27"/>
      <c r="GA349" s="27"/>
      <c r="GB349" s="27"/>
      <c r="GC349" s="27"/>
      <c r="GD349" s="27"/>
      <c r="GE349" s="27"/>
      <c r="GF349" s="27"/>
      <c r="GG349" s="27"/>
      <c r="GH349" s="27"/>
      <c r="GI349" s="27"/>
      <c r="GJ349" s="27"/>
      <c r="GK349" s="27"/>
      <c r="GL349" s="27"/>
      <c r="GM349" s="27"/>
      <c r="GN349" s="27"/>
      <c r="GO349" s="27"/>
      <c r="GP349" s="27"/>
      <c r="GQ349" s="27"/>
      <c r="GR349" s="27"/>
      <c r="GS349" s="27"/>
      <c r="GT349" s="27"/>
      <c r="GU349" s="27"/>
      <c r="GV349" s="27"/>
      <c r="GW349" s="27"/>
      <c r="GX349" s="27"/>
      <c r="GY349" s="27"/>
      <c r="GZ349" s="27"/>
      <c r="HA349" s="27"/>
      <c r="HB349" s="27"/>
      <c r="HC349" s="27"/>
      <c r="HD349" s="27"/>
      <c r="HE349" s="27"/>
      <c r="HF349" s="27"/>
      <c r="HG349" s="27"/>
      <c r="HH349" s="27"/>
      <c r="HI349" s="27"/>
      <c r="HJ349" s="27"/>
      <c r="HK349" s="27"/>
      <c r="HL349" s="27"/>
      <c r="HM349" s="27"/>
      <c r="HN349" s="27"/>
      <c r="HO349" s="27"/>
      <c r="HP349" s="27"/>
      <c r="HQ349" s="27"/>
      <c r="HR349" s="27"/>
      <c r="HS349" s="27"/>
      <c r="HT349" s="27"/>
      <c r="HU349" s="27"/>
      <c r="HV349" s="27"/>
      <c r="HW349" s="27"/>
      <c r="HX349" s="27"/>
      <c r="HY349" s="27"/>
      <c r="HZ349" s="27"/>
      <c r="IA349" s="27"/>
      <c r="IB349" s="27"/>
      <c r="IC349" s="27"/>
      <c r="ID349" s="27"/>
      <c r="IE349" s="27"/>
      <c r="IF349" s="27"/>
      <c r="IG349" s="27"/>
      <c r="IH349" s="27"/>
      <c r="II349" s="27"/>
      <c r="IJ349" s="27"/>
      <c r="IK349" s="27"/>
      <c r="IL349" s="27"/>
      <c r="IM349" s="27"/>
      <c r="IN349" s="27"/>
      <c r="IO349" s="27"/>
      <c r="IP349" s="27"/>
      <c r="IQ349" s="27"/>
      <c r="IR349" s="27"/>
      <c r="IS349" s="27"/>
      <c r="IT349" s="27"/>
      <c r="IU349" s="27"/>
      <c r="IV349" s="27"/>
      <c r="IW349" s="27"/>
      <c r="IX349" s="27"/>
      <c r="IY349" s="27"/>
      <c r="IZ349" s="27"/>
      <c r="JA349" s="27"/>
      <c r="JB349" s="27"/>
      <c r="JC349" s="27"/>
      <c r="JD349" s="27"/>
      <c r="JE349" s="27"/>
      <c r="JF349" s="27"/>
      <c r="JG349" s="27"/>
      <c r="JH349" s="27"/>
      <c r="JI349" s="27"/>
      <c r="JJ349" s="27"/>
      <c r="JK349" s="27"/>
      <c r="JL349" s="27"/>
      <c r="JM349" s="27"/>
      <c r="JN349" s="27"/>
      <c r="JO349" s="27"/>
      <c r="JP349" s="27"/>
      <c r="JQ349" s="27"/>
      <c r="JR349" s="27"/>
      <c r="JS349" s="27"/>
      <c r="JT349" s="27"/>
      <c r="JU349" s="27"/>
      <c r="JV349" s="27"/>
      <c r="JW349" s="27"/>
      <c r="JX349" s="27"/>
      <c r="JY349" s="27"/>
      <c r="JZ349" s="27"/>
      <c r="KA349" s="27"/>
      <c r="KB349" s="27"/>
      <c r="KC349" s="27"/>
      <c r="KD349" s="27"/>
      <c r="KE349" s="27"/>
      <c r="KF349" s="27"/>
      <c r="KG349" s="27"/>
      <c r="KH349" s="27"/>
      <c r="KI349" s="27"/>
      <c r="KJ349" s="27"/>
      <c r="KK349" s="27"/>
      <c r="KL349" s="27"/>
      <c r="KM349" s="27"/>
      <c r="KN349" s="27"/>
      <c r="KO349" s="27"/>
      <c r="KP349" s="27"/>
      <c r="KQ349" s="27"/>
      <c r="KR349" s="27"/>
      <c r="KS349" s="27"/>
      <c r="KT349" s="27"/>
      <c r="KU349" s="27"/>
      <c r="KV349" s="27"/>
      <c r="KW349" s="27"/>
      <c r="KX349" s="27"/>
      <c r="KY349" s="27"/>
      <c r="KZ349" s="27"/>
      <c r="LA349" s="27"/>
      <c r="LB349" s="27"/>
      <c r="LC349" s="27"/>
      <c r="LD349" s="27"/>
      <c r="LE349" s="27"/>
      <c r="LF349" s="27"/>
      <c r="LG349" s="27"/>
      <c r="LH349" s="27"/>
      <c r="LI349" s="27"/>
      <c r="LJ349" s="27"/>
      <c r="LK349" s="27"/>
      <c r="LL349" s="27"/>
      <c r="LM349" s="27"/>
      <c r="LN349" s="27"/>
      <c r="LO349" s="27"/>
      <c r="LP349" s="27"/>
      <c r="LQ349" s="27"/>
      <c r="LR349" s="27"/>
      <c r="LS349" s="27"/>
      <c r="LT349" s="27"/>
      <c r="LU349" s="27"/>
      <c r="LV349" s="27"/>
      <c r="LW349" s="27"/>
      <c r="LX349" s="27"/>
      <c r="LY349" s="27"/>
      <c r="LZ349" s="27"/>
      <c r="MA349" s="27"/>
      <c r="MB349" s="27"/>
      <c r="MC349" s="27"/>
      <c r="MD349" s="27"/>
      <c r="ME349" s="27"/>
      <c r="MF349" s="27"/>
      <c r="MG349" s="27"/>
      <c r="MH349" s="27"/>
      <c r="MI349" s="27"/>
      <c r="MJ349" s="27"/>
      <c r="MK349" s="27"/>
      <c r="ML349" s="27"/>
      <c r="MM349" s="27"/>
      <c r="MN349" s="27"/>
      <c r="MO349" s="27"/>
      <c r="MP349" s="27"/>
      <c r="MQ349" s="27"/>
      <c r="MR349" s="27"/>
      <c r="MS349" s="27"/>
      <c r="MT349" s="27"/>
      <c r="MU349" s="27"/>
      <c r="MV349" s="27"/>
      <c r="MW349" s="27"/>
      <c r="MX349" s="27"/>
      <c r="MY349" s="27"/>
      <c r="MZ349" s="27"/>
      <c r="NA349" s="27"/>
      <c r="NB349" s="27"/>
      <c r="NC349" s="27"/>
      <c r="ND349" s="27"/>
      <c r="NE349" s="27"/>
      <c r="NF349" s="27"/>
      <c r="NG349" s="27"/>
      <c r="NH349" s="27"/>
      <c r="NI349" s="27"/>
      <c r="NJ349" s="27"/>
      <c r="NK349" s="27"/>
      <c r="NL349" s="27"/>
      <c r="NM349" s="27"/>
      <c r="NN349" s="27"/>
      <c r="NO349" s="27"/>
      <c r="NP349" s="27"/>
      <c r="NQ349" s="27"/>
      <c r="NR349" s="27"/>
      <c r="NS349" s="27"/>
      <c r="NT349" s="27"/>
      <c r="NU349" s="27"/>
      <c r="NV349" s="27"/>
      <c r="NW349" s="27"/>
      <c r="NX349" s="27"/>
      <c r="NY349" s="27"/>
      <c r="NZ349" s="27"/>
      <c r="OA349" s="27"/>
      <c r="OB349" s="27"/>
      <c r="OC349" s="27"/>
      <c r="OD349" s="27"/>
      <c r="OE349" s="27"/>
      <c r="OF349" s="27"/>
      <c r="OG349" s="27"/>
      <c r="OH349" s="27"/>
      <c r="OI349" s="27"/>
      <c r="OJ349" s="27"/>
      <c r="OK349" s="27"/>
      <c r="OL349" s="27"/>
      <c r="OM349" s="27"/>
      <c r="ON349" s="27"/>
      <c r="OO349" s="27"/>
      <c r="OP349" s="27"/>
      <c r="OQ349" s="27"/>
      <c r="OR349" s="27"/>
      <c r="OS349" s="27"/>
      <c r="OT349" s="27"/>
      <c r="OU349" s="27"/>
      <c r="OV349" s="27"/>
      <c r="OW349" s="27"/>
      <c r="OX349" s="27"/>
      <c r="OY349" s="27"/>
      <c r="OZ349" s="27"/>
      <c r="PA349" s="27"/>
      <c r="PB349" s="27"/>
      <c r="PC349" s="27"/>
      <c r="PD349" s="27"/>
      <c r="PE349" s="27"/>
      <c r="PF349" s="27"/>
      <c r="PG349" s="27"/>
      <c r="PH349" s="27"/>
      <c r="PI349" s="27"/>
      <c r="PJ349" s="27"/>
      <c r="PK349" s="27"/>
      <c r="PL349" s="27"/>
      <c r="PM349" s="27"/>
      <c r="PN349" s="27"/>
      <c r="PO349" s="27"/>
      <c r="PP349" s="27"/>
      <c r="PQ349" s="27"/>
      <c r="PR349" s="27"/>
      <c r="PS349" s="27"/>
      <c r="PT349" s="27"/>
      <c r="PU349" s="27"/>
      <c r="PV349" s="27"/>
      <c r="PW349" s="27"/>
      <c r="PX349" s="27"/>
      <c r="PY349" s="27"/>
      <c r="PZ349" s="27"/>
      <c r="QA349" s="27"/>
      <c r="QB349" s="27"/>
      <c r="QC349" s="27"/>
      <c r="QD349" s="27"/>
      <c r="QE349" s="27"/>
      <c r="QF349" s="27"/>
      <c r="QG349" s="27"/>
      <c r="QH349" s="27"/>
      <c r="QI349" s="27"/>
      <c r="QJ349" s="27"/>
      <c r="QK349" s="27"/>
      <c r="QL349" s="27"/>
      <c r="QM349" s="27"/>
      <c r="QN349" s="27"/>
      <c r="QO349" s="27"/>
      <c r="QP349" s="27"/>
      <c r="QQ349" s="27"/>
      <c r="QR349" s="27"/>
      <c r="QS349" s="27"/>
      <c r="QT349" s="27"/>
      <c r="QU349" s="27"/>
      <c r="QV349" s="27"/>
      <c r="QW349" s="27"/>
      <c r="QX349" s="27"/>
      <c r="QY349" s="27"/>
      <c r="QZ349" s="27"/>
      <c r="RA349" s="27"/>
      <c r="RB349" s="27"/>
      <c r="RC349" s="27"/>
      <c r="RD349" s="27"/>
      <c r="RE349" s="27"/>
      <c r="RF349" s="27"/>
      <c r="RG349" s="27"/>
      <c r="RH349" s="27"/>
      <c r="RI349" s="27"/>
      <c r="RJ349" s="27"/>
      <c r="RK349" s="27"/>
      <c r="RL349" s="27"/>
      <c r="RM349" s="27"/>
      <c r="RN349" s="27"/>
      <c r="RO349" s="27"/>
      <c r="RP349" s="27"/>
      <c r="RQ349" s="27"/>
      <c r="RR349" s="27"/>
      <c r="RS349" s="27"/>
      <c r="RT349" s="27"/>
      <c r="RU349" s="27"/>
      <c r="RV349" s="27"/>
      <c r="RW349" s="27"/>
      <c r="RX349" s="27"/>
      <c r="RY349" s="27"/>
      <c r="RZ349" s="27"/>
      <c r="SA349" s="27"/>
      <c r="SB349" s="27"/>
      <c r="SC349" s="27"/>
      <c r="SD349" s="27"/>
      <c r="SE349" s="27"/>
      <c r="SF349" s="27"/>
      <c r="SG349" s="27"/>
      <c r="SH349" s="27"/>
      <c r="SI349" s="27"/>
      <c r="SJ349" s="27"/>
      <c r="SK349" s="27"/>
      <c r="SL349" s="27"/>
      <c r="SM349" s="27"/>
      <c r="SN349" s="27"/>
      <c r="SO349" s="27"/>
      <c r="SP349" s="27"/>
      <c r="SQ349" s="27"/>
      <c r="SR349" s="27"/>
      <c r="SS349" s="27"/>
      <c r="ST349" s="27"/>
      <c r="SU349" s="27"/>
      <c r="SV349" s="27"/>
      <c r="SW349" s="27"/>
      <c r="SX349" s="27"/>
      <c r="SY349" s="27"/>
      <c r="SZ349" s="27"/>
      <c r="TA349" s="27"/>
      <c r="TB349" s="27"/>
      <c r="TC349" s="27"/>
      <c r="TD349" s="27"/>
      <c r="TE349" s="27"/>
      <c r="TF349" s="27"/>
      <c r="TG349" s="27"/>
      <c r="TH349" s="27"/>
      <c r="TI349" s="27"/>
      <c r="TJ349" s="27"/>
      <c r="TK349" s="27"/>
      <c r="TL349" s="27"/>
      <c r="TM349" s="27"/>
      <c r="TN349" s="27"/>
      <c r="TO349" s="27"/>
      <c r="TP349" s="27"/>
      <c r="TQ349" s="27"/>
      <c r="TR349" s="27"/>
      <c r="TS349" s="27"/>
      <c r="TT349" s="27"/>
      <c r="TU349" s="27"/>
      <c r="TV349" s="27"/>
      <c r="TW349" s="27"/>
      <c r="TX349" s="27"/>
      <c r="TY349" s="27"/>
      <c r="TZ349" s="27"/>
      <c r="UA349" s="27"/>
      <c r="UB349" s="27"/>
      <c r="UC349" s="27"/>
      <c r="UD349" s="27"/>
      <c r="UE349" s="27"/>
      <c r="UF349" s="27"/>
      <c r="UG349" s="27"/>
      <c r="UH349" s="27"/>
      <c r="UI349" s="27"/>
      <c r="UJ349" s="27"/>
      <c r="UK349" s="27"/>
      <c r="UL349" s="27"/>
      <c r="UM349" s="27"/>
      <c r="UN349" s="27"/>
      <c r="UO349" s="27"/>
      <c r="UP349" s="27"/>
      <c r="UQ349" s="27"/>
      <c r="UR349" s="27"/>
      <c r="US349" s="27"/>
      <c r="UT349" s="27"/>
      <c r="UU349" s="27"/>
      <c r="UV349" s="27"/>
      <c r="UW349" s="27"/>
      <c r="UX349" s="27"/>
      <c r="UY349" s="27"/>
      <c r="UZ349" s="27"/>
      <c r="VA349" s="27"/>
      <c r="VB349" s="27"/>
      <c r="VC349" s="27"/>
      <c r="VD349" s="27"/>
      <c r="VE349" s="27"/>
      <c r="VF349" s="27"/>
      <c r="VG349" s="27"/>
      <c r="VH349" s="27"/>
      <c r="VI349" s="27"/>
      <c r="VJ349" s="27"/>
      <c r="VK349" s="27"/>
      <c r="VL349" s="27"/>
      <c r="VM349" s="27"/>
      <c r="VN349" s="27"/>
      <c r="VO349" s="27"/>
      <c r="VP349" s="27"/>
      <c r="VQ349" s="27"/>
      <c r="VR349" s="27"/>
      <c r="VS349" s="27"/>
      <c r="VT349" s="27"/>
      <c r="VU349" s="27"/>
      <c r="VV349" s="27"/>
      <c r="VW349" s="27"/>
      <c r="VX349" s="27"/>
      <c r="VY349" s="27"/>
      <c r="VZ349" s="27"/>
      <c r="WA349" s="27"/>
      <c r="WB349" s="27"/>
      <c r="WC349" s="27"/>
      <c r="WD349" s="27"/>
      <c r="WE349" s="27"/>
      <c r="WF349" s="27"/>
      <c r="WG349" s="27"/>
      <c r="WH349" s="27"/>
      <c r="WI349" s="27"/>
      <c r="WJ349" s="27"/>
      <c r="WK349" s="27"/>
      <c r="WL349" s="27"/>
      <c r="WM349" s="27"/>
      <c r="WN349" s="27"/>
      <c r="WO349" s="27"/>
      <c r="WP349" s="27"/>
      <c r="WQ349" s="27"/>
      <c r="WR349" s="27"/>
      <c r="WS349" s="27"/>
      <c r="WT349" s="27"/>
      <c r="WU349" s="27"/>
      <c r="WV349" s="27"/>
      <c r="WW349" s="27"/>
      <c r="WX349" s="27"/>
      <c r="WY349" s="27"/>
      <c r="WZ349" s="27"/>
      <c r="XA349" s="27"/>
      <c r="XB349" s="27"/>
      <c r="XC349" s="27"/>
      <c r="XD349" s="27"/>
      <c r="XE349" s="27"/>
      <c r="XF349" s="27"/>
      <c r="XG349" s="27"/>
      <c r="XH349" s="27"/>
      <c r="XI349" s="27"/>
      <c r="XJ349" s="27"/>
      <c r="XK349" s="27"/>
      <c r="XL349" s="27"/>
      <c r="XM349" s="27"/>
      <c r="XN349" s="27"/>
      <c r="XO349" s="27"/>
      <c r="XP349" s="27"/>
      <c r="XQ349" s="27"/>
      <c r="XR349" s="27"/>
      <c r="XS349" s="27"/>
      <c r="XT349" s="27"/>
      <c r="XU349" s="27"/>
      <c r="XV349" s="27"/>
      <c r="XW349" s="27"/>
      <c r="XX349" s="27"/>
      <c r="XY349" s="27"/>
      <c r="XZ349" s="27"/>
      <c r="YA349" s="27"/>
      <c r="YB349" s="27"/>
      <c r="YC349" s="27"/>
      <c r="YD349" s="27"/>
      <c r="YE349" s="27"/>
      <c r="YF349" s="27"/>
      <c r="YG349" s="27"/>
      <c r="YH349" s="27"/>
      <c r="YI349" s="27"/>
      <c r="YJ349" s="27"/>
      <c r="YK349" s="27"/>
      <c r="YL349" s="27"/>
      <c r="YM349" s="27"/>
      <c r="YN349" s="27"/>
      <c r="YO349" s="27"/>
      <c r="YP349" s="27"/>
      <c r="YQ349" s="27"/>
      <c r="YR349" s="27"/>
      <c r="YS349" s="27"/>
      <c r="YT349" s="27"/>
      <c r="YU349" s="27"/>
      <c r="YV349" s="27"/>
      <c r="YW349" s="27"/>
      <c r="YX349" s="27"/>
      <c r="YY349" s="27"/>
      <c r="YZ349" s="27"/>
      <c r="ZA349" s="27"/>
      <c r="ZB349" s="27"/>
      <c r="ZC349" s="27"/>
      <c r="ZD349" s="27"/>
      <c r="ZE349" s="27"/>
      <c r="ZF349" s="27"/>
      <c r="ZG349" s="27"/>
      <c r="ZH349" s="27"/>
      <c r="ZI349" s="27"/>
      <c r="ZJ349" s="27"/>
      <c r="ZK349" s="27"/>
      <c r="ZL349" s="27"/>
      <c r="ZM349" s="27"/>
      <c r="ZN349" s="27"/>
      <c r="ZO349" s="27"/>
      <c r="ZP349" s="27"/>
      <c r="ZQ349" s="27"/>
      <c r="ZR349" s="27"/>
      <c r="ZS349" s="27"/>
      <c r="ZT349" s="27"/>
      <c r="ZU349" s="27"/>
      <c r="ZV349" s="27"/>
      <c r="ZW349" s="27"/>
      <c r="ZX349" s="27"/>
      <c r="ZY349" s="27"/>
      <c r="ZZ349" s="27"/>
      <c r="AAA349" s="27"/>
      <c r="AAB349" s="27"/>
      <c r="AAC349" s="27"/>
      <c r="AAD349" s="27"/>
      <c r="AAE349" s="27"/>
      <c r="AAF349" s="27"/>
      <c r="AAG349" s="27"/>
      <c r="AAH349" s="27"/>
      <c r="AAI349" s="27"/>
      <c r="AAJ349" s="27"/>
      <c r="AAK349" s="27"/>
      <c r="AAL349" s="27"/>
      <c r="AAM349" s="27"/>
      <c r="AAN349" s="27"/>
      <c r="AAO349" s="27"/>
      <c r="AAP349" s="27"/>
      <c r="AAQ349" s="27"/>
      <c r="AAR349" s="27"/>
      <c r="AAS349" s="27"/>
      <c r="AAT349" s="27"/>
      <c r="AAU349" s="27"/>
      <c r="AAV349" s="27"/>
      <c r="AAW349" s="27"/>
      <c r="AAX349" s="27"/>
      <c r="AAY349" s="27"/>
      <c r="AAZ349" s="27"/>
      <c r="ABA349" s="27"/>
      <c r="ABB349" s="27"/>
      <c r="ABC349" s="27"/>
      <c r="ABD349" s="27"/>
      <c r="ABE349" s="27"/>
      <c r="ABF349" s="27"/>
      <c r="ABG349" s="27"/>
      <c r="ABH349" s="27"/>
      <c r="ABI349" s="27"/>
      <c r="ABJ349" s="27"/>
      <c r="ABK349" s="27"/>
      <c r="ABL349" s="27"/>
      <c r="ABM349" s="27"/>
      <c r="ABN349" s="27"/>
      <c r="ABO349" s="27"/>
      <c r="ABP349" s="27"/>
      <c r="ABQ349" s="27"/>
      <c r="ABR349" s="27"/>
      <c r="ABS349" s="27"/>
      <c r="ABT349" s="27"/>
      <c r="ABU349" s="27"/>
      <c r="ABV349" s="27"/>
      <c r="ABW349" s="27"/>
      <c r="ABX349" s="27"/>
      <c r="ABY349" s="27"/>
      <c r="ABZ349" s="27"/>
      <c r="ACA349" s="27"/>
      <c r="ACB349" s="27"/>
      <c r="ACC349" s="27"/>
      <c r="ACD349" s="27"/>
      <c r="ACE349" s="27"/>
      <c r="ACF349" s="27"/>
      <c r="ACG349" s="27"/>
      <c r="ACH349" s="27"/>
      <c r="ACI349" s="27"/>
      <c r="ACJ349" s="27"/>
      <c r="ACK349" s="27"/>
      <c r="ACL349" s="27"/>
      <c r="ACM349" s="27"/>
      <c r="ACN349" s="27"/>
      <c r="ACO349" s="27"/>
      <c r="ACP349" s="27"/>
      <c r="ACQ349" s="27"/>
      <c r="ACR349" s="27"/>
      <c r="ACS349" s="27"/>
      <c r="ACT349" s="27"/>
      <c r="ACU349" s="27"/>
      <c r="ACV349" s="27"/>
      <c r="ACW349" s="27"/>
      <c r="ACX349" s="27"/>
      <c r="ACY349" s="27"/>
      <c r="ACZ349" s="27"/>
      <c r="ADA349" s="27"/>
      <c r="ADB349" s="27"/>
      <c r="ADC349" s="27"/>
      <c r="ADD349" s="27"/>
      <c r="ADE349" s="27"/>
      <c r="ADF349" s="27"/>
      <c r="ADG349" s="27"/>
      <c r="ADH349" s="27"/>
      <c r="ADI349" s="27"/>
      <c r="ADJ349" s="27"/>
      <c r="ADK349" s="27"/>
      <c r="ADL349" s="27"/>
      <c r="ADM349" s="27"/>
      <c r="ADN349" s="27"/>
      <c r="ADO349" s="27"/>
      <c r="ADP349" s="27"/>
      <c r="ADQ349" s="27"/>
      <c r="ADR349" s="27"/>
      <c r="ADS349" s="27"/>
      <c r="ADT349" s="27"/>
      <c r="ADU349" s="27"/>
      <c r="ADV349" s="27"/>
      <c r="ADW349" s="27"/>
      <c r="ADX349" s="27"/>
      <c r="ADY349" s="27"/>
      <c r="ADZ349" s="27"/>
      <c r="AEA349" s="27"/>
      <c r="AEB349" s="27"/>
      <c r="AEC349" s="27"/>
      <c r="AED349" s="27"/>
      <c r="AEE349" s="27"/>
      <c r="AEF349" s="27"/>
      <c r="AEG349" s="27"/>
      <c r="AEH349" s="27"/>
      <c r="AEI349" s="27"/>
      <c r="AEJ349" s="27"/>
      <c r="AEK349" s="27"/>
      <c r="AEL349" s="27"/>
      <c r="AEM349" s="27"/>
      <c r="AEN349" s="27"/>
      <c r="AEO349" s="27"/>
      <c r="AEP349" s="27"/>
      <c r="AEQ349" s="27"/>
      <c r="AER349" s="27"/>
      <c r="AES349" s="27"/>
      <c r="AET349" s="27"/>
      <c r="AEU349" s="27"/>
      <c r="AEV349" s="27"/>
      <c r="AEW349" s="27"/>
      <c r="AEX349" s="27"/>
      <c r="AEY349" s="27"/>
      <c r="AEZ349" s="27"/>
      <c r="AFA349" s="27"/>
      <c r="AFB349" s="27"/>
      <c r="AFC349" s="27"/>
      <c r="AFD349" s="27"/>
      <c r="AFE349" s="27"/>
      <c r="AFF349" s="27"/>
      <c r="AFG349" s="27"/>
      <c r="AFH349" s="27"/>
      <c r="AFI349" s="27"/>
      <c r="AFJ349" s="27"/>
      <c r="AFK349" s="27"/>
      <c r="AFL349" s="27"/>
      <c r="AFM349" s="27"/>
      <c r="AFN349" s="27"/>
      <c r="AFO349" s="27"/>
      <c r="AFP349" s="27"/>
      <c r="AFQ349" s="27"/>
      <c r="AFR349" s="27"/>
      <c r="AFS349" s="27"/>
      <c r="AFT349" s="27"/>
      <c r="AFU349" s="27"/>
      <c r="AFV349" s="27"/>
      <c r="AFW349" s="27"/>
      <c r="AFX349" s="27"/>
      <c r="AFY349" s="27"/>
      <c r="AFZ349" s="27"/>
      <c r="AGA349" s="27"/>
      <c r="AGB349" s="27"/>
      <c r="AGC349" s="27"/>
      <c r="AGD349" s="27"/>
      <c r="AGE349" s="27"/>
      <c r="AGF349" s="27"/>
      <c r="AGG349" s="27"/>
      <c r="AGH349" s="27"/>
      <c r="AGI349" s="27"/>
      <c r="AGJ349" s="27"/>
      <c r="AGK349" s="27"/>
      <c r="AGL349" s="27"/>
      <c r="AGM349" s="27"/>
      <c r="AGN349" s="27"/>
      <c r="AGO349" s="27"/>
      <c r="AGP349" s="27"/>
      <c r="AGQ349" s="27"/>
      <c r="AGR349" s="27"/>
      <c r="AGS349" s="27"/>
      <c r="AGT349" s="27"/>
      <c r="AGU349" s="27"/>
      <c r="AGV349" s="27"/>
      <c r="AGW349" s="27"/>
      <c r="AGX349" s="27"/>
      <c r="AGY349" s="27"/>
      <c r="AGZ349" s="27"/>
      <c r="AHA349" s="27"/>
      <c r="AHB349" s="27"/>
      <c r="AHC349" s="27"/>
      <c r="AHD349" s="27"/>
      <c r="AHE349" s="27"/>
      <c r="AHF349" s="27"/>
      <c r="AHG349" s="27"/>
      <c r="AHH349" s="27"/>
      <c r="AHI349" s="27"/>
      <c r="AHJ349" s="27"/>
      <c r="AHK349" s="27"/>
      <c r="AHL349" s="27"/>
      <c r="AHM349" s="27"/>
      <c r="AHN349" s="27"/>
      <c r="AHO349" s="27"/>
      <c r="AHP349" s="27"/>
      <c r="AHQ349" s="27"/>
      <c r="AHR349" s="27"/>
      <c r="AHS349" s="27"/>
      <c r="AHT349" s="27"/>
      <c r="AHU349" s="27"/>
      <c r="AHV349" s="27"/>
      <c r="AHW349" s="27"/>
      <c r="AHX349" s="27"/>
      <c r="AHY349" s="27"/>
      <c r="AHZ349" s="27"/>
      <c r="AIA349" s="27"/>
      <c r="AIB349" s="27"/>
      <c r="AIC349" s="27"/>
      <c r="AID349" s="27"/>
      <c r="AIE349" s="27"/>
      <c r="AIF349" s="27"/>
      <c r="AIG349" s="27"/>
      <c r="AIH349" s="27"/>
      <c r="AII349" s="27"/>
      <c r="AIJ349" s="27"/>
      <c r="AIK349" s="27"/>
      <c r="AIL349" s="27"/>
      <c r="AIM349" s="27"/>
      <c r="AIN349" s="27"/>
      <c r="AIO349" s="27"/>
      <c r="AIP349" s="27"/>
      <c r="AIQ349" s="27"/>
      <c r="AIR349" s="27"/>
      <c r="AIS349" s="27"/>
      <c r="AIT349" s="27"/>
      <c r="AIU349" s="27"/>
      <c r="AIV349" s="27"/>
      <c r="AIW349" s="27"/>
      <c r="AIX349" s="27"/>
      <c r="AIY349" s="27"/>
      <c r="AIZ349" s="27"/>
      <c r="AJA349" s="27"/>
      <c r="AJB349" s="27"/>
      <c r="AJC349" s="27"/>
      <c r="AJD349" s="27"/>
      <c r="AJE349" s="27"/>
      <c r="AJF349" s="27"/>
      <c r="AJG349" s="27"/>
      <c r="AJH349" s="27"/>
      <c r="AJI349" s="27"/>
      <c r="AJJ349" s="27"/>
      <c r="AJK349" s="27"/>
      <c r="AJL349" s="27"/>
      <c r="AJM349" s="27"/>
      <c r="AJN349" s="27"/>
      <c r="AJO349" s="27"/>
      <c r="AJP349" s="27"/>
      <c r="AJQ349" s="27"/>
      <c r="AJR349" s="27"/>
      <c r="AJS349" s="27"/>
      <c r="AJT349" s="27"/>
      <c r="AJU349" s="27"/>
      <c r="AJV349" s="27"/>
      <c r="AJW349" s="27"/>
      <c r="AJX349" s="27"/>
      <c r="AJY349" s="27"/>
      <c r="AJZ349" s="27"/>
      <c r="AKA349" s="27"/>
      <c r="AKB349" s="27"/>
      <c r="AKC349" s="27"/>
      <c r="AKD349" s="27"/>
      <c r="AKE349" s="27"/>
      <c r="AKF349" s="27"/>
      <c r="AKG349" s="27"/>
      <c r="AKH349" s="27"/>
      <c r="AKI349" s="27"/>
      <c r="AKJ349" s="27"/>
      <c r="AKK349" s="27"/>
      <c r="AKL349" s="27"/>
      <c r="AKM349" s="27"/>
      <c r="AKN349" s="27"/>
      <c r="AKO349" s="27"/>
      <c r="AKP349" s="27"/>
      <c r="AKQ349" s="27"/>
      <c r="AKR349" s="27"/>
      <c r="AKS349" s="27"/>
      <c r="AKT349" s="27"/>
      <c r="AKU349" s="27"/>
      <c r="AKV349" s="27"/>
      <c r="AKW349" s="27"/>
      <c r="AKX349" s="27"/>
      <c r="AKY349" s="27"/>
      <c r="AKZ349" s="27"/>
      <c r="ALA349" s="27"/>
      <c r="ALB349" s="27"/>
      <c r="ALC349" s="27"/>
      <c r="ALD349" s="27"/>
      <c r="ALE349" s="27"/>
      <c r="ALF349" s="27"/>
      <c r="ALG349" s="27"/>
      <c r="ALH349" s="27"/>
      <c r="ALI349" s="27"/>
      <c r="ALJ349" s="27"/>
      <c r="ALK349" s="27"/>
      <c r="ALL349" s="27"/>
      <c r="ALM349" s="27"/>
      <c r="ALN349" s="27"/>
      <c r="ALO349" s="27"/>
      <c r="ALP349" s="27"/>
      <c r="ALQ349" s="27"/>
      <c r="ALR349" s="27"/>
      <c r="ALS349" s="27"/>
    </row>
    <row r="350" spans="24:1007" ht="34.5" customHeight="1" x14ac:dyDescent="0.2"/>
    <row r="351" spans="24:1007" ht="21.75" customHeight="1" x14ac:dyDescent="0.2"/>
    <row r="352" spans="24:1007" ht="24.75" customHeight="1" x14ac:dyDescent="0.2"/>
    <row r="353" spans="1:1007" ht="15.75" customHeight="1" x14ac:dyDescent="0.2"/>
    <row r="354" spans="1:1007" ht="15.75" customHeight="1" x14ac:dyDescent="0.2"/>
    <row r="355" spans="1:1007" ht="23.25" customHeight="1" x14ac:dyDescent="0.2"/>
    <row r="356" spans="1:1007" ht="22.5" customHeight="1" x14ac:dyDescent="0.2"/>
    <row r="357" spans="1:1007" ht="15.75" customHeight="1" x14ac:dyDescent="0.2"/>
    <row r="358" spans="1:1007" ht="15.75" customHeight="1" x14ac:dyDescent="0.2"/>
    <row r="359" spans="1:1007" ht="16.5" customHeight="1" x14ac:dyDescent="0.2"/>
    <row r="360" spans="1:1007" s="61" customFormat="1" ht="16.5" customHeight="1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7"/>
      <c r="M360" s="27"/>
      <c r="N360" s="27"/>
      <c r="O360" s="27"/>
      <c r="P360" s="28"/>
      <c r="Q360" s="28"/>
      <c r="R360" s="28"/>
      <c r="S360" s="28"/>
      <c r="T360" s="28"/>
      <c r="U360" s="28"/>
      <c r="V360" s="28"/>
      <c r="W360" s="28"/>
      <c r="X360" s="60"/>
      <c r="Y360" s="60"/>
      <c r="Z360" s="60"/>
      <c r="AA360" s="60"/>
      <c r="AB360" s="60"/>
      <c r="AC360" s="60"/>
    </row>
    <row r="361" spans="1:1007" ht="19.5" customHeight="1" x14ac:dyDescent="0.2"/>
    <row r="362" spans="1:1007" ht="18" customHeight="1" x14ac:dyDescent="0.2"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  <c r="BO362" s="27"/>
      <c r="BP362" s="27"/>
      <c r="BQ362" s="27"/>
      <c r="BR362" s="27"/>
      <c r="BS362" s="27"/>
      <c r="BT362" s="27"/>
      <c r="BU362" s="27"/>
      <c r="BV362" s="27"/>
      <c r="BW362" s="27"/>
      <c r="BX362" s="27"/>
      <c r="BY362" s="27"/>
      <c r="BZ362" s="27"/>
      <c r="CA362" s="27"/>
      <c r="CB362" s="27"/>
      <c r="CC362" s="27"/>
      <c r="CD362" s="27"/>
      <c r="CE362" s="27"/>
      <c r="CF362" s="27"/>
      <c r="CG362" s="27"/>
      <c r="CH362" s="27"/>
      <c r="CI362" s="27"/>
      <c r="CJ362" s="27"/>
      <c r="CK362" s="27"/>
      <c r="CL362" s="27"/>
      <c r="CM362" s="27"/>
      <c r="CN362" s="27"/>
      <c r="CO362" s="27"/>
      <c r="CP362" s="27"/>
      <c r="CQ362" s="27"/>
      <c r="CR362" s="27"/>
      <c r="CS362" s="27"/>
      <c r="CT362" s="27"/>
      <c r="CU362" s="27"/>
      <c r="CV362" s="27"/>
      <c r="CW362" s="27"/>
      <c r="CX362" s="27"/>
      <c r="CY362" s="27"/>
      <c r="CZ362" s="27"/>
      <c r="DA362" s="27"/>
      <c r="DB362" s="27"/>
      <c r="DC362" s="27"/>
      <c r="DD362" s="27"/>
      <c r="DE362" s="27"/>
      <c r="DF362" s="27"/>
      <c r="DG362" s="27"/>
      <c r="DH362" s="27"/>
      <c r="DI362" s="27"/>
      <c r="DJ362" s="27"/>
      <c r="DK362" s="27"/>
      <c r="DL362" s="27"/>
      <c r="DM362" s="27"/>
      <c r="DN362" s="27"/>
      <c r="DO362" s="27"/>
      <c r="DP362" s="27"/>
      <c r="DQ362" s="27"/>
      <c r="DR362" s="27"/>
      <c r="DS362" s="27"/>
      <c r="DT362" s="27"/>
      <c r="DU362" s="27"/>
      <c r="DV362" s="27"/>
      <c r="DW362" s="27"/>
      <c r="DX362" s="27"/>
      <c r="DY362" s="27"/>
      <c r="DZ362" s="27"/>
      <c r="EA362" s="27"/>
      <c r="EB362" s="27"/>
      <c r="EC362" s="27"/>
      <c r="ED362" s="27"/>
      <c r="EE362" s="27"/>
      <c r="EF362" s="27"/>
      <c r="EG362" s="27"/>
      <c r="EH362" s="27"/>
      <c r="EI362" s="27"/>
      <c r="EJ362" s="27"/>
      <c r="EK362" s="27"/>
      <c r="EL362" s="27"/>
      <c r="EM362" s="27"/>
      <c r="EN362" s="27"/>
      <c r="EO362" s="27"/>
      <c r="EP362" s="27"/>
      <c r="EQ362" s="27"/>
      <c r="ER362" s="27"/>
      <c r="ES362" s="27"/>
      <c r="ET362" s="27"/>
      <c r="EU362" s="27"/>
      <c r="EV362" s="27"/>
      <c r="EW362" s="27"/>
      <c r="EX362" s="27"/>
      <c r="EY362" s="27"/>
      <c r="EZ362" s="27"/>
      <c r="FA362" s="27"/>
      <c r="FB362" s="27"/>
      <c r="FC362" s="27"/>
      <c r="FD362" s="27"/>
      <c r="FE362" s="27"/>
      <c r="FF362" s="27"/>
      <c r="FG362" s="27"/>
      <c r="FH362" s="27"/>
      <c r="FI362" s="27"/>
      <c r="FJ362" s="27"/>
      <c r="FK362" s="27"/>
      <c r="FL362" s="27"/>
      <c r="FM362" s="27"/>
      <c r="FN362" s="27"/>
      <c r="FO362" s="27"/>
      <c r="FP362" s="27"/>
      <c r="FQ362" s="27"/>
      <c r="FR362" s="27"/>
      <c r="FS362" s="27"/>
      <c r="FT362" s="27"/>
      <c r="FU362" s="27"/>
      <c r="FV362" s="27"/>
      <c r="FW362" s="27"/>
      <c r="FX362" s="27"/>
      <c r="FY362" s="27"/>
      <c r="FZ362" s="27"/>
      <c r="GA362" s="27"/>
      <c r="GB362" s="27"/>
      <c r="GC362" s="27"/>
      <c r="GD362" s="27"/>
      <c r="GE362" s="27"/>
      <c r="GF362" s="27"/>
      <c r="GG362" s="27"/>
      <c r="GH362" s="27"/>
      <c r="GI362" s="27"/>
      <c r="GJ362" s="27"/>
      <c r="GK362" s="27"/>
      <c r="GL362" s="27"/>
      <c r="GM362" s="27"/>
      <c r="GN362" s="27"/>
      <c r="GO362" s="27"/>
      <c r="GP362" s="27"/>
      <c r="GQ362" s="27"/>
      <c r="GR362" s="27"/>
      <c r="GS362" s="27"/>
      <c r="GT362" s="27"/>
      <c r="GU362" s="27"/>
      <c r="GV362" s="27"/>
      <c r="GW362" s="27"/>
      <c r="GX362" s="27"/>
      <c r="GY362" s="27"/>
      <c r="GZ362" s="27"/>
      <c r="HA362" s="27"/>
      <c r="HB362" s="27"/>
      <c r="HC362" s="27"/>
      <c r="HD362" s="27"/>
      <c r="HE362" s="27"/>
      <c r="HF362" s="27"/>
      <c r="HG362" s="27"/>
      <c r="HH362" s="27"/>
      <c r="HI362" s="27"/>
      <c r="HJ362" s="27"/>
      <c r="HK362" s="27"/>
      <c r="HL362" s="27"/>
      <c r="HM362" s="27"/>
      <c r="HN362" s="27"/>
      <c r="HO362" s="27"/>
      <c r="HP362" s="27"/>
      <c r="HQ362" s="27"/>
      <c r="HR362" s="27"/>
      <c r="HS362" s="27"/>
      <c r="HT362" s="27"/>
      <c r="HU362" s="27"/>
      <c r="HV362" s="27"/>
      <c r="HW362" s="27"/>
      <c r="HX362" s="27"/>
      <c r="HY362" s="27"/>
      <c r="HZ362" s="27"/>
      <c r="IA362" s="27"/>
      <c r="IB362" s="27"/>
      <c r="IC362" s="27"/>
      <c r="ID362" s="27"/>
      <c r="IE362" s="27"/>
      <c r="IF362" s="27"/>
      <c r="IG362" s="27"/>
      <c r="IH362" s="27"/>
      <c r="II362" s="27"/>
      <c r="IJ362" s="27"/>
      <c r="IK362" s="27"/>
      <c r="IL362" s="27"/>
      <c r="IM362" s="27"/>
      <c r="IN362" s="27"/>
      <c r="IO362" s="27"/>
      <c r="IP362" s="27"/>
      <c r="IQ362" s="27"/>
      <c r="IR362" s="27"/>
      <c r="IS362" s="27"/>
      <c r="IT362" s="27"/>
      <c r="IU362" s="27"/>
      <c r="IV362" s="27"/>
      <c r="IW362" s="27"/>
      <c r="IX362" s="27"/>
      <c r="IY362" s="27"/>
      <c r="IZ362" s="27"/>
      <c r="JA362" s="27"/>
      <c r="JB362" s="27"/>
      <c r="JC362" s="27"/>
      <c r="JD362" s="27"/>
      <c r="JE362" s="27"/>
      <c r="JF362" s="27"/>
      <c r="JG362" s="27"/>
      <c r="JH362" s="27"/>
      <c r="JI362" s="27"/>
      <c r="JJ362" s="27"/>
      <c r="JK362" s="27"/>
      <c r="JL362" s="27"/>
      <c r="JM362" s="27"/>
      <c r="JN362" s="27"/>
      <c r="JO362" s="27"/>
      <c r="JP362" s="27"/>
      <c r="JQ362" s="27"/>
      <c r="JR362" s="27"/>
      <c r="JS362" s="27"/>
      <c r="JT362" s="27"/>
      <c r="JU362" s="27"/>
      <c r="JV362" s="27"/>
      <c r="JW362" s="27"/>
      <c r="JX362" s="27"/>
      <c r="JY362" s="27"/>
      <c r="JZ362" s="27"/>
      <c r="KA362" s="27"/>
      <c r="KB362" s="27"/>
      <c r="KC362" s="27"/>
      <c r="KD362" s="27"/>
      <c r="KE362" s="27"/>
      <c r="KF362" s="27"/>
      <c r="KG362" s="27"/>
      <c r="KH362" s="27"/>
      <c r="KI362" s="27"/>
      <c r="KJ362" s="27"/>
      <c r="KK362" s="27"/>
      <c r="KL362" s="27"/>
      <c r="KM362" s="27"/>
      <c r="KN362" s="27"/>
      <c r="KO362" s="27"/>
      <c r="KP362" s="27"/>
      <c r="KQ362" s="27"/>
      <c r="KR362" s="27"/>
      <c r="KS362" s="27"/>
      <c r="KT362" s="27"/>
      <c r="KU362" s="27"/>
      <c r="KV362" s="27"/>
      <c r="KW362" s="27"/>
      <c r="KX362" s="27"/>
      <c r="KY362" s="27"/>
      <c r="KZ362" s="27"/>
      <c r="LA362" s="27"/>
      <c r="LB362" s="27"/>
      <c r="LC362" s="27"/>
      <c r="LD362" s="27"/>
      <c r="LE362" s="27"/>
      <c r="LF362" s="27"/>
      <c r="LG362" s="27"/>
      <c r="LH362" s="27"/>
      <c r="LI362" s="27"/>
      <c r="LJ362" s="27"/>
      <c r="LK362" s="27"/>
      <c r="LL362" s="27"/>
      <c r="LM362" s="27"/>
      <c r="LN362" s="27"/>
      <c r="LO362" s="27"/>
      <c r="LP362" s="27"/>
      <c r="LQ362" s="27"/>
      <c r="LR362" s="27"/>
      <c r="LS362" s="27"/>
      <c r="LT362" s="27"/>
      <c r="LU362" s="27"/>
      <c r="LV362" s="27"/>
      <c r="LW362" s="27"/>
      <c r="LX362" s="27"/>
      <c r="LY362" s="27"/>
      <c r="LZ362" s="27"/>
      <c r="MA362" s="27"/>
      <c r="MB362" s="27"/>
      <c r="MC362" s="27"/>
      <c r="MD362" s="27"/>
      <c r="ME362" s="27"/>
      <c r="MF362" s="27"/>
      <c r="MG362" s="27"/>
      <c r="MH362" s="27"/>
      <c r="MI362" s="27"/>
      <c r="MJ362" s="27"/>
      <c r="MK362" s="27"/>
      <c r="ML362" s="27"/>
      <c r="MM362" s="27"/>
      <c r="MN362" s="27"/>
      <c r="MO362" s="27"/>
      <c r="MP362" s="27"/>
      <c r="MQ362" s="27"/>
      <c r="MR362" s="27"/>
      <c r="MS362" s="27"/>
      <c r="MT362" s="27"/>
      <c r="MU362" s="27"/>
      <c r="MV362" s="27"/>
      <c r="MW362" s="27"/>
      <c r="MX362" s="27"/>
      <c r="MY362" s="27"/>
      <c r="MZ362" s="27"/>
      <c r="NA362" s="27"/>
      <c r="NB362" s="27"/>
      <c r="NC362" s="27"/>
      <c r="ND362" s="27"/>
      <c r="NE362" s="27"/>
      <c r="NF362" s="27"/>
      <c r="NG362" s="27"/>
      <c r="NH362" s="27"/>
      <c r="NI362" s="27"/>
      <c r="NJ362" s="27"/>
      <c r="NK362" s="27"/>
      <c r="NL362" s="27"/>
      <c r="NM362" s="27"/>
      <c r="NN362" s="27"/>
      <c r="NO362" s="27"/>
      <c r="NP362" s="27"/>
      <c r="NQ362" s="27"/>
      <c r="NR362" s="27"/>
      <c r="NS362" s="27"/>
      <c r="NT362" s="27"/>
      <c r="NU362" s="27"/>
      <c r="NV362" s="27"/>
      <c r="NW362" s="27"/>
      <c r="NX362" s="27"/>
      <c r="NY362" s="27"/>
      <c r="NZ362" s="27"/>
      <c r="OA362" s="27"/>
      <c r="OB362" s="27"/>
      <c r="OC362" s="27"/>
      <c r="OD362" s="27"/>
      <c r="OE362" s="27"/>
      <c r="OF362" s="27"/>
      <c r="OG362" s="27"/>
      <c r="OH362" s="27"/>
      <c r="OI362" s="27"/>
      <c r="OJ362" s="27"/>
      <c r="OK362" s="27"/>
      <c r="OL362" s="27"/>
      <c r="OM362" s="27"/>
      <c r="ON362" s="27"/>
      <c r="OO362" s="27"/>
      <c r="OP362" s="27"/>
      <c r="OQ362" s="27"/>
      <c r="OR362" s="27"/>
      <c r="OS362" s="27"/>
      <c r="OT362" s="27"/>
      <c r="OU362" s="27"/>
      <c r="OV362" s="27"/>
      <c r="OW362" s="27"/>
      <c r="OX362" s="27"/>
      <c r="OY362" s="27"/>
      <c r="OZ362" s="27"/>
      <c r="PA362" s="27"/>
      <c r="PB362" s="27"/>
      <c r="PC362" s="27"/>
      <c r="PD362" s="27"/>
      <c r="PE362" s="27"/>
      <c r="PF362" s="27"/>
      <c r="PG362" s="27"/>
      <c r="PH362" s="27"/>
      <c r="PI362" s="27"/>
      <c r="PJ362" s="27"/>
      <c r="PK362" s="27"/>
      <c r="PL362" s="27"/>
      <c r="PM362" s="27"/>
      <c r="PN362" s="27"/>
      <c r="PO362" s="27"/>
      <c r="PP362" s="27"/>
      <c r="PQ362" s="27"/>
      <c r="PR362" s="27"/>
      <c r="PS362" s="27"/>
      <c r="PT362" s="27"/>
      <c r="PU362" s="27"/>
      <c r="PV362" s="27"/>
      <c r="PW362" s="27"/>
      <c r="PX362" s="27"/>
      <c r="PY362" s="27"/>
      <c r="PZ362" s="27"/>
      <c r="QA362" s="27"/>
      <c r="QB362" s="27"/>
      <c r="QC362" s="27"/>
      <c r="QD362" s="27"/>
      <c r="QE362" s="27"/>
      <c r="QF362" s="27"/>
      <c r="QG362" s="27"/>
      <c r="QH362" s="27"/>
      <c r="QI362" s="27"/>
      <c r="QJ362" s="27"/>
      <c r="QK362" s="27"/>
      <c r="QL362" s="27"/>
      <c r="QM362" s="27"/>
      <c r="QN362" s="27"/>
      <c r="QO362" s="27"/>
      <c r="QP362" s="27"/>
      <c r="QQ362" s="27"/>
      <c r="QR362" s="27"/>
      <c r="QS362" s="27"/>
      <c r="QT362" s="27"/>
      <c r="QU362" s="27"/>
      <c r="QV362" s="27"/>
      <c r="QW362" s="27"/>
      <c r="QX362" s="27"/>
      <c r="QY362" s="27"/>
      <c r="QZ362" s="27"/>
      <c r="RA362" s="27"/>
      <c r="RB362" s="27"/>
      <c r="RC362" s="27"/>
      <c r="RD362" s="27"/>
      <c r="RE362" s="27"/>
      <c r="RF362" s="27"/>
      <c r="RG362" s="27"/>
      <c r="RH362" s="27"/>
      <c r="RI362" s="27"/>
      <c r="RJ362" s="27"/>
      <c r="RK362" s="27"/>
      <c r="RL362" s="27"/>
      <c r="RM362" s="27"/>
      <c r="RN362" s="27"/>
      <c r="RO362" s="27"/>
      <c r="RP362" s="27"/>
      <c r="RQ362" s="27"/>
      <c r="RR362" s="27"/>
      <c r="RS362" s="27"/>
      <c r="RT362" s="27"/>
      <c r="RU362" s="27"/>
      <c r="RV362" s="27"/>
      <c r="RW362" s="27"/>
      <c r="RX362" s="27"/>
      <c r="RY362" s="27"/>
      <c r="RZ362" s="27"/>
      <c r="SA362" s="27"/>
      <c r="SB362" s="27"/>
      <c r="SC362" s="27"/>
      <c r="SD362" s="27"/>
      <c r="SE362" s="27"/>
      <c r="SF362" s="27"/>
      <c r="SG362" s="27"/>
      <c r="SH362" s="27"/>
      <c r="SI362" s="27"/>
      <c r="SJ362" s="27"/>
      <c r="SK362" s="27"/>
      <c r="SL362" s="27"/>
      <c r="SM362" s="27"/>
      <c r="SN362" s="27"/>
      <c r="SO362" s="27"/>
      <c r="SP362" s="27"/>
      <c r="SQ362" s="27"/>
      <c r="SR362" s="27"/>
      <c r="SS362" s="27"/>
      <c r="ST362" s="27"/>
      <c r="SU362" s="27"/>
      <c r="SV362" s="27"/>
      <c r="SW362" s="27"/>
      <c r="SX362" s="27"/>
      <c r="SY362" s="27"/>
      <c r="SZ362" s="27"/>
      <c r="TA362" s="27"/>
      <c r="TB362" s="27"/>
      <c r="TC362" s="27"/>
      <c r="TD362" s="27"/>
      <c r="TE362" s="27"/>
      <c r="TF362" s="27"/>
      <c r="TG362" s="27"/>
      <c r="TH362" s="27"/>
      <c r="TI362" s="27"/>
      <c r="TJ362" s="27"/>
      <c r="TK362" s="27"/>
      <c r="TL362" s="27"/>
      <c r="TM362" s="27"/>
      <c r="TN362" s="27"/>
      <c r="TO362" s="27"/>
      <c r="TP362" s="27"/>
      <c r="TQ362" s="27"/>
      <c r="TR362" s="27"/>
      <c r="TS362" s="27"/>
      <c r="TT362" s="27"/>
      <c r="TU362" s="27"/>
      <c r="TV362" s="27"/>
      <c r="TW362" s="27"/>
      <c r="TX362" s="27"/>
      <c r="TY362" s="27"/>
      <c r="TZ362" s="27"/>
      <c r="UA362" s="27"/>
      <c r="UB362" s="27"/>
      <c r="UC362" s="27"/>
      <c r="UD362" s="27"/>
      <c r="UE362" s="27"/>
      <c r="UF362" s="27"/>
      <c r="UG362" s="27"/>
      <c r="UH362" s="27"/>
      <c r="UI362" s="27"/>
      <c r="UJ362" s="27"/>
      <c r="UK362" s="27"/>
      <c r="UL362" s="27"/>
      <c r="UM362" s="27"/>
      <c r="UN362" s="27"/>
      <c r="UO362" s="27"/>
      <c r="UP362" s="27"/>
      <c r="UQ362" s="27"/>
      <c r="UR362" s="27"/>
      <c r="US362" s="27"/>
      <c r="UT362" s="27"/>
      <c r="UU362" s="27"/>
      <c r="UV362" s="27"/>
      <c r="UW362" s="27"/>
      <c r="UX362" s="27"/>
      <c r="UY362" s="27"/>
      <c r="UZ362" s="27"/>
      <c r="VA362" s="27"/>
      <c r="VB362" s="27"/>
      <c r="VC362" s="27"/>
      <c r="VD362" s="27"/>
      <c r="VE362" s="27"/>
      <c r="VF362" s="27"/>
      <c r="VG362" s="27"/>
      <c r="VH362" s="27"/>
      <c r="VI362" s="27"/>
      <c r="VJ362" s="27"/>
      <c r="VK362" s="27"/>
      <c r="VL362" s="27"/>
      <c r="VM362" s="27"/>
      <c r="VN362" s="27"/>
      <c r="VO362" s="27"/>
      <c r="VP362" s="27"/>
      <c r="VQ362" s="27"/>
      <c r="VR362" s="27"/>
      <c r="VS362" s="27"/>
      <c r="VT362" s="27"/>
      <c r="VU362" s="27"/>
      <c r="VV362" s="27"/>
      <c r="VW362" s="27"/>
      <c r="VX362" s="27"/>
      <c r="VY362" s="27"/>
      <c r="VZ362" s="27"/>
      <c r="WA362" s="27"/>
      <c r="WB362" s="27"/>
      <c r="WC362" s="27"/>
      <c r="WD362" s="27"/>
      <c r="WE362" s="27"/>
      <c r="WF362" s="27"/>
      <c r="WG362" s="27"/>
      <c r="WH362" s="27"/>
      <c r="WI362" s="27"/>
      <c r="WJ362" s="27"/>
      <c r="WK362" s="27"/>
      <c r="WL362" s="27"/>
      <c r="WM362" s="27"/>
      <c r="WN362" s="27"/>
      <c r="WO362" s="27"/>
      <c r="WP362" s="27"/>
      <c r="WQ362" s="27"/>
      <c r="WR362" s="27"/>
      <c r="WS362" s="27"/>
      <c r="WT362" s="27"/>
      <c r="WU362" s="27"/>
      <c r="WV362" s="27"/>
      <c r="WW362" s="27"/>
      <c r="WX362" s="27"/>
      <c r="WY362" s="27"/>
      <c r="WZ362" s="27"/>
      <c r="XA362" s="27"/>
      <c r="XB362" s="27"/>
      <c r="XC362" s="27"/>
      <c r="XD362" s="27"/>
      <c r="XE362" s="27"/>
      <c r="XF362" s="27"/>
      <c r="XG362" s="27"/>
      <c r="XH362" s="27"/>
      <c r="XI362" s="27"/>
      <c r="XJ362" s="27"/>
      <c r="XK362" s="27"/>
      <c r="XL362" s="27"/>
      <c r="XM362" s="27"/>
      <c r="XN362" s="27"/>
      <c r="XO362" s="27"/>
      <c r="XP362" s="27"/>
      <c r="XQ362" s="27"/>
      <c r="XR362" s="27"/>
      <c r="XS362" s="27"/>
      <c r="XT362" s="27"/>
      <c r="XU362" s="27"/>
      <c r="XV362" s="27"/>
      <c r="XW362" s="27"/>
      <c r="XX362" s="27"/>
      <c r="XY362" s="27"/>
      <c r="XZ362" s="27"/>
      <c r="YA362" s="27"/>
      <c r="YB362" s="27"/>
      <c r="YC362" s="27"/>
      <c r="YD362" s="27"/>
      <c r="YE362" s="27"/>
      <c r="YF362" s="27"/>
      <c r="YG362" s="27"/>
      <c r="YH362" s="27"/>
      <c r="YI362" s="27"/>
      <c r="YJ362" s="27"/>
      <c r="YK362" s="27"/>
      <c r="YL362" s="27"/>
      <c r="YM362" s="27"/>
      <c r="YN362" s="27"/>
      <c r="YO362" s="27"/>
      <c r="YP362" s="27"/>
      <c r="YQ362" s="27"/>
      <c r="YR362" s="27"/>
      <c r="YS362" s="27"/>
      <c r="YT362" s="27"/>
      <c r="YU362" s="27"/>
      <c r="YV362" s="27"/>
      <c r="YW362" s="27"/>
      <c r="YX362" s="27"/>
      <c r="YY362" s="27"/>
      <c r="YZ362" s="27"/>
      <c r="ZA362" s="27"/>
      <c r="ZB362" s="27"/>
      <c r="ZC362" s="27"/>
      <c r="ZD362" s="27"/>
      <c r="ZE362" s="27"/>
      <c r="ZF362" s="27"/>
      <c r="ZG362" s="27"/>
      <c r="ZH362" s="27"/>
      <c r="ZI362" s="27"/>
      <c r="ZJ362" s="27"/>
      <c r="ZK362" s="27"/>
      <c r="ZL362" s="27"/>
      <c r="ZM362" s="27"/>
      <c r="ZN362" s="27"/>
      <c r="ZO362" s="27"/>
      <c r="ZP362" s="27"/>
      <c r="ZQ362" s="27"/>
      <c r="ZR362" s="27"/>
      <c r="ZS362" s="27"/>
      <c r="ZT362" s="27"/>
      <c r="ZU362" s="27"/>
      <c r="ZV362" s="27"/>
      <c r="ZW362" s="27"/>
      <c r="ZX362" s="27"/>
      <c r="ZY362" s="27"/>
      <c r="ZZ362" s="27"/>
      <c r="AAA362" s="27"/>
      <c r="AAB362" s="27"/>
      <c r="AAC362" s="27"/>
      <c r="AAD362" s="27"/>
      <c r="AAE362" s="27"/>
      <c r="AAF362" s="27"/>
      <c r="AAG362" s="27"/>
      <c r="AAH362" s="27"/>
      <c r="AAI362" s="27"/>
      <c r="AAJ362" s="27"/>
      <c r="AAK362" s="27"/>
      <c r="AAL362" s="27"/>
      <c r="AAM362" s="27"/>
      <c r="AAN362" s="27"/>
      <c r="AAO362" s="27"/>
      <c r="AAP362" s="27"/>
      <c r="AAQ362" s="27"/>
      <c r="AAR362" s="27"/>
      <c r="AAS362" s="27"/>
      <c r="AAT362" s="27"/>
      <c r="AAU362" s="27"/>
      <c r="AAV362" s="27"/>
      <c r="AAW362" s="27"/>
      <c r="AAX362" s="27"/>
      <c r="AAY362" s="27"/>
      <c r="AAZ362" s="27"/>
      <c r="ABA362" s="27"/>
      <c r="ABB362" s="27"/>
      <c r="ABC362" s="27"/>
      <c r="ABD362" s="27"/>
      <c r="ABE362" s="27"/>
      <c r="ABF362" s="27"/>
      <c r="ABG362" s="27"/>
      <c r="ABH362" s="27"/>
      <c r="ABI362" s="27"/>
      <c r="ABJ362" s="27"/>
      <c r="ABK362" s="27"/>
      <c r="ABL362" s="27"/>
      <c r="ABM362" s="27"/>
      <c r="ABN362" s="27"/>
      <c r="ABO362" s="27"/>
      <c r="ABP362" s="27"/>
      <c r="ABQ362" s="27"/>
      <c r="ABR362" s="27"/>
      <c r="ABS362" s="27"/>
      <c r="ABT362" s="27"/>
      <c r="ABU362" s="27"/>
      <c r="ABV362" s="27"/>
      <c r="ABW362" s="27"/>
      <c r="ABX362" s="27"/>
      <c r="ABY362" s="27"/>
      <c r="ABZ362" s="27"/>
      <c r="ACA362" s="27"/>
      <c r="ACB362" s="27"/>
      <c r="ACC362" s="27"/>
      <c r="ACD362" s="27"/>
      <c r="ACE362" s="27"/>
      <c r="ACF362" s="27"/>
      <c r="ACG362" s="27"/>
      <c r="ACH362" s="27"/>
      <c r="ACI362" s="27"/>
      <c r="ACJ362" s="27"/>
      <c r="ACK362" s="27"/>
      <c r="ACL362" s="27"/>
      <c r="ACM362" s="27"/>
      <c r="ACN362" s="27"/>
      <c r="ACO362" s="27"/>
      <c r="ACP362" s="27"/>
      <c r="ACQ362" s="27"/>
      <c r="ACR362" s="27"/>
      <c r="ACS362" s="27"/>
      <c r="ACT362" s="27"/>
      <c r="ACU362" s="27"/>
      <c r="ACV362" s="27"/>
      <c r="ACW362" s="27"/>
      <c r="ACX362" s="27"/>
      <c r="ACY362" s="27"/>
      <c r="ACZ362" s="27"/>
      <c r="ADA362" s="27"/>
      <c r="ADB362" s="27"/>
      <c r="ADC362" s="27"/>
      <c r="ADD362" s="27"/>
      <c r="ADE362" s="27"/>
      <c r="ADF362" s="27"/>
      <c r="ADG362" s="27"/>
      <c r="ADH362" s="27"/>
      <c r="ADI362" s="27"/>
      <c r="ADJ362" s="27"/>
      <c r="ADK362" s="27"/>
      <c r="ADL362" s="27"/>
      <c r="ADM362" s="27"/>
      <c r="ADN362" s="27"/>
      <c r="ADO362" s="27"/>
      <c r="ADP362" s="27"/>
      <c r="ADQ362" s="27"/>
      <c r="ADR362" s="27"/>
      <c r="ADS362" s="27"/>
      <c r="ADT362" s="27"/>
      <c r="ADU362" s="27"/>
      <c r="ADV362" s="27"/>
      <c r="ADW362" s="27"/>
      <c r="ADX362" s="27"/>
      <c r="ADY362" s="27"/>
      <c r="ADZ362" s="27"/>
      <c r="AEA362" s="27"/>
      <c r="AEB362" s="27"/>
      <c r="AEC362" s="27"/>
      <c r="AED362" s="27"/>
      <c r="AEE362" s="27"/>
      <c r="AEF362" s="27"/>
      <c r="AEG362" s="27"/>
      <c r="AEH362" s="27"/>
      <c r="AEI362" s="27"/>
      <c r="AEJ362" s="27"/>
      <c r="AEK362" s="27"/>
      <c r="AEL362" s="27"/>
      <c r="AEM362" s="27"/>
      <c r="AEN362" s="27"/>
      <c r="AEO362" s="27"/>
      <c r="AEP362" s="27"/>
      <c r="AEQ362" s="27"/>
      <c r="AER362" s="27"/>
      <c r="AES362" s="27"/>
      <c r="AET362" s="27"/>
      <c r="AEU362" s="27"/>
      <c r="AEV362" s="27"/>
      <c r="AEW362" s="27"/>
      <c r="AEX362" s="27"/>
      <c r="AEY362" s="27"/>
      <c r="AEZ362" s="27"/>
      <c r="AFA362" s="27"/>
      <c r="AFB362" s="27"/>
      <c r="AFC362" s="27"/>
      <c r="AFD362" s="27"/>
      <c r="AFE362" s="27"/>
      <c r="AFF362" s="27"/>
      <c r="AFG362" s="27"/>
      <c r="AFH362" s="27"/>
      <c r="AFI362" s="27"/>
      <c r="AFJ362" s="27"/>
      <c r="AFK362" s="27"/>
      <c r="AFL362" s="27"/>
      <c r="AFM362" s="27"/>
      <c r="AFN362" s="27"/>
      <c r="AFO362" s="27"/>
      <c r="AFP362" s="27"/>
      <c r="AFQ362" s="27"/>
      <c r="AFR362" s="27"/>
      <c r="AFS362" s="27"/>
      <c r="AFT362" s="27"/>
      <c r="AFU362" s="27"/>
      <c r="AFV362" s="27"/>
      <c r="AFW362" s="27"/>
      <c r="AFX362" s="27"/>
      <c r="AFY362" s="27"/>
      <c r="AFZ362" s="27"/>
      <c r="AGA362" s="27"/>
      <c r="AGB362" s="27"/>
      <c r="AGC362" s="27"/>
      <c r="AGD362" s="27"/>
      <c r="AGE362" s="27"/>
      <c r="AGF362" s="27"/>
      <c r="AGG362" s="27"/>
      <c r="AGH362" s="27"/>
      <c r="AGI362" s="27"/>
      <c r="AGJ362" s="27"/>
      <c r="AGK362" s="27"/>
      <c r="AGL362" s="27"/>
      <c r="AGM362" s="27"/>
      <c r="AGN362" s="27"/>
      <c r="AGO362" s="27"/>
      <c r="AGP362" s="27"/>
      <c r="AGQ362" s="27"/>
      <c r="AGR362" s="27"/>
      <c r="AGS362" s="27"/>
      <c r="AGT362" s="27"/>
      <c r="AGU362" s="27"/>
      <c r="AGV362" s="27"/>
      <c r="AGW362" s="27"/>
      <c r="AGX362" s="27"/>
      <c r="AGY362" s="27"/>
      <c r="AGZ362" s="27"/>
      <c r="AHA362" s="27"/>
      <c r="AHB362" s="27"/>
      <c r="AHC362" s="27"/>
      <c r="AHD362" s="27"/>
      <c r="AHE362" s="27"/>
      <c r="AHF362" s="27"/>
      <c r="AHG362" s="27"/>
      <c r="AHH362" s="27"/>
      <c r="AHI362" s="27"/>
      <c r="AHJ362" s="27"/>
      <c r="AHK362" s="27"/>
      <c r="AHL362" s="27"/>
      <c r="AHM362" s="27"/>
      <c r="AHN362" s="27"/>
      <c r="AHO362" s="27"/>
      <c r="AHP362" s="27"/>
      <c r="AHQ362" s="27"/>
      <c r="AHR362" s="27"/>
      <c r="AHS362" s="27"/>
      <c r="AHT362" s="27"/>
      <c r="AHU362" s="27"/>
      <c r="AHV362" s="27"/>
      <c r="AHW362" s="27"/>
      <c r="AHX362" s="27"/>
      <c r="AHY362" s="27"/>
      <c r="AHZ362" s="27"/>
      <c r="AIA362" s="27"/>
      <c r="AIB362" s="27"/>
      <c r="AIC362" s="27"/>
      <c r="AID362" s="27"/>
      <c r="AIE362" s="27"/>
      <c r="AIF362" s="27"/>
      <c r="AIG362" s="27"/>
      <c r="AIH362" s="27"/>
      <c r="AII362" s="27"/>
      <c r="AIJ362" s="27"/>
      <c r="AIK362" s="27"/>
      <c r="AIL362" s="27"/>
      <c r="AIM362" s="27"/>
      <c r="AIN362" s="27"/>
      <c r="AIO362" s="27"/>
      <c r="AIP362" s="27"/>
      <c r="AIQ362" s="27"/>
      <c r="AIR362" s="27"/>
      <c r="AIS362" s="27"/>
      <c r="AIT362" s="27"/>
      <c r="AIU362" s="27"/>
      <c r="AIV362" s="27"/>
      <c r="AIW362" s="27"/>
      <c r="AIX362" s="27"/>
      <c r="AIY362" s="27"/>
      <c r="AIZ362" s="27"/>
      <c r="AJA362" s="27"/>
      <c r="AJB362" s="27"/>
      <c r="AJC362" s="27"/>
      <c r="AJD362" s="27"/>
      <c r="AJE362" s="27"/>
      <c r="AJF362" s="27"/>
      <c r="AJG362" s="27"/>
      <c r="AJH362" s="27"/>
      <c r="AJI362" s="27"/>
      <c r="AJJ362" s="27"/>
      <c r="AJK362" s="27"/>
      <c r="AJL362" s="27"/>
      <c r="AJM362" s="27"/>
      <c r="AJN362" s="27"/>
      <c r="AJO362" s="27"/>
      <c r="AJP362" s="27"/>
      <c r="AJQ362" s="27"/>
      <c r="AJR362" s="27"/>
      <c r="AJS362" s="27"/>
      <c r="AJT362" s="27"/>
      <c r="AJU362" s="27"/>
      <c r="AJV362" s="27"/>
      <c r="AJW362" s="27"/>
      <c r="AJX362" s="27"/>
      <c r="AJY362" s="27"/>
      <c r="AJZ362" s="27"/>
      <c r="AKA362" s="27"/>
      <c r="AKB362" s="27"/>
      <c r="AKC362" s="27"/>
      <c r="AKD362" s="27"/>
      <c r="AKE362" s="27"/>
      <c r="AKF362" s="27"/>
      <c r="AKG362" s="27"/>
      <c r="AKH362" s="27"/>
      <c r="AKI362" s="27"/>
      <c r="AKJ362" s="27"/>
      <c r="AKK362" s="27"/>
      <c r="AKL362" s="27"/>
      <c r="AKM362" s="27"/>
      <c r="AKN362" s="27"/>
      <c r="AKO362" s="27"/>
      <c r="AKP362" s="27"/>
      <c r="AKQ362" s="27"/>
      <c r="AKR362" s="27"/>
      <c r="AKS362" s="27"/>
      <c r="AKT362" s="27"/>
      <c r="AKU362" s="27"/>
      <c r="AKV362" s="27"/>
      <c r="AKW362" s="27"/>
      <c r="AKX362" s="27"/>
      <c r="AKY362" s="27"/>
      <c r="AKZ362" s="27"/>
      <c r="ALA362" s="27"/>
      <c r="ALB362" s="27"/>
      <c r="ALC362" s="27"/>
      <c r="ALD362" s="27"/>
      <c r="ALE362" s="27"/>
      <c r="ALF362" s="27"/>
      <c r="ALG362" s="27"/>
      <c r="ALH362" s="27"/>
      <c r="ALI362" s="27"/>
      <c r="ALJ362" s="27"/>
      <c r="ALK362" s="27"/>
      <c r="ALL362" s="27"/>
      <c r="ALM362" s="27"/>
      <c r="ALN362" s="27"/>
      <c r="ALO362" s="27"/>
      <c r="ALP362" s="27"/>
      <c r="ALQ362" s="27"/>
      <c r="ALR362" s="27"/>
      <c r="ALS362" s="27"/>
    </row>
    <row r="363" spans="1:1007" ht="15.75" customHeight="1" x14ac:dyDescent="0.2"/>
    <row r="364" spans="1:1007" ht="19.5" customHeight="1" x14ac:dyDescent="0.2"/>
    <row r="365" spans="1:1007" ht="18" customHeight="1" x14ac:dyDescent="0.2"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  <c r="BO365" s="27"/>
      <c r="BP365" s="27"/>
      <c r="BQ365" s="27"/>
      <c r="BR365" s="27"/>
      <c r="BS365" s="27"/>
      <c r="BT365" s="27"/>
      <c r="BU365" s="27"/>
      <c r="BV365" s="27"/>
      <c r="BW365" s="27"/>
      <c r="BX365" s="27"/>
      <c r="BY365" s="27"/>
      <c r="BZ365" s="27"/>
      <c r="CA365" s="27"/>
      <c r="CB365" s="27"/>
      <c r="CC365" s="27"/>
      <c r="CD365" s="27"/>
      <c r="CE365" s="27"/>
      <c r="CF365" s="27"/>
      <c r="CG365" s="27"/>
      <c r="CH365" s="27"/>
      <c r="CI365" s="27"/>
      <c r="CJ365" s="27"/>
      <c r="CK365" s="27"/>
      <c r="CL365" s="27"/>
      <c r="CM365" s="27"/>
      <c r="CN365" s="27"/>
      <c r="CO365" s="27"/>
      <c r="CP365" s="27"/>
      <c r="CQ365" s="27"/>
      <c r="CR365" s="27"/>
      <c r="CS365" s="27"/>
      <c r="CT365" s="27"/>
      <c r="CU365" s="27"/>
      <c r="CV365" s="27"/>
      <c r="CW365" s="27"/>
      <c r="CX365" s="27"/>
      <c r="CY365" s="27"/>
      <c r="CZ365" s="27"/>
      <c r="DA365" s="27"/>
      <c r="DB365" s="27"/>
      <c r="DC365" s="27"/>
      <c r="DD365" s="27"/>
      <c r="DE365" s="27"/>
      <c r="DF365" s="27"/>
      <c r="DG365" s="27"/>
      <c r="DH365" s="27"/>
      <c r="DI365" s="27"/>
      <c r="DJ365" s="27"/>
      <c r="DK365" s="27"/>
      <c r="DL365" s="27"/>
      <c r="DM365" s="27"/>
      <c r="DN365" s="27"/>
      <c r="DO365" s="27"/>
      <c r="DP365" s="27"/>
      <c r="DQ365" s="27"/>
      <c r="DR365" s="27"/>
      <c r="DS365" s="27"/>
      <c r="DT365" s="27"/>
      <c r="DU365" s="27"/>
      <c r="DV365" s="27"/>
      <c r="DW365" s="27"/>
      <c r="DX365" s="27"/>
      <c r="DY365" s="27"/>
      <c r="DZ365" s="27"/>
      <c r="EA365" s="27"/>
      <c r="EB365" s="27"/>
      <c r="EC365" s="27"/>
      <c r="ED365" s="27"/>
      <c r="EE365" s="27"/>
      <c r="EF365" s="27"/>
      <c r="EG365" s="27"/>
      <c r="EH365" s="27"/>
      <c r="EI365" s="27"/>
      <c r="EJ365" s="27"/>
      <c r="EK365" s="27"/>
      <c r="EL365" s="27"/>
      <c r="EM365" s="27"/>
      <c r="EN365" s="27"/>
      <c r="EO365" s="27"/>
      <c r="EP365" s="27"/>
      <c r="EQ365" s="27"/>
      <c r="ER365" s="27"/>
      <c r="ES365" s="27"/>
      <c r="ET365" s="27"/>
      <c r="EU365" s="27"/>
      <c r="EV365" s="27"/>
      <c r="EW365" s="27"/>
      <c r="EX365" s="27"/>
      <c r="EY365" s="27"/>
      <c r="EZ365" s="27"/>
      <c r="FA365" s="27"/>
      <c r="FB365" s="27"/>
      <c r="FC365" s="27"/>
      <c r="FD365" s="27"/>
      <c r="FE365" s="27"/>
      <c r="FF365" s="27"/>
      <c r="FG365" s="27"/>
      <c r="FH365" s="27"/>
      <c r="FI365" s="27"/>
      <c r="FJ365" s="27"/>
      <c r="FK365" s="27"/>
      <c r="FL365" s="27"/>
      <c r="FM365" s="27"/>
      <c r="FN365" s="27"/>
      <c r="FO365" s="27"/>
      <c r="FP365" s="27"/>
      <c r="FQ365" s="27"/>
      <c r="FR365" s="27"/>
      <c r="FS365" s="27"/>
      <c r="FT365" s="27"/>
      <c r="FU365" s="27"/>
      <c r="FV365" s="27"/>
      <c r="FW365" s="27"/>
      <c r="FX365" s="27"/>
      <c r="FY365" s="27"/>
      <c r="FZ365" s="27"/>
      <c r="GA365" s="27"/>
      <c r="GB365" s="27"/>
      <c r="GC365" s="27"/>
      <c r="GD365" s="27"/>
      <c r="GE365" s="27"/>
      <c r="GF365" s="27"/>
      <c r="GG365" s="27"/>
      <c r="GH365" s="27"/>
      <c r="GI365" s="27"/>
      <c r="GJ365" s="27"/>
      <c r="GK365" s="27"/>
      <c r="GL365" s="27"/>
      <c r="GM365" s="27"/>
      <c r="GN365" s="27"/>
      <c r="GO365" s="27"/>
      <c r="GP365" s="27"/>
      <c r="GQ365" s="27"/>
      <c r="GR365" s="27"/>
      <c r="GS365" s="27"/>
      <c r="GT365" s="27"/>
      <c r="GU365" s="27"/>
      <c r="GV365" s="27"/>
      <c r="GW365" s="27"/>
      <c r="GX365" s="27"/>
      <c r="GY365" s="27"/>
      <c r="GZ365" s="27"/>
      <c r="HA365" s="27"/>
      <c r="HB365" s="27"/>
      <c r="HC365" s="27"/>
      <c r="HD365" s="27"/>
      <c r="HE365" s="27"/>
      <c r="HF365" s="27"/>
      <c r="HG365" s="27"/>
      <c r="HH365" s="27"/>
      <c r="HI365" s="27"/>
      <c r="HJ365" s="27"/>
      <c r="HK365" s="27"/>
      <c r="HL365" s="27"/>
      <c r="HM365" s="27"/>
      <c r="HN365" s="27"/>
      <c r="HO365" s="27"/>
      <c r="HP365" s="27"/>
      <c r="HQ365" s="27"/>
      <c r="HR365" s="27"/>
      <c r="HS365" s="27"/>
      <c r="HT365" s="27"/>
      <c r="HU365" s="27"/>
      <c r="HV365" s="27"/>
      <c r="HW365" s="27"/>
      <c r="HX365" s="27"/>
      <c r="HY365" s="27"/>
      <c r="HZ365" s="27"/>
      <c r="IA365" s="27"/>
      <c r="IB365" s="27"/>
      <c r="IC365" s="27"/>
      <c r="ID365" s="27"/>
      <c r="IE365" s="27"/>
      <c r="IF365" s="27"/>
      <c r="IG365" s="27"/>
      <c r="IH365" s="27"/>
      <c r="II365" s="27"/>
      <c r="IJ365" s="27"/>
      <c r="IK365" s="27"/>
      <c r="IL365" s="27"/>
      <c r="IM365" s="27"/>
      <c r="IN365" s="27"/>
      <c r="IO365" s="27"/>
      <c r="IP365" s="27"/>
      <c r="IQ365" s="27"/>
      <c r="IR365" s="27"/>
      <c r="IS365" s="27"/>
      <c r="IT365" s="27"/>
      <c r="IU365" s="27"/>
      <c r="IV365" s="27"/>
      <c r="IW365" s="27"/>
      <c r="IX365" s="27"/>
      <c r="IY365" s="27"/>
      <c r="IZ365" s="27"/>
      <c r="JA365" s="27"/>
      <c r="JB365" s="27"/>
      <c r="JC365" s="27"/>
      <c r="JD365" s="27"/>
      <c r="JE365" s="27"/>
      <c r="JF365" s="27"/>
      <c r="JG365" s="27"/>
      <c r="JH365" s="27"/>
      <c r="JI365" s="27"/>
      <c r="JJ365" s="27"/>
      <c r="JK365" s="27"/>
      <c r="JL365" s="27"/>
      <c r="JM365" s="27"/>
      <c r="JN365" s="27"/>
      <c r="JO365" s="27"/>
      <c r="JP365" s="27"/>
      <c r="JQ365" s="27"/>
      <c r="JR365" s="27"/>
      <c r="JS365" s="27"/>
      <c r="JT365" s="27"/>
      <c r="JU365" s="27"/>
      <c r="JV365" s="27"/>
      <c r="JW365" s="27"/>
      <c r="JX365" s="27"/>
      <c r="JY365" s="27"/>
      <c r="JZ365" s="27"/>
      <c r="KA365" s="27"/>
      <c r="KB365" s="27"/>
      <c r="KC365" s="27"/>
      <c r="KD365" s="27"/>
      <c r="KE365" s="27"/>
      <c r="KF365" s="27"/>
      <c r="KG365" s="27"/>
      <c r="KH365" s="27"/>
      <c r="KI365" s="27"/>
      <c r="KJ365" s="27"/>
      <c r="KK365" s="27"/>
      <c r="KL365" s="27"/>
      <c r="KM365" s="27"/>
      <c r="KN365" s="27"/>
      <c r="KO365" s="27"/>
      <c r="KP365" s="27"/>
      <c r="KQ365" s="27"/>
      <c r="KR365" s="27"/>
      <c r="KS365" s="27"/>
      <c r="KT365" s="27"/>
      <c r="KU365" s="27"/>
      <c r="KV365" s="27"/>
      <c r="KW365" s="27"/>
      <c r="KX365" s="27"/>
      <c r="KY365" s="27"/>
      <c r="KZ365" s="27"/>
      <c r="LA365" s="27"/>
      <c r="LB365" s="27"/>
      <c r="LC365" s="27"/>
      <c r="LD365" s="27"/>
      <c r="LE365" s="27"/>
      <c r="LF365" s="27"/>
      <c r="LG365" s="27"/>
      <c r="LH365" s="27"/>
      <c r="LI365" s="27"/>
      <c r="LJ365" s="27"/>
      <c r="LK365" s="27"/>
      <c r="LL365" s="27"/>
      <c r="LM365" s="27"/>
      <c r="LN365" s="27"/>
      <c r="LO365" s="27"/>
      <c r="LP365" s="27"/>
      <c r="LQ365" s="27"/>
      <c r="LR365" s="27"/>
      <c r="LS365" s="27"/>
      <c r="LT365" s="27"/>
      <c r="LU365" s="27"/>
      <c r="LV365" s="27"/>
      <c r="LW365" s="27"/>
      <c r="LX365" s="27"/>
      <c r="LY365" s="27"/>
      <c r="LZ365" s="27"/>
      <c r="MA365" s="27"/>
      <c r="MB365" s="27"/>
      <c r="MC365" s="27"/>
      <c r="MD365" s="27"/>
      <c r="ME365" s="27"/>
      <c r="MF365" s="27"/>
      <c r="MG365" s="27"/>
      <c r="MH365" s="27"/>
      <c r="MI365" s="27"/>
      <c r="MJ365" s="27"/>
      <c r="MK365" s="27"/>
      <c r="ML365" s="27"/>
      <c r="MM365" s="27"/>
      <c r="MN365" s="27"/>
      <c r="MO365" s="27"/>
      <c r="MP365" s="27"/>
      <c r="MQ365" s="27"/>
      <c r="MR365" s="27"/>
      <c r="MS365" s="27"/>
      <c r="MT365" s="27"/>
      <c r="MU365" s="27"/>
      <c r="MV365" s="27"/>
      <c r="MW365" s="27"/>
      <c r="MX365" s="27"/>
      <c r="MY365" s="27"/>
      <c r="MZ365" s="27"/>
      <c r="NA365" s="27"/>
      <c r="NB365" s="27"/>
      <c r="NC365" s="27"/>
      <c r="ND365" s="27"/>
      <c r="NE365" s="27"/>
      <c r="NF365" s="27"/>
      <c r="NG365" s="27"/>
      <c r="NH365" s="27"/>
      <c r="NI365" s="27"/>
      <c r="NJ365" s="27"/>
      <c r="NK365" s="27"/>
      <c r="NL365" s="27"/>
      <c r="NM365" s="27"/>
      <c r="NN365" s="27"/>
      <c r="NO365" s="27"/>
      <c r="NP365" s="27"/>
      <c r="NQ365" s="27"/>
      <c r="NR365" s="27"/>
      <c r="NS365" s="27"/>
      <c r="NT365" s="27"/>
      <c r="NU365" s="27"/>
      <c r="NV365" s="27"/>
      <c r="NW365" s="27"/>
      <c r="NX365" s="27"/>
      <c r="NY365" s="27"/>
      <c r="NZ365" s="27"/>
      <c r="OA365" s="27"/>
      <c r="OB365" s="27"/>
      <c r="OC365" s="27"/>
      <c r="OD365" s="27"/>
      <c r="OE365" s="27"/>
      <c r="OF365" s="27"/>
      <c r="OG365" s="27"/>
      <c r="OH365" s="27"/>
      <c r="OI365" s="27"/>
      <c r="OJ365" s="27"/>
      <c r="OK365" s="27"/>
      <c r="OL365" s="27"/>
      <c r="OM365" s="27"/>
      <c r="ON365" s="27"/>
      <c r="OO365" s="27"/>
      <c r="OP365" s="27"/>
      <c r="OQ365" s="27"/>
      <c r="OR365" s="27"/>
      <c r="OS365" s="27"/>
      <c r="OT365" s="27"/>
      <c r="OU365" s="27"/>
      <c r="OV365" s="27"/>
      <c r="OW365" s="27"/>
      <c r="OX365" s="27"/>
      <c r="OY365" s="27"/>
      <c r="OZ365" s="27"/>
      <c r="PA365" s="27"/>
      <c r="PB365" s="27"/>
      <c r="PC365" s="27"/>
      <c r="PD365" s="27"/>
      <c r="PE365" s="27"/>
      <c r="PF365" s="27"/>
      <c r="PG365" s="27"/>
      <c r="PH365" s="27"/>
      <c r="PI365" s="27"/>
      <c r="PJ365" s="27"/>
      <c r="PK365" s="27"/>
      <c r="PL365" s="27"/>
      <c r="PM365" s="27"/>
      <c r="PN365" s="27"/>
      <c r="PO365" s="27"/>
      <c r="PP365" s="27"/>
      <c r="PQ365" s="27"/>
      <c r="PR365" s="27"/>
      <c r="PS365" s="27"/>
      <c r="PT365" s="27"/>
      <c r="PU365" s="27"/>
      <c r="PV365" s="27"/>
      <c r="PW365" s="27"/>
      <c r="PX365" s="27"/>
      <c r="PY365" s="27"/>
      <c r="PZ365" s="27"/>
      <c r="QA365" s="27"/>
      <c r="QB365" s="27"/>
      <c r="QC365" s="27"/>
      <c r="QD365" s="27"/>
      <c r="QE365" s="27"/>
      <c r="QF365" s="27"/>
      <c r="QG365" s="27"/>
      <c r="QH365" s="27"/>
      <c r="QI365" s="27"/>
      <c r="QJ365" s="27"/>
      <c r="QK365" s="27"/>
      <c r="QL365" s="27"/>
      <c r="QM365" s="27"/>
      <c r="QN365" s="27"/>
      <c r="QO365" s="27"/>
      <c r="QP365" s="27"/>
      <c r="QQ365" s="27"/>
      <c r="QR365" s="27"/>
      <c r="QS365" s="27"/>
      <c r="QT365" s="27"/>
      <c r="QU365" s="27"/>
      <c r="QV365" s="27"/>
      <c r="QW365" s="27"/>
      <c r="QX365" s="27"/>
      <c r="QY365" s="27"/>
      <c r="QZ365" s="27"/>
      <c r="RA365" s="27"/>
      <c r="RB365" s="27"/>
      <c r="RC365" s="27"/>
      <c r="RD365" s="27"/>
      <c r="RE365" s="27"/>
      <c r="RF365" s="27"/>
      <c r="RG365" s="27"/>
      <c r="RH365" s="27"/>
      <c r="RI365" s="27"/>
      <c r="RJ365" s="27"/>
      <c r="RK365" s="27"/>
      <c r="RL365" s="27"/>
      <c r="RM365" s="27"/>
      <c r="RN365" s="27"/>
      <c r="RO365" s="27"/>
      <c r="RP365" s="27"/>
      <c r="RQ365" s="27"/>
      <c r="RR365" s="27"/>
      <c r="RS365" s="27"/>
      <c r="RT365" s="27"/>
      <c r="RU365" s="27"/>
      <c r="RV365" s="27"/>
      <c r="RW365" s="27"/>
      <c r="RX365" s="27"/>
      <c r="RY365" s="27"/>
      <c r="RZ365" s="27"/>
      <c r="SA365" s="27"/>
      <c r="SB365" s="27"/>
      <c r="SC365" s="27"/>
      <c r="SD365" s="27"/>
      <c r="SE365" s="27"/>
      <c r="SF365" s="27"/>
      <c r="SG365" s="27"/>
      <c r="SH365" s="27"/>
      <c r="SI365" s="27"/>
      <c r="SJ365" s="27"/>
      <c r="SK365" s="27"/>
      <c r="SL365" s="27"/>
      <c r="SM365" s="27"/>
      <c r="SN365" s="27"/>
      <c r="SO365" s="27"/>
      <c r="SP365" s="27"/>
      <c r="SQ365" s="27"/>
      <c r="SR365" s="27"/>
      <c r="SS365" s="27"/>
      <c r="ST365" s="27"/>
      <c r="SU365" s="27"/>
      <c r="SV365" s="27"/>
      <c r="SW365" s="27"/>
      <c r="SX365" s="27"/>
      <c r="SY365" s="27"/>
      <c r="SZ365" s="27"/>
      <c r="TA365" s="27"/>
      <c r="TB365" s="27"/>
      <c r="TC365" s="27"/>
      <c r="TD365" s="27"/>
      <c r="TE365" s="27"/>
      <c r="TF365" s="27"/>
      <c r="TG365" s="27"/>
      <c r="TH365" s="27"/>
      <c r="TI365" s="27"/>
      <c r="TJ365" s="27"/>
      <c r="TK365" s="27"/>
      <c r="TL365" s="27"/>
      <c r="TM365" s="27"/>
      <c r="TN365" s="27"/>
      <c r="TO365" s="27"/>
      <c r="TP365" s="27"/>
      <c r="TQ365" s="27"/>
      <c r="TR365" s="27"/>
      <c r="TS365" s="27"/>
      <c r="TT365" s="27"/>
      <c r="TU365" s="27"/>
      <c r="TV365" s="27"/>
      <c r="TW365" s="27"/>
      <c r="TX365" s="27"/>
      <c r="TY365" s="27"/>
      <c r="TZ365" s="27"/>
      <c r="UA365" s="27"/>
      <c r="UB365" s="27"/>
      <c r="UC365" s="27"/>
      <c r="UD365" s="27"/>
      <c r="UE365" s="27"/>
      <c r="UF365" s="27"/>
      <c r="UG365" s="27"/>
      <c r="UH365" s="27"/>
      <c r="UI365" s="27"/>
      <c r="UJ365" s="27"/>
      <c r="UK365" s="27"/>
      <c r="UL365" s="27"/>
      <c r="UM365" s="27"/>
      <c r="UN365" s="27"/>
      <c r="UO365" s="27"/>
      <c r="UP365" s="27"/>
      <c r="UQ365" s="27"/>
      <c r="UR365" s="27"/>
      <c r="US365" s="27"/>
      <c r="UT365" s="27"/>
      <c r="UU365" s="27"/>
      <c r="UV365" s="27"/>
      <c r="UW365" s="27"/>
      <c r="UX365" s="27"/>
      <c r="UY365" s="27"/>
      <c r="UZ365" s="27"/>
      <c r="VA365" s="27"/>
      <c r="VB365" s="27"/>
      <c r="VC365" s="27"/>
      <c r="VD365" s="27"/>
      <c r="VE365" s="27"/>
      <c r="VF365" s="27"/>
      <c r="VG365" s="27"/>
      <c r="VH365" s="27"/>
      <c r="VI365" s="27"/>
      <c r="VJ365" s="27"/>
      <c r="VK365" s="27"/>
      <c r="VL365" s="27"/>
      <c r="VM365" s="27"/>
      <c r="VN365" s="27"/>
      <c r="VO365" s="27"/>
      <c r="VP365" s="27"/>
      <c r="VQ365" s="27"/>
      <c r="VR365" s="27"/>
      <c r="VS365" s="27"/>
      <c r="VT365" s="27"/>
      <c r="VU365" s="27"/>
      <c r="VV365" s="27"/>
      <c r="VW365" s="27"/>
      <c r="VX365" s="27"/>
      <c r="VY365" s="27"/>
      <c r="VZ365" s="27"/>
      <c r="WA365" s="27"/>
      <c r="WB365" s="27"/>
      <c r="WC365" s="27"/>
      <c r="WD365" s="27"/>
      <c r="WE365" s="27"/>
      <c r="WF365" s="27"/>
      <c r="WG365" s="27"/>
      <c r="WH365" s="27"/>
      <c r="WI365" s="27"/>
      <c r="WJ365" s="27"/>
      <c r="WK365" s="27"/>
      <c r="WL365" s="27"/>
      <c r="WM365" s="27"/>
      <c r="WN365" s="27"/>
      <c r="WO365" s="27"/>
      <c r="WP365" s="27"/>
      <c r="WQ365" s="27"/>
      <c r="WR365" s="27"/>
      <c r="WS365" s="27"/>
      <c r="WT365" s="27"/>
      <c r="WU365" s="27"/>
      <c r="WV365" s="27"/>
      <c r="WW365" s="27"/>
      <c r="WX365" s="27"/>
      <c r="WY365" s="27"/>
      <c r="WZ365" s="27"/>
      <c r="XA365" s="27"/>
      <c r="XB365" s="27"/>
      <c r="XC365" s="27"/>
      <c r="XD365" s="27"/>
      <c r="XE365" s="27"/>
      <c r="XF365" s="27"/>
      <c r="XG365" s="27"/>
      <c r="XH365" s="27"/>
      <c r="XI365" s="27"/>
      <c r="XJ365" s="27"/>
      <c r="XK365" s="27"/>
      <c r="XL365" s="27"/>
      <c r="XM365" s="27"/>
      <c r="XN365" s="27"/>
      <c r="XO365" s="27"/>
      <c r="XP365" s="27"/>
      <c r="XQ365" s="27"/>
      <c r="XR365" s="27"/>
      <c r="XS365" s="27"/>
      <c r="XT365" s="27"/>
      <c r="XU365" s="27"/>
      <c r="XV365" s="27"/>
      <c r="XW365" s="27"/>
      <c r="XX365" s="27"/>
      <c r="XY365" s="27"/>
      <c r="XZ365" s="27"/>
      <c r="YA365" s="27"/>
      <c r="YB365" s="27"/>
      <c r="YC365" s="27"/>
      <c r="YD365" s="27"/>
      <c r="YE365" s="27"/>
      <c r="YF365" s="27"/>
      <c r="YG365" s="27"/>
      <c r="YH365" s="27"/>
      <c r="YI365" s="27"/>
      <c r="YJ365" s="27"/>
      <c r="YK365" s="27"/>
      <c r="YL365" s="27"/>
      <c r="YM365" s="27"/>
      <c r="YN365" s="27"/>
      <c r="YO365" s="27"/>
      <c r="YP365" s="27"/>
      <c r="YQ365" s="27"/>
      <c r="YR365" s="27"/>
      <c r="YS365" s="27"/>
      <c r="YT365" s="27"/>
      <c r="YU365" s="27"/>
      <c r="YV365" s="27"/>
      <c r="YW365" s="27"/>
      <c r="YX365" s="27"/>
      <c r="YY365" s="27"/>
      <c r="YZ365" s="27"/>
      <c r="ZA365" s="27"/>
      <c r="ZB365" s="27"/>
      <c r="ZC365" s="27"/>
      <c r="ZD365" s="27"/>
      <c r="ZE365" s="27"/>
      <c r="ZF365" s="27"/>
      <c r="ZG365" s="27"/>
      <c r="ZH365" s="27"/>
      <c r="ZI365" s="27"/>
      <c r="ZJ365" s="27"/>
      <c r="ZK365" s="27"/>
      <c r="ZL365" s="27"/>
      <c r="ZM365" s="27"/>
      <c r="ZN365" s="27"/>
      <c r="ZO365" s="27"/>
      <c r="ZP365" s="27"/>
      <c r="ZQ365" s="27"/>
      <c r="ZR365" s="27"/>
      <c r="ZS365" s="27"/>
      <c r="ZT365" s="27"/>
      <c r="ZU365" s="27"/>
      <c r="ZV365" s="27"/>
      <c r="ZW365" s="27"/>
      <c r="ZX365" s="27"/>
      <c r="ZY365" s="27"/>
      <c r="ZZ365" s="27"/>
      <c r="AAA365" s="27"/>
      <c r="AAB365" s="27"/>
      <c r="AAC365" s="27"/>
      <c r="AAD365" s="27"/>
      <c r="AAE365" s="27"/>
      <c r="AAF365" s="27"/>
      <c r="AAG365" s="27"/>
      <c r="AAH365" s="27"/>
      <c r="AAI365" s="27"/>
      <c r="AAJ365" s="27"/>
      <c r="AAK365" s="27"/>
      <c r="AAL365" s="27"/>
      <c r="AAM365" s="27"/>
      <c r="AAN365" s="27"/>
      <c r="AAO365" s="27"/>
      <c r="AAP365" s="27"/>
      <c r="AAQ365" s="27"/>
      <c r="AAR365" s="27"/>
      <c r="AAS365" s="27"/>
      <c r="AAT365" s="27"/>
      <c r="AAU365" s="27"/>
      <c r="AAV365" s="27"/>
      <c r="AAW365" s="27"/>
      <c r="AAX365" s="27"/>
      <c r="AAY365" s="27"/>
      <c r="AAZ365" s="27"/>
      <c r="ABA365" s="27"/>
      <c r="ABB365" s="27"/>
      <c r="ABC365" s="27"/>
      <c r="ABD365" s="27"/>
      <c r="ABE365" s="27"/>
      <c r="ABF365" s="27"/>
      <c r="ABG365" s="27"/>
      <c r="ABH365" s="27"/>
      <c r="ABI365" s="27"/>
      <c r="ABJ365" s="27"/>
      <c r="ABK365" s="27"/>
      <c r="ABL365" s="27"/>
      <c r="ABM365" s="27"/>
      <c r="ABN365" s="27"/>
      <c r="ABO365" s="27"/>
      <c r="ABP365" s="27"/>
      <c r="ABQ365" s="27"/>
      <c r="ABR365" s="27"/>
      <c r="ABS365" s="27"/>
      <c r="ABT365" s="27"/>
      <c r="ABU365" s="27"/>
      <c r="ABV365" s="27"/>
      <c r="ABW365" s="27"/>
      <c r="ABX365" s="27"/>
      <c r="ABY365" s="27"/>
      <c r="ABZ365" s="27"/>
      <c r="ACA365" s="27"/>
      <c r="ACB365" s="27"/>
      <c r="ACC365" s="27"/>
      <c r="ACD365" s="27"/>
      <c r="ACE365" s="27"/>
      <c r="ACF365" s="27"/>
      <c r="ACG365" s="27"/>
      <c r="ACH365" s="27"/>
      <c r="ACI365" s="27"/>
      <c r="ACJ365" s="27"/>
      <c r="ACK365" s="27"/>
      <c r="ACL365" s="27"/>
      <c r="ACM365" s="27"/>
      <c r="ACN365" s="27"/>
      <c r="ACO365" s="27"/>
      <c r="ACP365" s="27"/>
      <c r="ACQ365" s="27"/>
      <c r="ACR365" s="27"/>
      <c r="ACS365" s="27"/>
      <c r="ACT365" s="27"/>
      <c r="ACU365" s="27"/>
      <c r="ACV365" s="27"/>
      <c r="ACW365" s="27"/>
      <c r="ACX365" s="27"/>
      <c r="ACY365" s="27"/>
      <c r="ACZ365" s="27"/>
      <c r="ADA365" s="27"/>
      <c r="ADB365" s="27"/>
      <c r="ADC365" s="27"/>
      <c r="ADD365" s="27"/>
      <c r="ADE365" s="27"/>
      <c r="ADF365" s="27"/>
      <c r="ADG365" s="27"/>
      <c r="ADH365" s="27"/>
      <c r="ADI365" s="27"/>
      <c r="ADJ365" s="27"/>
      <c r="ADK365" s="27"/>
      <c r="ADL365" s="27"/>
      <c r="ADM365" s="27"/>
      <c r="ADN365" s="27"/>
      <c r="ADO365" s="27"/>
      <c r="ADP365" s="27"/>
      <c r="ADQ365" s="27"/>
      <c r="ADR365" s="27"/>
      <c r="ADS365" s="27"/>
      <c r="ADT365" s="27"/>
      <c r="ADU365" s="27"/>
      <c r="ADV365" s="27"/>
      <c r="ADW365" s="27"/>
      <c r="ADX365" s="27"/>
      <c r="ADY365" s="27"/>
      <c r="ADZ365" s="27"/>
      <c r="AEA365" s="27"/>
      <c r="AEB365" s="27"/>
      <c r="AEC365" s="27"/>
      <c r="AED365" s="27"/>
      <c r="AEE365" s="27"/>
      <c r="AEF365" s="27"/>
      <c r="AEG365" s="27"/>
      <c r="AEH365" s="27"/>
      <c r="AEI365" s="27"/>
      <c r="AEJ365" s="27"/>
      <c r="AEK365" s="27"/>
      <c r="AEL365" s="27"/>
      <c r="AEM365" s="27"/>
      <c r="AEN365" s="27"/>
      <c r="AEO365" s="27"/>
      <c r="AEP365" s="27"/>
      <c r="AEQ365" s="27"/>
      <c r="AER365" s="27"/>
      <c r="AES365" s="27"/>
      <c r="AET365" s="27"/>
      <c r="AEU365" s="27"/>
      <c r="AEV365" s="27"/>
      <c r="AEW365" s="27"/>
      <c r="AEX365" s="27"/>
      <c r="AEY365" s="27"/>
      <c r="AEZ365" s="27"/>
      <c r="AFA365" s="27"/>
      <c r="AFB365" s="27"/>
      <c r="AFC365" s="27"/>
      <c r="AFD365" s="27"/>
      <c r="AFE365" s="27"/>
      <c r="AFF365" s="27"/>
      <c r="AFG365" s="27"/>
      <c r="AFH365" s="27"/>
      <c r="AFI365" s="27"/>
      <c r="AFJ365" s="27"/>
      <c r="AFK365" s="27"/>
      <c r="AFL365" s="27"/>
      <c r="AFM365" s="27"/>
      <c r="AFN365" s="27"/>
      <c r="AFO365" s="27"/>
      <c r="AFP365" s="27"/>
      <c r="AFQ365" s="27"/>
      <c r="AFR365" s="27"/>
      <c r="AFS365" s="27"/>
      <c r="AFT365" s="27"/>
      <c r="AFU365" s="27"/>
      <c r="AFV365" s="27"/>
      <c r="AFW365" s="27"/>
      <c r="AFX365" s="27"/>
      <c r="AFY365" s="27"/>
      <c r="AFZ365" s="27"/>
      <c r="AGA365" s="27"/>
      <c r="AGB365" s="27"/>
      <c r="AGC365" s="27"/>
      <c r="AGD365" s="27"/>
      <c r="AGE365" s="27"/>
      <c r="AGF365" s="27"/>
      <c r="AGG365" s="27"/>
      <c r="AGH365" s="27"/>
      <c r="AGI365" s="27"/>
      <c r="AGJ365" s="27"/>
      <c r="AGK365" s="27"/>
      <c r="AGL365" s="27"/>
      <c r="AGM365" s="27"/>
      <c r="AGN365" s="27"/>
      <c r="AGO365" s="27"/>
      <c r="AGP365" s="27"/>
      <c r="AGQ365" s="27"/>
      <c r="AGR365" s="27"/>
      <c r="AGS365" s="27"/>
      <c r="AGT365" s="27"/>
      <c r="AGU365" s="27"/>
      <c r="AGV365" s="27"/>
      <c r="AGW365" s="27"/>
      <c r="AGX365" s="27"/>
      <c r="AGY365" s="27"/>
      <c r="AGZ365" s="27"/>
      <c r="AHA365" s="27"/>
      <c r="AHB365" s="27"/>
      <c r="AHC365" s="27"/>
      <c r="AHD365" s="27"/>
      <c r="AHE365" s="27"/>
      <c r="AHF365" s="27"/>
      <c r="AHG365" s="27"/>
      <c r="AHH365" s="27"/>
      <c r="AHI365" s="27"/>
      <c r="AHJ365" s="27"/>
      <c r="AHK365" s="27"/>
      <c r="AHL365" s="27"/>
      <c r="AHM365" s="27"/>
      <c r="AHN365" s="27"/>
      <c r="AHO365" s="27"/>
      <c r="AHP365" s="27"/>
      <c r="AHQ365" s="27"/>
      <c r="AHR365" s="27"/>
      <c r="AHS365" s="27"/>
      <c r="AHT365" s="27"/>
      <c r="AHU365" s="27"/>
      <c r="AHV365" s="27"/>
      <c r="AHW365" s="27"/>
      <c r="AHX365" s="27"/>
      <c r="AHY365" s="27"/>
      <c r="AHZ365" s="27"/>
      <c r="AIA365" s="27"/>
      <c r="AIB365" s="27"/>
      <c r="AIC365" s="27"/>
      <c r="AID365" s="27"/>
      <c r="AIE365" s="27"/>
      <c r="AIF365" s="27"/>
      <c r="AIG365" s="27"/>
      <c r="AIH365" s="27"/>
      <c r="AII365" s="27"/>
      <c r="AIJ365" s="27"/>
      <c r="AIK365" s="27"/>
      <c r="AIL365" s="27"/>
      <c r="AIM365" s="27"/>
      <c r="AIN365" s="27"/>
      <c r="AIO365" s="27"/>
      <c r="AIP365" s="27"/>
      <c r="AIQ365" s="27"/>
      <c r="AIR365" s="27"/>
      <c r="AIS365" s="27"/>
      <c r="AIT365" s="27"/>
      <c r="AIU365" s="27"/>
      <c r="AIV365" s="27"/>
      <c r="AIW365" s="27"/>
      <c r="AIX365" s="27"/>
      <c r="AIY365" s="27"/>
      <c r="AIZ365" s="27"/>
      <c r="AJA365" s="27"/>
      <c r="AJB365" s="27"/>
      <c r="AJC365" s="27"/>
      <c r="AJD365" s="27"/>
      <c r="AJE365" s="27"/>
      <c r="AJF365" s="27"/>
      <c r="AJG365" s="27"/>
      <c r="AJH365" s="27"/>
      <c r="AJI365" s="27"/>
      <c r="AJJ365" s="27"/>
      <c r="AJK365" s="27"/>
      <c r="AJL365" s="27"/>
      <c r="AJM365" s="27"/>
      <c r="AJN365" s="27"/>
      <c r="AJO365" s="27"/>
      <c r="AJP365" s="27"/>
      <c r="AJQ365" s="27"/>
      <c r="AJR365" s="27"/>
      <c r="AJS365" s="27"/>
      <c r="AJT365" s="27"/>
      <c r="AJU365" s="27"/>
      <c r="AJV365" s="27"/>
      <c r="AJW365" s="27"/>
      <c r="AJX365" s="27"/>
      <c r="AJY365" s="27"/>
      <c r="AJZ365" s="27"/>
      <c r="AKA365" s="27"/>
      <c r="AKB365" s="27"/>
      <c r="AKC365" s="27"/>
      <c r="AKD365" s="27"/>
      <c r="AKE365" s="27"/>
      <c r="AKF365" s="27"/>
      <c r="AKG365" s="27"/>
      <c r="AKH365" s="27"/>
      <c r="AKI365" s="27"/>
      <c r="AKJ365" s="27"/>
      <c r="AKK365" s="27"/>
      <c r="AKL365" s="27"/>
      <c r="AKM365" s="27"/>
      <c r="AKN365" s="27"/>
      <c r="AKO365" s="27"/>
      <c r="AKP365" s="27"/>
      <c r="AKQ365" s="27"/>
      <c r="AKR365" s="27"/>
      <c r="AKS365" s="27"/>
      <c r="AKT365" s="27"/>
      <c r="AKU365" s="27"/>
      <c r="AKV365" s="27"/>
      <c r="AKW365" s="27"/>
      <c r="AKX365" s="27"/>
      <c r="AKY365" s="27"/>
      <c r="AKZ365" s="27"/>
      <c r="ALA365" s="27"/>
      <c r="ALB365" s="27"/>
      <c r="ALC365" s="27"/>
      <c r="ALD365" s="27"/>
      <c r="ALE365" s="27"/>
      <c r="ALF365" s="27"/>
      <c r="ALG365" s="27"/>
      <c r="ALH365" s="27"/>
      <c r="ALI365" s="27"/>
      <c r="ALJ365" s="27"/>
      <c r="ALK365" s="27"/>
      <c r="ALL365" s="27"/>
      <c r="ALM365" s="27"/>
      <c r="ALN365" s="27"/>
      <c r="ALO365" s="27"/>
      <c r="ALP365" s="27"/>
      <c r="ALQ365" s="27"/>
      <c r="ALR365" s="27"/>
      <c r="ALS365" s="27"/>
    </row>
    <row r="366" spans="1:1007" ht="15.75" customHeight="1" x14ac:dyDescent="0.2"/>
    <row r="367" spans="1:1007" ht="30" customHeight="1" x14ac:dyDescent="0.2"/>
    <row r="368" spans="1:1007" ht="27" customHeight="1" x14ac:dyDescent="0.2"/>
    <row r="369" spans="1:1007" ht="23.25" customHeight="1" x14ac:dyDescent="0.2"/>
    <row r="370" spans="1:1007" ht="30.75" customHeight="1" x14ac:dyDescent="0.2"/>
    <row r="371" spans="1:1007" ht="21.75" customHeight="1" x14ac:dyDescent="0.2"/>
    <row r="372" spans="1:1007" ht="24" customHeight="1" x14ac:dyDescent="0.2"/>
    <row r="373" spans="1:1007" ht="15.75" customHeight="1" x14ac:dyDescent="0.2"/>
    <row r="374" spans="1:1007" s="28" customFormat="1" ht="31.5" customHeight="1" x14ac:dyDescent="0.2">
      <c r="L374" s="27"/>
      <c r="M374" s="27"/>
      <c r="N374" s="27"/>
      <c r="O374" s="27"/>
    </row>
    <row r="375" spans="1:1007" ht="15" customHeight="1" x14ac:dyDescent="0.2"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36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  <c r="BO375" s="27"/>
      <c r="BP375" s="27"/>
      <c r="BQ375" s="27"/>
      <c r="BR375" s="27"/>
      <c r="BS375" s="27"/>
      <c r="BT375" s="27"/>
      <c r="BU375" s="27"/>
      <c r="BV375" s="27"/>
      <c r="BW375" s="27"/>
      <c r="BX375" s="27"/>
      <c r="BY375" s="27"/>
      <c r="BZ375" s="27"/>
      <c r="CA375" s="27"/>
      <c r="CB375" s="27"/>
      <c r="CC375" s="27"/>
      <c r="CD375" s="27"/>
      <c r="CE375" s="27"/>
      <c r="CF375" s="27"/>
      <c r="CG375" s="27"/>
      <c r="CH375" s="27"/>
      <c r="CI375" s="27"/>
      <c r="CJ375" s="27"/>
      <c r="CK375" s="27"/>
      <c r="CL375" s="27"/>
      <c r="CM375" s="27"/>
      <c r="CN375" s="27"/>
      <c r="CO375" s="27"/>
      <c r="CP375" s="27"/>
      <c r="CQ375" s="27"/>
      <c r="CR375" s="27"/>
      <c r="CS375" s="27"/>
      <c r="CT375" s="27"/>
      <c r="CU375" s="27"/>
      <c r="CV375" s="27"/>
      <c r="CW375" s="27"/>
      <c r="CX375" s="27"/>
      <c r="CY375" s="27"/>
      <c r="CZ375" s="27"/>
      <c r="DA375" s="27"/>
      <c r="DB375" s="27"/>
      <c r="DC375" s="27"/>
      <c r="DD375" s="27"/>
      <c r="DE375" s="27"/>
      <c r="DF375" s="27"/>
      <c r="DG375" s="27"/>
      <c r="DH375" s="27"/>
      <c r="DI375" s="27"/>
      <c r="DJ375" s="27"/>
      <c r="DK375" s="27"/>
      <c r="DL375" s="27"/>
      <c r="DM375" s="27"/>
      <c r="DN375" s="27"/>
      <c r="DO375" s="27"/>
      <c r="DP375" s="27"/>
      <c r="DQ375" s="27"/>
      <c r="DR375" s="27"/>
      <c r="DS375" s="27"/>
      <c r="DT375" s="27"/>
      <c r="DU375" s="27"/>
      <c r="DV375" s="27"/>
      <c r="DW375" s="27"/>
      <c r="DX375" s="27"/>
      <c r="DY375" s="27"/>
      <c r="DZ375" s="27"/>
      <c r="EA375" s="27"/>
      <c r="EB375" s="27"/>
      <c r="EC375" s="27"/>
      <c r="ED375" s="27"/>
      <c r="EE375" s="27"/>
      <c r="EF375" s="27"/>
      <c r="EG375" s="27"/>
      <c r="EH375" s="27"/>
      <c r="EI375" s="27"/>
      <c r="EJ375" s="27"/>
      <c r="EK375" s="27"/>
      <c r="EL375" s="27"/>
      <c r="EM375" s="27"/>
      <c r="EN375" s="27"/>
      <c r="EO375" s="27"/>
      <c r="EP375" s="27"/>
      <c r="EQ375" s="27"/>
      <c r="ER375" s="27"/>
      <c r="ES375" s="27"/>
      <c r="ET375" s="27"/>
      <c r="EU375" s="27"/>
      <c r="EV375" s="27"/>
      <c r="EW375" s="27"/>
      <c r="EX375" s="27"/>
      <c r="EY375" s="27"/>
      <c r="EZ375" s="27"/>
      <c r="FA375" s="27"/>
      <c r="FB375" s="27"/>
      <c r="FC375" s="27"/>
      <c r="FD375" s="27"/>
      <c r="FE375" s="27"/>
      <c r="FF375" s="27"/>
      <c r="FG375" s="27"/>
      <c r="FH375" s="27"/>
      <c r="FI375" s="27"/>
      <c r="FJ375" s="27"/>
      <c r="FK375" s="27"/>
      <c r="FL375" s="27"/>
      <c r="FM375" s="27"/>
      <c r="FN375" s="27"/>
      <c r="FO375" s="27"/>
      <c r="FP375" s="27"/>
      <c r="FQ375" s="27"/>
      <c r="FR375" s="27"/>
      <c r="FS375" s="27"/>
      <c r="FT375" s="27"/>
      <c r="FU375" s="27"/>
      <c r="FV375" s="27"/>
      <c r="FW375" s="27"/>
      <c r="FX375" s="27"/>
      <c r="FY375" s="27"/>
      <c r="FZ375" s="27"/>
      <c r="GA375" s="27"/>
      <c r="GB375" s="27"/>
      <c r="GC375" s="27"/>
      <c r="GD375" s="27"/>
      <c r="GE375" s="27"/>
      <c r="GF375" s="27"/>
      <c r="GG375" s="27"/>
      <c r="GH375" s="27"/>
      <c r="GI375" s="27"/>
      <c r="GJ375" s="27"/>
      <c r="GK375" s="27"/>
      <c r="GL375" s="27"/>
      <c r="GM375" s="27"/>
      <c r="GN375" s="27"/>
      <c r="GO375" s="27"/>
      <c r="GP375" s="27"/>
      <c r="GQ375" s="27"/>
      <c r="GR375" s="27"/>
      <c r="GS375" s="27"/>
      <c r="GT375" s="27"/>
      <c r="GU375" s="27"/>
      <c r="GV375" s="27"/>
      <c r="GW375" s="27"/>
      <c r="GX375" s="27"/>
      <c r="GY375" s="27"/>
      <c r="GZ375" s="27"/>
      <c r="HA375" s="27"/>
      <c r="HB375" s="27"/>
      <c r="HC375" s="27"/>
      <c r="HD375" s="27"/>
      <c r="HE375" s="27"/>
      <c r="HF375" s="27"/>
      <c r="HG375" s="27"/>
      <c r="HH375" s="27"/>
      <c r="HI375" s="27"/>
      <c r="HJ375" s="27"/>
      <c r="HK375" s="27"/>
      <c r="HL375" s="27"/>
      <c r="HM375" s="27"/>
      <c r="HN375" s="27"/>
      <c r="HO375" s="27"/>
      <c r="HP375" s="27"/>
      <c r="HQ375" s="27"/>
      <c r="HR375" s="27"/>
      <c r="HS375" s="27"/>
      <c r="HT375" s="27"/>
      <c r="HU375" s="27"/>
      <c r="HV375" s="27"/>
      <c r="HW375" s="27"/>
      <c r="HX375" s="27"/>
      <c r="HY375" s="27"/>
      <c r="HZ375" s="27"/>
      <c r="IA375" s="27"/>
      <c r="IB375" s="27"/>
      <c r="IC375" s="27"/>
      <c r="ID375" s="27"/>
      <c r="IE375" s="27"/>
      <c r="IF375" s="27"/>
      <c r="IG375" s="27"/>
      <c r="IH375" s="27"/>
      <c r="II375" s="27"/>
      <c r="IJ375" s="27"/>
      <c r="IK375" s="27"/>
      <c r="IL375" s="27"/>
      <c r="IM375" s="27"/>
      <c r="IN375" s="27"/>
      <c r="IO375" s="27"/>
      <c r="IP375" s="27"/>
      <c r="IQ375" s="27"/>
      <c r="IR375" s="27"/>
      <c r="IS375" s="27"/>
      <c r="IT375" s="27"/>
      <c r="IU375" s="27"/>
      <c r="IV375" s="27"/>
      <c r="IW375" s="27"/>
      <c r="IX375" s="27"/>
      <c r="IY375" s="27"/>
      <c r="IZ375" s="27"/>
      <c r="JA375" s="27"/>
      <c r="JB375" s="27"/>
      <c r="JC375" s="27"/>
      <c r="JD375" s="27"/>
      <c r="JE375" s="27"/>
      <c r="JF375" s="27"/>
      <c r="JG375" s="27"/>
      <c r="JH375" s="27"/>
      <c r="JI375" s="27"/>
      <c r="JJ375" s="27"/>
      <c r="JK375" s="27"/>
      <c r="JL375" s="27"/>
      <c r="JM375" s="27"/>
      <c r="JN375" s="27"/>
      <c r="JO375" s="27"/>
      <c r="JP375" s="27"/>
      <c r="JQ375" s="27"/>
      <c r="JR375" s="27"/>
      <c r="JS375" s="27"/>
      <c r="JT375" s="27"/>
      <c r="JU375" s="27"/>
      <c r="JV375" s="27"/>
      <c r="JW375" s="27"/>
      <c r="JX375" s="27"/>
      <c r="JY375" s="27"/>
      <c r="JZ375" s="27"/>
      <c r="KA375" s="27"/>
      <c r="KB375" s="27"/>
      <c r="KC375" s="27"/>
      <c r="KD375" s="27"/>
      <c r="KE375" s="27"/>
      <c r="KF375" s="27"/>
      <c r="KG375" s="27"/>
      <c r="KH375" s="27"/>
      <c r="KI375" s="27"/>
      <c r="KJ375" s="27"/>
      <c r="KK375" s="27"/>
      <c r="KL375" s="27"/>
      <c r="KM375" s="27"/>
      <c r="KN375" s="27"/>
      <c r="KO375" s="27"/>
      <c r="KP375" s="27"/>
      <c r="KQ375" s="27"/>
      <c r="KR375" s="27"/>
      <c r="KS375" s="27"/>
      <c r="KT375" s="27"/>
      <c r="KU375" s="27"/>
      <c r="KV375" s="27"/>
      <c r="KW375" s="27"/>
      <c r="KX375" s="27"/>
      <c r="KY375" s="27"/>
      <c r="KZ375" s="27"/>
      <c r="LA375" s="27"/>
      <c r="LB375" s="27"/>
      <c r="LC375" s="27"/>
      <c r="LD375" s="27"/>
      <c r="LE375" s="27"/>
      <c r="LF375" s="27"/>
      <c r="LG375" s="27"/>
      <c r="LH375" s="27"/>
      <c r="LI375" s="27"/>
      <c r="LJ375" s="27"/>
      <c r="LK375" s="27"/>
      <c r="LL375" s="27"/>
      <c r="LM375" s="27"/>
      <c r="LN375" s="27"/>
      <c r="LO375" s="27"/>
      <c r="LP375" s="27"/>
      <c r="LQ375" s="27"/>
      <c r="LR375" s="27"/>
      <c r="LS375" s="27"/>
      <c r="LT375" s="27"/>
      <c r="LU375" s="27"/>
      <c r="LV375" s="27"/>
      <c r="LW375" s="27"/>
      <c r="LX375" s="27"/>
      <c r="LY375" s="27"/>
      <c r="LZ375" s="27"/>
      <c r="MA375" s="27"/>
      <c r="MB375" s="27"/>
      <c r="MC375" s="27"/>
      <c r="MD375" s="27"/>
      <c r="ME375" s="27"/>
      <c r="MF375" s="27"/>
      <c r="MG375" s="27"/>
      <c r="MH375" s="27"/>
      <c r="MI375" s="27"/>
      <c r="MJ375" s="27"/>
      <c r="MK375" s="27"/>
      <c r="ML375" s="27"/>
      <c r="MM375" s="27"/>
      <c r="MN375" s="27"/>
      <c r="MO375" s="27"/>
      <c r="MP375" s="27"/>
      <c r="MQ375" s="27"/>
      <c r="MR375" s="27"/>
      <c r="MS375" s="27"/>
      <c r="MT375" s="27"/>
      <c r="MU375" s="27"/>
      <c r="MV375" s="27"/>
      <c r="MW375" s="27"/>
      <c r="MX375" s="27"/>
      <c r="MY375" s="27"/>
      <c r="MZ375" s="27"/>
      <c r="NA375" s="27"/>
      <c r="NB375" s="27"/>
      <c r="NC375" s="27"/>
      <c r="ND375" s="27"/>
      <c r="NE375" s="27"/>
      <c r="NF375" s="27"/>
      <c r="NG375" s="27"/>
      <c r="NH375" s="27"/>
      <c r="NI375" s="27"/>
      <c r="NJ375" s="27"/>
      <c r="NK375" s="27"/>
      <c r="NL375" s="27"/>
      <c r="NM375" s="27"/>
      <c r="NN375" s="27"/>
      <c r="NO375" s="27"/>
      <c r="NP375" s="27"/>
      <c r="NQ375" s="27"/>
      <c r="NR375" s="27"/>
      <c r="NS375" s="27"/>
      <c r="NT375" s="27"/>
      <c r="NU375" s="27"/>
      <c r="NV375" s="27"/>
      <c r="NW375" s="27"/>
      <c r="NX375" s="27"/>
      <c r="NY375" s="27"/>
      <c r="NZ375" s="27"/>
      <c r="OA375" s="27"/>
      <c r="OB375" s="27"/>
      <c r="OC375" s="27"/>
      <c r="OD375" s="27"/>
      <c r="OE375" s="27"/>
      <c r="OF375" s="27"/>
      <c r="OG375" s="27"/>
      <c r="OH375" s="27"/>
      <c r="OI375" s="27"/>
      <c r="OJ375" s="27"/>
      <c r="OK375" s="27"/>
      <c r="OL375" s="27"/>
      <c r="OM375" s="27"/>
      <c r="ON375" s="27"/>
      <c r="OO375" s="27"/>
      <c r="OP375" s="27"/>
      <c r="OQ375" s="27"/>
      <c r="OR375" s="27"/>
      <c r="OS375" s="27"/>
      <c r="OT375" s="27"/>
      <c r="OU375" s="27"/>
      <c r="OV375" s="27"/>
      <c r="OW375" s="27"/>
      <c r="OX375" s="27"/>
      <c r="OY375" s="27"/>
      <c r="OZ375" s="27"/>
      <c r="PA375" s="27"/>
      <c r="PB375" s="27"/>
      <c r="PC375" s="27"/>
      <c r="PD375" s="27"/>
      <c r="PE375" s="27"/>
      <c r="PF375" s="27"/>
      <c r="PG375" s="27"/>
      <c r="PH375" s="27"/>
      <c r="PI375" s="27"/>
      <c r="PJ375" s="27"/>
      <c r="PK375" s="27"/>
      <c r="PL375" s="27"/>
      <c r="PM375" s="27"/>
      <c r="PN375" s="27"/>
      <c r="PO375" s="27"/>
      <c r="PP375" s="27"/>
      <c r="PQ375" s="27"/>
      <c r="PR375" s="27"/>
      <c r="PS375" s="27"/>
      <c r="PT375" s="27"/>
      <c r="PU375" s="27"/>
      <c r="PV375" s="27"/>
      <c r="PW375" s="27"/>
      <c r="PX375" s="27"/>
      <c r="PY375" s="27"/>
      <c r="PZ375" s="27"/>
      <c r="QA375" s="27"/>
      <c r="QB375" s="27"/>
      <c r="QC375" s="27"/>
      <c r="QD375" s="27"/>
      <c r="QE375" s="27"/>
      <c r="QF375" s="27"/>
      <c r="QG375" s="27"/>
      <c r="QH375" s="27"/>
      <c r="QI375" s="27"/>
      <c r="QJ375" s="27"/>
      <c r="QK375" s="27"/>
      <c r="QL375" s="27"/>
      <c r="QM375" s="27"/>
      <c r="QN375" s="27"/>
      <c r="QO375" s="27"/>
      <c r="QP375" s="27"/>
      <c r="QQ375" s="27"/>
      <c r="QR375" s="27"/>
      <c r="QS375" s="27"/>
      <c r="QT375" s="27"/>
      <c r="QU375" s="27"/>
      <c r="QV375" s="27"/>
      <c r="QW375" s="27"/>
      <c r="QX375" s="27"/>
      <c r="QY375" s="27"/>
      <c r="QZ375" s="27"/>
      <c r="RA375" s="27"/>
      <c r="RB375" s="27"/>
      <c r="RC375" s="27"/>
      <c r="RD375" s="27"/>
      <c r="RE375" s="27"/>
      <c r="RF375" s="27"/>
      <c r="RG375" s="27"/>
      <c r="RH375" s="27"/>
      <c r="RI375" s="27"/>
      <c r="RJ375" s="27"/>
      <c r="RK375" s="27"/>
      <c r="RL375" s="27"/>
      <c r="RM375" s="27"/>
      <c r="RN375" s="27"/>
      <c r="RO375" s="27"/>
      <c r="RP375" s="27"/>
      <c r="RQ375" s="27"/>
      <c r="RR375" s="27"/>
      <c r="RS375" s="27"/>
      <c r="RT375" s="27"/>
      <c r="RU375" s="27"/>
      <c r="RV375" s="27"/>
      <c r="RW375" s="27"/>
      <c r="RX375" s="27"/>
      <c r="RY375" s="27"/>
      <c r="RZ375" s="27"/>
      <c r="SA375" s="27"/>
      <c r="SB375" s="27"/>
      <c r="SC375" s="27"/>
      <c r="SD375" s="27"/>
      <c r="SE375" s="27"/>
      <c r="SF375" s="27"/>
      <c r="SG375" s="27"/>
      <c r="SH375" s="27"/>
      <c r="SI375" s="27"/>
      <c r="SJ375" s="27"/>
      <c r="SK375" s="27"/>
      <c r="SL375" s="27"/>
      <c r="SM375" s="27"/>
      <c r="SN375" s="27"/>
      <c r="SO375" s="27"/>
      <c r="SP375" s="27"/>
      <c r="SQ375" s="27"/>
      <c r="SR375" s="27"/>
      <c r="SS375" s="27"/>
      <c r="ST375" s="27"/>
      <c r="SU375" s="27"/>
      <c r="SV375" s="27"/>
      <c r="SW375" s="27"/>
      <c r="SX375" s="27"/>
      <c r="SY375" s="27"/>
      <c r="SZ375" s="27"/>
      <c r="TA375" s="27"/>
      <c r="TB375" s="27"/>
      <c r="TC375" s="27"/>
      <c r="TD375" s="27"/>
      <c r="TE375" s="27"/>
      <c r="TF375" s="27"/>
      <c r="TG375" s="27"/>
      <c r="TH375" s="27"/>
      <c r="TI375" s="27"/>
      <c r="TJ375" s="27"/>
      <c r="TK375" s="27"/>
      <c r="TL375" s="27"/>
      <c r="TM375" s="27"/>
      <c r="TN375" s="27"/>
      <c r="TO375" s="27"/>
      <c r="TP375" s="27"/>
      <c r="TQ375" s="27"/>
      <c r="TR375" s="27"/>
      <c r="TS375" s="27"/>
      <c r="TT375" s="27"/>
      <c r="TU375" s="27"/>
      <c r="TV375" s="27"/>
      <c r="TW375" s="27"/>
      <c r="TX375" s="27"/>
      <c r="TY375" s="27"/>
      <c r="TZ375" s="27"/>
      <c r="UA375" s="27"/>
      <c r="UB375" s="27"/>
      <c r="UC375" s="27"/>
      <c r="UD375" s="27"/>
      <c r="UE375" s="27"/>
      <c r="UF375" s="27"/>
      <c r="UG375" s="27"/>
      <c r="UH375" s="27"/>
      <c r="UI375" s="27"/>
      <c r="UJ375" s="27"/>
      <c r="UK375" s="27"/>
      <c r="UL375" s="27"/>
      <c r="UM375" s="27"/>
      <c r="UN375" s="27"/>
      <c r="UO375" s="27"/>
      <c r="UP375" s="27"/>
      <c r="UQ375" s="27"/>
      <c r="UR375" s="27"/>
      <c r="US375" s="27"/>
      <c r="UT375" s="27"/>
      <c r="UU375" s="27"/>
      <c r="UV375" s="27"/>
      <c r="UW375" s="27"/>
      <c r="UX375" s="27"/>
      <c r="UY375" s="27"/>
      <c r="UZ375" s="27"/>
      <c r="VA375" s="27"/>
      <c r="VB375" s="27"/>
      <c r="VC375" s="27"/>
      <c r="VD375" s="27"/>
      <c r="VE375" s="27"/>
      <c r="VF375" s="27"/>
      <c r="VG375" s="27"/>
      <c r="VH375" s="27"/>
      <c r="VI375" s="27"/>
      <c r="VJ375" s="27"/>
      <c r="VK375" s="27"/>
      <c r="VL375" s="27"/>
      <c r="VM375" s="27"/>
      <c r="VN375" s="27"/>
      <c r="VO375" s="27"/>
      <c r="VP375" s="27"/>
      <c r="VQ375" s="27"/>
      <c r="VR375" s="27"/>
      <c r="VS375" s="27"/>
      <c r="VT375" s="27"/>
      <c r="VU375" s="27"/>
      <c r="VV375" s="27"/>
      <c r="VW375" s="27"/>
      <c r="VX375" s="27"/>
      <c r="VY375" s="27"/>
      <c r="VZ375" s="27"/>
      <c r="WA375" s="27"/>
      <c r="WB375" s="27"/>
      <c r="WC375" s="27"/>
      <c r="WD375" s="27"/>
      <c r="WE375" s="27"/>
      <c r="WF375" s="27"/>
      <c r="WG375" s="27"/>
      <c r="WH375" s="27"/>
      <c r="WI375" s="27"/>
      <c r="WJ375" s="27"/>
      <c r="WK375" s="27"/>
      <c r="WL375" s="27"/>
      <c r="WM375" s="27"/>
      <c r="WN375" s="27"/>
      <c r="WO375" s="27"/>
      <c r="WP375" s="27"/>
      <c r="WQ375" s="27"/>
      <c r="WR375" s="27"/>
      <c r="WS375" s="27"/>
      <c r="WT375" s="27"/>
      <c r="WU375" s="27"/>
      <c r="WV375" s="27"/>
      <c r="WW375" s="27"/>
      <c r="WX375" s="27"/>
      <c r="WY375" s="27"/>
      <c r="WZ375" s="27"/>
      <c r="XA375" s="27"/>
      <c r="XB375" s="27"/>
      <c r="XC375" s="27"/>
      <c r="XD375" s="27"/>
      <c r="XE375" s="27"/>
      <c r="XF375" s="27"/>
      <c r="XG375" s="27"/>
      <c r="XH375" s="27"/>
      <c r="XI375" s="27"/>
      <c r="XJ375" s="27"/>
      <c r="XK375" s="27"/>
      <c r="XL375" s="27"/>
      <c r="XM375" s="27"/>
      <c r="XN375" s="27"/>
      <c r="XO375" s="27"/>
      <c r="XP375" s="27"/>
      <c r="XQ375" s="27"/>
      <c r="XR375" s="27"/>
      <c r="XS375" s="27"/>
      <c r="XT375" s="27"/>
      <c r="XU375" s="27"/>
      <c r="XV375" s="27"/>
      <c r="XW375" s="27"/>
      <c r="XX375" s="27"/>
      <c r="XY375" s="27"/>
      <c r="XZ375" s="27"/>
      <c r="YA375" s="27"/>
      <c r="YB375" s="27"/>
      <c r="YC375" s="27"/>
      <c r="YD375" s="27"/>
      <c r="YE375" s="27"/>
      <c r="YF375" s="27"/>
      <c r="YG375" s="27"/>
      <c r="YH375" s="27"/>
      <c r="YI375" s="27"/>
      <c r="YJ375" s="27"/>
      <c r="YK375" s="27"/>
      <c r="YL375" s="27"/>
      <c r="YM375" s="27"/>
      <c r="YN375" s="27"/>
      <c r="YO375" s="27"/>
      <c r="YP375" s="27"/>
      <c r="YQ375" s="27"/>
      <c r="YR375" s="27"/>
      <c r="YS375" s="27"/>
      <c r="YT375" s="27"/>
      <c r="YU375" s="27"/>
      <c r="YV375" s="27"/>
      <c r="YW375" s="27"/>
      <c r="YX375" s="27"/>
      <c r="YY375" s="27"/>
      <c r="YZ375" s="27"/>
      <c r="ZA375" s="27"/>
      <c r="ZB375" s="27"/>
      <c r="ZC375" s="27"/>
      <c r="ZD375" s="27"/>
      <c r="ZE375" s="27"/>
      <c r="ZF375" s="27"/>
      <c r="ZG375" s="27"/>
      <c r="ZH375" s="27"/>
      <c r="ZI375" s="27"/>
      <c r="ZJ375" s="27"/>
      <c r="ZK375" s="27"/>
      <c r="ZL375" s="27"/>
      <c r="ZM375" s="27"/>
      <c r="ZN375" s="27"/>
      <c r="ZO375" s="27"/>
      <c r="ZP375" s="27"/>
      <c r="ZQ375" s="27"/>
      <c r="ZR375" s="27"/>
      <c r="ZS375" s="27"/>
      <c r="ZT375" s="27"/>
      <c r="ZU375" s="27"/>
      <c r="ZV375" s="27"/>
      <c r="ZW375" s="27"/>
      <c r="ZX375" s="27"/>
      <c r="ZY375" s="27"/>
      <c r="ZZ375" s="27"/>
      <c r="AAA375" s="27"/>
      <c r="AAB375" s="27"/>
      <c r="AAC375" s="27"/>
      <c r="AAD375" s="27"/>
      <c r="AAE375" s="27"/>
      <c r="AAF375" s="27"/>
      <c r="AAG375" s="27"/>
      <c r="AAH375" s="27"/>
      <c r="AAI375" s="27"/>
      <c r="AAJ375" s="27"/>
      <c r="AAK375" s="27"/>
      <c r="AAL375" s="27"/>
      <c r="AAM375" s="27"/>
      <c r="AAN375" s="27"/>
      <c r="AAO375" s="27"/>
      <c r="AAP375" s="27"/>
      <c r="AAQ375" s="27"/>
      <c r="AAR375" s="27"/>
      <c r="AAS375" s="27"/>
      <c r="AAT375" s="27"/>
      <c r="AAU375" s="27"/>
      <c r="AAV375" s="27"/>
      <c r="AAW375" s="27"/>
      <c r="AAX375" s="27"/>
      <c r="AAY375" s="27"/>
      <c r="AAZ375" s="27"/>
      <c r="ABA375" s="27"/>
      <c r="ABB375" s="27"/>
      <c r="ABC375" s="27"/>
      <c r="ABD375" s="27"/>
      <c r="ABE375" s="27"/>
      <c r="ABF375" s="27"/>
      <c r="ABG375" s="27"/>
      <c r="ABH375" s="27"/>
      <c r="ABI375" s="27"/>
      <c r="ABJ375" s="27"/>
      <c r="ABK375" s="27"/>
      <c r="ABL375" s="27"/>
      <c r="ABM375" s="27"/>
      <c r="ABN375" s="27"/>
      <c r="ABO375" s="27"/>
      <c r="ABP375" s="27"/>
      <c r="ABQ375" s="27"/>
      <c r="ABR375" s="27"/>
      <c r="ABS375" s="27"/>
      <c r="ABT375" s="27"/>
      <c r="ABU375" s="27"/>
      <c r="ABV375" s="27"/>
      <c r="ABW375" s="27"/>
      <c r="ABX375" s="27"/>
      <c r="ABY375" s="27"/>
      <c r="ABZ375" s="27"/>
      <c r="ACA375" s="27"/>
      <c r="ACB375" s="27"/>
      <c r="ACC375" s="27"/>
      <c r="ACD375" s="27"/>
      <c r="ACE375" s="27"/>
      <c r="ACF375" s="27"/>
      <c r="ACG375" s="27"/>
      <c r="ACH375" s="27"/>
      <c r="ACI375" s="27"/>
      <c r="ACJ375" s="27"/>
      <c r="ACK375" s="27"/>
      <c r="ACL375" s="27"/>
      <c r="ACM375" s="27"/>
      <c r="ACN375" s="27"/>
      <c r="ACO375" s="27"/>
      <c r="ACP375" s="27"/>
      <c r="ACQ375" s="27"/>
      <c r="ACR375" s="27"/>
      <c r="ACS375" s="27"/>
      <c r="ACT375" s="27"/>
      <c r="ACU375" s="27"/>
      <c r="ACV375" s="27"/>
      <c r="ACW375" s="27"/>
      <c r="ACX375" s="27"/>
      <c r="ACY375" s="27"/>
      <c r="ACZ375" s="27"/>
      <c r="ADA375" s="27"/>
      <c r="ADB375" s="27"/>
      <c r="ADC375" s="27"/>
      <c r="ADD375" s="27"/>
      <c r="ADE375" s="27"/>
      <c r="ADF375" s="27"/>
      <c r="ADG375" s="27"/>
      <c r="ADH375" s="27"/>
      <c r="ADI375" s="27"/>
      <c r="ADJ375" s="27"/>
      <c r="ADK375" s="27"/>
      <c r="ADL375" s="27"/>
      <c r="ADM375" s="27"/>
      <c r="ADN375" s="27"/>
      <c r="ADO375" s="27"/>
      <c r="ADP375" s="27"/>
      <c r="ADQ375" s="27"/>
      <c r="ADR375" s="27"/>
      <c r="ADS375" s="27"/>
      <c r="ADT375" s="27"/>
      <c r="ADU375" s="27"/>
      <c r="ADV375" s="27"/>
      <c r="ADW375" s="27"/>
      <c r="ADX375" s="27"/>
      <c r="ADY375" s="27"/>
      <c r="ADZ375" s="27"/>
      <c r="AEA375" s="27"/>
      <c r="AEB375" s="27"/>
      <c r="AEC375" s="27"/>
      <c r="AED375" s="27"/>
      <c r="AEE375" s="27"/>
      <c r="AEF375" s="27"/>
      <c r="AEG375" s="27"/>
      <c r="AEH375" s="27"/>
      <c r="AEI375" s="27"/>
      <c r="AEJ375" s="27"/>
      <c r="AEK375" s="27"/>
      <c r="AEL375" s="27"/>
      <c r="AEM375" s="27"/>
      <c r="AEN375" s="27"/>
      <c r="AEO375" s="27"/>
      <c r="AEP375" s="27"/>
      <c r="AEQ375" s="27"/>
      <c r="AER375" s="27"/>
      <c r="AES375" s="27"/>
      <c r="AET375" s="27"/>
      <c r="AEU375" s="27"/>
      <c r="AEV375" s="27"/>
      <c r="AEW375" s="27"/>
      <c r="AEX375" s="27"/>
      <c r="AEY375" s="27"/>
      <c r="AEZ375" s="27"/>
      <c r="AFA375" s="27"/>
      <c r="AFB375" s="27"/>
      <c r="AFC375" s="27"/>
      <c r="AFD375" s="27"/>
      <c r="AFE375" s="27"/>
      <c r="AFF375" s="27"/>
      <c r="AFG375" s="27"/>
      <c r="AFH375" s="27"/>
      <c r="AFI375" s="27"/>
      <c r="AFJ375" s="27"/>
      <c r="AFK375" s="27"/>
      <c r="AFL375" s="27"/>
      <c r="AFM375" s="27"/>
      <c r="AFN375" s="27"/>
      <c r="AFO375" s="27"/>
      <c r="AFP375" s="27"/>
      <c r="AFQ375" s="27"/>
      <c r="AFR375" s="27"/>
      <c r="AFS375" s="27"/>
      <c r="AFT375" s="27"/>
      <c r="AFU375" s="27"/>
      <c r="AFV375" s="27"/>
      <c r="AFW375" s="27"/>
      <c r="AFX375" s="27"/>
      <c r="AFY375" s="27"/>
      <c r="AFZ375" s="27"/>
      <c r="AGA375" s="27"/>
      <c r="AGB375" s="27"/>
      <c r="AGC375" s="27"/>
      <c r="AGD375" s="27"/>
      <c r="AGE375" s="27"/>
      <c r="AGF375" s="27"/>
      <c r="AGG375" s="27"/>
      <c r="AGH375" s="27"/>
      <c r="AGI375" s="27"/>
      <c r="AGJ375" s="27"/>
      <c r="AGK375" s="27"/>
      <c r="AGL375" s="27"/>
      <c r="AGM375" s="27"/>
      <c r="AGN375" s="27"/>
      <c r="AGO375" s="27"/>
      <c r="AGP375" s="27"/>
      <c r="AGQ375" s="27"/>
      <c r="AGR375" s="27"/>
      <c r="AGS375" s="27"/>
      <c r="AGT375" s="27"/>
      <c r="AGU375" s="27"/>
      <c r="AGV375" s="27"/>
      <c r="AGW375" s="27"/>
      <c r="AGX375" s="27"/>
      <c r="AGY375" s="27"/>
      <c r="AGZ375" s="27"/>
      <c r="AHA375" s="27"/>
      <c r="AHB375" s="27"/>
      <c r="AHC375" s="27"/>
      <c r="AHD375" s="27"/>
      <c r="AHE375" s="27"/>
      <c r="AHF375" s="27"/>
      <c r="AHG375" s="27"/>
      <c r="AHH375" s="27"/>
      <c r="AHI375" s="27"/>
      <c r="AHJ375" s="27"/>
      <c r="AHK375" s="27"/>
      <c r="AHL375" s="27"/>
      <c r="AHM375" s="27"/>
      <c r="AHN375" s="27"/>
      <c r="AHO375" s="27"/>
      <c r="AHP375" s="27"/>
      <c r="AHQ375" s="27"/>
      <c r="AHR375" s="27"/>
      <c r="AHS375" s="27"/>
      <c r="AHT375" s="27"/>
      <c r="AHU375" s="27"/>
      <c r="AHV375" s="27"/>
      <c r="AHW375" s="27"/>
      <c r="AHX375" s="27"/>
      <c r="AHY375" s="27"/>
      <c r="AHZ375" s="27"/>
      <c r="AIA375" s="27"/>
      <c r="AIB375" s="27"/>
      <c r="AIC375" s="27"/>
      <c r="AID375" s="27"/>
      <c r="AIE375" s="27"/>
      <c r="AIF375" s="27"/>
      <c r="AIG375" s="27"/>
      <c r="AIH375" s="27"/>
      <c r="AII375" s="27"/>
      <c r="AIJ375" s="27"/>
      <c r="AIK375" s="27"/>
      <c r="AIL375" s="27"/>
      <c r="AIM375" s="27"/>
      <c r="AIN375" s="27"/>
      <c r="AIO375" s="27"/>
      <c r="AIP375" s="27"/>
      <c r="AIQ375" s="27"/>
      <c r="AIR375" s="27"/>
      <c r="AIS375" s="27"/>
      <c r="AIT375" s="27"/>
      <c r="AIU375" s="27"/>
      <c r="AIV375" s="27"/>
      <c r="AIW375" s="27"/>
      <c r="AIX375" s="27"/>
      <c r="AIY375" s="27"/>
      <c r="AIZ375" s="27"/>
      <c r="AJA375" s="27"/>
      <c r="AJB375" s="27"/>
      <c r="AJC375" s="27"/>
      <c r="AJD375" s="27"/>
      <c r="AJE375" s="27"/>
      <c r="AJF375" s="27"/>
      <c r="AJG375" s="27"/>
      <c r="AJH375" s="27"/>
      <c r="AJI375" s="27"/>
      <c r="AJJ375" s="27"/>
      <c r="AJK375" s="27"/>
      <c r="AJL375" s="27"/>
      <c r="AJM375" s="27"/>
      <c r="AJN375" s="27"/>
      <c r="AJO375" s="27"/>
      <c r="AJP375" s="27"/>
      <c r="AJQ375" s="27"/>
      <c r="AJR375" s="27"/>
      <c r="AJS375" s="27"/>
      <c r="AJT375" s="27"/>
      <c r="AJU375" s="27"/>
      <c r="AJV375" s="27"/>
      <c r="AJW375" s="27"/>
      <c r="AJX375" s="27"/>
      <c r="AJY375" s="27"/>
      <c r="AJZ375" s="27"/>
      <c r="AKA375" s="27"/>
      <c r="AKB375" s="27"/>
      <c r="AKC375" s="27"/>
      <c r="AKD375" s="27"/>
      <c r="AKE375" s="27"/>
      <c r="AKF375" s="27"/>
      <c r="AKG375" s="27"/>
      <c r="AKH375" s="27"/>
      <c r="AKI375" s="27"/>
      <c r="AKJ375" s="27"/>
      <c r="AKK375" s="27"/>
      <c r="AKL375" s="27"/>
      <c r="AKM375" s="27"/>
      <c r="AKN375" s="27"/>
      <c r="AKO375" s="27"/>
      <c r="AKP375" s="27"/>
      <c r="AKQ375" s="27"/>
      <c r="AKR375" s="27"/>
      <c r="AKS375" s="27"/>
      <c r="AKT375" s="27"/>
      <c r="AKU375" s="27"/>
      <c r="AKV375" s="27"/>
      <c r="AKW375" s="27"/>
      <c r="AKX375" s="27"/>
      <c r="AKY375" s="27"/>
      <c r="AKZ375" s="27"/>
      <c r="ALA375" s="27"/>
      <c r="ALB375" s="27"/>
      <c r="ALC375" s="27"/>
      <c r="ALD375" s="27"/>
      <c r="ALE375" s="27"/>
      <c r="ALF375" s="27"/>
      <c r="ALG375" s="27"/>
      <c r="ALH375" s="27"/>
      <c r="ALI375" s="27"/>
      <c r="ALJ375" s="27"/>
      <c r="ALK375" s="27"/>
      <c r="ALL375" s="27"/>
      <c r="ALM375" s="27"/>
      <c r="ALN375" s="27"/>
      <c r="ALO375" s="27"/>
      <c r="ALP375" s="27"/>
      <c r="ALQ375" s="27"/>
      <c r="ALR375" s="27"/>
      <c r="ALS375" s="27"/>
    </row>
    <row r="376" spans="1:1007" ht="18" customHeight="1" x14ac:dyDescent="0.2"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36"/>
    </row>
    <row r="377" spans="1:1007" ht="15" customHeight="1" x14ac:dyDescent="0.2"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36"/>
    </row>
    <row r="378" spans="1:1007" s="51" customFormat="1" ht="21" customHeight="1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7"/>
      <c r="M378" s="27"/>
      <c r="N378" s="27"/>
      <c r="O378" s="27"/>
      <c r="P378" s="28"/>
      <c r="Q378" s="28"/>
      <c r="R378" s="28"/>
      <c r="S378" s="28"/>
      <c r="T378" s="28"/>
      <c r="U378" s="28"/>
      <c r="V378" s="28"/>
      <c r="W378" s="28"/>
    </row>
    <row r="379" spans="1:1007" ht="19.5" customHeight="1" x14ac:dyDescent="0.2"/>
    <row r="380" spans="1:1007" ht="15.75" customHeight="1" x14ac:dyDescent="0.2"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  <c r="BO380" s="27"/>
      <c r="BP380" s="27"/>
      <c r="BQ380" s="27"/>
      <c r="BR380" s="27"/>
      <c r="BS380" s="27"/>
      <c r="BT380" s="27"/>
      <c r="BU380" s="27"/>
      <c r="BV380" s="27"/>
      <c r="BW380" s="27"/>
      <c r="BX380" s="27"/>
      <c r="BY380" s="27"/>
      <c r="BZ380" s="27"/>
      <c r="CA380" s="27"/>
      <c r="CB380" s="27"/>
      <c r="CC380" s="27"/>
      <c r="CD380" s="27"/>
      <c r="CE380" s="27"/>
      <c r="CF380" s="27"/>
      <c r="CG380" s="27"/>
      <c r="CH380" s="27"/>
      <c r="CI380" s="27"/>
      <c r="CJ380" s="27"/>
      <c r="CK380" s="27"/>
      <c r="CL380" s="27"/>
      <c r="CM380" s="27"/>
      <c r="CN380" s="27"/>
      <c r="CO380" s="27"/>
      <c r="CP380" s="27"/>
      <c r="CQ380" s="27"/>
      <c r="CR380" s="27"/>
      <c r="CS380" s="27"/>
      <c r="CT380" s="27"/>
      <c r="CU380" s="27"/>
      <c r="CV380" s="27"/>
      <c r="CW380" s="27"/>
      <c r="CX380" s="27"/>
      <c r="CY380" s="27"/>
      <c r="CZ380" s="27"/>
      <c r="DA380" s="27"/>
      <c r="DB380" s="27"/>
      <c r="DC380" s="27"/>
      <c r="DD380" s="27"/>
      <c r="DE380" s="27"/>
      <c r="DF380" s="27"/>
      <c r="DG380" s="27"/>
      <c r="DH380" s="27"/>
      <c r="DI380" s="27"/>
      <c r="DJ380" s="27"/>
      <c r="DK380" s="27"/>
      <c r="DL380" s="27"/>
      <c r="DM380" s="27"/>
      <c r="DN380" s="27"/>
      <c r="DO380" s="27"/>
      <c r="DP380" s="27"/>
      <c r="DQ380" s="27"/>
      <c r="DR380" s="27"/>
      <c r="DS380" s="27"/>
      <c r="DT380" s="27"/>
      <c r="DU380" s="27"/>
      <c r="DV380" s="27"/>
      <c r="DW380" s="27"/>
      <c r="DX380" s="27"/>
      <c r="DY380" s="27"/>
      <c r="DZ380" s="27"/>
      <c r="EA380" s="27"/>
      <c r="EB380" s="27"/>
      <c r="EC380" s="27"/>
      <c r="ED380" s="27"/>
      <c r="EE380" s="27"/>
      <c r="EF380" s="27"/>
      <c r="EG380" s="27"/>
      <c r="EH380" s="27"/>
      <c r="EI380" s="27"/>
      <c r="EJ380" s="27"/>
      <c r="EK380" s="27"/>
      <c r="EL380" s="27"/>
      <c r="EM380" s="27"/>
      <c r="EN380" s="27"/>
      <c r="EO380" s="27"/>
      <c r="EP380" s="27"/>
      <c r="EQ380" s="27"/>
      <c r="ER380" s="27"/>
      <c r="ES380" s="27"/>
      <c r="ET380" s="27"/>
      <c r="EU380" s="27"/>
      <c r="EV380" s="27"/>
      <c r="EW380" s="27"/>
      <c r="EX380" s="27"/>
      <c r="EY380" s="27"/>
      <c r="EZ380" s="27"/>
      <c r="FA380" s="27"/>
      <c r="FB380" s="27"/>
      <c r="FC380" s="27"/>
      <c r="FD380" s="27"/>
      <c r="FE380" s="27"/>
      <c r="FF380" s="27"/>
      <c r="FG380" s="27"/>
      <c r="FH380" s="27"/>
      <c r="FI380" s="27"/>
      <c r="FJ380" s="27"/>
      <c r="FK380" s="27"/>
      <c r="FL380" s="27"/>
      <c r="FM380" s="27"/>
      <c r="FN380" s="27"/>
      <c r="FO380" s="27"/>
      <c r="FP380" s="27"/>
      <c r="FQ380" s="27"/>
      <c r="FR380" s="27"/>
      <c r="FS380" s="27"/>
      <c r="FT380" s="27"/>
      <c r="FU380" s="27"/>
      <c r="FV380" s="27"/>
      <c r="FW380" s="27"/>
      <c r="FX380" s="27"/>
      <c r="FY380" s="27"/>
      <c r="FZ380" s="27"/>
      <c r="GA380" s="27"/>
      <c r="GB380" s="27"/>
      <c r="GC380" s="27"/>
      <c r="GD380" s="27"/>
      <c r="GE380" s="27"/>
      <c r="GF380" s="27"/>
      <c r="GG380" s="27"/>
      <c r="GH380" s="27"/>
      <c r="GI380" s="27"/>
      <c r="GJ380" s="27"/>
      <c r="GK380" s="27"/>
      <c r="GL380" s="27"/>
      <c r="GM380" s="27"/>
      <c r="GN380" s="27"/>
      <c r="GO380" s="27"/>
      <c r="GP380" s="27"/>
      <c r="GQ380" s="27"/>
      <c r="GR380" s="27"/>
      <c r="GS380" s="27"/>
      <c r="GT380" s="27"/>
      <c r="GU380" s="27"/>
      <c r="GV380" s="27"/>
      <c r="GW380" s="27"/>
      <c r="GX380" s="27"/>
      <c r="GY380" s="27"/>
      <c r="GZ380" s="27"/>
      <c r="HA380" s="27"/>
      <c r="HB380" s="27"/>
      <c r="HC380" s="27"/>
      <c r="HD380" s="27"/>
      <c r="HE380" s="27"/>
      <c r="HF380" s="27"/>
      <c r="HG380" s="27"/>
      <c r="HH380" s="27"/>
      <c r="HI380" s="27"/>
      <c r="HJ380" s="27"/>
      <c r="HK380" s="27"/>
      <c r="HL380" s="27"/>
      <c r="HM380" s="27"/>
      <c r="HN380" s="27"/>
      <c r="HO380" s="27"/>
      <c r="HP380" s="27"/>
      <c r="HQ380" s="27"/>
      <c r="HR380" s="27"/>
      <c r="HS380" s="27"/>
      <c r="HT380" s="27"/>
      <c r="HU380" s="27"/>
      <c r="HV380" s="27"/>
      <c r="HW380" s="27"/>
      <c r="HX380" s="27"/>
      <c r="HY380" s="27"/>
      <c r="HZ380" s="27"/>
      <c r="IA380" s="27"/>
      <c r="IB380" s="27"/>
      <c r="IC380" s="27"/>
      <c r="ID380" s="27"/>
      <c r="IE380" s="27"/>
      <c r="IF380" s="27"/>
      <c r="IG380" s="27"/>
      <c r="IH380" s="27"/>
      <c r="II380" s="27"/>
      <c r="IJ380" s="27"/>
      <c r="IK380" s="27"/>
      <c r="IL380" s="27"/>
      <c r="IM380" s="27"/>
      <c r="IN380" s="27"/>
      <c r="IO380" s="27"/>
      <c r="IP380" s="27"/>
      <c r="IQ380" s="27"/>
      <c r="IR380" s="27"/>
      <c r="IS380" s="27"/>
      <c r="IT380" s="27"/>
      <c r="IU380" s="27"/>
      <c r="IV380" s="27"/>
      <c r="IW380" s="27"/>
      <c r="IX380" s="27"/>
      <c r="IY380" s="27"/>
      <c r="IZ380" s="27"/>
      <c r="JA380" s="27"/>
      <c r="JB380" s="27"/>
      <c r="JC380" s="27"/>
      <c r="JD380" s="27"/>
      <c r="JE380" s="27"/>
      <c r="JF380" s="27"/>
      <c r="JG380" s="27"/>
      <c r="JH380" s="27"/>
      <c r="JI380" s="27"/>
      <c r="JJ380" s="27"/>
      <c r="JK380" s="27"/>
      <c r="JL380" s="27"/>
      <c r="JM380" s="27"/>
      <c r="JN380" s="27"/>
      <c r="JO380" s="27"/>
      <c r="JP380" s="27"/>
      <c r="JQ380" s="27"/>
      <c r="JR380" s="27"/>
      <c r="JS380" s="27"/>
      <c r="JT380" s="27"/>
      <c r="JU380" s="27"/>
      <c r="JV380" s="27"/>
      <c r="JW380" s="27"/>
      <c r="JX380" s="27"/>
      <c r="JY380" s="27"/>
      <c r="JZ380" s="27"/>
      <c r="KA380" s="27"/>
      <c r="KB380" s="27"/>
      <c r="KC380" s="27"/>
      <c r="KD380" s="27"/>
      <c r="KE380" s="27"/>
      <c r="KF380" s="27"/>
      <c r="KG380" s="27"/>
      <c r="KH380" s="27"/>
      <c r="KI380" s="27"/>
      <c r="KJ380" s="27"/>
      <c r="KK380" s="27"/>
      <c r="KL380" s="27"/>
      <c r="KM380" s="27"/>
      <c r="KN380" s="27"/>
      <c r="KO380" s="27"/>
      <c r="KP380" s="27"/>
      <c r="KQ380" s="27"/>
      <c r="KR380" s="27"/>
      <c r="KS380" s="27"/>
      <c r="KT380" s="27"/>
      <c r="KU380" s="27"/>
      <c r="KV380" s="27"/>
      <c r="KW380" s="27"/>
      <c r="KX380" s="27"/>
      <c r="KY380" s="27"/>
      <c r="KZ380" s="27"/>
      <c r="LA380" s="27"/>
      <c r="LB380" s="27"/>
      <c r="LC380" s="27"/>
      <c r="LD380" s="27"/>
      <c r="LE380" s="27"/>
      <c r="LF380" s="27"/>
      <c r="LG380" s="27"/>
      <c r="LH380" s="27"/>
      <c r="LI380" s="27"/>
      <c r="LJ380" s="27"/>
      <c r="LK380" s="27"/>
      <c r="LL380" s="27"/>
      <c r="LM380" s="27"/>
      <c r="LN380" s="27"/>
      <c r="LO380" s="27"/>
      <c r="LP380" s="27"/>
      <c r="LQ380" s="27"/>
      <c r="LR380" s="27"/>
      <c r="LS380" s="27"/>
      <c r="LT380" s="27"/>
      <c r="LU380" s="27"/>
      <c r="LV380" s="27"/>
      <c r="LW380" s="27"/>
      <c r="LX380" s="27"/>
      <c r="LY380" s="27"/>
      <c r="LZ380" s="27"/>
      <c r="MA380" s="27"/>
      <c r="MB380" s="27"/>
      <c r="MC380" s="27"/>
      <c r="MD380" s="27"/>
      <c r="ME380" s="27"/>
      <c r="MF380" s="27"/>
      <c r="MG380" s="27"/>
      <c r="MH380" s="27"/>
      <c r="MI380" s="27"/>
      <c r="MJ380" s="27"/>
      <c r="MK380" s="27"/>
      <c r="ML380" s="27"/>
      <c r="MM380" s="27"/>
      <c r="MN380" s="27"/>
      <c r="MO380" s="27"/>
      <c r="MP380" s="27"/>
      <c r="MQ380" s="27"/>
      <c r="MR380" s="27"/>
      <c r="MS380" s="27"/>
      <c r="MT380" s="27"/>
      <c r="MU380" s="27"/>
      <c r="MV380" s="27"/>
      <c r="MW380" s="27"/>
      <c r="MX380" s="27"/>
      <c r="MY380" s="27"/>
      <c r="MZ380" s="27"/>
      <c r="NA380" s="27"/>
      <c r="NB380" s="27"/>
      <c r="NC380" s="27"/>
      <c r="ND380" s="27"/>
      <c r="NE380" s="27"/>
      <c r="NF380" s="27"/>
      <c r="NG380" s="27"/>
      <c r="NH380" s="27"/>
      <c r="NI380" s="27"/>
      <c r="NJ380" s="27"/>
      <c r="NK380" s="27"/>
      <c r="NL380" s="27"/>
      <c r="NM380" s="27"/>
      <c r="NN380" s="27"/>
      <c r="NO380" s="27"/>
      <c r="NP380" s="27"/>
      <c r="NQ380" s="27"/>
      <c r="NR380" s="27"/>
      <c r="NS380" s="27"/>
      <c r="NT380" s="27"/>
      <c r="NU380" s="27"/>
      <c r="NV380" s="27"/>
      <c r="NW380" s="27"/>
      <c r="NX380" s="27"/>
      <c r="NY380" s="27"/>
      <c r="NZ380" s="27"/>
      <c r="OA380" s="27"/>
      <c r="OB380" s="27"/>
      <c r="OC380" s="27"/>
      <c r="OD380" s="27"/>
      <c r="OE380" s="27"/>
      <c r="OF380" s="27"/>
      <c r="OG380" s="27"/>
      <c r="OH380" s="27"/>
      <c r="OI380" s="27"/>
      <c r="OJ380" s="27"/>
      <c r="OK380" s="27"/>
      <c r="OL380" s="27"/>
      <c r="OM380" s="27"/>
      <c r="ON380" s="27"/>
      <c r="OO380" s="27"/>
      <c r="OP380" s="27"/>
      <c r="OQ380" s="27"/>
      <c r="OR380" s="27"/>
      <c r="OS380" s="27"/>
      <c r="OT380" s="27"/>
      <c r="OU380" s="27"/>
      <c r="OV380" s="27"/>
      <c r="OW380" s="27"/>
      <c r="OX380" s="27"/>
      <c r="OY380" s="27"/>
      <c r="OZ380" s="27"/>
      <c r="PA380" s="27"/>
      <c r="PB380" s="27"/>
      <c r="PC380" s="27"/>
      <c r="PD380" s="27"/>
      <c r="PE380" s="27"/>
      <c r="PF380" s="27"/>
      <c r="PG380" s="27"/>
      <c r="PH380" s="27"/>
      <c r="PI380" s="27"/>
      <c r="PJ380" s="27"/>
      <c r="PK380" s="27"/>
      <c r="PL380" s="27"/>
      <c r="PM380" s="27"/>
      <c r="PN380" s="27"/>
      <c r="PO380" s="27"/>
      <c r="PP380" s="27"/>
      <c r="PQ380" s="27"/>
      <c r="PR380" s="27"/>
      <c r="PS380" s="27"/>
      <c r="PT380" s="27"/>
      <c r="PU380" s="27"/>
      <c r="PV380" s="27"/>
      <c r="PW380" s="27"/>
      <c r="PX380" s="27"/>
      <c r="PY380" s="27"/>
      <c r="PZ380" s="27"/>
      <c r="QA380" s="27"/>
      <c r="QB380" s="27"/>
      <c r="QC380" s="27"/>
      <c r="QD380" s="27"/>
      <c r="QE380" s="27"/>
      <c r="QF380" s="27"/>
      <c r="QG380" s="27"/>
      <c r="QH380" s="27"/>
      <c r="QI380" s="27"/>
      <c r="QJ380" s="27"/>
      <c r="QK380" s="27"/>
      <c r="QL380" s="27"/>
      <c r="QM380" s="27"/>
      <c r="QN380" s="27"/>
      <c r="QO380" s="27"/>
      <c r="QP380" s="27"/>
      <c r="QQ380" s="27"/>
      <c r="QR380" s="27"/>
      <c r="QS380" s="27"/>
      <c r="QT380" s="27"/>
      <c r="QU380" s="27"/>
      <c r="QV380" s="27"/>
      <c r="QW380" s="27"/>
      <c r="QX380" s="27"/>
      <c r="QY380" s="27"/>
      <c r="QZ380" s="27"/>
      <c r="RA380" s="27"/>
      <c r="RB380" s="27"/>
      <c r="RC380" s="27"/>
      <c r="RD380" s="27"/>
      <c r="RE380" s="27"/>
      <c r="RF380" s="27"/>
      <c r="RG380" s="27"/>
      <c r="RH380" s="27"/>
      <c r="RI380" s="27"/>
      <c r="RJ380" s="27"/>
      <c r="RK380" s="27"/>
      <c r="RL380" s="27"/>
      <c r="RM380" s="27"/>
      <c r="RN380" s="27"/>
      <c r="RO380" s="27"/>
      <c r="RP380" s="27"/>
      <c r="RQ380" s="27"/>
      <c r="RR380" s="27"/>
      <c r="RS380" s="27"/>
      <c r="RT380" s="27"/>
      <c r="RU380" s="27"/>
      <c r="RV380" s="27"/>
      <c r="RW380" s="27"/>
      <c r="RX380" s="27"/>
      <c r="RY380" s="27"/>
      <c r="RZ380" s="27"/>
      <c r="SA380" s="27"/>
      <c r="SB380" s="27"/>
      <c r="SC380" s="27"/>
      <c r="SD380" s="27"/>
      <c r="SE380" s="27"/>
      <c r="SF380" s="27"/>
      <c r="SG380" s="27"/>
      <c r="SH380" s="27"/>
      <c r="SI380" s="27"/>
      <c r="SJ380" s="27"/>
      <c r="SK380" s="27"/>
      <c r="SL380" s="27"/>
      <c r="SM380" s="27"/>
      <c r="SN380" s="27"/>
      <c r="SO380" s="27"/>
      <c r="SP380" s="27"/>
      <c r="SQ380" s="27"/>
      <c r="SR380" s="27"/>
      <c r="SS380" s="27"/>
      <c r="ST380" s="27"/>
      <c r="SU380" s="27"/>
      <c r="SV380" s="27"/>
      <c r="SW380" s="27"/>
      <c r="SX380" s="27"/>
      <c r="SY380" s="27"/>
      <c r="SZ380" s="27"/>
      <c r="TA380" s="27"/>
      <c r="TB380" s="27"/>
      <c r="TC380" s="27"/>
      <c r="TD380" s="27"/>
      <c r="TE380" s="27"/>
      <c r="TF380" s="27"/>
      <c r="TG380" s="27"/>
      <c r="TH380" s="27"/>
      <c r="TI380" s="27"/>
      <c r="TJ380" s="27"/>
      <c r="TK380" s="27"/>
      <c r="TL380" s="27"/>
      <c r="TM380" s="27"/>
      <c r="TN380" s="27"/>
      <c r="TO380" s="27"/>
      <c r="TP380" s="27"/>
      <c r="TQ380" s="27"/>
      <c r="TR380" s="27"/>
      <c r="TS380" s="27"/>
      <c r="TT380" s="27"/>
      <c r="TU380" s="27"/>
      <c r="TV380" s="27"/>
      <c r="TW380" s="27"/>
      <c r="TX380" s="27"/>
      <c r="TY380" s="27"/>
      <c r="TZ380" s="27"/>
      <c r="UA380" s="27"/>
      <c r="UB380" s="27"/>
      <c r="UC380" s="27"/>
      <c r="UD380" s="27"/>
      <c r="UE380" s="27"/>
      <c r="UF380" s="27"/>
      <c r="UG380" s="27"/>
      <c r="UH380" s="27"/>
      <c r="UI380" s="27"/>
      <c r="UJ380" s="27"/>
      <c r="UK380" s="27"/>
      <c r="UL380" s="27"/>
      <c r="UM380" s="27"/>
      <c r="UN380" s="27"/>
      <c r="UO380" s="27"/>
      <c r="UP380" s="27"/>
      <c r="UQ380" s="27"/>
      <c r="UR380" s="27"/>
      <c r="US380" s="27"/>
      <c r="UT380" s="27"/>
      <c r="UU380" s="27"/>
      <c r="UV380" s="27"/>
      <c r="UW380" s="27"/>
      <c r="UX380" s="27"/>
      <c r="UY380" s="27"/>
      <c r="UZ380" s="27"/>
      <c r="VA380" s="27"/>
      <c r="VB380" s="27"/>
      <c r="VC380" s="27"/>
      <c r="VD380" s="27"/>
      <c r="VE380" s="27"/>
      <c r="VF380" s="27"/>
      <c r="VG380" s="27"/>
      <c r="VH380" s="27"/>
      <c r="VI380" s="27"/>
      <c r="VJ380" s="27"/>
      <c r="VK380" s="27"/>
      <c r="VL380" s="27"/>
      <c r="VM380" s="27"/>
      <c r="VN380" s="27"/>
      <c r="VO380" s="27"/>
      <c r="VP380" s="27"/>
      <c r="VQ380" s="27"/>
      <c r="VR380" s="27"/>
      <c r="VS380" s="27"/>
      <c r="VT380" s="27"/>
      <c r="VU380" s="27"/>
      <c r="VV380" s="27"/>
      <c r="VW380" s="27"/>
      <c r="VX380" s="27"/>
      <c r="VY380" s="27"/>
      <c r="VZ380" s="27"/>
      <c r="WA380" s="27"/>
      <c r="WB380" s="27"/>
      <c r="WC380" s="27"/>
      <c r="WD380" s="27"/>
      <c r="WE380" s="27"/>
      <c r="WF380" s="27"/>
      <c r="WG380" s="27"/>
      <c r="WH380" s="27"/>
      <c r="WI380" s="27"/>
      <c r="WJ380" s="27"/>
      <c r="WK380" s="27"/>
      <c r="WL380" s="27"/>
      <c r="WM380" s="27"/>
      <c r="WN380" s="27"/>
      <c r="WO380" s="27"/>
      <c r="WP380" s="27"/>
      <c r="WQ380" s="27"/>
      <c r="WR380" s="27"/>
      <c r="WS380" s="27"/>
      <c r="WT380" s="27"/>
      <c r="WU380" s="27"/>
      <c r="WV380" s="27"/>
      <c r="WW380" s="27"/>
      <c r="WX380" s="27"/>
      <c r="WY380" s="27"/>
      <c r="WZ380" s="27"/>
      <c r="XA380" s="27"/>
      <c r="XB380" s="27"/>
      <c r="XC380" s="27"/>
      <c r="XD380" s="27"/>
      <c r="XE380" s="27"/>
      <c r="XF380" s="27"/>
      <c r="XG380" s="27"/>
      <c r="XH380" s="27"/>
      <c r="XI380" s="27"/>
      <c r="XJ380" s="27"/>
      <c r="XK380" s="27"/>
      <c r="XL380" s="27"/>
      <c r="XM380" s="27"/>
      <c r="XN380" s="27"/>
      <c r="XO380" s="27"/>
      <c r="XP380" s="27"/>
      <c r="XQ380" s="27"/>
      <c r="XR380" s="27"/>
      <c r="XS380" s="27"/>
      <c r="XT380" s="27"/>
      <c r="XU380" s="27"/>
      <c r="XV380" s="27"/>
      <c r="XW380" s="27"/>
      <c r="XX380" s="27"/>
      <c r="XY380" s="27"/>
      <c r="XZ380" s="27"/>
      <c r="YA380" s="27"/>
      <c r="YB380" s="27"/>
      <c r="YC380" s="27"/>
      <c r="YD380" s="27"/>
      <c r="YE380" s="27"/>
      <c r="YF380" s="27"/>
      <c r="YG380" s="27"/>
      <c r="YH380" s="27"/>
      <c r="YI380" s="27"/>
      <c r="YJ380" s="27"/>
      <c r="YK380" s="27"/>
      <c r="YL380" s="27"/>
      <c r="YM380" s="27"/>
      <c r="YN380" s="27"/>
      <c r="YO380" s="27"/>
      <c r="YP380" s="27"/>
      <c r="YQ380" s="27"/>
      <c r="YR380" s="27"/>
      <c r="YS380" s="27"/>
      <c r="YT380" s="27"/>
      <c r="YU380" s="27"/>
      <c r="YV380" s="27"/>
      <c r="YW380" s="27"/>
      <c r="YX380" s="27"/>
      <c r="YY380" s="27"/>
      <c r="YZ380" s="27"/>
      <c r="ZA380" s="27"/>
      <c r="ZB380" s="27"/>
      <c r="ZC380" s="27"/>
      <c r="ZD380" s="27"/>
      <c r="ZE380" s="27"/>
      <c r="ZF380" s="27"/>
      <c r="ZG380" s="27"/>
      <c r="ZH380" s="27"/>
      <c r="ZI380" s="27"/>
      <c r="ZJ380" s="27"/>
      <c r="ZK380" s="27"/>
      <c r="ZL380" s="27"/>
      <c r="ZM380" s="27"/>
      <c r="ZN380" s="27"/>
      <c r="ZO380" s="27"/>
      <c r="ZP380" s="27"/>
      <c r="ZQ380" s="27"/>
      <c r="ZR380" s="27"/>
      <c r="ZS380" s="27"/>
      <c r="ZT380" s="27"/>
      <c r="ZU380" s="27"/>
      <c r="ZV380" s="27"/>
      <c r="ZW380" s="27"/>
      <c r="ZX380" s="27"/>
      <c r="ZY380" s="27"/>
      <c r="ZZ380" s="27"/>
      <c r="AAA380" s="27"/>
      <c r="AAB380" s="27"/>
      <c r="AAC380" s="27"/>
      <c r="AAD380" s="27"/>
      <c r="AAE380" s="27"/>
      <c r="AAF380" s="27"/>
      <c r="AAG380" s="27"/>
      <c r="AAH380" s="27"/>
      <c r="AAI380" s="27"/>
      <c r="AAJ380" s="27"/>
      <c r="AAK380" s="27"/>
      <c r="AAL380" s="27"/>
      <c r="AAM380" s="27"/>
      <c r="AAN380" s="27"/>
      <c r="AAO380" s="27"/>
      <c r="AAP380" s="27"/>
      <c r="AAQ380" s="27"/>
      <c r="AAR380" s="27"/>
      <c r="AAS380" s="27"/>
      <c r="AAT380" s="27"/>
      <c r="AAU380" s="27"/>
      <c r="AAV380" s="27"/>
      <c r="AAW380" s="27"/>
      <c r="AAX380" s="27"/>
      <c r="AAY380" s="27"/>
      <c r="AAZ380" s="27"/>
      <c r="ABA380" s="27"/>
      <c r="ABB380" s="27"/>
      <c r="ABC380" s="27"/>
      <c r="ABD380" s="27"/>
      <c r="ABE380" s="27"/>
      <c r="ABF380" s="27"/>
      <c r="ABG380" s="27"/>
      <c r="ABH380" s="27"/>
      <c r="ABI380" s="27"/>
      <c r="ABJ380" s="27"/>
      <c r="ABK380" s="27"/>
      <c r="ABL380" s="27"/>
      <c r="ABM380" s="27"/>
      <c r="ABN380" s="27"/>
      <c r="ABO380" s="27"/>
      <c r="ABP380" s="27"/>
      <c r="ABQ380" s="27"/>
      <c r="ABR380" s="27"/>
      <c r="ABS380" s="27"/>
      <c r="ABT380" s="27"/>
      <c r="ABU380" s="27"/>
      <c r="ABV380" s="27"/>
      <c r="ABW380" s="27"/>
      <c r="ABX380" s="27"/>
      <c r="ABY380" s="27"/>
      <c r="ABZ380" s="27"/>
      <c r="ACA380" s="27"/>
      <c r="ACB380" s="27"/>
      <c r="ACC380" s="27"/>
      <c r="ACD380" s="27"/>
      <c r="ACE380" s="27"/>
      <c r="ACF380" s="27"/>
      <c r="ACG380" s="27"/>
      <c r="ACH380" s="27"/>
      <c r="ACI380" s="27"/>
      <c r="ACJ380" s="27"/>
      <c r="ACK380" s="27"/>
      <c r="ACL380" s="27"/>
      <c r="ACM380" s="27"/>
      <c r="ACN380" s="27"/>
      <c r="ACO380" s="27"/>
      <c r="ACP380" s="27"/>
      <c r="ACQ380" s="27"/>
      <c r="ACR380" s="27"/>
      <c r="ACS380" s="27"/>
      <c r="ACT380" s="27"/>
      <c r="ACU380" s="27"/>
      <c r="ACV380" s="27"/>
      <c r="ACW380" s="27"/>
      <c r="ACX380" s="27"/>
      <c r="ACY380" s="27"/>
      <c r="ACZ380" s="27"/>
      <c r="ADA380" s="27"/>
      <c r="ADB380" s="27"/>
      <c r="ADC380" s="27"/>
      <c r="ADD380" s="27"/>
      <c r="ADE380" s="27"/>
      <c r="ADF380" s="27"/>
      <c r="ADG380" s="27"/>
      <c r="ADH380" s="27"/>
      <c r="ADI380" s="27"/>
      <c r="ADJ380" s="27"/>
      <c r="ADK380" s="27"/>
      <c r="ADL380" s="27"/>
      <c r="ADM380" s="27"/>
      <c r="ADN380" s="27"/>
      <c r="ADO380" s="27"/>
      <c r="ADP380" s="27"/>
      <c r="ADQ380" s="27"/>
      <c r="ADR380" s="27"/>
      <c r="ADS380" s="27"/>
      <c r="ADT380" s="27"/>
      <c r="ADU380" s="27"/>
      <c r="ADV380" s="27"/>
      <c r="ADW380" s="27"/>
      <c r="ADX380" s="27"/>
      <c r="ADY380" s="27"/>
      <c r="ADZ380" s="27"/>
      <c r="AEA380" s="27"/>
      <c r="AEB380" s="27"/>
      <c r="AEC380" s="27"/>
      <c r="AED380" s="27"/>
      <c r="AEE380" s="27"/>
      <c r="AEF380" s="27"/>
      <c r="AEG380" s="27"/>
      <c r="AEH380" s="27"/>
      <c r="AEI380" s="27"/>
      <c r="AEJ380" s="27"/>
      <c r="AEK380" s="27"/>
      <c r="AEL380" s="27"/>
      <c r="AEM380" s="27"/>
      <c r="AEN380" s="27"/>
      <c r="AEO380" s="27"/>
      <c r="AEP380" s="27"/>
      <c r="AEQ380" s="27"/>
      <c r="AER380" s="27"/>
      <c r="AES380" s="27"/>
      <c r="AET380" s="27"/>
      <c r="AEU380" s="27"/>
      <c r="AEV380" s="27"/>
      <c r="AEW380" s="27"/>
      <c r="AEX380" s="27"/>
      <c r="AEY380" s="27"/>
      <c r="AEZ380" s="27"/>
      <c r="AFA380" s="27"/>
      <c r="AFB380" s="27"/>
      <c r="AFC380" s="27"/>
      <c r="AFD380" s="27"/>
      <c r="AFE380" s="27"/>
      <c r="AFF380" s="27"/>
      <c r="AFG380" s="27"/>
      <c r="AFH380" s="27"/>
      <c r="AFI380" s="27"/>
      <c r="AFJ380" s="27"/>
      <c r="AFK380" s="27"/>
      <c r="AFL380" s="27"/>
      <c r="AFM380" s="27"/>
      <c r="AFN380" s="27"/>
      <c r="AFO380" s="27"/>
      <c r="AFP380" s="27"/>
      <c r="AFQ380" s="27"/>
      <c r="AFR380" s="27"/>
      <c r="AFS380" s="27"/>
      <c r="AFT380" s="27"/>
      <c r="AFU380" s="27"/>
      <c r="AFV380" s="27"/>
      <c r="AFW380" s="27"/>
      <c r="AFX380" s="27"/>
      <c r="AFY380" s="27"/>
      <c r="AFZ380" s="27"/>
      <c r="AGA380" s="27"/>
      <c r="AGB380" s="27"/>
      <c r="AGC380" s="27"/>
      <c r="AGD380" s="27"/>
      <c r="AGE380" s="27"/>
      <c r="AGF380" s="27"/>
      <c r="AGG380" s="27"/>
      <c r="AGH380" s="27"/>
      <c r="AGI380" s="27"/>
      <c r="AGJ380" s="27"/>
      <c r="AGK380" s="27"/>
      <c r="AGL380" s="27"/>
      <c r="AGM380" s="27"/>
      <c r="AGN380" s="27"/>
      <c r="AGO380" s="27"/>
      <c r="AGP380" s="27"/>
      <c r="AGQ380" s="27"/>
      <c r="AGR380" s="27"/>
      <c r="AGS380" s="27"/>
      <c r="AGT380" s="27"/>
      <c r="AGU380" s="27"/>
      <c r="AGV380" s="27"/>
      <c r="AGW380" s="27"/>
      <c r="AGX380" s="27"/>
      <c r="AGY380" s="27"/>
      <c r="AGZ380" s="27"/>
      <c r="AHA380" s="27"/>
      <c r="AHB380" s="27"/>
      <c r="AHC380" s="27"/>
      <c r="AHD380" s="27"/>
      <c r="AHE380" s="27"/>
      <c r="AHF380" s="27"/>
      <c r="AHG380" s="27"/>
      <c r="AHH380" s="27"/>
      <c r="AHI380" s="27"/>
      <c r="AHJ380" s="27"/>
      <c r="AHK380" s="27"/>
      <c r="AHL380" s="27"/>
      <c r="AHM380" s="27"/>
      <c r="AHN380" s="27"/>
      <c r="AHO380" s="27"/>
      <c r="AHP380" s="27"/>
      <c r="AHQ380" s="27"/>
      <c r="AHR380" s="27"/>
      <c r="AHS380" s="27"/>
      <c r="AHT380" s="27"/>
      <c r="AHU380" s="27"/>
      <c r="AHV380" s="27"/>
      <c r="AHW380" s="27"/>
      <c r="AHX380" s="27"/>
      <c r="AHY380" s="27"/>
      <c r="AHZ380" s="27"/>
      <c r="AIA380" s="27"/>
      <c r="AIB380" s="27"/>
      <c r="AIC380" s="27"/>
      <c r="AID380" s="27"/>
      <c r="AIE380" s="27"/>
      <c r="AIF380" s="27"/>
      <c r="AIG380" s="27"/>
      <c r="AIH380" s="27"/>
      <c r="AII380" s="27"/>
      <c r="AIJ380" s="27"/>
      <c r="AIK380" s="27"/>
      <c r="AIL380" s="27"/>
      <c r="AIM380" s="27"/>
      <c r="AIN380" s="27"/>
      <c r="AIO380" s="27"/>
      <c r="AIP380" s="27"/>
      <c r="AIQ380" s="27"/>
      <c r="AIR380" s="27"/>
      <c r="AIS380" s="27"/>
      <c r="AIT380" s="27"/>
      <c r="AIU380" s="27"/>
      <c r="AIV380" s="27"/>
      <c r="AIW380" s="27"/>
      <c r="AIX380" s="27"/>
      <c r="AIY380" s="27"/>
      <c r="AIZ380" s="27"/>
      <c r="AJA380" s="27"/>
      <c r="AJB380" s="27"/>
      <c r="AJC380" s="27"/>
      <c r="AJD380" s="27"/>
      <c r="AJE380" s="27"/>
      <c r="AJF380" s="27"/>
      <c r="AJG380" s="27"/>
      <c r="AJH380" s="27"/>
      <c r="AJI380" s="27"/>
      <c r="AJJ380" s="27"/>
      <c r="AJK380" s="27"/>
      <c r="AJL380" s="27"/>
      <c r="AJM380" s="27"/>
      <c r="AJN380" s="27"/>
      <c r="AJO380" s="27"/>
      <c r="AJP380" s="27"/>
      <c r="AJQ380" s="27"/>
      <c r="AJR380" s="27"/>
      <c r="AJS380" s="27"/>
      <c r="AJT380" s="27"/>
      <c r="AJU380" s="27"/>
      <c r="AJV380" s="27"/>
      <c r="AJW380" s="27"/>
      <c r="AJX380" s="27"/>
      <c r="AJY380" s="27"/>
      <c r="AJZ380" s="27"/>
      <c r="AKA380" s="27"/>
      <c r="AKB380" s="27"/>
      <c r="AKC380" s="27"/>
      <c r="AKD380" s="27"/>
      <c r="AKE380" s="27"/>
      <c r="AKF380" s="27"/>
      <c r="AKG380" s="27"/>
      <c r="AKH380" s="27"/>
      <c r="AKI380" s="27"/>
      <c r="AKJ380" s="27"/>
      <c r="AKK380" s="27"/>
      <c r="AKL380" s="27"/>
      <c r="AKM380" s="27"/>
      <c r="AKN380" s="27"/>
      <c r="AKO380" s="27"/>
      <c r="AKP380" s="27"/>
      <c r="AKQ380" s="27"/>
      <c r="AKR380" s="27"/>
      <c r="AKS380" s="27"/>
      <c r="AKT380" s="27"/>
      <c r="AKU380" s="27"/>
      <c r="AKV380" s="27"/>
      <c r="AKW380" s="27"/>
      <c r="AKX380" s="27"/>
      <c r="AKY380" s="27"/>
      <c r="AKZ380" s="27"/>
      <c r="ALA380" s="27"/>
      <c r="ALB380" s="27"/>
      <c r="ALC380" s="27"/>
      <c r="ALD380" s="27"/>
      <c r="ALE380" s="27"/>
      <c r="ALF380" s="27"/>
      <c r="ALG380" s="27"/>
      <c r="ALH380" s="27"/>
      <c r="ALI380" s="27"/>
      <c r="ALJ380" s="27"/>
      <c r="ALK380" s="27"/>
      <c r="ALL380" s="27"/>
      <c r="ALM380" s="27"/>
      <c r="ALN380" s="27"/>
      <c r="ALO380" s="27"/>
      <c r="ALP380" s="27"/>
      <c r="ALQ380" s="27"/>
      <c r="ALR380" s="27"/>
      <c r="ALS380" s="27"/>
    </row>
    <row r="381" spans="1:1007" s="51" customFormat="1" ht="21" customHeight="1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7"/>
      <c r="M381" s="27"/>
      <c r="N381" s="27"/>
      <c r="O381" s="27"/>
      <c r="P381" s="28"/>
      <c r="Q381" s="28"/>
      <c r="R381" s="28"/>
      <c r="S381" s="28"/>
      <c r="T381" s="28"/>
      <c r="U381" s="28"/>
      <c r="V381" s="28"/>
      <c r="W381" s="28"/>
    </row>
    <row r="382" spans="1:1007" ht="19.5" customHeight="1" x14ac:dyDescent="0.2"/>
    <row r="383" spans="1:1007" ht="15.75" customHeight="1" x14ac:dyDescent="0.2"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  <c r="BO383" s="27"/>
      <c r="BP383" s="27"/>
      <c r="BQ383" s="27"/>
      <c r="BR383" s="27"/>
      <c r="BS383" s="27"/>
      <c r="BT383" s="27"/>
      <c r="BU383" s="27"/>
      <c r="BV383" s="27"/>
      <c r="BW383" s="27"/>
      <c r="BX383" s="27"/>
      <c r="BY383" s="27"/>
      <c r="BZ383" s="27"/>
      <c r="CA383" s="27"/>
      <c r="CB383" s="27"/>
      <c r="CC383" s="27"/>
      <c r="CD383" s="27"/>
      <c r="CE383" s="27"/>
      <c r="CF383" s="27"/>
      <c r="CG383" s="27"/>
      <c r="CH383" s="27"/>
      <c r="CI383" s="27"/>
      <c r="CJ383" s="27"/>
      <c r="CK383" s="27"/>
      <c r="CL383" s="27"/>
      <c r="CM383" s="27"/>
      <c r="CN383" s="27"/>
      <c r="CO383" s="27"/>
      <c r="CP383" s="27"/>
      <c r="CQ383" s="27"/>
      <c r="CR383" s="27"/>
      <c r="CS383" s="27"/>
      <c r="CT383" s="27"/>
      <c r="CU383" s="27"/>
      <c r="CV383" s="27"/>
      <c r="CW383" s="27"/>
      <c r="CX383" s="27"/>
      <c r="CY383" s="27"/>
      <c r="CZ383" s="27"/>
      <c r="DA383" s="27"/>
      <c r="DB383" s="27"/>
      <c r="DC383" s="27"/>
      <c r="DD383" s="27"/>
      <c r="DE383" s="27"/>
      <c r="DF383" s="27"/>
      <c r="DG383" s="27"/>
      <c r="DH383" s="27"/>
      <c r="DI383" s="27"/>
      <c r="DJ383" s="27"/>
      <c r="DK383" s="27"/>
      <c r="DL383" s="27"/>
      <c r="DM383" s="27"/>
      <c r="DN383" s="27"/>
      <c r="DO383" s="27"/>
      <c r="DP383" s="27"/>
      <c r="DQ383" s="27"/>
      <c r="DR383" s="27"/>
      <c r="DS383" s="27"/>
      <c r="DT383" s="27"/>
      <c r="DU383" s="27"/>
      <c r="DV383" s="27"/>
      <c r="DW383" s="27"/>
      <c r="DX383" s="27"/>
      <c r="DY383" s="27"/>
      <c r="DZ383" s="27"/>
      <c r="EA383" s="27"/>
      <c r="EB383" s="27"/>
      <c r="EC383" s="27"/>
      <c r="ED383" s="27"/>
      <c r="EE383" s="27"/>
      <c r="EF383" s="27"/>
      <c r="EG383" s="27"/>
      <c r="EH383" s="27"/>
      <c r="EI383" s="27"/>
      <c r="EJ383" s="27"/>
      <c r="EK383" s="27"/>
      <c r="EL383" s="27"/>
      <c r="EM383" s="27"/>
      <c r="EN383" s="27"/>
      <c r="EO383" s="27"/>
      <c r="EP383" s="27"/>
      <c r="EQ383" s="27"/>
      <c r="ER383" s="27"/>
      <c r="ES383" s="27"/>
      <c r="ET383" s="27"/>
      <c r="EU383" s="27"/>
      <c r="EV383" s="27"/>
      <c r="EW383" s="27"/>
      <c r="EX383" s="27"/>
      <c r="EY383" s="27"/>
      <c r="EZ383" s="27"/>
      <c r="FA383" s="27"/>
      <c r="FB383" s="27"/>
      <c r="FC383" s="27"/>
      <c r="FD383" s="27"/>
      <c r="FE383" s="27"/>
      <c r="FF383" s="27"/>
      <c r="FG383" s="27"/>
      <c r="FH383" s="27"/>
      <c r="FI383" s="27"/>
      <c r="FJ383" s="27"/>
      <c r="FK383" s="27"/>
      <c r="FL383" s="27"/>
      <c r="FM383" s="27"/>
      <c r="FN383" s="27"/>
      <c r="FO383" s="27"/>
      <c r="FP383" s="27"/>
      <c r="FQ383" s="27"/>
      <c r="FR383" s="27"/>
      <c r="FS383" s="27"/>
      <c r="FT383" s="27"/>
      <c r="FU383" s="27"/>
      <c r="FV383" s="27"/>
      <c r="FW383" s="27"/>
      <c r="FX383" s="27"/>
      <c r="FY383" s="27"/>
      <c r="FZ383" s="27"/>
      <c r="GA383" s="27"/>
      <c r="GB383" s="27"/>
      <c r="GC383" s="27"/>
      <c r="GD383" s="27"/>
      <c r="GE383" s="27"/>
      <c r="GF383" s="27"/>
      <c r="GG383" s="27"/>
      <c r="GH383" s="27"/>
      <c r="GI383" s="27"/>
      <c r="GJ383" s="27"/>
      <c r="GK383" s="27"/>
      <c r="GL383" s="27"/>
      <c r="GM383" s="27"/>
      <c r="GN383" s="27"/>
      <c r="GO383" s="27"/>
      <c r="GP383" s="27"/>
      <c r="GQ383" s="27"/>
      <c r="GR383" s="27"/>
      <c r="GS383" s="27"/>
      <c r="GT383" s="27"/>
      <c r="GU383" s="27"/>
      <c r="GV383" s="27"/>
      <c r="GW383" s="27"/>
      <c r="GX383" s="27"/>
      <c r="GY383" s="27"/>
      <c r="GZ383" s="27"/>
      <c r="HA383" s="27"/>
      <c r="HB383" s="27"/>
      <c r="HC383" s="27"/>
      <c r="HD383" s="27"/>
      <c r="HE383" s="27"/>
      <c r="HF383" s="27"/>
      <c r="HG383" s="27"/>
      <c r="HH383" s="27"/>
      <c r="HI383" s="27"/>
      <c r="HJ383" s="27"/>
      <c r="HK383" s="27"/>
      <c r="HL383" s="27"/>
      <c r="HM383" s="27"/>
      <c r="HN383" s="27"/>
      <c r="HO383" s="27"/>
      <c r="HP383" s="27"/>
      <c r="HQ383" s="27"/>
      <c r="HR383" s="27"/>
      <c r="HS383" s="27"/>
      <c r="HT383" s="27"/>
      <c r="HU383" s="27"/>
      <c r="HV383" s="27"/>
      <c r="HW383" s="27"/>
      <c r="HX383" s="27"/>
      <c r="HY383" s="27"/>
      <c r="HZ383" s="27"/>
      <c r="IA383" s="27"/>
      <c r="IB383" s="27"/>
      <c r="IC383" s="27"/>
      <c r="ID383" s="27"/>
      <c r="IE383" s="27"/>
      <c r="IF383" s="27"/>
      <c r="IG383" s="27"/>
      <c r="IH383" s="27"/>
      <c r="II383" s="27"/>
      <c r="IJ383" s="27"/>
      <c r="IK383" s="27"/>
      <c r="IL383" s="27"/>
      <c r="IM383" s="27"/>
      <c r="IN383" s="27"/>
      <c r="IO383" s="27"/>
      <c r="IP383" s="27"/>
      <c r="IQ383" s="27"/>
      <c r="IR383" s="27"/>
      <c r="IS383" s="27"/>
      <c r="IT383" s="27"/>
      <c r="IU383" s="27"/>
      <c r="IV383" s="27"/>
      <c r="IW383" s="27"/>
      <c r="IX383" s="27"/>
      <c r="IY383" s="27"/>
      <c r="IZ383" s="27"/>
      <c r="JA383" s="27"/>
      <c r="JB383" s="27"/>
      <c r="JC383" s="27"/>
      <c r="JD383" s="27"/>
      <c r="JE383" s="27"/>
      <c r="JF383" s="27"/>
      <c r="JG383" s="27"/>
      <c r="JH383" s="27"/>
      <c r="JI383" s="27"/>
      <c r="JJ383" s="27"/>
      <c r="JK383" s="27"/>
      <c r="JL383" s="27"/>
      <c r="JM383" s="27"/>
      <c r="JN383" s="27"/>
      <c r="JO383" s="27"/>
      <c r="JP383" s="27"/>
      <c r="JQ383" s="27"/>
      <c r="JR383" s="27"/>
      <c r="JS383" s="27"/>
      <c r="JT383" s="27"/>
      <c r="JU383" s="27"/>
      <c r="JV383" s="27"/>
      <c r="JW383" s="27"/>
      <c r="JX383" s="27"/>
      <c r="JY383" s="27"/>
      <c r="JZ383" s="27"/>
      <c r="KA383" s="27"/>
      <c r="KB383" s="27"/>
      <c r="KC383" s="27"/>
      <c r="KD383" s="27"/>
      <c r="KE383" s="27"/>
      <c r="KF383" s="27"/>
      <c r="KG383" s="27"/>
      <c r="KH383" s="27"/>
      <c r="KI383" s="27"/>
      <c r="KJ383" s="27"/>
      <c r="KK383" s="27"/>
      <c r="KL383" s="27"/>
      <c r="KM383" s="27"/>
      <c r="KN383" s="27"/>
      <c r="KO383" s="27"/>
      <c r="KP383" s="27"/>
      <c r="KQ383" s="27"/>
      <c r="KR383" s="27"/>
      <c r="KS383" s="27"/>
      <c r="KT383" s="27"/>
      <c r="KU383" s="27"/>
      <c r="KV383" s="27"/>
      <c r="KW383" s="27"/>
      <c r="KX383" s="27"/>
      <c r="KY383" s="27"/>
      <c r="KZ383" s="27"/>
      <c r="LA383" s="27"/>
      <c r="LB383" s="27"/>
      <c r="LC383" s="27"/>
      <c r="LD383" s="27"/>
      <c r="LE383" s="27"/>
      <c r="LF383" s="27"/>
      <c r="LG383" s="27"/>
      <c r="LH383" s="27"/>
      <c r="LI383" s="27"/>
      <c r="LJ383" s="27"/>
      <c r="LK383" s="27"/>
      <c r="LL383" s="27"/>
      <c r="LM383" s="27"/>
      <c r="LN383" s="27"/>
      <c r="LO383" s="27"/>
      <c r="LP383" s="27"/>
      <c r="LQ383" s="27"/>
      <c r="LR383" s="27"/>
      <c r="LS383" s="27"/>
      <c r="LT383" s="27"/>
      <c r="LU383" s="27"/>
      <c r="LV383" s="27"/>
      <c r="LW383" s="27"/>
      <c r="LX383" s="27"/>
      <c r="LY383" s="27"/>
      <c r="LZ383" s="27"/>
      <c r="MA383" s="27"/>
      <c r="MB383" s="27"/>
      <c r="MC383" s="27"/>
      <c r="MD383" s="27"/>
      <c r="ME383" s="27"/>
      <c r="MF383" s="27"/>
      <c r="MG383" s="27"/>
      <c r="MH383" s="27"/>
      <c r="MI383" s="27"/>
      <c r="MJ383" s="27"/>
      <c r="MK383" s="27"/>
      <c r="ML383" s="27"/>
      <c r="MM383" s="27"/>
      <c r="MN383" s="27"/>
      <c r="MO383" s="27"/>
      <c r="MP383" s="27"/>
      <c r="MQ383" s="27"/>
      <c r="MR383" s="27"/>
      <c r="MS383" s="27"/>
      <c r="MT383" s="27"/>
      <c r="MU383" s="27"/>
      <c r="MV383" s="27"/>
      <c r="MW383" s="27"/>
      <c r="MX383" s="27"/>
      <c r="MY383" s="27"/>
      <c r="MZ383" s="27"/>
      <c r="NA383" s="27"/>
      <c r="NB383" s="27"/>
      <c r="NC383" s="27"/>
      <c r="ND383" s="27"/>
      <c r="NE383" s="27"/>
      <c r="NF383" s="27"/>
      <c r="NG383" s="27"/>
      <c r="NH383" s="27"/>
      <c r="NI383" s="27"/>
      <c r="NJ383" s="27"/>
      <c r="NK383" s="27"/>
      <c r="NL383" s="27"/>
      <c r="NM383" s="27"/>
      <c r="NN383" s="27"/>
      <c r="NO383" s="27"/>
      <c r="NP383" s="27"/>
      <c r="NQ383" s="27"/>
      <c r="NR383" s="27"/>
      <c r="NS383" s="27"/>
      <c r="NT383" s="27"/>
      <c r="NU383" s="27"/>
      <c r="NV383" s="27"/>
      <c r="NW383" s="27"/>
      <c r="NX383" s="27"/>
      <c r="NY383" s="27"/>
      <c r="NZ383" s="27"/>
      <c r="OA383" s="27"/>
      <c r="OB383" s="27"/>
      <c r="OC383" s="27"/>
      <c r="OD383" s="27"/>
      <c r="OE383" s="27"/>
      <c r="OF383" s="27"/>
      <c r="OG383" s="27"/>
      <c r="OH383" s="27"/>
      <c r="OI383" s="27"/>
      <c r="OJ383" s="27"/>
      <c r="OK383" s="27"/>
      <c r="OL383" s="27"/>
      <c r="OM383" s="27"/>
      <c r="ON383" s="27"/>
      <c r="OO383" s="27"/>
      <c r="OP383" s="27"/>
      <c r="OQ383" s="27"/>
      <c r="OR383" s="27"/>
      <c r="OS383" s="27"/>
      <c r="OT383" s="27"/>
      <c r="OU383" s="27"/>
      <c r="OV383" s="27"/>
      <c r="OW383" s="27"/>
      <c r="OX383" s="27"/>
      <c r="OY383" s="27"/>
      <c r="OZ383" s="27"/>
      <c r="PA383" s="27"/>
      <c r="PB383" s="27"/>
      <c r="PC383" s="27"/>
      <c r="PD383" s="27"/>
      <c r="PE383" s="27"/>
      <c r="PF383" s="27"/>
      <c r="PG383" s="27"/>
      <c r="PH383" s="27"/>
      <c r="PI383" s="27"/>
      <c r="PJ383" s="27"/>
      <c r="PK383" s="27"/>
      <c r="PL383" s="27"/>
      <c r="PM383" s="27"/>
      <c r="PN383" s="27"/>
      <c r="PO383" s="27"/>
      <c r="PP383" s="27"/>
      <c r="PQ383" s="27"/>
      <c r="PR383" s="27"/>
      <c r="PS383" s="27"/>
      <c r="PT383" s="27"/>
      <c r="PU383" s="27"/>
      <c r="PV383" s="27"/>
      <c r="PW383" s="27"/>
      <c r="PX383" s="27"/>
      <c r="PY383" s="27"/>
      <c r="PZ383" s="27"/>
      <c r="QA383" s="27"/>
      <c r="QB383" s="27"/>
      <c r="QC383" s="27"/>
      <c r="QD383" s="27"/>
      <c r="QE383" s="27"/>
      <c r="QF383" s="27"/>
      <c r="QG383" s="27"/>
      <c r="QH383" s="27"/>
      <c r="QI383" s="27"/>
      <c r="QJ383" s="27"/>
      <c r="QK383" s="27"/>
      <c r="QL383" s="27"/>
      <c r="QM383" s="27"/>
      <c r="QN383" s="27"/>
      <c r="QO383" s="27"/>
      <c r="QP383" s="27"/>
      <c r="QQ383" s="27"/>
      <c r="QR383" s="27"/>
      <c r="QS383" s="27"/>
      <c r="QT383" s="27"/>
      <c r="QU383" s="27"/>
      <c r="QV383" s="27"/>
      <c r="QW383" s="27"/>
      <c r="QX383" s="27"/>
      <c r="QY383" s="27"/>
      <c r="QZ383" s="27"/>
      <c r="RA383" s="27"/>
      <c r="RB383" s="27"/>
      <c r="RC383" s="27"/>
      <c r="RD383" s="27"/>
      <c r="RE383" s="27"/>
      <c r="RF383" s="27"/>
      <c r="RG383" s="27"/>
      <c r="RH383" s="27"/>
      <c r="RI383" s="27"/>
      <c r="RJ383" s="27"/>
      <c r="RK383" s="27"/>
      <c r="RL383" s="27"/>
      <c r="RM383" s="27"/>
      <c r="RN383" s="27"/>
      <c r="RO383" s="27"/>
      <c r="RP383" s="27"/>
      <c r="RQ383" s="27"/>
      <c r="RR383" s="27"/>
      <c r="RS383" s="27"/>
      <c r="RT383" s="27"/>
      <c r="RU383" s="27"/>
      <c r="RV383" s="27"/>
      <c r="RW383" s="27"/>
      <c r="RX383" s="27"/>
      <c r="RY383" s="27"/>
      <c r="RZ383" s="27"/>
      <c r="SA383" s="27"/>
      <c r="SB383" s="27"/>
      <c r="SC383" s="27"/>
      <c r="SD383" s="27"/>
      <c r="SE383" s="27"/>
      <c r="SF383" s="27"/>
      <c r="SG383" s="27"/>
      <c r="SH383" s="27"/>
      <c r="SI383" s="27"/>
      <c r="SJ383" s="27"/>
      <c r="SK383" s="27"/>
      <c r="SL383" s="27"/>
      <c r="SM383" s="27"/>
      <c r="SN383" s="27"/>
      <c r="SO383" s="27"/>
      <c r="SP383" s="27"/>
      <c r="SQ383" s="27"/>
      <c r="SR383" s="27"/>
      <c r="SS383" s="27"/>
      <c r="ST383" s="27"/>
      <c r="SU383" s="27"/>
      <c r="SV383" s="27"/>
      <c r="SW383" s="27"/>
      <c r="SX383" s="27"/>
      <c r="SY383" s="27"/>
      <c r="SZ383" s="27"/>
      <c r="TA383" s="27"/>
      <c r="TB383" s="27"/>
      <c r="TC383" s="27"/>
      <c r="TD383" s="27"/>
      <c r="TE383" s="27"/>
      <c r="TF383" s="27"/>
      <c r="TG383" s="27"/>
      <c r="TH383" s="27"/>
      <c r="TI383" s="27"/>
      <c r="TJ383" s="27"/>
      <c r="TK383" s="27"/>
      <c r="TL383" s="27"/>
      <c r="TM383" s="27"/>
      <c r="TN383" s="27"/>
      <c r="TO383" s="27"/>
      <c r="TP383" s="27"/>
      <c r="TQ383" s="27"/>
      <c r="TR383" s="27"/>
      <c r="TS383" s="27"/>
      <c r="TT383" s="27"/>
      <c r="TU383" s="27"/>
      <c r="TV383" s="27"/>
      <c r="TW383" s="27"/>
      <c r="TX383" s="27"/>
      <c r="TY383" s="27"/>
      <c r="TZ383" s="27"/>
      <c r="UA383" s="27"/>
      <c r="UB383" s="27"/>
      <c r="UC383" s="27"/>
      <c r="UD383" s="27"/>
      <c r="UE383" s="27"/>
      <c r="UF383" s="27"/>
      <c r="UG383" s="27"/>
      <c r="UH383" s="27"/>
      <c r="UI383" s="27"/>
      <c r="UJ383" s="27"/>
      <c r="UK383" s="27"/>
      <c r="UL383" s="27"/>
      <c r="UM383" s="27"/>
      <c r="UN383" s="27"/>
      <c r="UO383" s="27"/>
      <c r="UP383" s="27"/>
      <c r="UQ383" s="27"/>
      <c r="UR383" s="27"/>
      <c r="US383" s="27"/>
      <c r="UT383" s="27"/>
      <c r="UU383" s="27"/>
      <c r="UV383" s="27"/>
      <c r="UW383" s="27"/>
      <c r="UX383" s="27"/>
      <c r="UY383" s="27"/>
      <c r="UZ383" s="27"/>
      <c r="VA383" s="27"/>
      <c r="VB383" s="27"/>
      <c r="VC383" s="27"/>
      <c r="VD383" s="27"/>
      <c r="VE383" s="27"/>
      <c r="VF383" s="27"/>
      <c r="VG383" s="27"/>
      <c r="VH383" s="27"/>
      <c r="VI383" s="27"/>
      <c r="VJ383" s="27"/>
      <c r="VK383" s="27"/>
      <c r="VL383" s="27"/>
      <c r="VM383" s="27"/>
      <c r="VN383" s="27"/>
      <c r="VO383" s="27"/>
      <c r="VP383" s="27"/>
      <c r="VQ383" s="27"/>
      <c r="VR383" s="27"/>
      <c r="VS383" s="27"/>
      <c r="VT383" s="27"/>
      <c r="VU383" s="27"/>
      <c r="VV383" s="27"/>
      <c r="VW383" s="27"/>
      <c r="VX383" s="27"/>
      <c r="VY383" s="27"/>
      <c r="VZ383" s="27"/>
      <c r="WA383" s="27"/>
      <c r="WB383" s="27"/>
      <c r="WC383" s="27"/>
      <c r="WD383" s="27"/>
      <c r="WE383" s="27"/>
      <c r="WF383" s="27"/>
      <c r="WG383" s="27"/>
      <c r="WH383" s="27"/>
      <c r="WI383" s="27"/>
      <c r="WJ383" s="27"/>
      <c r="WK383" s="27"/>
      <c r="WL383" s="27"/>
      <c r="WM383" s="27"/>
      <c r="WN383" s="27"/>
      <c r="WO383" s="27"/>
      <c r="WP383" s="27"/>
      <c r="WQ383" s="27"/>
      <c r="WR383" s="27"/>
      <c r="WS383" s="27"/>
      <c r="WT383" s="27"/>
      <c r="WU383" s="27"/>
      <c r="WV383" s="27"/>
      <c r="WW383" s="27"/>
      <c r="WX383" s="27"/>
      <c r="WY383" s="27"/>
      <c r="WZ383" s="27"/>
      <c r="XA383" s="27"/>
      <c r="XB383" s="27"/>
      <c r="XC383" s="27"/>
      <c r="XD383" s="27"/>
      <c r="XE383" s="27"/>
      <c r="XF383" s="27"/>
      <c r="XG383" s="27"/>
      <c r="XH383" s="27"/>
      <c r="XI383" s="27"/>
      <c r="XJ383" s="27"/>
      <c r="XK383" s="27"/>
      <c r="XL383" s="27"/>
      <c r="XM383" s="27"/>
      <c r="XN383" s="27"/>
      <c r="XO383" s="27"/>
      <c r="XP383" s="27"/>
      <c r="XQ383" s="27"/>
      <c r="XR383" s="27"/>
      <c r="XS383" s="27"/>
      <c r="XT383" s="27"/>
      <c r="XU383" s="27"/>
      <c r="XV383" s="27"/>
      <c r="XW383" s="27"/>
      <c r="XX383" s="27"/>
      <c r="XY383" s="27"/>
      <c r="XZ383" s="27"/>
      <c r="YA383" s="27"/>
      <c r="YB383" s="27"/>
      <c r="YC383" s="27"/>
      <c r="YD383" s="27"/>
      <c r="YE383" s="27"/>
      <c r="YF383" s="27"/>
      <c r="YG383" s="27"/>
      <c r="YH383" s="27"/>
      <c r="YI383" s="27"/>
      <c r="YJ383" s="27"/>
      <c r="YK383" s="27"/>
      <c r="YL383" s="27"/>
      <c r="YM383" s="27"/>
      <c r="YN383" s="27"/>
      <c r="YO383" s="27"/>
      <c r="YP383" s="27"/>
      <c r="YQ383" s="27"/>
      <c r="YR383" s="27"/>
      <c r="YS383" s="27"/>
      <c r="YT383" s="27"/>
      <c r="YU383" s="27"/>
      <c r="YV383" s="27"/>
      <c r="YW383" s="27"/>
      <c r="YX383" s="27"/>
      <c r="YY383" s="27"/>
      <c r="YZ383" s="27"/>
      <c r="ZA383" s="27"/>
      <c r="ZB383" s="27"/>
      <c r="ZC383" s="27"/>
      <c r="ZD383" s="27"/>
      <c r="ZE383" s="27"/>
      <c r="ZF383" s="27"/>
      <c r="ZG383" s="27"/>
      <c r="ZH383" s="27"/>
      <c r="ZI383" s="27"/>
      <c r="ZJ383" s="27"/>
      <c r="ZK383" s="27"/>
      <c r="ZL383" s="27"/>
      <c r="ZM383" s="27"/>
      <c r="ZN383" s="27"/>
      <c r="ZO383" s="27"/>
      <c r="ZP383" s="27"/>
      <c r="ZQ383" s="27"/>
      <c r="ZR383" s="27"/>
      <c r="ZS383" s="27"/>
      <c r="ZT383" s="27"/>
      <c r="ZU383" s="27"/>
      <c r="ZV383" s="27"/>
      <c r="ZW383" s="27"/>
      <c r="ZX383" s="27"/>
      <c r="ZY383" s="27"/>
      <c r="ZZ383" s="27"/>
      <c r="AAA383" s="27"/>
      <c r="AAB383" s="27"/>
      <c r="AAC383" s="27"/>
      <c r="AAD383" s="27"/>
      <c r="AAE383" s="27"/>
      <c r="AAF383" s="27"/>
      <c r="AAG383" s="27"/>
      <c r="AAH383" s="27"/>
      <c r="AAI383" s="27"/>
      <c r="AAJ383" s="27"/>
      <c r="AAK383" s="27"/>
      <c r="AAL383" s="27"/>
      <c r="AAM383" s="27"/>
      <c r="AAN383" s="27"/>
      <c r="AAO383" s="27"/>
      <c r="AAP383" s="27"/>
      <c r="AAQ383" s="27"/>
      <c r="AAR383" s="27"/>
      <c r="AAS383" s="27"/>
      <c r="AAT383" s="27"/>
      <c r="AAU383" s="27"/>
      <c r="AAV383" s="27"/>
      <c r="AAW383" s="27"/>
      <c r="AAX383" s="27"/>
      <c r="AAY383" s="27"/>
      <c r="AAZ383" s="27"/>
      <c r="ABA383" s="27"/>
      <c r="ABB383" s="27"/>
      <c r="ABC383" s="27"/>
      <c r="ABD383" s="27"/>
      <c r="ABE383" s="27"/>
      <c r="ABF383" s="27"/>
      <c r="ABG383" s="27"/>
      <c r="ABH383" s="27"/>
      <c r="ABI383" s="27"/>
      <c r="ABJ383" s="27"/>
      <c r="ABK383" s="27"/>
      <c r="ABL383" s="27"/>
      <c r="ABM383" s="27"/>
      <c r="ABN383" s="27"/>
      <c r="ABO383" s="27"/>
      <c r="ABP383" s="27"/>
      <c r="ABQ383" s="27"/>
      <c r="ABR383" s="27"/>
      <c r="ABS383" s="27"/>
      <c r="ABT383" s="27"/>
      <c r="ABU383" s="27"/>
      <c r="ABV383" s="27"/>
      <c r="ABW383" s="27"/>
      <c r="ABX383" s="27"/>
      <c r="ABY383" s="27"/>
      <c r="ABZ383" s="27"/>
      <c r="ACA383" s="27"/>
      <c r="ACB383" s="27"/>
      <c r="ACC383" s="27"/>
      <c r="ACD383" s="27"/>
      <c r="ACE383" s="27"/>
      <c r="ACF383" s="27"/>
      <c r="ACG383" s="27"/>
      <c r="ACH383" s="27"/>
      <c r="ACI383" s="27"/>
      <c r="ACJ383" s="27"/>
      <c r="ACK383" s="27"/>
      <c r="ACL383" s="27"/>
      <c r="ACM383" s="27"/>
      <c r="ACN383" s="27"/>
      <c r="ACO383" s="27"/>
      <c r="ACP383" s="27"/>
      <c r="ACQ383" s="27"/>
      <c r="ACR383" s="27"/>
      <c r="ACS383" s="27"/>
      <c r="ACT383" s="27"/>
      <c r="ACU383" s="27"/>
      <c r="ACV383" s="27"/>
      <c r="ACW383" s="27"/>
      <c r="ACX383" s="27"/>
      <c r="ACY383" s="27"/>
      <c r="ACZ383" s="27"/>
      <c r="ADA383" s="27"/>
      <c r="ADB383" s="27"/>
      <c r="ADC383" s="27"/>
      <c r="ADD383" s="27"/>
      <c r="ADE383" s="27"/>
      <c r="ADF383" s="27"/>
      <c r="ADG383" s="27"/>
      <c r="ADH383" s="27"/>
      <c r="ADI383" s="27"/>
      <c r="ADJ383" s="27"/>
      <c r="ADK383" s="27"/>
      <c r="ADL383" s="27"/>
      <c r="ADM383" s="27"/>
      <c r="ADN383" s="27"/>
      <c r="ADO383" s="27"/>
      <c r="ADP383" s="27"/>
      <c r="ADQ383" s="27"/>
      <c r="ADR383" s="27"/>
      <c r="ADS383" s="27"/>
      <c r="ADT383" s="27"/>
      <c r="ADU383" s="27"/>
      <c r="ADV383" s="27"/>
      <c r="ADW383" s="27"/>
      <c r="ADX383" s="27"/>
      <c r="ADY383" s="27"/>
      <c r="ADZ383" s="27"/>
      <c r="AEA383" s="27"/>
      <c r="AEB383" s="27"/>
      <c r="AEC383" s="27"/>
      <c r="AED383" s="27"/>
      <c r="AEE383" s="27"/>
      <c r="AEF383" s="27"/>
      <c r="AEG383" s="27"/>
      <c r="AEH383" s="27"/>
      <c r="AEI383" s="27"/>
      <c r="AEJ383" s="27"/>
      <c r="AEK383" s="27"/>
      <c r="AEL383" s="27"/>
      <c r="AEM383" s="27"/>
      <c r="AEN383" s="27"/>
      <c r="AEO383" s="27"/>
      <c r="AEP383" s="27"/>
      <c r="AEQ383" s="27"/>
      <c r="AER383" s="27"/>
      <c r="AES383" s="27"/>
      <c r="AET383" s="27"/>
      <c r="AEU383" s="27"/>
      <c r="AEV383" s="27"/>
      <c r="AEW383" s="27"/>
      <c r="AEX383" s="27"/>
      <c r="AEY383" s="27"/>
      <c r="AEZ383" s="27"/>
      <c r="AFA383" s="27"/>
      <c r="AFB383" s="27"/>
      <c r="AFC383" s="27"/>
      <c r="AFD383" s="27"/>
      <c r="AFE383" s="27"/>
      <c r="AFF383" s="27"/>
      <c r="AFG383" s="27"/>
      <c r="AFH383" s="27"/>
      <c r="AFI383" s="27"/>
      <c r="AFJ383" s="27"/>
      <c r="AFK383" s="27"/>
      <c r="AFL383" s="27"/>
      <c r="AFM383" s="27"/>
      <c r="AFN383" s="27"/>
      <c r="AFO383" s="27"/>
      <c r="AFP383" s="27"/>
      <c r="AFQ383" s="27"/>
      <c r="AFR383" s="27"/>
      <c r="AFS383" s="27"/>
      <c r="AFT383" s="27"/>
      <c r="AFU383" s="27"/>
      <c r="AFV383" s="27"/>
      <c r="AFW383" s="27"/>
      <c r="AFX383" s="27"/>
      <c r="AFY383" s="27"/>
      <c r="AFZ383" s="27"/>
      <c r="AGA383" s="27"/>
      <c r="AGB383" s="27"/>
      <c r="AGC383" s="27"/>
      <c r="AGD383" s="27"/>
      <c r="AGE383" s="27"/>
      <c r="AGF383" s="27"/>
      <c r="AGG383" s="27"/>
      <c r="AGH383" s="27"/>
      <c r="AGI383" s="27"/>
      <c r="AGJ383" s="27"/>
      <c r="AGK383" s="27"/>
      <c r="AGL383" s="27"/>
      <c r="AGM383" s="27"/>
      <c r="AGN383" s="27"/>
      <c r="AGO383" s="27"/>
      <c r="AGP383" s="27"/>
      <c r="AGQ383" s="27"/>
      <c r="AGR383" s="27"/>
      <c r="AGS383" s="27"/>
      <c r="AGT383" s="27"/>
      <c r="AGU383" s="27"/>
      <c r="AGV383" s="27"/>
      <c r="AGW383" s="27"/>
      <c r="AGX383" s="27"/>
      <c r="AGY383" s="27"/>
      <c r="AGZ383" s="27"/>
      <c r="AHA383" s="27"/>
      <c r="AHB383" s="27"/>
      <c r="AHC383" s="27"/>
      <c r="AHD383" s="27"/>
      <c r="AHE383" s="27"/>
      <c r="AHF383" s="27"/>
      <c r="AHG383" s="27"/>
      <c r="AHH383" s="27"/>
      <c r="AHI383" s="27"/>
      <c r="AHJ383" s="27"/>
      <c r="AHK383" s="27"/>
      <c r="AHL383" s="27"/>
      <c r="AHM383" s="27"/>
      <c r="AHN383" s="27"/>
      <c r="AHO383" s="27"/>
      <c r="AHP383" s="27"/>
      <c r="AHQ383" s="27"/>
      <c r="AHR383" s="27"/>
      <c r="AHS383" s="27"/>
      <c r="AHT383" s="27"/>
      <c r="AHU383" s="27"/>
      <c r="AHV383" s="27"/>
      <c r="AHW383" s="27"/>
      <c r="AHX383" s="27"/>
      <c r="AHY383" s="27"/>
      <c r="AHZ383" s="27"/>
      <c r="AIA383" s="27"/>
      <c r="AIB383" s="27"/>
      <c r="AIC383" s="27"/>
      <c r="AID383" s="27"/>
      <c r="AIE383" s="27"/>
      <c r="AIF383" s="27"/>
      <c r="AIG383" s="27"/>
      <c r="AIH383" s="27"/>
      <c r="AII383" s="27"/>
      <c r="AIJ383" s="27"/>
      <c r="AIK383" s="27"/>
      <c r="AIL383" s="27"/>
      <c r="AIM383" s="27"/>
      <c r="AIN383" s="27"/>
      <c r="AIO383" s="27"/>
      <c r="AIP383" s="27"/>
      <c r="AIQ383" s="27"/>
      <c r="AIR383" s="27"/>
      <c r="AIS383" s="27"/>
      <c r="AIT383" s="27"/>
      <c r="AIU383" s="27"/>
      <c r="AIV383" s="27"/>
      <c r="AIW383" s="27"/>
      <c r="AIX383" s="27"/>
      <c r="AIY383" s="27"/>
      <c r="AIZ383" s="27"/>
      <c r="AJA383" s="27"/>
      <c r="AJB383" s="27"/>
      <c r="AJC383" s="27"/>
      <c r="AJD383" s="27"/>
      <c r="AJE383" s="27"/>
      <c r="AJF383" s="27"/>
      <c r="AJG383" s="27"/>
      <c r="AJH383" s="27"/>
      <c r="AJI383" s="27"/>
      <c r="AJJ383" s="27"/>
      <c r="AJK383" s="27"/>
      <c r="AJL383" s="27"/>
      <c r="AJM383" s="27"/>
      <c r="AJN383" s="27"/>
      <c r="AJO383" s="27"/>
      <c r="AJP383" s="27"/>
      <c r="AJQ383" s="27"/>
      <c r="AJR383" s="27"/>
      <c r="AJS383" s="27"/>
      <c r="AJT383" s="27"/>
      <c r="AJU383" s="27"/>
      <c r="AJV383" s="27"/>
      <c r="AJW383" s="27"/>
      <c r="AJX383" s="27"/>
      <c r="AJY383" s="27"/>
      <c r="AJZ383" s="27"/>
      <c r="AKA383" s="27"/>
      <c r="AKB383" s="27"/>
      <c r="AKC383" s="27"/>
      <c r="AKD383" s="27"/>
      <c r="AKE383" s="27"/>
      <c r="AKF383" s="27"/>
      <c r="AKG383" s="27"/>
      <c r="AKH383" s="27"/>
      <c r="AKI383" s="27"/>
      <c r="AKJ383" s="27"/>
      <c r="AKK383" s="27"/>
      <c r="AKL383" s="27"/>
      <c r="AKM383" s="27"/>
      <c r="AKN383" s="27"/>
      <c r="AKO383" s="27"/>
      <c r="AKP383" s="27"/>
      <c r="AKQ383" s="27"/>
      <c r="AKR383" s="27"/>
      <c r="AKS383" s="27"/>
      <c r="AKT383" s="27"/>
      <c r="AKU383" s="27"/>
      <c r="AKV383" s="27"/>
      <c r="AKW383" s="27"/>
      <c r="AKX383" s="27"/>
      <c r="AKY383" s="27"/>
      <c r="AKZ383" s="27"/>
      <c r="ALA383" s="27"/>
      <c r="ALB383" s="27"/>
      <c r="ALC383" s="27"/>
      <c r="ALD383" s="27"/>
      <c r="ALE383" s="27"/>
      <c r="ALF383" s="27"/>
      <c r="ALG383" s="27"/>
      <c r="ALH383" s="27"/>
      <c r="ALI383" s="27"/>
      <c r="ALJ383" s="27"/>
      <c r="ALK383" s="27"/>
      <c r="ALL383" s="27"/>
      <c r="ALM383" s="27"/>
      <c r="ALN383" s="27"/>
      <c r="ALO383" s="27"/>
      <c r="ALP383" s="27"/>
      <c r="ALQ383" s="27"/>
      <c r="ALR383" s="27"/>
      <c r="ALS383" s="27"/>
    </row>
    <row r="384" spans="1:1007" ht="15" customHeight="1" x14ac:dyDescent="0.2"/>
    <row r="385" spans="12:47" ht="24.75" customHeight="1" x14ac:dyDescent="0.2"/>
    <row r="386" spans="12:47" ht="16.5" customHeight="1" x14ac:dyDescent="0.2"/>
    <row r="387" spans="12:47" ht="29.25" customHeight="1" x14ac:dyDescent="0.2"/>
    <row r="388" spans="12:47" ht="15" customHeight="1" x14ac:dyDescent="0.2"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36"/>
    </row>
    <row r="389" spans="12:47" ht="18" customHeight="1" x14ac:dyDescent="0.2"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36"/>
    </row>
    <row r="390" spans="12:47" ht="24.75" customHeight="1" x14ac:dyDescent="0.2"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36"/>
    </row>
    <row r="391" spans="12:47" ht="15.75" customHeight="1" x14ac:dyDescent="0.2"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36"/>
    </row>
    <row r="392" spans="12:47" ht="15" customHeight="1" x14ac:dyDescent="0.2"/>
    <row r="393" spans="12:47" ht="24.75" customHeight="1" x14ac:dyDescent="0.2"/>
    <row r="394" spans="12:47" ht="16.5" customHeight="1" x14ac:dyDescent="0.2"/>
    <row r="395" spans="12:47" ht="29.25" customHeight="1" x14ac:dyDescent="0.2"/>
    <row r="396" spans="12:47" ht="21.75" customHeight="1" x14ac:dyDescent="0.2"/>
    <row r="397" spans="12:47" ht="21.75" customHeight="1" x14ac:dyDescent="0.2"/>
    <row r="398" spans="12:47" ht="27.75" customHeight="1" x14ac:dyDescent="0.2"/>
    <row r="399" spans="12:47" s="28" customFormat="1" ht="24.75" customHeight="1" x14ac:dyDescent="0.2">
      <c r="L399" s="27"/>
      <c r="M399" s="27"/>
      <c r="N399" s="27"/>
      <c r="O399" s="27"/>
    </row>
    <row r="400" spans="12:47" ht="16.5" customHeight="1" x14ac:dyDescent="0.2"/>
    <row r="401" spans="1:1007" ht="34.5" customHeight="1" x14ac:dyDescent="0.2"/>
    <row r="402" spans="1:1007" ht="34.5" customHeight="1" x14ac:dyDescent="0.2"/>
    <row r="403" spans="1:1007" ht="37.5" customHeight="1" x14ac:dyDescent="0.2"/>
    <row r="404" spans="1:1007" ht="23.25" customHeight="1" x14ac:dyDescent="0.2"/>
    <row r="405" spans="1:1007" ht="23.25" customHeight="1" x14ac:dyDescent="0.2"/>
    <row r="406" spans="1:1007" ht="37.5" customHeight="1" x14ac:dyDescent="0.2"/>
    <row r="407" spans="1:1007" ht="23.25" customHeight="1" x14ac:dyDescent="0.2"/>
    <row r="408" spans="1:1007" ht="23.25" customHeight="1" x14ac:dyDescent="0.2"/>
    <row r="409" spans="1:1007" ht="37.5" customHeight="1" x14ac:dyDescent="0.2"/>
    <row r="410" spans="1:1007" ht="16.5" customHeight="1" x14ac:dyDescent="0.2"/>
    <row r="411" spans="1:1007" ht="15.75" customHeight="1" x14ac:dyDescent="0.2"/>
    <row r="412" spans="1:1007" ht="15.75" customHeight="1" x14ac:dyDescent="0.2"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  <c r="BO412" s="27"/>
      <c r="BP412" s="27"/>
      <c r="BQ412" s="27"/>
      <c r="BR412" s="27"/>
      <c r="BS412" s="27"/>
      <c r="BT412" s="27"/>
      <c r="BU412" s="27"/>
      <c r="BV412" s="27"/>
      <c r="BW412" s="27"/>
      <c r="BX412" s="27"/>
      <c r="BY412" s="27"/>
      <c r="BZ412" s="27"/>
      <c r="CA412" s="27"/>
      <c r="CB412" s="27"/>
      <c r="CC412" s="27"/>
      <c r="CD412" s="27"/>
      <c r="CE412" s="27"/>
      <c r="CF412" s="27"/>
      <c r="CG412" s="27"/>
      <c r="CH412" s="27"/>
      <c r="CI412" s="27"/>
      <c r="CJ412" s="27"/>
      <c r="CK412" s="27"/>
      <c r="CL412" s="27"/>
      <c r="CM412" s="27"/>
      <c r="CN412" s="27"/>
      <c r="CO412" s="27"/>
      <c r="CP412" s="27"/>
      <c r="CQ412" s="27"/>
      <c r="CR412" s="27"/>
      <c r="CS412" s="27"/>
      <c r="CT412" s="27"/>
      <c r="CU412" s="27"/>
      <c r="CV412" s="27"/>
      <c r="CW412" s="27"/>
      <c r="CX412" s="27"/>
      <c r="CY412" s="27"/>
      <c r="CZ412" s="27"/>
      <c r="DA412" s="27"/>
      <c r="DB412" s="27"/>
      <c r="DC412" s="27"/>
      <c r="DD412" s="27"/>
      <c r="DE412" s="27"/>
      <c r="DF412" s="27"/>
      <c r="DG412" s="27"/>
      <c r="DH412" s="27"/>
      <c r="DI412" s="27"/>
      <c r="DJ412" s="27"/>
      <c r="DK412" s="27"/>
      <c r="DL412" s="27"/>
      <c r="DM412" s="27"/>
      <c r="DN412" s="27"/>
      <c r="DO412" s="27"/>
      <c r="DP412" s="27"/>
      <c r="DQ412" s="27"/>
      <c r="DR412" s="27"/>
      <c r="DS412" s="27"/>
      <c r="DT412" s="27"/>
      <c r="DU412" s="27"/>
      <c r="DV412" s="27"/>
      <c r="DW412" s="27"/>
      <c r="DX412" s="27"/>
      <c r="DY412" s="27"/>
      <c r="DZ412" s="27"/>
      <c r="EA412" s="27"/>
      <c r="EB412" s="27"/>
      <c r="EC412" s="27"/>
      <c r="ED412" s="27"/>
      <c r="EE412" s="27"/>
      <c r="EF412" s="27"/>
      <c r="EG412" s="27"/>
      <c r="EH412" s="27"/>
      <c r="EI412" s="27"/>
      <c r="EJ412" s="27"/>
      <c r="EK412" s="27"/>
      <c r="EL412" s="27"/>
      <c r="EM412" s="27"/>
      <c r="EN412" s="27"/>
      <c r="EO412" s="27"/>
      <c r="EP412" s="27"/>
      <c r="EQ412" s="27"/>
      <c r="ER412" s="27"/>
      <c r="ES412" s="27"/>
      <c r="ET412" s="27"/>
      <c r="EU412" s="27"/>
      <c r="EV412" s="27"/>
      <c r="EW412" s="27"/>
      <c r="EX412" s="27"/>
      <c r="EY412" s="27"/>
      <c r="EZ412" s="27"/>
      <c r="FA412" s="27"/>
      <c r="FB412" s="27"/>
      <c r="FC412" s="27"/>
      <c r="FD412" s="27"/>
      <c r="FE412" s="27"/>
      <c r="FF412" s="27"/>
      <c r="FG412" s="27"/>
      <c r="FH412" s="27"/>
      <c r="FI412" s="27"/>
      <c r="FJ412" s="27"/>
      <c r="FK412" s="27"/>
      <c r="FL412" s="27"/>
      <c r="FM412" s="27"/>
      <c r="FN412" s="27"/>
      <c r="FO412" s="27"/>
      <c r="FP412" s="27"/>
      <c r="FQ412" s="27"/>
      <c r="FR412" s="27"/>
      <c r="FS412" s="27"/>
      <c r="FT412" s="27"/>
      <c r="FU412" s="27"/>
      <c r="FV412" s="27"/>
      <c r="FW412" s="27"/>
      <c r="FX412" s="27"/>
      <c r="FY412" s="27"/>
      <c r="FZ412" s="27"/>
      <c r="GA412" s="27"/>
      <c r="GB412" s="27"/>
      <c r="GC412" s="27"/>
      <c r="GD412" s="27"/>
      <c r="GE412" s="27"/>
      <c r="GF412" s="27"/>
      <c r="GG412" s="27"/>
      <c r="GH412" s="27"/>
      <c r="GI412" s="27"/>
      <c r="GJ412" s="27"/>
      <c r="GK412" s="27"/>
      <c r="GL412" s="27"/>
      <c r="GM412" s="27"/>
      <c r="GN412" s="27"/>
      <c r="GO412" s="27"/>
      <c r="GP412" s="27"/>
      <c r="GQ412" s="27"/>
      <c r="GR412" s="27"/>
      <c r="GS412" s="27"/>
      <c r="GT412" s="27"/>
      <c r="GU412" s="27"/>
      <c r="GV412" s="27"/>
      <c r="GW412" s="27"/>
      <c r="GX412" s="27"/>
      <c r="GY412" s="27"/>
      <c r="GZ412" s="27"/>
      <c r="HA412" s="27"/>
      <c r="HB412" s="27"/>
      <c r="HC412" s="27"/>
      <c r="HD412" s="27"/>
      <c r="HE412" s="27"/>
      <c r="HF412" s="27"/>
      <c r="HG412" s="27"/>
      <c r="HH412" s="27"/>
      <c r="HI412" s="27"/>
      <c r="HJ412" s="27"/>
      <c r="HK412" s="27"/>
      <c r="HL412" s="27"/>
      <c r="HM412" s="27"/>
      <c r="HN412" s="27"/>
      <c r="HO412" s="27"/>
      <c r="HP412" s="27"/>
      <c r="HQ412" s="27"/>
      <c r="HR412" s="27"/>
      <c r="HS412" s="27"/>
      <c r="HT412" s="27"/>
      <c r="HU412" s="27"/>
      <c r="HV412" s="27"/>
      <c r="HW412" s="27"/>
      <c r="HX412" s="27"/>
      <c r="HY412" s="27"/>
      <c r="HZ412" s="27"/>
      <c r="IA412" s="27"/>
      <c r="IB412" s="27"/>
      <c r="IC412" s="27"/>
      <c r="ID412" s="27"/>
      <c r="IE412" s="27"/>
      <c r="IF412" s="27"/>
      <c r="IG412" s="27"/>
      <c r="IH412" s="27"/>
      <c r="II412" s="27"/>
      <c r="IJ412" s="27"/>
      <c r="IK412" s="27"/>
      <c r="IL412" s="27"/>
      <c r="IM412" s="27"/>
      <c r="IN412" s="27"/>
      <c r="IO412" s="27"/>
      <c r="IP412" s="27"/>
      <c r="IQ412" s="27"/>
      <c r="IR412" s="27"/>
      <c r="IS412" s="27"/>
      <c r="IT412" s="27"/>
      <c r="IU412" s="27"/>
      <c r="IV412" s="27"/>
      <c r="IW412" s="27"/>
      <c r="IX412" s="27"/>
      <c r="IY412" s="27"/>
      <c r="IZ412" s="27"/>
      <c r="JA412" s="27"/>
      <c r="JB412" s="27"/>
      <c r="JC412" s="27"/>
      <c r="JD412" s="27"/>
      <c r="JE412" s="27"/>
      <c r="JF412" s="27"/>
      <c r="JG412" s="27"/>
      <c r="JH412" s="27"/>
      <c r="JI412" s="27"/>
      <c r="JJ412" s="27"/>
      <c r="JK412" s="27"/>
      <c r="JL412" s="27"/>
      <c r="JM412" s="27"/>
      <c r="JN412" s="27"/>
      <c r="JO412" s="27"/>
      <c r="JP412" s="27"/>
      <c r="JQ412" s="27"/>
      <c r="JR412" s="27"/>
      <c r="JS412" s="27"/>
      <c r="JT412" s="27"/>
      <c r="JU412" s="27"/>
      <c r="JV412" s="27"/>
      <c r="JW412" s="27"/>
      <c r="JX412" s="27"/>
      <c r="JY412" s="27"/>
      <c r="JZ412" s="27"/>
      <c r="KA412" s="27"/>
      <c r="KB412" s="27"/>
      <c r="KC412" s="27"/>
      <c r="KD412" s="27"/>
      <c r="KE412" s="27"/>
      <c r="KF412" s="27"/>
      <c r="KG412" s="27"/>
      <c r="KH412" s="27"/>
      <c r="KI412" s="27"/>
      <c r="KJ412" s="27"/>
      <c r="KK412" s="27"/>
      <c r="KL412" s="27"/>
      <c r="KM412" s="27"/>
      <c r="KN412" s="27"/>
      <c r="KO412" s="27"/>
      <c r="KP412" s="27"/>
      <c r="KQ412" s="27"/>
      <c r="KR412" s="27"/>
      <c r="KS412" s="27"/>
      <c r="KT412" s="27"/>
      <c r="KU412" s="27"/>
      <c r="KV412" s="27"/>
      <c r="KW412" s="27"/>
      <c r="KX412" s="27"/>
      <c r="KY412" s="27"/>
      <c r="KZ412" s="27"/>
      <c r="LA412" s="27"/>
      <c r="LB412" s="27"/>
      <c r="LC412" s="27"/>
      <c r="LD412" s="27"/>
      <c r="LE412" s="27"/>
      <c r="LF412" s="27"/>
      <c r="LG412" s="27"/>
      <c r="LH412" s="27"/>
      <c r="LI412" s="27"/>
      <c r="LJ412" s="27"/>
      <c r="LK412" s="27"/>
      <c r="LL412" s="27"/>
      <c r="LM412" s="27"/>
      <c r="LN412" s="27"/>
      <c r="LO412" s="27"/>
      <c r="LP412" s="27"/>
      <c r="LQ412" s="27"/>
      <c r="LR412" s="27"/>
      <c r="LS412" s="27"/>
      <c r="LT412" s="27"/>
      <c r="LU412" s="27"/>
      <c r="LV412" s="27"/>
      <c r="LW412" s="27"/>
      <c r="LX412" s="27"/>
      <c r="LY412" s="27"/>
      <c r="LZ412" s="27"/>
      <c r="MA412" s="27"/>
      <c r="MB412" s="27"/>
      <c r="MC412" s="27"/>
      <c r="MD412" s="27"/>
      <c r="ME412" s="27"/>
      <c r="MF412" s="27"/>
      <c r="MG412" s="27"/>
      <c r="MH412" s="27"/>
      <c r="MI412" s="27"/>
      <c r="MJ412" s="27"/>
      <c r="MK412" s="27"/>
      <c r="ML412" s="27"/>
      <c r="MM412" s="27"/>
      <c r="MN412" s="27"/>
      <c r="MO412" s="27"/>
      <c r="MP412" s="27"/>
      <c r="MQ412" s="27"/>
      <c r="MR412" s="27"/>
      <c r="MS412" s="27"/>
      <c r="MT412" s="27"/>
      <c r="MU412" s="27"/>
      <c r="MV412" s="27"/>
      <c r="MW412" s="27"/>
      <c r="MX412" s="27"/>
      <c r="MY412" s="27"/>
      <c r="MZ412" s="27"/>
      <c r="NA412" s="27"/>
      <c r="NB412" s="27"/>
      <c r="NC412" s="27"/>
      <c r="ND412" s="27"/>
      <c r="NE412" s="27"/>
      <c r="NF412" s="27"/>
      <c r="NG412" s="27"/>
      <c r="NH412" s="27"/>
      <c r="NI412" s="27"/>
      <c r="NJ412" s="27"/>
      <c r="NK412" s="27"/>
      <c r="NL412" s="27"/>
      <c r="NM412" s="27"/>
      <c r="NN412" s="27"/>
      <c r="NO412" s="27"/>
      <c r="NP412" s="27"/>
      <c r="NQ412" s="27"/>
      <c r="NR412" s="27"/>
      <c r="NS412" s="27"/>
      <c r="NT412" s="27"/>
      <c r="NU412" s="27"/>
      <c r="NV412" s="27"/>
      <c r="NW412" s="27"/>
      <c r="NX412" s="27"/>
      <c r="NY412" s="27"/>
      <c r="NZ412" s="27"/>
      <c r="OA412" s="27"/>
      <c r="OB412" s="27"/>
      <c r="OC412" s="27"/>
      <c r="OD412" s="27"/>
      <c r="OE412" s="27"/>
      <c r="OF412" s="27"/>
      <c r="OG412" s="27"/>
      <c r="OH412" s="27"/>
      <c r="OI412" s="27"/>
      <c r="OJ412" s="27"/>
      <c r="OK412" s="27"/>
      <c r="OL412" s="27"/>
      <c r="OM412" s="27"/>
      <c r="ON412" s="27"/>
      <c r="OO412" s="27"/>
      <c r="OP412" s="27"/>
      <c r="OQ412" s="27"/>
      <c r="OR412" s="27"/>
      <c r="OS412" s="27"/>
      <c r="OT412" s="27"/>
      <c r="OU412" s="27"/>
      <c r="OV412" s="27"/>
      <c r="OW412" s="27"/>
      <c r="OX412" s="27"/>
      <c r="OY412" s="27"/>
      <c r="OZ412" s="27"/>
      <c r="PA412" s="27"/>
      <c r="PB412" s="27"/>
      <c r="PC412" s="27"/>
      <c r="PD412" s="27"/>
      <c r="PE412" s="27"/>
      <c r="PF412" s="27"/>
      <c r="PG412" s="27"/>
      <c r="PH412" s="27"/>
      <c r="PI412" s="27"/>
      <c r="PJ412" s="27"/>
      <c r="PK412" s="27"/>
      <c r="PL412" s="27"/>
      <c r="PM412" s="27"/>
      <c r="PN412" s="27"/>
      <c r="PO412" s="27"/>
      <c r="PP412" s="27"/>
      <c r="PQ412" s="27"/>
      <c r="PR412" s="27"/>
      <c r="PS412" s="27"/>
      <c r="PT412" s="27"/>
      <c r="PU412" s="27"/>
      <c r="PV412" s="27"/>
      <c r="PW412" s="27"/>
      <c r="PX412" s="27"/>
      <c r="PY412" s="27"/>
      <c r="PZ412" s="27"/>
      <c r="QA412" s="27"/>
      <c r="QB412" s="27"/>
      <c r="QC412" s="27"/>
      <c r="QD412" s="27"/>
      <c r="QE412" s="27"/>
      <c r="QF412" s="27"/>
      <c r="QG412" s="27"/>
      <c r="QH412" s="27"/>
      <c r="QI412" s="27"/>
      <c r="QJ412" s="27"/>
      <c r="QK412" s="27"/>
      <c r="QL412" s="27"/>
      <c r="QM412" s="27"/>
      <c r="QN412" s="27"/>
      <c r="QO412" s="27"/>
      <c r="QP412" s="27"/>
      <c r="QQ412" s="27"/>
      <c r="QR412" s="27"/>
      <c r="QS412" s="27"/>
      <c r="QT412" s="27"/>
      <c r="QU412" s="27"/>
      <c r="QV412" s="27"/>
      <c r="QW412" s="27"/>
      <c r="QX412" s="27"/>
      <c r="QY412" s="27"/>
      <c r="QZ412" s="27"/>
      <c r="RA412" s="27"/>
      <c r="RB412" s="27"/>
      <c r="RC412" s="27"/>
      <c r="RD412" s="27"/>
      <c r="RE412" s="27"/>
      <c r="RF412" s="27"/>
      <c r="RG412" s="27"/>
      <c r="RH412" s="27"/>
      <c r="RI412" s="27"/>
      <c r="RJ412" s="27"/>
      <c r="RK412" s="27"/>
      <c r="RL412" s="27"/>
      <c r="RM412" s="27"/>
      <c r="RN412" s="27"/>
      <c r="RO412" s="27"/>
      <c r="RP412" s="27"/>
      <c r="RQ412" s="27"/>
      <c r="RR412" s="27"/>
      <c r="RS412" s="27"/>
      <c r="RT412" s="27"/>
      <c r="RU412" s="27"/>
      <c r="RV412" s="27"/>
      <c r="RW412" s="27"/>
      <c r="RX412" s="27"/>
      <c r="RY412" s="27"/>
      <c r="RZ412" s="27"/>
      <c r="SA412" s="27"/>
      <c r="SB412" s="27"/>
      <c r="SC412" s="27"/>
      <c r="SD412" s="27"/>
      <c r="SE412" s="27"/>
      <c r="SF412" s="27"/>
      <c r="SG412" s="27"/>
      <c r="SH412" s="27"/>
      <c r="SI412" s="27"/>
      <c r="SJ412" s="27"/>
      <c r="SK412" s="27"/>
      <c r="SL412" s="27"/>
      <c r="SM412" s="27"/>
      <c r="SN412" s="27"/>
      <c r="SO412" s="27"/>
      <c r="SP412" s="27"/>
      <c r="SQ412" s="27"/>
      <c r="SR412" s="27"/>
      <c r="SS412" s="27"/>
      <c r="ST412" s="27"/>
      <c r="SU412" s="27"/>
      <c r="SV412" s="27"/>
      <c r="SW412" s="27"/>
      <c r="SX412" s="27"/>
      <c r="SY412" s="27"/>
      <c r="SZ412" s="27"/>
      <c r="TA412" s="27"/>
      <c r="TB412" s="27"/>
      <c r="TC412" s="27"/>
      <c r="TD412" s="27"/>
      <c r="TE412" s="27"/>
      <c r="TF412" s="27"/>
      <c r="TG412" s="27"/>
      <c r="TH412" s="27"/>
      <c r="TI412" s="27"/>
      <c r="TJ412" s="27"/>
      <c r="TK412" s="27"/>
      <c r="TL412" s="27"/>
      <c r="TM412" s="27"/>
      <c r="TN412" s="27"/>
      <c r="TO412" s="27"/>
      <c r="TP412" s="27"/>
      <c r="TQ412" s="27"/>
      <c r="TR412" s="27"/>
      <c r="TS412" s="27"/>
      <c r="TT412" s="27"/>
      <c r="TU412" s="27"/>
      <c r="TV412" s="27"/>
      <c r="TW412" s="27"/>
      <c r="TX412" s="27"/>
      <c r="TY412" s="27"/>
      <c r="TZ412" s="27"/>
      <c r="UA412" s="27"/>
      <c r="UB412" s="27"/>
      <c r="UC412" s="27"/>
      <c r="UD412" s="27"/>
      <c r="UE412" s="27"/>
      <c r="UF412" s="27"/>
      <c r="UG412" s="27"/>
      <c r="UH412" s="27"/>
      <c r="UI412" s="27"/>
      <c r="UJ412" s="27"/>
      <c r="UK412" s="27"/>
      <c r="UL412" s="27"/>
      <c r="UM412" s="27"/>
      <c r="UN412" s="27"/>
      <c r="UO412" s="27"/>
      <c r="UP412" s="27"/>
      <c r="UQ412" s="27"/>
      <c r="UR412" s="27"/>
      <c r="US412" s="27"/>
      <c r="UT412" s="27"/>
      <c r="UU412" s="27"/>
      <c r="UV412" s="27"/>
      <c r="UW412" s="27"/>
      <c r="UX412" s="27"/>
      <c r="UY412" s="27"/>
      <c r="UZ412" s="27"/>
      <c r="VA412" s="27"/>
      <c r="VB412" s="27"/>
      <c r="VC412" s="27"/>
      <c r="VD412" s="27"/>
      <c r="VE412" s="27"/>
      <c r="VF412" s="27"/>
      <c r="VG412" s="27"/>
      <c r="VH412" s="27"/>
      <c r="VI412" s="27"/>
      <c r="VJ412" s="27"/>
      <c r="VK412" s="27"/>
      <c r="VL412" s="27"/>
      <c r="VM412" s="27"/>
      <c r="VN412" s="27"/>
      <c r="VO412" s="27"/>
      <c r="VP412" s="27"/>
      <c r="VQ412" s="27"/>
      <c r="VR412" s="27"/>
      <c r="VS412" s="27"/>
      <c r="VT412" s="27"/>
      <c r="VU412" s="27"/>
      <c r="VV412" s="27"/>
      <c r="VW412" s="27"/>
      <c r="VX412" s="27"/>
      <c r="VY412" s="27"/>
      <c r="VZ412" s="27"/>
      <c r="WA412" s="27"/>
      <c r="WB412" s="27"/>
      <c r="WC412" s="27"/>
      <c r="WD412" s="27"/>
      <c r="WE412" s="27"/>
      <c r="WF412" s="27"/>
      <c r="WG412" s="27"/>
      <c r="WH412" s="27"/>
      <c r="WI412" s="27"/>
      <c r="WJ412" s="27"/>
      <c r="WK412" s="27"/>
      <c r="WL412" s="27"/>
      <c r="WM412" s="27"/>
      <c r="WN412" s="27"/>
      <c r="WO412" s="27"/>
      <c r="WP412" s="27"/>
      <c r="WQ412" s="27"/>
      <c r="WR412" s="27"/>
      <c r="WS412" s="27"/>
      <c r="WT412" s="27"/>
      <c r="WU412" s="27"/>
      <c r="WV412" s="27"/>
      <c r="WW412" s="27"/>
      <c r="WX412" s="27"/>
      <c r="WY412" s="27"/>
      <c r="WZ412" s="27"/>
      <c r="XA412" s="27"/>
      <c r="XB412" s="27"/>
      <c r="XC412" s="27"/>
      <c r="XD412" s="27"/>
      <c r="XE412" s="27"/>
      <c r="XF412" s="27"/>
      <c r="XG412" s="27"/>
      <c r="XH412" s="27"/>
      <c r="XI412" s="27"/>
      <c r="XJ412" s="27"/>
      <c r="XK412" s="27"/>
      <c r="XL412" s="27"/>
      <c r="XM412" s="27"/>
      <c r="XN412" s="27"/>
      <c r="XO412" s="27"/>
      <c r="XP412" s="27"/>
      <c r="XQ412" s="27"/>
      <c r="XR412" s="27"/>
      <c r="XS412" s="27"/>
      <c r="XT412" s="27"/>
      <c r="XU412" s="27"/>
      <c r="XV412" s="27"/>
      <c r="XW412" s="27"/>
      <c r="XX412" s="27"/>
      <c r="XY412" s="27"/>
      <c r="XZ412" s="27"/>
      <c r="YA412" s="27"/>
      <c r="YB412" s="27"/>
      <c r="YC412" s="27"/>
      <c r="YD412" s="27"/>
      <c r="YE412" s="27"/>
      <c r="YF412" s="27"/>
      <c r="YG412" s="27"/>
      <c r="YH412" s="27"/>
      <c r="YI412" s="27"/>
      <c r="YJ412" s="27"/>
      <c r="YK412" s="27"/>
      <c r="YL412" s="27"/>
      <c r="YM412" s="27"/>
      <c r="YN412" s="27"/>
      <c r="YO412" s="27"/>
      <c r="YP412" s="27"/>
      <c r="YQ412" s="27"/>
      <c r="YR412" s="27"/>
      <c r="YS412" s="27"/>
      <c r="YT412" s="27"/>
      <c r="YU412" s="27"/>
      <c r="YV412" s="27"/>
      <c r="YW412" s="27"/>
      <c r="YX412" s="27"/>
      <c r="YY412" s="27"/>
      <c r="YZ412" s="27"/>
      <c r="ZA412" s="27"/>
      <c r="ZB412" s="27"/>
      <c r="ZC412" s="27"/>
      <c r="ZD412" s="27"/>
      <c r="ZE412" s="27"/>
      <c r="ZF412" s="27"/>
      <c r="ZG412" s="27"/>
      <c r="ZH412" s="27"/>
      <c r="ZI412" s="27"/>
      <c r="ZJ412" s="27"/>
      <c r="ZK412" s="27"/>
      <c r="ZL412" s="27"/>
      <c r="ZM412" s="27"/>
      <c r="ZN412" s="27"/>
      <c r="ZO412" s="27"/>
      <c r="ZP412" s="27"/>
      <c r="ZQ412" s="27"/>
      <c r="ZR412" s="27"/>
      <c r="ZS412" s="27"/>
      <c r="ZT412" s="27"/>
      <c r="ZU412" s="27"/>
      <c r="ZV412" s="27"/>
      <c r="ZW412" s="27"/>
      <c r="ZX412" s="27"/>
      <c r="ZY412" s="27"/>
      <c r="ZZ412" s="27"/>
      <c r="AAA412" s="27"/>
      <c r="AAB412" s="27"/>
      <c r="AAC412" s="27"/>
      <c r="AAD412" s="27"/>
      <c r="AAE412" s="27"/>
      <c r="AAF412" s="27"/>
      <c r="AAG412" s="27"/>
      <c r="AAH412" s="27"/>
      <c r="AAI412" s="27"/>
      <c r="AAJ412" s="27"/>
      <c r="AAK412" s="27"/>
      <c r="AAL412" s="27"/>
      <c r="AAM412" s="27"/>
      <c r="AAN412" s="27"/>
      <c r="AAO412" s="27"/>
      <c r="AAP412" s="27"/>
      <c r="AAQ412" s="27"/>
      <c r="AAR412" s="27"/>
      <c r="AAS412" s="27"/>
      <c r="AAT412" s="27"/>
      <c r="AAU412" s="27"/>
      <c r="AAV412" s="27"/>
      <c r="AAW412" s="27"/>
      <c r="AAX412" s="27"/>
      <c r="AAY412" s="27"/>
      <c r="AAZ412" s="27"/>
      <c r="ABA412" s="27"/>
      <c r="ABB412" s="27"/>
      <c r="ABC412" s="27"/>
      <c r="ABD412" s="27"/>
      <c r="ABE412" s="27"/>
      <c r="ABF412" s="27"/>
      <c r="ABG412" s="27"/>
      <c r="ABH412" s="27"/>
      <c r="ABI412" s="27"/>
      <c r="ABJ412" s="27"/>
      <c r="ABK412" s="27"/>
      <c r="ABL412" s="27"/>
      <c r="ABM412" s="27"/>
      <c r="ABN412" s="27"/>
      <c r="ABO412" s="27"/>
      <c r="ABP412" s="27"/>
      <c r="ABQ412" s="27"/>
      <c r="ABR412" s="27"/>
      <c r="ABS412" s="27"/>
      <c r="ABT412" s="27"/>
      <c r="ABU412" s="27"/>
      <c r="ABV412" s="27"/>
      <c r="ABW412" s="27"/>
      <c r="ABX412" s="27"/>
      <c r="ABY412" s="27"/>
      <c r="ABZ412" s="27"/>
      <c r="ACA412" s="27"/>
      <c r="ACB412" s="27"/>
      <c r="ACC412" s="27"/>
      <c r="ACD412" s="27"/>
      <c r="ACE412" s="27"/>
      <c r="ACF412" s="27"/>
      <c r="ACG412" s="27"/>
      <c r="ACH412" s="27"/>
      <c r="ACI412" s="27"/>
      <c r="ACJ412" s="27"/>
      <c r="ACK412" s="27"/>
      <c r="ACL412" s="27"/>
      <c r="ACM412" s="27"/>
      <c r="ACN412" s="27"/>
      <c r="ACO412" s="27"/>
      <c r="ACP412" s="27"/>
      <c r="ACQ412" s="27"/>
      <c r="ACR412" s="27"/>
      <c r="ACS412" s="27"/>
      <c r="ACT412" s="27"/>
      <c r="ACU412" s="27"/>
      <c r="ACV412" s="27"/>
      <c r="ACW412" s="27"/>
      <c r="ACX412" s="27"/>
      <c r="ACY412" s="27"/>
      <c r="ACZ412" s="27"/>
      <c r="ADA412" s="27"/>
      <c r="ADB412" s="27"/>
      <c r="ADC412" s="27"/>
      <c r="ADD412" s="27"/>
      <c r="ADE412" s="27"/>
      <c r="ADF412" s="27"/>
      <c r="ADG412" s="27"/>
      <c r="ADH412" s="27"/>
      <c r="ADI412" s="27"/>
      <c r="ADJ412" s="27"/>
      <c r="ADK412" s="27"/>
      <c r="ADL412" s="27"/>
      <c r="ADM412" s="27"/>
      <c r="ADN412" s="27"/>
      <c r="ADO412" s="27"/>
      <c r="ADP412" s="27"/>
      <c r="ADQ412" s="27"/>
      <c r="ADR412" s="27"/>
      <c r="ADS412" s="27"/>
      <c r="ADT412" s="27"/>
      <c r="ADU412" s="27"/>
      <c r="ADV412" s="27"/>
      <c r="ADW412" s="27"/>
      <c r="ADX412" s="27"/>
      <c r="ADY412" s="27"/>
      <c r="ADZ412" s="27"/>
      <c r="AEA412" s="27"/>
      <c r="AEB412" s="27"/>
      <c r="AEC412" s="27"/>
      <c r="AED412" s="27"/>
      <c r="AEE412" s="27"/>
      <c r="AEF412" s="27"/>
      <c r="AEG412" s="27"/>
      <c r="AEH412" s="27"/>
      <c r="AEI412" s="27"/>
      <c r="AEJ412" s="27"/>
      <c r="AEK412" s="27"/>
      <c r="AEL412" s="27"/>
      <c r="AEM412" s="27"/>
      <c r="AEN412" s="27"/>
      <c r="AEO412" s="27"/>
      <c r="AEP412" s="27"/>
      <c r="AEQ412" s="27"/>
      <c r="AER412" s="27"/>
      <c r="AES412" s="27"/>
      <c r="AET412" s="27"/>
      <c r="AEU412" s="27"/>
      <c r="AEV412" s="27"/>
      <c r="AEW412" s="27"/>
      <c r="AEX412" s="27"/>
      <c r="AEY412" s="27"/>
      <c r="AEZ412" s="27"/>
      <c r="AFA412" s="27"/>
      <c r="AFB412" s="27"/>
      <c r="AFC412" s="27"/>
      <c r="AFD412" s="27"/>
      <c r="AFE412" s="27"/>
      <c r="AFF412" s="27"/>
      <c r="AFG412" s="27"/>
      <c r="AFH412" s="27"/>
      <c r="AFI412" s="27"/>
      <c r="AFJ412" s="27"/>
      <c r="AFK412" s="27"/>
      <c r="AFL412" s="27"/>
      <c r="AFM412" s="27"/>
      <c r="AFN412" s="27"/>
      <c r="AFO412" s="27"/>
      <c r="AFP412" s="27"/>
      <c r="AFQ412" s="27"/>
      <c r="AFR412" s="27"/>
      <c r="AFS412" s="27"/>
      <c r="AFT412" s="27"/>
      <c r="AFU412" s="27"/>
      <c r="AFV412" s="27"/>
      <c r="AFW412" s="27"/>
      <c r="AFX412" s="27"/>
      <c r="AFY412" s="27"/>
      <c r="AFZ412" s="27"/>
      <c r="AGA412" s="27"/>
      <c r="AGB412" s="27"/>
      <c r="AGC412" s="27"/>
      <c r="AGD412" s="27"/>
      <c r="AGE412" s="27"/>
      <c r="AGF412" s="27"/>
      <c r="AGG412" s="27"/>
      <c r="AGH412" s="27"/>
      <c r="AGI412" s="27"/>
      <c r="AGJ412" s="27"/>
      <c r="AGK412" s="27"/>
      <c r="AGL412" s="27"/>
      <c r="AGM412" s="27"/>
      <c r="AGN412" s="27"/>
      <c r="AGO412" s="27"/>
      <c r="AGP412" s="27"/>
      <c r="AGQ412" s="27"/>
      <c r="AGR412" s="27"/>
      <c r="AGS412" s="27"/>
      <c r="AGT412" s="27"/>
      <c r="AGU412" s="27"/>
      <c r="AGV412" s="27"/>
      <c r="AGW412" s="27"/>
      <c r="AGX412" s="27"/>
      <c r="AGY412" s="27"/>
      <c r="AGZ412" s="27"/>
      <c r="AHA412" s="27"/>
      <c r="AHB412" s="27"/>
      <c r="AHC412" s="27"/>
      <c r="AHD412" s="27"/>
      <c r="AHE412" s="27"/>
      <c r="AHF412" s="27"/>
      <c r="AHG412" s="27"/>
      <c r="AHH412" s="27"/>
      <c r="AHI412" s="27"/>
      <c r="AHJ412" s="27"/>
      <c r="AHK412" s="27"/>
      <c r="AHL412" s="27"/>
      <c r="AHM412" s="27"/>
      <c r="AHN412" s="27"/>
      <c r="AHO412" s="27"/>
      <c r="AHP412" s="27"/>
      <c r="AHQ412" s="27"/>
      <c r="AHR412" s="27"/>
      <c r="AHS412" s="27"/>
      <c r="AHT412" s="27"/>
      <c r="AHU412" s="27"/>
      <c r="AHV412" s="27"/>
      <c r="AHW412" s="27"/>
      <c r="AHX412" s="27"/>
      <c r="AHY412" s="27"/>
      <c r="AHZ412" s="27"/>
      <c r="AIA412" s="27"/>
      <c r="AIB412" s="27"/>
      <c r="AIC412" s="27"/>
      <c r="AID412" s="27"/>
      <c r="AIE412" s="27"/>
      <c r="AIF412" s="27"/>
      <c r="AIG412" s="27"/>
      <c r="AIH412" s="27"/>
      <c r="AII412" s="27"/>
      <c r="AIJ412" s="27"/>
      <c r="AIK412" s="27"/>
      <c r="AIL412" s="27"/>
      <c r="AIM412" s="27"/>
      <c r="AIN412" s="27"/>
      <c r="AIO412" s="27"/>
      <c r="AIP412" s="27"/>
      <c r="AIQ412" s="27"/>
      <c r="AIR412" s="27"/>
      <c r="AIS412" s="27"/>
      <c r="AIT412" s="27"/>
      <c r="AIU412" s="27"/>
      <c r="AIV412" s="27"/>
      <c r="AIW412" s="27"/>
      <c r="AIX412" s="27"/>
      <c r="AIY412" s="27"/>
      <c r="AIZ412" s="27"/>
      <c r="AJA412" s="27"/>
      <c r="AJB412" s="27"/>
      <c r="AJC412" s="27"/>
      <c r="AJD412" s="27"/>
      <c r="AJE412" s="27"/>
      <c r="AJF412" s="27"/>
      <c r="AJG412" s="27"/>
      <c r="AJH412" s="27"/>
      <c r="AJI412" s="27"/>
      <c r="AJJ412" s="27"/>
      <c r="AJK412" s="27"/>
      <c r="AJL412" s="27"/>
      <c r="AJM412" s="27"/>
      <c r="AJN412" s="27"/>
      <c r="AJO412" s="27"/>
      <c r="AJP412" s="27"/>
      <c r="AJQ412" s="27"/>
      <c r="AJR412" s="27"/>
      <c r="AJS412" s="27"/>
      <c r="AJT412" s="27"/>
      <c r="AJU412" s="27"/>
      <c r="AJV412" s="27"/>
      <c r="AJW412" s="27"/>
      <c r="AJX412" s="27"/>
      <c r="AJY412" s="27"/>
      <c r="AJZ412" s="27"/>
      <c r="AKA412" s="27"/>
      <c r="AKB412" s="27"/>
      <c r="AKC412" s="27"/>
      <c r="AKD412" s="27"/>
      <c r="AKE412" s="27"/>
      <c r="AKF412" s="27"/>
      <c r="AKG412" s="27"/>
      <c r="AKH412" s="27"/>
      <c r="AKI412" s="27"/>
      <c r="AKJ412" s="27"/>
      <c r="AKK412" s="27"/>
      <c r="AKL412" s="27"/>
      <c r="AKM412" s="27"/>
      <c r="AKN412" s="27"/>
      <c r="AKO412" s="27"/>
      <c r="AKP412" s="27"/>
      <c r="AKQ412" s="27"/>
      <c r="AKR412" s="27"/>
      <c r="AKS412" s="27"/>
      <c r="AKT412" s="27"/>
      <c r="AKU412" s="27"/>
      <c r="AKV412" s="27"/>
      <c r="AKW412" s="27"/>
      <c r="AKX412" s="27"/>
      <c r="AKY412" s="27"/>
      <c r="AKZ412" s="27"/>
      <c r="ALA412" s="27"/>
      <c r="ALB412" s="27"/>
      <c r="ALC412" s="27"/>
      <c r="ALD412" s="27"/>
      <c r="ALE412" s="27"/>
      <c r="ALF412" s="27"/>
      <c r="ALG412" s="27"/>
      <c r="ALH412" s="27"/>
      <c r="ALI412" s="27"/>
      <c r="ALJ412" s="27"/>
      <c r="ALK412" s="27"/>
      <c r="ALL412" s="27"/>
      <c r="ALM412" s="27"/>
      <c r="ALN412" s="27"/>
      <c r="ALO412" s="27"/>
      <c r="ALP412" s="27"/>
      <c r="ALQ412" s="27"/>
      <c r="ALR412" s="27"/>
      <c r="ALS412" s="27"/>
    </row>
    <row r="413" spans="1:1007" s="51" customFormat="1" ht="15.75" customHeight="1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7"/>
      <c r="M413" s="27"/>
      <c r="N413" s="27"/>
      <c r="O413" s="27"/>
      <c r="P413" s="28"/>
      <c r="Q413" s="28"/>
      <c r="R413" s="28"/>
      <c r="S413" s="28"/>
      <c r="T413" s="28"/>
      <c r="U413" s="28"/>
      <c r="V413" s="28"/>
      <c r="W413" s="28"/>
    </row>
    <row r="414" spans="1:1007" ht="16.5" customHeight="1" x14ac:dyDescent="0.2"/>
    <row r="415" spans="1:1007" ht="16.5" customHeight="1" x14ac:dyDescent="0.2"/>
    <row r="416" spans="1:1007" ht="16.5" customHeight="1" x14ac:dyDescent="0.2"/>
    <row r="417" ht="15.75" customHeight="1" x14ac:dyDescent="0.2"/>
    <row r="418" ht="15.75" customHeight="1" x14ac:dyDescent="0.2"/>
    <row r="419" ht="15.75" customHeight="1" x14ac:dyDescent="0.2"/>
    <row r="420" ht="30" customHeight="1" x14ac:dyDescent="0.2"/>
    <row r="421" ht="15.75" customHeight="1" x14ac:dyDescent="0.2"/>
    <row r="422" ht="17.25" customHeight="1" x14ac:dyDescent="0.2"/>
    <row r="423" ht="13.5" customHeight="1" x14ac:dyDescent="0.2"/>
    <row r="424" ht="26.25" customHeight="1" x14ac:dyDescent="0.2"/>
    <row r="425" ht="21.75" customHeight="1" x14ac:dyDescent="0.2"/>
    <row r="426" ht="21.75" customHeight="1" x14ac:dyDescent="0.2"/>
    <row r="427" ht="27.75" customHeight="1" x14ac:dyDescent="0.2"/>
    <row r="428" ht="21" customHeight="1" x14ac:dyDescent="0.2"/>
    <row r="429" ht="21" customHeight="1" x14ac:dyDescent="0.2"/>
    <row r="430" ht="19.5" customHeight="1" x14ac:dyDescent="0.2"/>
    <row r="431" ht="15" customHeight="1" x14ac:dyDescent="0.2"/>
    <row r="432" ht="15" customHeight="1" x14ac:dyDescent="0.2"/>
    <row r="433" ht="15.75" customHeight="1" x14ac:dyDescent="0.2"/>
    <row r="434" ht="30" customHeight="1" x14ac:dyDescent="0.2"/>
    <row r="435" ht="15.75" customHeight="1" x14ac:dyDescent="0.2"/>
    <row r="436" ht="30.75" customHeight="1" x14ac:dyDescent="0.2"/>
    <row r="437" ht="15.75" customHeight="1" x14ac:dyDescent="0.2"/>
    <row r="438" ht="15.75" customHeight="1" x14ac:dyDescent="0.2"/>
    <row r="439" ht="15.75" customHeight="1" x14ac:dyDescent="0.2"/>
    <row r="440" ht="34.5" customHeight="1" x14ac:dyDescent="0.2"/>
    <row r="441" ht="24.75" customHeight="1" x14ac:dyDescent="0.2"/>
    <row r="442" ht="21" customHeight="1" x14ac:dyDescent="0.2"/>
    <row r="443" ht="21" customHeight="1" x14ac:dyDescent="0.2"/>
    <row r="444" ht="27.75" customHeight="1" x14ac:dyDescent="0.2"/>
    <row r="446" ht="12" customHeight="1" x14ac:dyDescent="0.2"/>
    <row r="447" ht="21" customHeight="1" x14ac:dyDescent="0.2"/>
    <row r="448" ht="27" customHeight="1" x14ac:dyDescent="0.2"/>
    <row r="449" ht="12.6" customHeight="1" x14ac:dyDescent="0.2"/>
    <row r="451" ht="12.6" customHeight="1" x14ac:dyDescent="0.2"/>
    <row r="453" ht="12.6" customHeight="1" x14ac:dyDescent="0.2"/>
    <row r="456" ht="12" customHeight="1" x14ac:dyDescent="0.2"/>
    <row r="457" ht="10.9" customHeight="1" x14ac:dyDescent="0.2"/>
    <row r="460" ht="12" customHeight="1" x14ac:dyDescent="0.2"/>
  </sheetData>
  <mergeCells count="908">
    <mergeCell ref="A202:A205"/>
    <mergeCell ref="B202:B205"/>
    <mergeCell ref="C202:C205"/>
    <mergeCell ref="D202:D205"/>
    <mergeCell ref="E202:E205"/>
    <mergeCell ref="F202:F205"/>
    <mergeCell ref="A144:A146"/>
    <mergeCell ref="E35:E40"/>
    <mergeCell ref="E166:E168"/>
    <mergeCell ref="B196:B198"/>
    <mergeCell ref="A190:A192"/>
    <mergeCell ref="F172:F174"/>
    <mergeCell ref="A187:A189"/>
    <mergeCell ref="E178:E180"/>
    <mergeCell ref="F178:F180"/>
    <mergeCell ref="F175:F177"/>
    <mergeCell ref="E172:E174"/>
    <mergeCell ref="B172:B174"/>
    <mergeCell ref="C172:C174"/>
    <mergeCell ref="E175:E177"/>
    <mergeCell ref="C64:C69"/>
    <mergeCell ref="D47:D52"/>
    <mergeCell ref="C21:C24"/>
    <mergeCell ref="B25:B28"/>
    <mergeCell ref="E85:E89"/>
    <mergeCell ref="F85:F89"/>
    <mergeCell ref="F80:F84"/>
    <mergeCell ref="E21:E24"/>
    <mergeCell ref="B163:B165"/>
    <mergeCell ref="D75:D79"/>
    <mergeCell ref="E75:E79"/>
    <mergeCell ref="F75:F79"/>
    <mergeCell ref="C80:C84"/>
    <mergeCell ref="C147:C149"/>
    <mergeCell ref="C163:C165"/>
    <mergeCell ref="D163:D165"/>
    <mergeCell ref="C153:C155"/>
    <mergeCell ref="D153:D155"/>
    <mergeCell ref="E153:E155"/>
    <mergeCell ref="D32:D34"/>
    <mergeCell ref="C95:C99"/>
    <mergeCell ref="A25:A28"/>
    <mergeCell ref="F100:F104"/>
    <mergeCell ref="C32:C34"/>
    <mergeCell ref="D193:D195"/>
    <mergeCell ref="E193:E195"/>
    <mergeCell ref="F193:F195"/>
    <mergeCell ref="I187:I189"/>
    <mergeCell ref="F196:F198"/>
    <mergeCell ref="G196:G198"/>
    <mergeCell ref="H196:H198"/>
    <mergeCell ref="I196:I198"/>
    <mergeCell ref="E32:E34"/>
    <mergeCell ref="B35:B40"/>
    <mergeCell ref="B41:B46"/>
    <mergeCell ref="B70:B74"/>
    <mergeCell ref="E47:E52"/>
    <mergeCell ref="E70:E74"/>
    <mergeCell ref="D59:D63"/>
    <mergeCell ref="D64:D69"/>
    <mergeCell ref="D70:D74"/>
    <mergeCell ref="C35:C40"/>
    <mergeCell ref="D35:D40"/>
    <mergeCell ref="D53:D58"/>
    <mergeCell ref="I247:I249"/>
    <mergeCell ref="J224:J226"/>
    <mergeCell ref="J227:J230"/>
    <mergeCell ref="I172:I174"/>
    <mergeCell ref="J178:J180"/>
    <mergeCell ref="J242:J243"/>
    <mergeCell ref="H233:H235"/>
    <mergeCell ref="I175:I177"/>
    <mergeCell ref="J239:J241"/>
    <mergeCell ref="I244:I246"/>
    <mergeCell ref="H236:H238"/>
    <mergeCell ref="I239:I241"/>
    <mergeCell ref="I236:I238"/>
    <mergeCell ref="J231:J232"/>
    <mergeCell ref="J196:J198"/>
    <mergeCell ref="H202:H205"/>
    <mergeCell ref="I202:I205"/>
    <mergeCell ref="J202:J205"/>
    <mergeCell ref="I242:I243"/>
    <mergeCell ref="H244:H246"/>
    <mergeCell ref="H247:H249"/>
    <mergeCell ref="H190:H192"/>
    <mergeCell ref="I190:I192"/>
    <mergeCell ref="I231:I232"/>
    <mergeCell ref="B190:B192"/>
    <mergeCell ref="C190:C192"/>
    <mergeCell ref="J233:J235"/>
    <mergeCell ref="J236:J238"/>
    <mergeCell ref="H163:H165"/>
    <mergeCell ref="I163:I165"/>
    <mergeCell ref="F242:F243"/>
    <mergeCell ref="F231:F232"/>
    <mergeCell ref="G202:G205"/>
    <mergeCell ref="I233:I235"/>
    <mergeCell ref="F236:F238"/>
    <mergeCell ref="G236:G238"/>
    <mergeCell ref="G231:G232"/>
    <mergeCell ref="E227:E230"/>
    <mergeCell ref="G242:G243"/>
    <mergeCell ref="G233:G235"/>
    <mergeCell ref="I166:I168"/>
    <mergeCell ref="J175:J177"/>
    <mergeCell ref="H172:H174"/>
    <mergeCell ref="I181:I183"/>
    <mergeCell ref="J181:J183"/>
    <mergeCell ref="G190:G192"/>
    <mergeCell ref="B166:B168"/>
    <mergeCell ref="H187:H189"/>
    <mergeCell ref="E187:E189"/>
    <mergeCell ref="J190:J192"/>
    <mergeCell ref="J193:J195"/>
    <mergeCell ref="E242:E243"/>
    <mergeCell ref="C231:C232"/>
    <mergeCell ref="G224:G226"/>
    <mergeCell ref="D231:D232"/>
    <mergeCell ref="E231:E232"/>
    <mergeCell ref="F224:F226"/>
    <mergeCell ref="F233:F235"/>
    <mergeCell ref="E236:E238"/>
    <mergeCell ref="E218:E220"/>
    <mergeCell ref="H264:H265"/>
    <mergeCell ref="I264:I265"/>
    <mergeCell ref="E264:E265"/>
    <mergeCell ref="G264:G265"/>
    <mergeCell ref="D250:D253"/>
    <mergeCell ref="D257:D260"/>
    <mergeCell ref="F257:F260"/>
    <mergeCell ref="E254:E256"/>
    <mergeCell ref="E257:E260"/>
    <mergeCell ref="G257:G260"/>
    <mergeCell ref="H254:H256"/>
    <mergeCell ref="I254:I256"/>
    <mergeCell ref="H257:H260"/>
    <mergeCell ref="I257:I260"/>
    <mergeCell ref="E250:E253"/>
    <mergeCell ref="G254:G256"/>
    <mergeCell ref="F250:F253"/>
    <mergeCell ref="G250:G253"/>
    <mergeCell ref="H250:H253"/>
    <mergeCell ref="A35:A40"/>
    <mergeCell ref="F32:F34"/>
    <mergeCell ref="C41:C46"/>
    <mergeCell ref="D41:D46"/>
    <mergeCell ref="A75:A79"/>
    <mergeCell ref="B75:B79"/>
    <mergeCell ref="C75:C79"/>
    <mergeCell ref="D29:D31"/>
    <mergeCell ref="A53:A58"/>
    <mergeCell ref="A47:A52"/>
    <mergeCell ref="A59:A63"/>
    <mergeCell ref="A70:A74"/>
    <mergeCell ref="E53:E58"/>
    <mergeCell ref="A64:A69"/>
    <mergeCell ref="C53:C58"/>
    <mergeCell ref="B47:B52"/>
    <mergeCell ref="C59:C63"/>
    <mergeCell ref="C70:C74"/>
    <mergeCell ref="C29:C31"/>
    <mergeCell ref="A41:A46"/>
    <mergeCell ref="B64:B69"/>
    <mergeCell ref="B53:B58"/>
    <mergeCell ref="B59:B63"/>
    <mergeCell ref="C47:C52"/>
    <mergeCell ref="F47:F52"/>
    <mergeCell ref="A32:A34"/>
    <mergeCell ref="B32:B34"/>
    <mergeCell ref="A14:W14"/>
    <mergeCell ref="M12:N12"/>
    <mergeCell ref="O12:O13"/>
    <mergeCell ref="P12:P13"/>
    <mergeCell ref="A15:W15"/>
    <mergeCell ref="A18:A20"/>
    <mergeCell ref="B18:B20"/>
    <mergeCell ref="C18:C20"/>
    <mergeCell ref="D18:D20"/>
    <mergeCell ref="E18:E20"/>
    <mergeCell ref="F18:F20"/>
    <mergeCell ref="A21:A24"/>
    <mergeCell ref="B21:B24"/>
    <mergeCell ref="D21:D24"/>
    <mergeCell ref="G18:G20"/>
    <mergeCell ref="I18:I20"/>
    <mergeCell ref="E29:E31"/>
    <mergeCell ref="F29:F31"/>
    <mergeCell ref="G21:G24"/>
    <mergeCell ref="H21:H24"/>
    <mergeCell ref="E25:E28"/>
    <mergeCell ref="K1:P1"/>
    <mergeCell ref="K2:P2"/>
    <mergeCell ref="K3:P3"/>
    <mergeCell ref="J11:J13"/>
    <mergeCell ref="J18:J20"/>
    <mergeCell ref="C16:W16"/>
    <mergeCell ref="D17:W17"/>
    <mergeCell ref="P11:S11"/>
    <mergeCell ref="A7:W7"/>
    <mergeCell ref="A8:W8"/>
    <mergeCell ref="A9:W9"/>
    <mergeCell ref="A11:A13"/>
    <mergeCell ref="B11:B13"/>
    <mergeCell ref="C11:C13"/>
    <mergeCell ref="D11:D13"/>
    <mergeCell ref="E11:E13"/>
    <mergeCell ref="S4:W4"/>
    <mergeCell ref="S5:W5"/>
    <mergeCell ref="A10:W10"/>
    <mergeCell ref="G29:G31"/>
    <mergeCell ref="H29:H31"/>
    <mergeCell ref="F21:F24"/>
    <mergeCell ref="H41:H46"/>
    <mergeCell ref="F41:F46"/>
    <mergeCell ref="G41:G46"/>
    <mergeCell ref="H11:H13"/>
    <mergeCell ref="G35:G40"/>
    <mergeCell ref="H35:H40"/>
    <mergeCell ref="G32:G34"/>
    <mergeCell ref="H32:H34"/>
    <mergeCell ref="F35:F40"/>
    <mergeCell ref="I41:I46"/>
    <mergeCell ref="I35:I40"/>
    <mergeCell ref="F25:F28"/>
    <mergeCell ref="A29:A31"/>
    <mergeCell ref="B29:B31"/>
    <mergeCell ref="C25:C28"/>
    <mergeCell ref="D25:D28"/>
    <mergeCell ref="F11:F13"/>
    <mergeCell ref="G11:G13"/>
    <mergeCell ref="H18:H20"/>
    <mergeCell ref="E41:E46"/>
    <mergeCell ref="F53:F58"/>
    <mergeCell ref="E64:E69"/>
    <mergeCell ref="G53:G58"/>
    <mergeCell ref="F70:F74"/>
    <mergeCell ref="F64:F69"/>
    <mergeCell ref="E59:E63"/>
    <mergeCell ref="G70:G74"/>
    <mergeCell ref="E80:E84"/>
    <mergeCell ref="F59:F63"/>
    <mergeCell ref="D80:D84"/>
    <mergeCell ref="D90:D94"/>
    <mergeCell ref="D85:D89"/>
    <mergeCell ref="H90:H94"/>
    <mergeCell ref="H80:H84"/>
    <mergeCell ref="C239:C241"/>
    <mergeCell ref="F181:F183"/>
    <mergeCell ref="G172:G174"/>
    <mergeCell ref="F163:F165"/>
    <mergeCell ref="E163:E165"/>
    <mergeCell ref="C178:C180"/>
    <mergeCell ref="D178:D180"/>
    <mergeCell ref="G169:G171"/>
    <mergeCell ref="G166:G168"/>
    <mergeCell ref="H166:H168"/>
    <mergeCell ref="F90:F94"/>
    <mergeCell ref="E90:E94"/>
    <mergeCell ref="G80:G84"/>
    <mergeCell ref="E239:E241"/>
    <mergeCell ref="E199:E201"/>
    <mergeCell ref="E224:E226"/>
    <mergeCell ref="D221:K221"/>
    <mergeCell ref="H224:H226"/>
    <mergeCell ref="I224:I226"/>
    <mergeCell ref="H227:H230"/>
    <mergeCell ref="G227:G230"/>
    <mergeCell ref="F227:F230"/>
    <mergeCell ref="D227:D230"/>
    <mergeCell ref="G244:G246"/>
    <mergeCell ref="F239:F241"/>
    <mergeCell ref="F247:F249"/>
    <mergeCell ref="C227:C230"/>
    <mergeCell ref="H231:H232"/>
    <mergeCell ref="H239:H241"/>
    <mergeCell ref="G239:G241"/>
    <mergeCell ref="G247:G249"/>
    <mergeCell ref="E247:E249"/>
    <mergeCell ref="C244:C246"/>
    <mergeCell ref="D236:D238"/>
    <mergeCell ref="C254:C256"/>
    <mergeCell ref="D254:D256"/>
    <mergeCell ref="D261:D263"/>
    <mergeCell ref="A236:A238"/>
    <mergeCell ref="A244:A246"/>
    <mergeCell ref="A254:A256"/>
    <mergeCell ref="A250:A253"/>
    <mergeCell ref="C247:C249"/>
    <mergeCell ref="B244:B246"/>
    <mergeCell ref="B236:B238"/>
    <mergeCell ref="A242:A243"/>
    <mergeCell ref="B242:B243"/>
    <mergeCell ref="I193:I195"/>
    <mergeCell ref="C184:C186"/>
    <mergeCell ref="D184:D186"/>
    <mergeCell ref="E184:E186"/>
    <mergeCell ref="F184:F186"/>
    <mergeCell ref="I184:I186"/>
    <mergeCell ref="G193:G195"/>
    <mergeCell ref="H193:H195"/>
    <mergeCell ref="A261:A263"/>
    <mergeCell ref="D247:D249"/>
    <mergeCell ref="F218:F220"/>
    <mergeCell ref="C257:C260"/>
    <mergeCell ref="B239:B241"/>
    <mergeCell ref="C242:C243"/>
    <mergeCell ref="C261:C263"/>
    <mergeCell ref="D233:D235"/>
    <mergeCell ref="D244:D246"/>
    <mergeCell ref="E244:E246"/>
    <mergeCell ref="D239:D241"/>
    <mergeCell ref="D242:D243"/>
    <mergeCell ref="F244:F246"/>
    <mergeCell ref="D224:D226"/>
    <mergeCell ref="A218:A220"/>
    <mergeCell ref="C218:C220"/>
    <mergeCell ref="I132:I134"/>
    <mergeCell ref="H150:H152"/>
    <mergeCell ref="I150:I152"/>
    <mergeCell ref="G144:G146"/>
    <mergeCell ref="I156:I158"/>
    <mergeCell ref="I153:I155"/>
    <mergeCell ref="G132:G134"/>
    <mergeCell ref="G184:G186"/>
    <mergeCell ref="H184:H186"/>
    <mergeCell ref="H181:H183"/>
    <mergeCell ref="I169:I171"/>
    <mergeCell ref="G141:G143"/>
    <mergeCell ref="H141:H143"/>
    <mergeCell ref="J132:J134"/>
    <mergeCell ref="I124:I125"/>
    <mergeCell ref="J129:J131"/>
    <mergeCell ref="J126:J128"/>
    <mergeCell ref="J218:J220"/>
    <mergeCell ref="I218:I220"/>
    <mergeCell ref="G147:G149"/>
    <mergeCell ref="H147:H149"/>
    <mergeCell ref="I147:I149"/>
    <mergeCell ref="J159:J162"/>
    <mergeCell ref="H132:H134"/>
    <mergeCell ref="G135:G137"/>
    <mergeCell ref="H126:H128"/>
    <mergeCell ref="G175:G177"/>
    <mergeCell ref="H175:H177"/>
    <mergeCell ref="H169:H171"/>
    <mergeCell ref="J150:J152"/>
    <mergeCell ref="I178:I180"/>
    <mergeCell ref="G138:G140"/>
    <mergeCell ref="H159:H162"/>
    <mergeCell ref="I141:I143"/>
    <mergeCell ref="H124:H125"/>
    <mergeCell ref="G159:G162"/>
    <mergeCell ref="G163:G165"/>
    <mergeCell ref="B279:B281"/>
    <mergeCell ref="E289:E291"/>
    <mergeCell ref="J264:J265"/>
    <mergeCell ref="G261:G263"/>
    <mergeCell ref="H261:H263"/>
    <mergeCell ref="H218:H220"/>
    <mergeCell ref="G178:G180"/>
    <mergeCell ref="H178:H180"/>
    <mergeCell ref="H242:H243"/>
    <mergeCell ref="G199:G201"/>
    <mergeCell ref="H199:H201"/>
    <mergeCell ref="I199:I201"/>
    <mergeCell ref="J244:J246"/>
    <mergeCell ref="J247:J249"/>
    <mergeCell ref="J250:J253"/>
    <mergeCell ref="J254:J256"/>
    <mergeCell ref="J257:J260"/>
    <mergeCell ref="J261:J263"/>
    <mergeCell ref="G181:G183"/>
    <mergeCell ref="J199:J201"/>
    <mergeCell ref="E261:E263"/>
    <mergeCell ref="I261:I263"/>
    <mergeCell ref="I250:I253"/>
    <mergeCell ref="C187:C189"/>
    <mergeCell ref="A299:A302"/>
    <mergeCell ref="B292:B293"/>
    <mergeCell ref="B285:B286"/>
    <mergeCell ref="C285:C286"/>
    <mergeCell ref="D285:D286"/>
    <mergeCell ref="E285:E286"/>
    <mergeCell ref="I292:I293"/>
    <mergeCell ref="J285:J286"/>
    <mergeCell ref="J289:J291"/>
    <mergeCell ref="J292:J293"/>
    <mergeCell ref="I285:I286"/>
    <mergeCell ref="D298:W298"/>
    <mergeCell ref="D296:K296"/>
    <mergeCell ref="H294:H295"/>
    <mergeCell ref="J294:J295"/>
    <mergeCell ref="G285:G286"/>
    <mergeCell ref="I289:I291"/>
    <mergeCell ref="H289:H291"/>
    <mergeCell ref="F289:F291"/>
    <mergeCell ref="F294:F295"/>
    <mergeCell ref="D294:D295"/>
    <mergeCell ref="G289:G291"/>
    <mergeCell ref="A297:W297"/>
    <mergeCell ref="C294:C295"/>
    <mergeCell ref="G292:G293"/>
    <mergeCell ref="H292:H293"/>
    <mergeCell ref="E294:E295"/>
    <mergeCell ref="I294:I295"/>
    <mergeCell ref="G294:G295"/>
    <mergeCell ref="B289:B291"/>
    <mergeCell ref="D279:D281"/>
    <mergeCell ref="J282:J284"/>
    <mergeCell ref="I279:I281"/>
    <mergeCell ref="H279:H281"/>
    <mergeCell ref="H282:H284"/>
    <mergeCell ref="E282:E284"/>
    <mergeCell ref="E279:E281"/>
    <mergeCell ref="D288:W288"/>
    <mergeCell ref="I282:I284"/>
    <mergeCell ref="G282:G284"/>
    <mergeCell ref="D287:K287"/>
    <mergeCell ref="H285:H286"/>
    <mergeCell ref="F285:F286"/>
    <mergeCell ref="J279:J281"/>
    <mergeCell ref="G279:G281"/>
    <mergeCell ref="F279:F281"/>
    <mergeCell ref="F282:F284"/>
    <mergeCell ref="B282:B284"/>
    <mergeCell ref="C90:C94"/>
    <mergeCell ref="B90:B94"/>
    <mergeCell ref="A90:A94"/>
    <mergeCell ref="F115:F119"/>
    <mergeCell ref="G120:G123"/>
    <mergeCell ref="E126:E128"/>
    <mergeCell ref="F120:F123"/>
    <mergeCell ref="E95:E99"/>
    <mergeCell ref="F124:F125"/>
    <mergeCell ref="B115:B119"/>
    <mergeCell ref="G124:G125"/>
    <mergeCell ref="G105:G109"/>
    <mergeCell ref="D124:D125"/>
    <mergeCell ref="B100:B104"/>
    <mergeCell ref="F105:F109"/>
    <mergeCell ref="A100:A104"/>
    <mergeCell ref="B124:B125"/>
    <mergeCell ref="B120:B123"/>
    <mergeCell ref="G115:G119"/>
    <mergeCell ref="E105:E109"/>
    <mergeCell ref="D120:D123"/>
    <mergeCell ref="F110:F114"/>
    <mergeCell ref="E115:E119"/>
    <mergeCell ref="A95:A99"/>
    <mergeCell ref="C135:C137"/>
    <mergeCell ref="H115:H119"/>
    <mergeCell ref="H105:H109"/>
    <mergeCell ref="C115:C119"/>
    <mergeCell ref="C126:C128"/>
    <mergeCell ref="C124:C125"/>
    <mergeCell ref="C110:C114"/>
    <mergeCell ref="G129:G131"/>
    <mergeCell ref="H129:H131"/>
    <mergeCell ref="E129:E131"/>
    <mergeCell ref="F129:F131"/>
    <mergeCell ref="C120:C123"/>
    <mergeCell ref="C105:C109"/>
    <mergeCell ref="C129:C131"/>
    <mergeCell ref="F135:F137"/>
    <mergeCell ref="E132:E134"/>
    <mergeCell ref="F132:F134"/>
    <mergeCell ref="H135:H137"/>
    <mergeCell ref="D135:D137"/>
    <mergeCell ref="D129:D131"/>
    <mergeCell ref="C132:C134"/>
    <mergeCell ref="D105:D109"/>
    <mergeCell ref="H120:H123"/>
    <mergeCell ref="E135:E137"/>
    <mergeCell ref="A80:A84"/>
    <mergeCell ref="F126:F128"/>
    <mergeCell ref="F95:F99"/>
    <mergeCell ref="G90:G94"/>
    <mergeCell ref="B85:B89"/>
    <mergeCell ref="A85:A89"/>
    <mergeCell ref="C85:C89"/>
    <mergeCell ref="D100:D104"/>
    <mergeCell ref="E100:E104"/>
    <mergeCell ref="G100:G104"/>
    <mergeCell ref="A126:A128"/>
    <mergeCell ref="B126:B128"/>
    <mergeCell ref="C100:C104"/>
    <mergeCell ref="E124:E125"/>
    <mergeCell ref="B80:B84"/>
    <mergeCell ref="B95:B99"/>
    <mergeCell ref="D115:D119"/>
    <mergeCell ref="E120:E123"/>
    <mergeCell ref="G126:G128"/>
    <mergeCell ref="G110:G114"/>
    <mergeCell ref="E110:E114"/>
    <mergeCell ref="D95:D99"/>
    <mergeCell ref="D126:D128"/>
    <mergeCell ref="D110:D114"/>
    <mergeCell ref="B110:B114"/>
    <mergeCell ref="B105:B109"/>
    <mergeCell ref="B156:B158"/>
    <mergeCell ref="B141:B143"/>
    <mergeCell ref="A129:A131"/>
    <mergeCell ref="A120:A123"/>
    <mergeCell ref="A115:A119"/>
    <mergeCell ref="A135:A137"/>
    <mergeCell ref="B135:B137"/>
    <mergeCell ref="A105:A109"/>
    <mergeCell ref="A110:A114"/>
    <mergeCell ref="A124:A125"/>
    <mergeCell ref="B132:B134"/>
    <mergeCell ref="A132:A134"/>
    <mergeCell ref="B138:B140"/>
    <mergeCell ref="A150:A152"/>
    <mergeCell ref="B150:B152"/>
    <mergeCell ref="B144:B146"/>
    <mergeCell ref="A141:A143"/>
    <mergeCell ref="B129:B131"/>
    <mergeCell ref="A147:A149"/>
    <mergeCell ref="B147:B149"/>
    <mergeCell ref="A138:A140"/>
    <mergeCell ref="D144:D146"/>
    <mergeCell ref="E144:E146"/>
    <mergeCell ref="D150:D152"/>
    <mergeCell ref="F147:F149"/>
    <mergeCell ref="J156:J158"/>
    <mergeCell ref="J169:J171"/>
    <mergeCell ref="G150:G152"/>
    <mergeCell ref="C138:C140"/>
    <mergeCell ref="C144:C146"/>
    <mergeCell ref="D147:D149"/>
    <mergeCell ref="E138:E140"/>
    <mergeCell ref="E150:E152"/>
    <mergeCell ref="F150:F152"/>
    <mergeCell ref="F144:F146"/>
    <mergeCell ref="F153:F155"/>
    <mergeCell ref="E141:E143"/>
    <mergeCell ref="C141:C143"/>
    <mergeCell ref="E147:E149"/>
    <mergeCell ref="D141:D143"/>
    <mergeCell ref="F138:F140"/>
    <mergeCell ref="F141:F143"/>
    <mergeCell ref="J163:J165"/>
    <mergeCell ref="J153:J155"/>
    <mergeCell ref="A193:A195"/>
    <mergeCell ref="C193:C195"/>
    <mergeCell ref="E233:E235"/>
    <mergeCell ref="B233:B235"/>
    <mergeCell ref="A233:A235"/>
    <mergeCell ref="A231:A232"/>
    <mergeCell ref="B231:B232"/>
    <mergeCell ref="C233:C235"/>
    <mergeCell ref="A184:A186"/>
    <mergeCell ref="B184:B186"/>
    <mergeCell ref="D187:D189"/>
    <mergeCell ref="E206:E208"/>
    <mergeCell ref="E212:E214"/>
    <mergeCell ref="E196:E198"/>
    <mergeCell ref="C224:C226"/>
    <mergeCell ref="A222:W222"/>
    <mergeCell ref="G218:G220"/>
    <mergeCell ref="J184:J186"/>
    <mergeCell ref="B187:B189"/>
    <mergeCell ref="B193:B195"/>
    <mergeCell ref="I227:I230"/>
    <mergeCell ref="J187:J189"/>
    <mergeCell ref="F187:F189"/>
    <mergeCell ref="G187:G189"/>
    <mergeCell ref="A175:A177"/>
    <mergeCell ref="B175:B177"/>
    <mergeCell ref="C175:C177"/>
    <mergeCell ref="I159:I162"/>
    <mergeCell ref="A163:A165"/>
    <mergeCell ref="D172:D174"/>
    <mergeCell ref="C150:C152"/>
    <mergeCell ref="C156:C158"/>
    <mergeCell ref="G156:G158"/>
    <mergeCell ref="H156:H158"/>
    <mergeCell ref="G153:G155"/>
    <mergeCell ref="H153:H155"/>
    <mergeCell ref="E159:E162"/>
    <mergeCell ref="F159:F162"/>
    <mergeCell ref="F156:F158"/>
    <mergeCell ref="A153:A155"/>
    <mergeCell ref="B153:B155"/>
    <mergeCell ref="A156:A158"/>
    <mergeCell ref="A159:A162"/>
    <mergeCell ref="D156:D158"/>
    <mergeCell ref="E156:E158"/>
    <mergeCell ref="E181:E183"/>
    <mergeCell ref="C181:C183"/>
    <mergeCell ref="D181:D183"/>
    <mergeCell ref="F166:F168"/>
    <mergeCell ref="B159:B162"/>
    <mergeCell ref="C159:C162"/>
    <mergeCell ref="D159:D162"/>
    <mergeCell ref="A239:A241"/>
    <mergeCell ref="J172:J174"/>
    <mergeCell ref="C236:C238"/>
    <mergeCell ref="C196:C198"/>
    <mergeCell ref="D196:D198"/>
    <mergeCell ref="F199:F201"/>
    <mergeCell ref="B227:B230"/>
    <mergeCell ref="A196:A198"/>
    <mergeCell ref="A199:A201"/>
    <mergeCell ref="B199:B201"/>
    <mergeCell ref="C199:C201"/>
    <mergeCell ref="D199:D201"/>
    <mergeCell ref="B218:B220"/>
    <mergeCell ref="D223:W223"/>
    <mergeCell ref="D190:D192"/>
    <mergeCell ref="E190:E192"/>
    <mergeCell ref="F190:F192"/>
    <mergeCell ref="A257:A260"/>
    <mergeCell ref="B261:B263"/>
    <mergeCell ref="A247:A249"/>
    <mergeCell ref="A227:A230"/>
    <mergeCell ref="C166:C168"/>
    <mergeCell ref="D218:D220"/>
    <mergeCell ref="B224:B226"/>
    <mergeCell ref="A224:A226"/>
    <mergeCell ref="D166:D168"/>
    <mergeCell ref="A178:A180"/>
    <mergeCell ref="B178:B180"/>
    <mergeCell ref="B247:B249"/>
    <mergeCell ref="A181:A183"/>
    <mergeCell ref="B254:B256"/>
    <mergeCell ref="A206:A208"/>
    <mergeCell ref="B206:B208"/>
    <mergeCell ref="C206:C208"/>
    <mergeCell ref="D206:D208"/>
    <mergeCell ref="A212:A214"/>
    <mergeCell ref="B212:B214"/>
    <mergeCell ref="C212:C214"/>
    <mergeCell ref="D212:D214"/>
    <mergeCell ref="D175:D177"/>
    <mergeCell ref="A172:A174"/>
    <mergeCell ref="I271:I272"/>
    <mergeCell ref="E273:K273"/>
    <mergeCell ref="I275:I278"/>
    <mergeCell ref="C268:C270"/>
    <mergeCell ref="I266:I267"/>
    <mergeCell ref="H266:H267"/>
    <mergeCell ref="G266:G267"/>
    <mergeCell ref="D271:D272"/>
    <mergeCell ref="I268:I270"/>
    <mergeCell ref="J268:J270"/>
    <mergeCell ref="J271:J272"/>
    <mergeCell ref="J266:J267"/>
    <mergeCell ref="F268:F270"/>
    <mergeCell ref="G268:G270"/>
    <mergeCell ref="H268:H270"/>
    <mergeCell ref="H275:H278"/>
    <mergeCell ref="J275:J278"/>
    <mergeCell ref="J307:J308"/>
    <mergeCell ref="B303:B306"/>
    <mergeCell ref="C303:C306"/>
    <mergeCell ref="D303:D306"/>
    <mergeCell ref="B299:B302"/>
    <mergeCell ref="C299:C302"/>
    <mergeCell ref="D299:D302"/>
    <mergeCell ref="F303:F306"/>
    <mergeCell ref="G303:G306"/>
    <mergeCell ref="H303:H306"/>
    <mergeCell ref="I303:I306"/>
    <mergeCell ref="J303:J306"/>
    <mergeCell ref="F307:F308"/>
    <mergeCell ref="G307:G308"/>
    <mergeCell ref="H307:H308"/>
    <mergeCell ref="I307:I308"/>
    <mergeCell ref="B307:B308"/>
    <mergeCell ref="E303:E306"/>
    <mergeCell ref="G299:G302"/>
    <mergeCell ref="H299:H302"/>
    <mergeCell ref="I299:I302"/>
    <mergeCell ref="E299:E302"/>
    <mergeCell ref="J299:J302"/>
    <mergeCell ref="B264:B265"/>
    <mergeCell ref="B268:B270"/>
    <mergeCell ref="E266:E267"/>
    <mergeCell ref="C266:C267"/>
    <mergeCell ref="D266:D267"/>
    <mergeCell ref="B250:B253"/>
    <mergeCell ref="B257:B260"/>
    <mergeCell ref="F254:F256"/>
    <mergeCell ref="F261:F263"/>
    <mergeCell ref="D268:D270"/>
    <mergeCell ref="E268:E270"/>
    <mergeCell ref="F266:F267"/>
    <mergeCell ref="C250:C253"/>
    <mergeCell ref="H309:H310"/>
    <mergeCell ref="F264:F265"/>
    <mergeCell ref="A303:A306"/>
    <mergeCell ref="A285:A286"/>
    <mergeCell ref="A289:A291"/>
    <mergeCell ref="A294:A295"/>
    <mergeCell ref="B294:B295"/>
    <mergeCell ref="A292:A293"/>
    <mergeCell ref="C292:C293"/>
    <mergeCell ref="A307:A308"/>
    <mergeCell ref="C282:C284"/>
    <mergeCell ref="C279:C281"/>
    <mergeCell ref="A279:A281"/>
    <mergeCell ref="A282:A284"/>
    <mergeCell ref="B275:B278"/>
    <mergeCell ref="C307:C308"/>
    <mergeCell ref="D307:D308"/>
    <mergeCell ref="E307:E308"/>
    <mergeCell ref="F299:F302"/>
    <mergeCell ref="C275:C278"/>
    <mergeCell ref="E275:E278"/>
    <mergeCell ref="F275:F278"/>
    <mergeCell ref="D282:D284"/>
    <mergeCell ref="F292:F293"/>
    <mergeCell ref="A320:A321"/>
    <mergeCell ref="A315:A317"/>
    <mergeCell ref="B315:B317"/>
    <mergeCell ref="C315:C317"/>
    <mergeCell ref="D315:D317"/>
    <mergeCell ref="D320:D321"/>
    <mergeCell ref="E320:E321"/>
    <mergeCell ref="D319:W319"/>
    <mergeCell ref="I320:I321"/>
    <mergeCell ref="J320:J321"/>
    <mergeCell ref="B320:B321"/>
    <mergeCell ref="D318:K318"/>
    <mergeCell ref="E315:E317"/>
    <mergeCell ref="F315:F317"/>
    <mergeCell ref="G315:G317"/>
    <mergeCell ref="F320:F321"/>
    <mergeCell ref="H320:H321"/>
    <mergeCell ref="H315:H317"/>
    <mergeCell ref="I315:I317"/>
    <mergeCell ref="J315:J317"/>
    <mergeCell ref="A309:A310"/>
    <mergeCell ref="D314:W314"/>
    <mergeCell ref="B309:B310"/>
    <mergeCell ref="C309:C310"/>
    <mergeCell ref="D309:D310"/>
    <mergeCell ref="A325:W325"/>
    <mergeCell ref="G320:G321"/>
    <mergeCell ref="D313:K313"/>
    <mergeCell ref="J311:J312"/>
    <mergeCell ref="H311:H312"/>
    <mergeCell ref="I311:I312"/>
    <mergeCell ref="J309:J310"/>
    <mergeCell ref="I309:I310"/>
    <mergeCell ref="C320:C321"/>
    <mergeCell ref="A311:A312"/>
    <mergeCell ref="B311:B312"/>
    <mergeCell ref="C311:C312"/>
    <mergeCell ref="D311:D312"/>
    <mergeCell ref="E311:E312"/>
    <mergeCell ref="F311:F312"/>
    <mergeCell ref="G311:G312"/>
    <mergeCell ref="B324:K324"/>
    <mergeCell ref="D322:K322"/>
    <mergeCell ref="E323:K323"/>
    <mergeCell ref="E309:E310"/>
    <mergeCell ref="F309:F310"/>
    <mergeCell ref="G309:G310"/>
    <mergeCell ref="A264:A265"/>
    <mergeCell ref="D292:D293"/>
    <mergeCell ref="E292:E293"/>
    <mergeCell ref="G275:G278"/>
    <mergeCell ref="D275:D278"/>
    <mergeCell ref="A266:A267"/>
    <mergeCell ref="A275:A278"/>
    <mergeCell ref="A271:A272"/>
    <mergeCell ref="A268:A270"/>
    <mergeCell ref="C271:C272"/>
    <mergeCell ref="B266:B267"/>
    <mergeCell ref="E271:E272"/>
    <mergeCell ref="D274:W274"/>
    <mergeCell ref="F271:F272"/>
    <mergeCell ref="G271:G272"/>
    <mergeCell ref="H271:H272"/>
    <mergeCell ref="C264:C265"/>
    <mergeCell ref="D264:D265"/>
    <mergeCell ref="C289:C291"/>
    <mergeCell ref="D289:D291"/>
    <mergeCell ref="B271:B272"/>
    <mergeCell ref="H100:H104"/>
    <mergeCell ref="H85:H89"/>
    <mergeCell ref="G95:G99"/>
    <mergeCell ref="G47:G52"/>
    <mergeCell ref="J64:J69"/>
    <mergeCell ref="I129:I131"/>
    <mergeCell ref="J70:J74"/>
    <mergeCell ref="J120:J123"/>
    <mergeCell ref="J95:J99"/>
    <mergeCell ref="J100:J104"/>
    <mergeCell ref="J105:J109"/>
    <mergeCell ref="J115:J119"/>
    <mergeCell ref="J110:J114"/>
    <mergeCell ref="J80:J84"/>
    <mergeCell ref="J85:J89"/>
    <mergeCell ref="J59:J63"/>
    <mergeCell ref="I126:I128"/>
    <mergeCell ref="H95:H99"/>
    <mergeCell ref="H110:H114"/>
    <mergeCell ref="G64:G69"/>
    <mergeCell ref="I85:I89"/>
    <mergeCell ref="J124:J125"/>
    <mergeCell ref="G75:G79"/>
    <mergeCell ref="H75:H79"/>
    <mergeCell ref="J138:J140"/>
    <mergeCell ref="J141:J143"/>
    <mergeCell ref="J144:J146"/>
    <mergeCell ref="J147:J149"/>
    <mergeCell ref="J90:J94"/>
    <mergeCell ref="I100:I104"/>
    <mergeCell ref="G25:G28"/>
    <mergeCell ref="H25:H28"/>
    <mergeCell ref="I25:I28"/>
    <mergeCell ref="J35:J40"/>
    <mergeCell ref="J47:J52"/>
    <mergeCell ref="I32:I34"/>
    <mergeCell ref="H53:H58"/>
    <mergeCell ref="H47:H52"/>
    <mergeCell ref="G59:G63"/>
    <mergeCell ref="I95:I99"/>
    <mergeCell ref="I75:I79"/>
    <mergeCell ref="I110:I114"/>
    <mergeCell ref="I120:I123"/>
    <mergeCell ref="I105:I109"/>
    <mergeCell ref="J29:J31"/>
    <mergeCell ref="J32:J34"/>
    <mergeCell ref="J53:J58"/>
    <mergeCell ref="I47:I52"/>
    <mergeCell ref="D132:D134"/>
    <mergeCell ref="D138:D140"/>
    <mergeCell ref="B181:B183"/>
    <mergeCell ref="A166:A168"/>
    <mergeCell ref="T11:W11"/>
    <mergeCell ref="T12:T13"/>
    <mergeCell ref="W12:W13"/>
    <mergeCell ref="I11:I13"/>
    <mergeCell ref="K11:K13"/>
    <mergeCell ref="I21:I24"/>
    <mergeCell ref="I115:I119"/>
    <mergeCell ref="U12:V12"/>
    <mergeCell ref="Q12:R12"/>
    <mergeCell ref="S12:S13"/>
    <mergeCell ref="J21:J24"/>
    <mergeCell ref="J75:J79"/>
    <mergeCell ref="I80:I84"/>
    <mergeCell ref="I53:I58"/>
    <mergeCell ref="I90:I94"/>
    <mergeCell ref="L11:O11"/>
    <mergeCell ref="L12:L13"/>
    <mergeCell ref="J25:J28"/>
    <mergeCell ref="I29:I31"/>
    <mergeCell ref="J135:J137"/>
    <mergeCell ref="S6:W6"/>
    <mergeCell ref="J41:J46"/>
    <mergeCell ref="S1:W1"/>
    <mergeCell ref="S2:W2"/>
    <mergeCell ref="S3:W3"/>
    <mergeCell ref="J166:J168"/>
    <mergeCell ref="A169:A171"/>
    <mergeCell ref="B169:B171"/>
    <mergeCell ref="C169:C171"/>
    <mergeCell ref="D169:D171"/>
    <mergeCell ref="E169:E171"/>
    <mergeCell ref="F169:F171"/>
    <mergeCell ref="I135:I137"/>
    <mergeCell ref="H144:H146"/>
    <mergeCell ref="I144:I146"/>
    <mergeCell ref="H138:H140"/>
    <mergeCell ref="I138:I140"/>
    <mergeCell ref="I59:I63"/>
    <mergeCell ref="H64:H69"/>
    <mergeCell ref="I64:I69"/>
    <mergeCell ref="H70:H74"/>
    <mergeCell ref="I70:I74"/>
    <mergeCell ref="G85:G89"/>
    <mergeCell ref="H59:H63"/>
    <mergeCell ref="F206:F208"/>
    <mergeCell ref="G206:G208"/>
    <mergeCell ref="H206:H208"/>
    <mergeCell ref="I206:I208"/>
    <mergeCell ref="J206:J208"/>
    <mergeCell ref="A209:A211"/>
    <mergeCell ref="B209:B211"/>
    <mergeCell ref="C209:C211"/>
    <mergeCell ref="D209:D211"/>
    <mergeCell ref="E209:E211"/>
    <mergeCell ref="F209:F211"/>
    <mergeCell ref="G209:G211"/>
    <mergeCell ref="H209:H211"/>
    <mergeCell ref="I209:I211"/>
    <mergeCell ref="J209:J211"/>
    <mergeCell ref="F212:F214"/>
    <mergeCell ref="G212:G214"/>
    <mergeCell ref="H212:H214"/>
    <mergeCell ref="I212:I214"/>
    <mergeCell ref="J212:J214"/>
    <mergeCell ref="A215:A217"/>
    <mergeCell ref="B215:B217"/>
    <mergeCell ref="C215:C217"/>
    <mergeCell ref="D215:D217"/>
    <mergeCell ref="E215:E217"/>
    <mergeCell ref="F215:F217"/>
    <mergeCell ref="G215:G217"/>
    <mergeCell ref="H215:H217"/>
    <mergeCell ref="I215:I217"/>
    <mergeCell ref="J215:J217"/>
  </mergeCells>
  <printOptions horizontalCentered="1" verticalCentered="1"/>
  <pageMargins left="0.39370078740157483" right="0.39370078740157483" top="0.78740157480314965" bottom="0.39370078740157483" header="0.11811023622047245" footer="0"/>
  <pageSetup paperSize="9" scale="65" firstPageNumber="0" fitToHeight="0" orientation="landscape" r:id="rId1"/>
  <headerFooter>
    <oddFooter>&amp;R&amp;P</oddFooter>
  </headerFooter>
  <rowBreaks count="6" manualBreakCount="6">
    <brk id="31" max="16383" man="1"/>
    <brk id="131" max="16383" man="1"/>
    <brk id="223" max="16383" man="1"/>
    <brk id="246" max="16383" man="1"/>
    <brk id="263" max="16383" man="1"/>
    <brk id="3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"/>
  <sheetViews>
    <sheetView zoomScaleNormal="100" zoomScaleSheetLayoutView="100" workbookViewId="0">
      <selection activeCell="M3" sqref="M3:P3"/>
    </sheetView>
  </sheetViews>
  <sheetFormatPr defaultRowHeight="12.75" x14ac:dyDescent="0.2"/>
  <cols>
    <col min="1" max="1" width="2.85546875" style="27" customWidth="1"/>
    <col min="2" max="2" width="27.7109375" style="27" customWidth="1"/>
    <col min="3" max="3" width="24.85546875" style="27" customWidth="1"/>
    <col min="4" max="4" width="13.28515625" style="27" customWidth="1"/>
    <col min="5" max="5" width="8.7109375" style="27" customWidth="1"/>
    <col min="6" max="6" width="9.7109375" style="27" customWidth="1"/>
    <col min="7" max="7" width="9.85546875" style="27" customWidth="1"/>
    <col min="8" max="9" width="10.140625" style="27" customWidth="1"/>
    <col min="10" max="10" width="8.85546875" style="27" customWidth="1"/>
    <col min="11" max="11" width="8.7109375" style="27" customWidth="1"/>
    <col min="12" max="12" width="9" style="27" customWidth="1"/>
    <col min="13" max="13" width="8.5703125" style="27" customWidth="1"/>
    <col min="14" max="14" width="9.42578125" style="27" customWidth="1"/>
    <col min="15" max="15" width="9.140625" style="27" customWidth="1"/>
    <col min="16" max="16" width="8.85546875" style="27" customWidth="1"/>
    <col min="17" max="249" width="9.140625" style="27"/>
    <col min="250" max="250" width="3.28515625" style="27" customWidth="1"/>
    <col min="251" max="251" width="2.85546875" style="27" customWidth="1"/>
    <col min="252" max="252" width="10.85546875" style="27" customWidth="1"/>
    <col min="253" max="253" width="13.28515625" style="27" customWidth="1"/>
    <col min="254" max="254" width="5.5703125" style="27" customWidth="1"/>
    <col min="255" max="255" width="7.28515625" style="27" customWidth="1"/>
    <col min="256" max="256" width="7.42578125" style="27" customWidth="1"/>
    <col min="257" max="257" width="6.5703125" style="27" customWidth="1"/>
    <col min="258" max="258" width="5.7109375" style="27" customWidth="1"/>
    <col min="259" max="259" width="7.28515625" style="27" customWidth="1"/>
    <col min="260" max="260" width="7.42578125" style="27" customWidth="1"/>
    <col min="261" max="261" width="6.7109375" style="27" customWidth="1"/>
    <col min="262" max="263" width="6.42578125" style="27" customWidth="1"/>
    <col min="264" max="264" width="7" style="27" customWidth="1"/>
    <col min="265" max="265" width="6.5703125" style="27" customWidth="1"/>
    <col min="266" max="266" width="5.7109375" style="27" customWidth="1"/>
    <col min="267" max="267" width="7.140625" style="27" customWidth="1"/>
    <col min="268" max="268" width="7.42578125" style="27" customWidth="1"/>
    <col min="269" max="269" width="7.28515625" style="27" customWidth="1"/>
    <col min="270" max="270" width="6.140625" style="27" customWidth="1"/>
    <col min="271" max="505" width="9.140625" style="27"/>
    <col min="506" max="506" width="3.28515625" style="27" customWidth="1"/>
    <col min="507" max="507" width="2.85546875" style="27" customWidth="1"/>
    <col min="508" max="508" width="10.85546875" style="27" customWidth="1"/>
    <col min="509" max="509" width="13.28515625" style="27" customWidth="1"/>
    <col min="510" max="510" width="5.5703125" style="27" customWidth="1"/>
    <col min="511" max="511" width="7.28515625" style="27" customWidth="1"/>
    <col min="512" max="512" width="7.42578125" style="27" customWidth="1"/>
    <col min="513" max="513" width="6.5703125" style="27" customWidth="1"/>
    <col min="514" max="514" width="5.7109375" style="27" customWidth="1"/>
    <col min="515" max="515" width="7.28515625" style="27" customWidth="1"/>
    <col min="516" max="516" width="7.42578125" style="27" customWidth="1"/>
    <col min="517" max="517" width="6.7109375" style="27" customWidth="1"/>
    <col min="518" max="519" width="6.42578125" style="27" customWidth="1"/>
    <col min="520" max="520" width="7" style="27" customWidth="1"/>
    <col min="521" max="521" width="6.5703125" style="27" customWidth="1"/>
    <col min="522" max="522" width="5.7109375" style="27" customWidth="1"/>
    <col min="523" max="523" width="7.140625" style="27" customWidth="1"/>
    <col min="524" max="524" width="7.42578125" style="27" customWidth="1"/>
    <col min="525" max="525" width="7.28515625" style="27" customWidth="1"/>
    <col min="526" max="526" width="6.140625" style="27" customWidth="1"/>
    <col min="527" max="761" width="9.140625" style="27"/>
    <col min="762" max="762" width="3.28515625" style="27" customWidth="1"/>
    <col min="763" max="763" width="2.85546875" style="27" customWidth="1"/>
    <col min="764" max="764" width="10.85546875" style="27" customWidth="1"/>
    <col min="765" max="765" width="13.28515625" style="27" customWidth="1"/>
    <col min="766" max="766" width="5.5703125" style="27" customWidth="1"/>
    <col min="767" max="767" width="7.28515625" style="27" customWidth="1"/>
    <col min="768" max="768" width="7.42578125" style="27" customWidth="1"/>
    <col min="769" max="769" width="6.5703125" style="27" customWidth="1"/>
    <col min="770" max="770" width="5.7109375" style="27" customWidth="1"/>
    <col min="771" max="771" width="7.28515625" style="27" customWidth="1"/>
    <col min="772" max="772" width="7.42578125" style="27" customWidth="1"/>
    <col min="773" max="773" width="6.7109375" style="27" customWidth="1"/>
    <col min="774" max="775" width="6.42578125" style="27" customWidth="1"/>
    <col min="776" max="776" width="7" style="27" customWidth="1"/>
    <col min="777" max="777" width="6.5703125" style="27" customWidth="1"/>
    <col min="778" max="778" width="5.7109375" style="27" customWidth="1"/>
    <col min="779" max="779" width="7.140625" style="27" customWidth="1"/>
    <col min="780" max="780" width="7.42578125" style="27" customWidth="1"/>
    <col min="781" max="781" width="7.28515625" style="27" customWidth="1"/>
    <col min="782" max="782" width="6.140625" style="27" customWidth="1"/>
    <col min="783" max="1017" width="9.140625" style="27"/>
    <col min="1018" max="1018" width="3.28515625" style="27" customWidth="1"/>
    <col min="1019" max="1019" width="2.85546875" style="27" customWidth="1"/>
    <col min="1020" max="1020" width="10.85546875" style="27" customWidth="1"/>
    <col min="1021" max="1021" width="13.28515625" style="27" customWidth="1"/>
    <col min="1022" max="1022" width="5.5703125" style="27" customWidth="1"/>
    <col min="1023" max="1023" width="7.28515625" style="27" customWidth="1"/>
    <col min="1024" max="1024" width="7.42578125" style="27" customWidth="1"/>
    <col min="1025" max="1025" width="6.5703125" style="27" customWidth="1"/>
    <col min="1026" max="1026" width="5.7109375" style="27" customWidth="1"/>
    <col min="1027" max="1027" width="7.28515625" style="27" customWidth="1"/>
    <col min="1028" max="1028" width="7.42578125" style="27" customWidth="1"/>
    <col min="1029" max="1029" width="6.7109375" style="27" customWidth="1"/>
    <col min="1030" max="1031" width="6.42578125" style="27" customWidth="1"/>
    <col min="1032" max="1032" width="7" style="27" customWidth="1"/>
    <col min="1033" max="1033" width="6.5703125" style="27" customWidth="1"/>
    <col min="1034" max="1034" width="5.7109375" style="27" customWidth="1"/>
    <col min="1035" max="1035" width="7.140625" style="27" customWidth="1"/>
    <col min="1036" max="1036" width="7.42578125" style="27" customWidth="1"/>
    <col min="1037" max="1037" width="7.28515625" style="27" customWidth="1"/>
    <col min="1038" max="1038" width="6.140625" style="27" customWidth="1"/>
    <col min="1039" max="1273" width="9.140625" style="27"/>
    <col min="1274" max="1274" width="3.28515625" style="27" customWidth="1"/>
    <col min="1275" max="1275" width="2.85546875" style="27" customWidth="1"/>
    <col min="1276" max="1276" width="10.85546875" style="27" customWidth="1"/>
    <col min="1277" max="1277" width="13.28515625" style="27" customWidth="1"/>
    <col min="1278" max="1278" width="5.5703125" style="27" customWidth="1"/>
    <col min="1279" max="1279" width="7.28515625" style="27" customWidth="1"/>
    <col min="1280" max="1280" width="7.42578125" style="27" customWidth="1"/>
    <col min="1281" max="1281" width="6.5703125" style="27" customWidth="1"/>
    <col min="1282" max="1282" width="5.7109375" style="27" customWidth="1"/>
    <col min="1283" max="1283" width="7.28515625" style="27" customWidth="1"/>
    <col min="1284" max="1284" width="7.42578125" style="27" customWidth="1"/>
    <col min="1285" max="1285" width="6.7109375" style="27" customWidth="1"/>
    <col min="1286" max="1287" width="6.42578125" style="27" customWidth="1"/>
    <col min="1288" max="1288" width="7" style="27" customWidth="1"/>
    <col min="1289" max="1289" width="6.5703125" style="27" customWidth="1"/>
    <col min="1290" max="1290" width="5.7109375" style="27" customWidth="1"/>
    <col min="1291" max="1291" width="7.140625" style="27" customWidth="1"/>
    <col min="1292" max="1292" width="7.42578125" style="27" customWidth="1"/>
    <col min="1293" max="1293" width="7.28515625" style="27" customWidth="1"/>
    <col min="1294" max="1294" width="6.140625" style="27" customWidth="1"/>
    <col min="1295" max="1529" width="9.140625" style="27"/>
    <col min="1530" max="1530" width="3.28515625" style="27" customWidth="1"/>
    <col min="1531" max="1531" width="2.85546875" style="27" customWidth="1"/>
    <col min="1532" max="1532" width="10.85546875" style="27" customWidth="1"/>
    <col min="1533" max="1533" width="13.28515625" style="27" customWidth="1"/>
    <col min="1534" max="1534" width="5.5703125" style="27" customWidth="1"/>
    <col min="1535" max="1535" width="7.28515625" style="27" customWidth="1"/>
    <col min="1536" max="1536" width="7.42578125" style="27" customWidth="1"/>
    <col min="1537" max="1537" width="6.5703125" style="27" customWidth="1"/>
    <col min="1538" max="1538" width="5.7109375" style="27" customWidth="1"/>
    <col min="1539" max="1539" width="7.28515625" style="27" customWidth="1"/>
    <col min="1540" max="1540" width="7.42578125" style="27" customWidth="1"/>
    <col min="1541" max="1541" width="6.7109375" style="27" customWidth="1"/>
    <col min="1542" max="1543" width="6.42578125" style="27" customWidth="1"/>
    <col min="1544" max="1544" width="7" style="27" customWidth="1"/>
    <col min="1545" max="1545" width="6.5703125" style="27" customWidth="1"/>
    <col min="1546" max="1546" width="5.7109375" style="27" customWidth="1"/>
    <col min="1547" max="1547" width="7.140625" style="27" customWidth="1"/>
    <col min="1548" max="1548" width="7.42578125" style="27" customWidth="1"/>
    <col min="1549" max="1549" width="7.28515625" style="27" customWidth="1"/>
    <col min="1550" max="1550" width="6.140625" style="27" customWidth="1"/>
    <col min="1551" max="1785" width="9.140625" style="27"/>
    <col min="1786" max="1786" width="3.28515625" style="27" customWidth="1"/>
    <col min="1787" max="1787" width="2.85546875" style="27" customWidth="1"/>
    <col min="1788" max="1788" width="10.85546875" style="27" customWidth="1"/>
    <col min="1789" max="1789" width="13.28515625" style="27" customWidth="1"/>
    <col min="1790" max="1790" width="5.5703125" style="27" customWidth="1"/>
    <col min="1791" max="1791" width="7.28515625" style="27" customWidth="1"/>
    <col min="1792" max="1792" width="7.42578125" style="27" customWidth="1"/>
    <col min="1793" max="1793" width="6.5703125" style="27" customWidth="1"/>
    <col min="1794" max="1794" width="5.7109375" style="27" customWidth="1"/>
    <col min="1795" max="1795" width="7.28515625" style="27" customWidth="1"/>
    <col min="1796" max="1796" width="7.42578125" style="27" customWidth="1"/>
    <col min="1797" max="1797" width="6.7109375" style="27" customWidth="1"/>
    <col min="1798" max="1799" width="6.42578125" style="27" customWidth="1"/>
    <col min="1800" max="1800" width="7" style="27" customWidth="1"/>
    <col min="1801" max="1801" width="6.5703125" style="27" customWidth="1"/>
    <col min="1802" max="1802" width="5.7109375" style="27" customWidth="1"/>
    <col min="1803" max="1803" width="7.140625" style="27" customWidth="1"/>
    <col min="1804" max="1804" width="7.42578125" style="27" customWidth="1"/>
    <col min="1805" max="1805" width="7.28515625" style="27" customWidth="1"/>
    <col min="1806" max="1806" width="6.140625" style="27" customWidth="1"/>
    <col min="1807" max="2041" width="9.140625" style="27"/>
    <col min="2042" max="2042" width="3.28515625" style="27" customWidth="1"/>
    <col min="2043" max="2043" width="2.85546875" style="27" customWidth="1"/>
    <col min="2044" max="2044" width="10.85546875" style="27" customWidth="1"/>
    <col min="2045" max="2045" width="13.28515625" style="27" customWidth="1"/>
    <col min="2046" max="2046" width="5.5703125" style="27" customWidth="1"/>
    <col min="2047" max="2047" width="7.28515625" style="27" customWidth="1"/>
    <col min="2048" max="2048" width="7.42578125" style="27" customWidth="1"/>
    <col min="2049" max="2049" width="6.5703125" style="27" customWidth="1"/>
    <col min="2050" max="2050" width="5.7109375" style="27" customWidth="1"/>
    <col min="2051" max="2051" width="7.28515625" style="27" customWidth="1"/>
    <col min="2052" max="2052" width="7.42578125" style="27" customWidth="1"/>
    <col min="2053" max="2053" width="6.7109375" style="27" customWidth="1"/>
    <col min="2054" max="2055" width="6.42578125" style="27" customWidth="1"/>
    <col min="2056" max="2056" width="7" style="27" customWidth="1"/>
    <col min="2057" max="2057" width="6.5703125" style="27" customWidth="1"/>
    <col min="2058" max="2058" width="5.7109375" style="27" customWidth="1"/>
    <col min="2059" max="2059" width="7.140625" style="27" customWidth="1"/>
    <col min="2060" max="2060" width="7.42578125" style="27" customWidth="1"/>
    <col min="2061" max="2061" width="7.28515625" style="27" customWidth="1"/>
    <col min="2062" max="2062" width="6.140625" style="27" customWidth="1"/>
    <col min="2063" max="2297" width="9.140625" style="27"/>
    <col min="2298" max="2298" width="3.28515625" style="27" customWidth="1"/>
    <col min="2299" max="2299" width="2.85546875" style="27" customWidth="1"/>
    <col min="2300" max="2300" width="10.85546875" style="27" customWidth="1"/>
    <col min="2301" max="2301" width="13.28515625" style="27" customWidth="1"/>
    <col min="2302" max="2302" width="5.5703125" style="27" customWidth="1"/>
    <col min="2303" max="2303" width="7.28515625" style="27" customWidth="1"/>
    <col min="2304" max="2304" width="7.42578125" style="27" customWidth="1"/>
    <col min="2305" max="2305" width="6.5703125" style="27" customWidth="1"/>
    <col min="2306" max="2306" width="5.7109375" style="27" customWidth="1"/>
    <col min="2307" max="2307" width="7.28515625" style="27" customWidth="1"/>
    <col min="2308" max="2308" width="7.42578125" style="27" customWidth="1"/>
    <col min="2309" max="2309" width="6.7109375" style="27" customWidth="1"/>
    <col min="2310" max="2311" width="6.42578125" style="27" customWidth="1"/>
    <col min="2312" max="2312" width="7" style="27" customWidth="1"/>
    <col min="2313" max="2313" width="6.5703125" style="27" customWidth="1"/>
    <col min="2314" max="2314" width="5.7109375" style="27" customWidth="1"/>
    <col min="2315" max="2315" width="7.140625" style="27" customWidth="1"/>
    <col min="2316" max="2316" width="7.42578125" style="27" customWidth="1"/>
    <col min="2317" max="2317" width="7.28515625" style="27" customWidth="1"/>
    <col min="2318" max="2318" width="6.140625" style="27" customWidth="1"/>
    <col min="2319" max="2553" width="9.140625" style="27"/>
    <col min="2554" max="2554" width="3.28515625" style="27" customWidth="1"/>
    <col min="2555" max="2555" width="2.85546875" style="27" customWidth="1"/>
    <col min="2556" max="2556" width="10.85546875" style="27" customWidth="1"/>
    <col min="2557" max="2557" width="13.28515625" style="27" customWidth="1"/>
    <col min="2558" max="2558" width="5.5703125" style="27" customWidth="1"/>
    <col min="2559" max="2559" width="7.28515625" style="27" customWidth="1"/>
    <col min="2560" max="2560" width="7.42578125" style="27" customWidth="1"/>
    <col min="2561" max="2561" width="6.5703125" style="27" customWidth="1"/>
    <col min="2562" max="2562" width="5.7109375" style="27" customWidth="1"/>
    <col min="2563" max="2563" width="7.28515625" style="27" customWidth="1"/>
    <col min="2564" max="2564" width="7.42578125" style="27" customWidth="1"/>
    <col min="2565" max="2565" width="6.7109375" style="27" customWidth="1"/>
    <col min="2566" max="2567" width="6.42578125" style="27" customWidth="1"/>
    <col min="2568" max="2568" width="7" style="27" customWidth="1"/>
    <col min="2569" max="2569" width="6.5703125" style="27" customWidth="1"/>
    <col min="2570" max="2570" width="5.7109375" style="27" customWidth="1"/>
    <col min="2571" max="2571" width="7.140625" style="27" customWidth="1"/>
    <col min="2572" max="2572" width="7.42578125" style="27" customWidth="1"/>
    <col min="2573" max="2573" width="7.28515625" style="27" customWidth="1"/>
    <col min="2574" max="2574" width="6.140625" style="27" customWidth="1"/>
    <col min="2575" max="2809" width="9.140625" style="27"/>
    <col min="2810" max="2810" width="3.28515625" style="27" customWidth="1"/>
    <col min="2811" max="2811" width="2.85546875" style="27" customWidth="1"/>
    <col min="2812" max="2812" width="10.85546875" style="27" customWidth="1"/>
    <col min="2813" max="2813" width="13.28515625" style="27" customWidth="1"/>
    <col min="2814" max="2814" width="5.5703125" style="27" customWidth="1"/>
    <col min="2815" max="2815" width="7.28515625" style="27" customWidth="1"/>
    <col min="2816" max="2816" width="7.42578125" style="27" customWidth="1"/>
    <col min="2817" max="2817" width="6.5703125" style="27" customWidth="1"/>
    <col min="2818" max="2818" width="5.7109375" style="27" customWidth="1"/>
    <col min="2819" max="2819" width="7.28515625" style="27" customWidth="1"/>
    <col min="2820" max="2820" width="7.42578125" style="27" customWidth="1"/>
    <col min="2821" max="2821" width="6.7109375" style="27" customWidth="1"/>
    <col min="2822" max="2823" width="6.42578125" style="27" customWidth="1"/>
    <col min="2824" max="2824" width="7" style="27" customWidth="1"/>
    <col min="2825" max="2825" width="6.5703125" style="27" customWidth="1"/>
    <col min="2826" max="2826" width="5.7109375" style="27" customWidth="1"/>
    <col min="2827" max="2827" width="7.140625" style="27" customWidth="1"/>
    <col min="2828" max="2828" width="7.42578125" style="27" customWidth="1"/>
    <col min="2829" max="2829" width="7.28515625" style="27" customWidth="1"/>
    <col min="2830" max="2830" width="6.140625" style="27" customWidth="1"/>
    <col min="2831" max="3065" width="9.140625" style="27"/>
    <col min="3066" max="3066" width="3.28515625" style="27" customWidth="1"/>
    <col min="3067" max="3067" width="2.85546875" style="27" customWidth="1"/>
    <col min="3068" max="3068" width="10.85546875" style="27" customWidth="1"/>
    <col min="3069" max="3069" width="13.28515625" style="27" customWidth="1"/>
    <col min="3070" max="3070" width="5.5703125" style="27" customWidth="1"/>
    <col min="3071" max="3071" width="7.28515625" style="27" customWidth="1"/>
    <col min="3072" max="3072" width="7.42578125" style="27" customWidth="1"/>
    <col min="3073" max="3073" width="6.5703125" style="27" customWidth="1"/>
    <col min="3074" max="3074" width="5.7109375" style="27" customWidth="1"/>
    <col min="3075" max="3075" width="7.28515625" style="27" customWidth="1"/>
    <col min="3076" max="3076" width="7.42578125" style="27" customWidth="1"/>
    <col min="3077" max="3077" width="6.7109375" style="27" customWidth="1"/>
    <col min="3078" max="3079" width="6.42578125" style="27" customWidth="1"/>
    <col min="3080" max="3080" width="7" style="27" customWidth="1"/>
    <col min="3081" max="3081" width="6.5703125" style="27" customWidth="1"/>
    <col min="3082" max="3082" width="5.7109375" style="27" customWidth="1"/>
    <col min="3083" max="3083" width="7.140625" style="27" customWidth="1"/>
    <col min="3084" max="3084" width="7.42578125" style="27" customWidth="1"/>
    <col min="3085" max="3085" width="7.28515625" style="27" customWidth="1"/>
    <col min="3086" max="3086" width="6.140625" style="27" customWidth="1"/>
    <col min="3087" max="3321" width="9.140625" style="27"/>
    <col min="3322" max="3322" width="3.28515625" style="27" customWidth="1"/>
    <col min="3323" max="3323" width="2.85546875" style="27" customWidth="1"/>
    <col min="3324" max="3324" width="10.85546875" style="27" customWidth="1"/>
    <col min="3325" max="3325" width="13.28515625" style="27" customWidth="1"/>
    <col min="3326" max="3326" width="5.5703125" style="27" customWidth="1"/>
    <col min="3327" max="3327" width="7.28515625" style="27" customWidth="1"/>
    <col min="3328" max="3328" width="7.42578125" style="27" customWidth="1"/>
    <col min="3329" max="3329" width="6.5703125" style="27" customWidth="1"/>
    <col min="3330" max="3330" width="5.7109375" style="27" customWidth="1"/>
    <col min="3331" max="3331" width="7.28515625" style="27" customWidth="1"/>
    <col min="3332" max="3332" width="7.42578125" style="27" customWidth="1"/>
    <col min="3333" max="3333" width="6.7109375" style="27" customWidth="1"/>
    <col min="3334" max="3335" width="6.42578125" style="27" customWidth="1"/>
    <col min="3336" max="3336" width="7" style="27" customWidth="1"/>
    <col min="3337" max="3337" width="6.5703125" style="27" customWidth="1"/>
    <col min="3338" max="3338" width="5.7109375" style="27" customWidth="1"/>
    <col min="3339" max="3339" width="7.140625" style="27" customWidth="1"/>
    <col min="3340" max="3340" width="7.42578125" style="27" customWidth="1"/>
    <col min="3341" max="3341" width="7.28515625" style="27" customWidth="1"/>
    <col min="3342" max="3342" width="6.140625" style="27" customWidth="1"/>
    <col min="3343" max="3577" width="9.140625" style="27"/>
    <col min="3578" max="3578" width="3.28515625" style="27" customWidth="1"/>
    <col min="3579" max="3579" width="2.85546875" style="27" customWidth="1"/>
    <col min="3580" max="3580" width="10.85546875" style="27" customWidth="1"/>
    <col min="3581" max="3581" width="13.28515625" style="27" customWidth="1"/>
    <col min="3582" max="3582" width="5.5703125" style="27" customWidth="1"/>
    <col min="3583" max="3583" width="7.28515625" style="27" customWidth="1"/>
    <col min="3584" max="3584" width="7.42578125" style="27" customWidth="1"/>
    <col min="3585" max="3585" width="6.5703125" style="27" customWidth="1"/>
    <col min="3586" max="3586" width="5.7109375" style="27" customWidth="1"/>
    <col min="3587" max="3587" width="7.28515625" style="27" customWidth="1"/>
    <col min="3588" max="3588" width="7.42578125" style="27" customWidth="1"/>
    <col min="3589" max="3589" width="6.7109375" style="27" customWidth="1"/>
    <col min="3590" max="3591" width="6.42578125" style="27" customWidth="1"/>
    <col min="3592" max="3592" width="7" style="27" customWidth="1"/>
    <col min="3593" max="3593" width="6.5703125" style="27" customWidth="1"/>
    <col min="3594" max="3594" width="5.7109375" style="27" customWidth="1"/>
    <col min="3595" max="3595" width="7.140625" style="27" customWidth="1"/>
    <col min="3596" max="3596" width="7.42578125" style="27" customWidth="1"/>
    <col min="3597" max="3597" width="7.28515625" style="27" customWidth="1"/>
    <col min="3598" max="3598" width="6.140625" style="27" customWidth="1"/>
    <col min="3599" max="3833" width="9.140625" style="27"/>
    <col min="3834" max="3834" width="3.28515625" style="27" customWidth="1"/>
    <col min="3835" max="3835" width="2.85546875" style="27" customWidth="1"/>
    <col min="3836" max="3836" width="10.85546875" style="27" customWidth="1"/>
    <col min="3837" max="3837" width="13.28515625" style="27" customWidth="1"/>
    <col min="3838" max="3838" width="5.5703125" style="27" customWidth="1"/>
    <col min="3839" max="3839" width="7.28515625" style="27" customWidth="1"/>
    <col min="3840" max="3840" width="7.42578125" style="27" customWidth="1"/>
    <col min="3841" max="3841" width="6.5703125" style="27" customWidth="1"/>
    <col min="3842" max="3842" width="5.7109375" style="27" customWidth="1"/>
    <col min="3843" max="3843" width="7.28515625" style="27" customWidth="1"/>
    <col min="3844" max="3844" width="7.42578125" style="27" customWidth="1"/>
    <col min="3845" max="3845" width="6.7109375" style="27" customWidth="1"/>
    <col min="3846" max="3847" width="6.42578125" style="27" customWidth="1"/>
    <col min="3848" max="3848" width="7" style="27" customWidth="1"/>
    <col min="3849" max="3849" width="6.5703125" style="27" customWidth="1"/>
    <col min="3850" max="3850" width="5.7109375" style="27" customWidth="1"/>
    <col min="3851" max="3851" width="7.140625" style="27" customWidth="1"/>
    <col min="3852" max="3852" width="7.42578125" style="27" customWidth="1"/>
    <col min="3853" max="3853" width="7.28515625" style="27" customWidth="1"/>
    <col min="3854" max="3854" width="6.140625" style="27" customWidth="1"/>
    <col min="3855" max="4089" width="9.140625" style="27"/>
    <col min="4090" max="4090" width="3.28515625" style="27" customWidth="1"/>
    <col min="4091" max="4091" width="2.85546875" style="27" customWidth="1"/>
    <col min="4092" max="4092" width="10.85546875" style="27" customWidth="1"/>
    <col min="4093" max="4093" width="13.28515625" style="27" customWidth="1"/>
    <col min="4094" max="4094" width="5.5703125" style="27" customWidth="1"/>
    <col min="4095" max="4095" width="7.28515625" style="27" customWidth="1"/>
    <col min="4096" max="4096" width="7.42578125" style="27" customWidth="1"/>
    <col min="4097" max="4097" width="6.5703125" style="27" customWidth="1"/>
    <col min="4098" max="4098" width="5.7109375" style="27" customWidth="1"/>
    <col min="4099" max="4099" width="7.28515625" style="27" customWidth="1"/>
    <col min="4100" max="4100" width="7.42578125" style="27" customWidth="1"/>
    <col min="4101" max="4101" width="6.7109375" style="27" customWidth="1"/>
    <col min="4102" max="4103" width="6.42578125" style="27" customWidth="1"/>
    <col min="4104" max="4104" width="7" style="27" customWidth="1"/>
    <col min="4105" max="4105" width="6.5703125" style="27" customWidth="1"/>
    <col min="4106" max="4106" width="5.7109375" style="27" customWidth="1"/>
    <col min="4107" max="4107" width="7.140625" style="27" customWidth="1"/>
    <col min="4108" max="4108" width="7.42578125" style="27" customWidth="1"/>
    <col min="4109" max="4109" width="7.28515625" style="27" customWidth="1"/>
    <col min="4110" max="4110" width="6.140625" style="27" customWidth="1"/>
    <col min="4111" max="4345" width="9.140625" style="27"/>
    <col min="4346" max="4346" width="3.28515625" style="27" customWidth="1"/>
    <col min="4347" max="4347" width="2.85546875" style="27" customWidth="1"/>
    <col min="4348" max="4348" width="10.85546875" style="27" customWidth="1"/>
    <col min="4349" max="4349" width="13.28515625" style="27" customWidth="1"/>
    <col min="4350" max="4350" width="5.5703125" style="27" customWidth="1"/>
    <col min="4351" max="4351" width="7.28515625" style="27" customWidth="1"/>
    <col min="4352" max="4352" width="7.42578125" style="27" customWidth="1"/>
    <col min="4353" max="4353" width="6.5703125" style="27" customWidth="1"/>
    <col min="4354" max="4354" width="5.7109375" style="27" customWidth="1"/>
    <col min="4355" max="4355" width="7.28515625" style="27" customWidth="1"/>
    <col min="4356" max="4356" width="7.42578125" style="27" customWidth="1"/>
    <col min="4357" max="4357" width="6.7109375" style="27" customWidth="1"/>
    <col min="4358" max="4359" width="6.42578125" style="27" customWidth="1"/>
    <col min="4360" max="4360" width="7" style="27" customWidth="1"/>
    <col min="4361" max="4361" width="6.5703125" style="27" customWidth="1"/>
    <col min="4362" max="4362" width="5.7109375" style="27" customWidth="1"/>
    <col min="4363" max="4363" width="7.140625" style="27" customWidth="1"/>
    <col min="4364" max="4364" width="7.42578125" style="27" customWidth="1"/>
    <col min="4365" max="4365" width="7.28515625" style="27" customWidth="1"/>
    <col min="4366" max="4366" width="6.140625" style="27" customWidth="1"/>
    <col min="4367" max="4601" width="9.140625" style="27"/>
    <col min="4602" max="4602" width="3.28515625" style="27" customWidth="1"/>
    <col min="4603" max="4603" width="2.85546875" style="27" customWidth="1"/>
    <col min="4604" max="4604" width="10.85546875" style="27" customWidth="1"/>
    <col min="4605" max="4605" width="13.28515625" style="27" customWidth="1"/>
    <col min="4606" max="4606" width="5.5703125" style="27" customWidth="1"/>
    <col min="4607" max="4607" width="7.28515625" style="27" customWidth="1"/>
    <col min="4608" max="4608" width="7.42578125" style="27" customWidth="1"/>
    <col min="4609" max="4609" width="6.5703125" style="27" customWidth="1"/>
    <col min="4610" max="4610" width="5.7109375" style="27" customWidth="1"/>
    <col min="4611" max="4611" width="7.28515625" style="27" customWidth="1"/>
    <col min="4612" max="4612" width="7.42578125" style="27" customWidth="1"/>
    <col min="4613" max="4613" width="6.7109375" style="27" customWidth="1"/>
    <col min="4614" max="4615" width="6.42578125" style="27" customWidth="1"/>
    <col min="4616" max="4616" width="7" style="27" customWidth="1"/>
    <col min="4617" max="4617" width="6.5703125" style="27" customWidth="1"/>
    <col min="4618" max="4618" width="5.7109375" style="27" customWidth="1"/>
    <col min="4619" max="4619" width="7.140625" style="27" customWidth="1"/>
    <col min="4620" max="4620" width="7.42578125" style="27" customWidth="1"/>
    <col min="4621" max="4621" width="7.28515625" style="27" customWidth="1"/>
    <col min="4622" max="4622" width="6.140625" style="27" customWidth="1"/>
    <col min="4623" max="4857" width="9.140625" style="27"/>
    <col min="4858" max="4858" width="3.28515625" style="27" customWidth="1"/>
    <col min="4859" max="4859" width="2.85546875" style="27" customWidth="1"/>
    <col min="4860" max="4860" width="10.85546875" style="27" customWidth="1"/>
    <col min="4861" max="4861" width="13.28515625" style="27" customWidth="1"/>
    <col min="4862" max="4862" width="5.5703125" style="27" customWidth="1"/>
    <col min="4863" max="4863" width="7.28515625" style="27" customWidth="1"/>
    <col min="4864" max="4864" width="7.42578125" style="27" customWidth="1"/>
    <col min="4865" max="4865" width="6.5703125" style="27" customWidth="1"/>
    <col min="4866" max="4866" width="5.7109375" style="27" customWidth="1"/>
    <col min="4867" max="4867" width="7.28515625" style="27" customWidth="1"/>
    <col min="4868" max="4868" width="7.42578125" style="27" customWidth="1"/>
    <col min="4869" max="4869" width="6.7109375" style="27" customWidth="1"/>
    <col min="4870" max="4871" width="6.42578125" style="27" customWidth="1"/>
    <col min="4872" max="4872" width="7" style="27" customWidth="1"/>
    <col min="4873" max="4873" width="6.5703125" style="27" customWidth="1"/>
    <col min="4874" max="4874" width="5.7109375" style="27" customWidth="1"/>
    <col min="4875" max="4875" width="7.140625" style="27" customWidth="1"/>
    <col min="4876" max="4876" width="7.42578125" style="27" customWidth="1"/>
    <col min="4877" max="4877" width="7.28515625" style="27" customWidth="1"/>
    <col min="4878" max="4878" width="6.140625" style="27" customWidth="1"/>
    <col min="4879" max="5113" width="9.140625" style="27"/>
    <col min="5114" max="5114" width="3.28515625" style="27" customWidth="1"/>
    <col min="5115" max="5115" width="2.85546875" style="27" customWidth="1"/>
    <col min="5116" max="5116" width="10.85546875" style="27" customWidth="1"/>
    <col min="5117" max="5117" width="13.28515625" style="27" customWidth="1"/>
    <col min="5118" max="5118" width="5.5703125" style="27" customWidth="1"/>
    <col min="5119" max="5119" width="7.28515625" style="27" customWidth="1"/>
    <col min="5120" max="5120" width="7.42578125" style="27" customWidth="1"/>
    <col min="5121" max="5121" width="6.5703125" style="27" customWidth="1"/>
    <col min="5122" max="5122" width="5.7109375" style="27" customWidth="1"/>
    <col min="5123" max="5123" width="7.28515625" style="27" customWidth="1"/>
    <col min="5124" max="5124" width="7.42578125" style="27" customWidth="1"/>
    <col min="5125" max="5125" width="6.7109375" style="27" customWidth="1"/>
    <col min="5126" max="5127" width="6.42578125" style="27" customWidth="1"/>
    <col min="5128" max="5128" width="7" style="27" customWidth="1"/>
    <col min="5129" max="5129" width="6.5703125" style="27" customWidth="1"/>
    <col min="5130" max="5130" width="5.7109375" style="27" customWidth="1"/>
    <col min="5131" max="5131" width="7.140625" style="27" customWidth="1"/>
    <col min="5132" max="5132" width="7.42578125" style="27" customWidth="1"/>
    <col min="5133" max="5133" width="7.28515625" style="27" customWidth="1"/>
    <col min="5134" max="5134" width="6.140625" style="27" customWidth="1"/>
    <col min="5135" max="5369" width="9.140625" style="27"/>
    <col min="5370" max="5370" width="3.28515625" style="27" customWidth="1"/>
    <col min="5371" max="5371" width="2.85546875" style="27" customWidth="1"/>
    <col min="5372" max="5372" width="10.85546875" style="27" customWidth="1"/>
    <col min="5373" max="5373" width="13.28515625" style="27" customWidth="1"/>
    <col min="5374" max="5374" width="5.5703125" style="27" customWidth="1"/>
    <col min="5375" max="5375" width="7.28515625" style="27" customWidth="1"/>
    <col min="5376" max="5376" width="7.42578125" style="27" customWidth="1"/>
    <col min="5377" max="5377" width="6.5703125" style="27" customWidth="1"/>
    <col min="5378" max="5378" width="5.7109375" style="27" customWidth="1"/>
    <col min="5379" max="5379" width="7.28515625" style="27" customWidth="1"/>
    <col min="5380" max="5380" width="7.42578125" style="27" customWidth="1"/>
    <col min="5381" max="5381" width="6.7109375" style="27" customWidth="1"/>
    <col min="5382" max="5383" width="6.42578125" style="27" customWidth="1"/>
    <col min="5384" max="5384" width="7" style="27" customWidth="1"/>
    <col min="5385" max="5385" width="6.5703125" style="27" customWidth="1"/>
    <col min="5386" max="5386" width="5.7109375" style="27" customWidth="1"/>
    <col min="5387" max="5387" width="7.140625" style="27" customWidth="1"/>
    <col min="5388" max="5388" width="7.42578125" style="27" customWidth="1"/>
    <col min="5389" max="5389" width="7.28515625" style="27" customWidth="1"/>
    <col min="5390" max="5390" width="6.140625" style="27" customWidth="1"/>
    <col min="5391" max="5625" width="9.140625" style="27"/>
    <col min="5626" max="5626" width="3.28515625" style="27" customWidth="1"/>
    <col min="5627" max="5627" width="2.85546875" style="27" customWidth="1"/>
    <col min="5628" max="5628" width="10.85546875" style="27" customWidth="1"/>
    <col min="5629" max="5629" width="13.28515625" style="27" customWidth="1"/>
    <col min="5630" max="5630" width="5.5703125" style="27" customWidth="1"/>
    <col min="5631" max="5631" width="7.28515625" style="27" customWidth="1"/>
    <col min="5632" max="5632" width="7.42578125" style="27" customWidth="1"/>
    <col min="5633" max="5633" width="6.5703125" style="27" customWidth="1"/>
    <col min="5634" max="5634" width="5.7109375" style="27" customWidth="1"/>
    <col min="5635" max="5635" width="7.28515625" style="27" customWidth="1"/>
    <col min="5636" max="5636" width="7.42578125" style="27" customWidth="1"/>
    <col min="5637" max="5637" width="6.7109375" style="27" customWidth="1"/>
    <col min="5638" max="5639" width="6.42578125" style="27" customWidth="1"/>
    <col min="5640" max="5640" width="7" style="27" customWidth="1"/>
    <col min="5641" max="5641" width="6.5703125" style="27" customWidth="1"/>
    <col min="5642" max="5642" width="5.7109375" style="27" customWidth="1"/>
    <col min="5643" max="5643" width="7.140625" style="27" customWidth="1"/>
    <col min="5644" max="5644" width="7.42578125" style="27" customWidth="1"/>
    <col min="5645" max="5645" width="7.28515625" style="27" customWidth="1"/>
    <col min="5646" max="5646" width="6.140625" style="27" customWidth="1"/>
    <col min="5647" max="5881" width="9.140625" style="27"/>
    <col min="5882" max="5882" width="3.28515625" style="27" customWidth="1"/>
    <col min="5883" max="5883" width="2.85546875" style="27" customWidth="1"/>
    <col min="5884" max="5884" width="10.85546875" style="27" customWidth="1"/>
    <col min="5885" max="5885" width="13.28515625" style="27" customWidth="1"/>
    <col min="5886" max="5886" width="5.5703125" style="27" customWidth="1"/>
    <col min="5887" max="5887" width="7.28515625" style="27" customWidth="1"/>
    <col min="5888" max="5888" width="7.42578125" style="27" customWidth="1"/>
    <col min="5889" max="5889" width="6.5703125" style="27" customWidth="1"/>
    <col min="5890" max="5890" width="5.7109375" style="27" customWidth="1"/>
    <col min="5891" max="5891" width="7.28515625" style="27" customWidth="1"/>
    <col min="5892" max="5892" width="7.42578125" style="27" customWidth="1"/>
    <col min="5893" max="5893" width="6.7109375" style="27" customWidth="1"/>
    <col min="5894" max="5895" width="6.42578125" style="27" customWidth="1"/>
    <col min="5896" max="5896" width="7" style="27" customWidth="1"/>
    <col min="5897" max="5897" width="6.5703125" style="27" customWidth="1"/>
    <col min="5898" max="5898" width="5.7109375" style="27" customWidth="1"/>
    <col min="5899" max="5899" width="7.140625" style="27" customWidth="1"/>
    <col min="5900" max="5900" width="7.42578125" style="27" customWidth="1"/>
    <col min="5901" max="5901" width="7.28515625" style="27" customWidth="1"/>
    <col min="5902" max="5902" width="6.140625" style="27" customWidth="1"/>
    <col min="5903" max="6137" width="9.140625" style="27"/>
    <col min="6138" max="6138" width="3.28515625" style="27" customWidth="1"/>
    <col min="6139" max="6139" width="2.85546875" style="27" customWidth="1"/>
    <col min="6140" max="6140" width="10.85546875" style="27" customWidth="1"/>
    <col min="6141" max="6141" width="13.28515625" style="27" customWidth="1"/>
    <col min="6142" max="6142" width="5.5703125" style="27" customWidth="1"/>
    <col min="6143" max="6143" width="7.28515625" style="27" customWidth="1"/>
    <col min="6144" max="6144" width="7.42578125" style="27" customWidth="1"/>
    <col min="6145" max="6145" width="6.5703125" style="27" customWidth="1"/>
    <col min="6146" max="6146" width="5.7109375" style="27" customWidth="1"/>
    <col min="6147" max="6147" width="7.28515625" style="27" customWidth="1"/>
    <col min="6148" max="6148" width="7.42578125" style="27" customWidth="1"/>
    <col min="6149" max="6149" width="6.7109375" style="27" customWidth="1"/>
    <col min="6150" max="6151" width="6.42578125" style="27" customWidth="1"/>
    <col min="6152" max="6152" width="7" style="27" customWidth="1"/>
    <col min="6153" max="6153" width="6.5703125" style="27" customWidth="1"/>
    <col min="6154" max="6154" width="5.7109375" style="27" customWidth="1"/>
    <col min="6155" max="6155" width="7.140625" style="27" customWidth="1"/>
    <col min="6156" max="6156" width="7.42578125" style="27" customWidth="1"/>
    <col min="6157" max="6157" width="7.28515625" style="27" customWidth="1"/>
    <col min="6158" max="6158" width="6.140625" style="27" customWidth="1"/>
    <col min="6159" max="6393" width="9.140625" style="27"/>
    <col min="6394" max="6394" width="3.28515625" style="27" customWidth="1"/>
    <col min="6395" max="6395" width="2.85546875" style="27" customWidth="1"/>
    <col min="6396" max="6396" width="10.85546875" style="27" customWidth="1"/>
    <col min="6397" max="6397" width="13.28515625" style="27" customWidth="1"/>
    <col min="6398" max="6398" width="5.5703125" style="27" customWidth="1"/>
    <col min="6399" max="6399" width="7.28515625" style="27" customWidth="1"/>
    <col min="6400" max="6400" width="7.42578125" style="27" customWidth="1"/>
    <col min="6401" max="6401" width="6.5703125" style="27" customWidth="1"/>
    <col min="6402" max="6402" width="5.7109375" style="27" customWidth="1"/>
    <col min="6403" max="6403" width="7.28515625" style="27" customWidth="1"/>
    <col min="6404" max="6404" width="7.42578125" style="27" customWidth="1"/>
    <col min="6405" max="6405" width="6.7109375" style="27" customWidth="1"/>
    <col min="6406" max="6407" width="6.42578125" style="27" customWidth="1"/>
    <col min="6408" max="6408" width="7" style="27" customWidth="1"/>
    <col min="6409" max="6409" width="6.5703125" style="27" customWidth="1"/>
    <col min="6410" max="6410" width="5.7109375" style="27" customWidth="1"/>
    <col min="6411" max="6411" width="7.140625" style="27" customWidth="1"/>
    <col min="6412" max="6412" width="7.42578125" style="27" customWidth="1"/>
    <col min="6413" max="6413" width="7.28515625" style="27" customWidth="1"/>
    <col min="6414" max="6414" width="6.140625" style="27" customWidth="1"/>
    <col min="6415" max="6649" width="9.140625" style="27"/>
    <col min="6650" max="6650" width="3.28515625" style="27" customWidth="1"/>
    <col min="6651" max="6651" width="2.85546875" style="27" customWidth="1"/>
    <col min="6652" max="6652" width="10.85546875" style="27" customWidth="1"/>
    <col min="6653" max="6653" width="13.28515625" style="27" customWidth="1"/>
    <col min="6654" max="6654" width="5.5703125" style="27" customWidth="1"/>
    <col min="6655" max="6655" width="7.28515625" style="27" customWidth="1"/>
    <col min="6656" max="6656" width="7.42578125" style="27" customWidth="1"/>
    <col min="6657" max="6657" width="6.5703125" style="27" customWidth="1"/>
    <col min="6658" max="6658" width="5.7109375" style="27" customWidth="1"/>
    <col min="6659" max="6659" width="7.28515625" style="27" customWidth="1"/>
    <col min="6660" max="6660" width="7.42578125" style="27" customWidth="1"/>
    <col min="6661" max="6661" width="6.7109375" style="27" customWidth="1"/>
    <col min="6662" max="6663" width="6.42578125" style="27" customWidth="1"/>
    <col min="6664" max="6664" width="7" style="27" customWidth="1"/>
    <col min="6665" max="6665" width="6.5703125" style="27" customWidth="1"/>
    <col min="6666" max="6666" width="5.7109375" style="27" customWidth="1"/>
    <col min="6667" max="6667" width="7.140625" style="27" customWidth="1"/>
    <col min="6668" max="6668" width="7.42578125" style="27" customWidth="1"/>
    <col min="6669" max="6669" width="7.28515625" style="27" customWidth="1"/>
    <col min="6670" max="6670" width="6.140625" style="27" customWidth="1"/>
    <col min="6671" max="6905" width="9.140625" style="27"/>
    <col min="6906" max="6906" width="3.28515625" style="27" customWidth="1"/>
    <col min="6907" max="6907" width="2.85546875" style="27" customWidth="1"/>
    <col min="6908" max="6908" width="10.85546875" style="27" customWidth="1"/>
    <col min="6909" max="6909" width="13.28515625" style="27" customWidth="1"/>
    <col min="6910" max="6910" width="5.5703125" style="27" customWidth="1"/>
    <col min="6911" max="6911" width="7.28515625" style="27" customWidth="1"/>
    <col min="6912" max="6912" width="7.42578125" style="27" customWidth="1"/>
    <col min="6913" max="6913" width="6.5703125" style="27" customWidth="1"/>
    <col min="6914" max="6914" width="5.7109375" style="27" customWidth="1"/>
    <col min="6915" max="6915" width="7.28515625" style="27" customWidth="1"/>
    <col min="6916" max="6916" width="7.42578125" style="27" customWidth="1"/>
    <col min="6917" max="6917" width="6.7109375" style="27" customWidth="1"/>
    <col min="6918" max="6919" width="6.42578125" style="27" customWidth="1"/>
    <col min="6920" max="6920" width="7" style="27" customWidth="1"/>
    <col min="6921" max="6921" width="6.5703125" style="27" customWidth="1"/>
    <col min="6922" max="6922" width="5.7109375" style="27" customWidth="1"/>
    <col min="6923" max="6923" width="7.140625" style="27" customWidth="1"/>
    <col min="6924" max="6924" width="7.42578125" style="27" customWidth="1"/>
    <col min="6925" max="6925" width="7.28515625" style="27" customWidth="1"/>
    <col min="6926" max="6926" width="6.140625" style="27" customWidth="1"/>
    <col min="6927" max="7161" width="9.140625" style="27"/>
    <col min="7162" max="7162" width="3.28515625" style="27" customWidth="1"/>
    <col min="7163" max="7163" width="2.85546875" style="27" customWidth="1"/>
    <col min="7164" max="7164" width="10.85546875" style="27" customWidth="1"/>
    <col min="7165" max="7165" width="13.28515625" style="27" customWidth="1"/>
    <col min="7166" max="7166" width="5.5703125" style="27" customWidth="1"/>
    <col min="7167" max="7167" width="7.28515625" style="27" customWidth="1"/>
    <col min="7168" max="7168" width="7.42578125" style="27" customWidth="1"/>
    <col min="7169" max="7169" width="6.5703125" style="27" customWidth="1"/>
    <col min="7170" max="7170" width="5.7109375" style="27" customWidth="1"/>
    <col min="7171" max="7171" width="7.28515625" style="27" customWidth="1"/>
    <col min="7172" max="7172" width="7.42578125" style="27" customWidth="1"/>
    <col min="7173" max="7173" width="6.7109375" style="27" customWidth="1"/>
    <col min="7174" max="7175" width="6.42578125" style="27" customWidth="1"/>
    <col min="7176" max="7176" width="7" style="27" customWidth="1"/>
    <col min="7177" max="7177" width="6.5703125" style="27" customWidth="1"/>
    <col min="7178" max="7178" width="5.7109375" style="27" customWidth="1"/>
    <col min="7179" max="7179" width="7.140625" style="27" customWidth="1"/>
    <col min="7180" max="7180" width="7.42578125" style="27" customWidth="1"/>
    <col min="7181" max="7181" width="7.28515625" style="27" customWidth="1"/>
    <col min="7182" max="7182" width="6.140625" style="27" customWidth="1"/>
    <col min="7183" max="7417" width="9.140625" style="27"/>
    <col min="7418" max="7418" width="3.28515625" style="27" customWidth="1"/>
    <col min="7419" max="7419" width="2.85546875" style="27" customWidth="1"/>
    <col min="7420" max="7420" width="10.85546875" style="27" customWidth="1"/>
    <col min="7421" max="7421" width="13.28515625" style="27" customWidth="1"/>
    <col min="7422" max="7422" width="5.5703125" style="27" customWidth="1"/>
    <col min="7423" max="7423" width="7.28515625" style="27" customWidth="1"/>
    <col min="7424" max="7424" width="7.42578125" style="27" customWidth="1"/>
    <col min="7425" max="7425" width="6.5703125" style="27" customWidth="1"/>
    <col min="7426" max="7426" width="5.7109375" style="27" customWidth="1"/>
    <col min="7427" max="7427" width="7.28515625" style="27" customWidth="1"/>
    <col min="7428" max="7428" width="7.42578125" style="27" customWidth="1"/>
    <col min="7429" max="7429" width="6.7109375" style="27" customWidth="1"/>
    <col min="7430" max="7431" width="6.42578125" style="27" customWidth="1"/>
    <col min="7432" max="7432" width="7" style="27" customWidth="1"/>
    <col min="7433" max="7433" width="6.5703125" style="27" customWidth="1"/>
    <col min="7434" max="7434" width="5.7109375" style="27" customWidth="1"/>
    <col min="7435" max="7435" width="7.140625" style="27" customWidth="1"/>
    <col min="7436" max="7436" width="7.42578125" style="27" customWidth="1"/>
    <col min="7437" max="7437" width="7.28515625" style="27" customWidth="1"/>
    <col min="7438" max="7438" width="6.140625" style="27" customWidth="1"/>
    <col min="7439" max="7673" width="9.140625" style="27"/>
    <col min="7674" max="7674" width="3.28515625" style="27" customWidth="1"/>
    <col min="7675" max="7675" width="2.85546875" style="27" customWidth="1"/>
    <col min="7676" max="7676" width="10.85546875" style="27" customWidth="1"/>
    <col min="7677" max="7677" width="13.28515625" style="27" customWidth="1"/>
    <col min="7678" max="7678" width="5.5703125" style="27" customWidth="1"/>
    <col min="7679" max="7679" width="7.28515625" style="27" customWidth="1"/>
    <col min="7680" max="7680" width="7.42578125" style="27" customWidth="1"/>
    <col min="7681" max="7681" width="6.5703125" style="27" customWidth="1"/>
    <col min="7682" max="7682" width="5.7109375" style="27" customWidth="1"/>
    <col min="7683" max="7683" width="7.28515625" style="27" customWidth="1"/>
    <col min="7684" max="7684" width="7.42578125" style="27" customWidth="1"/>
    <col min="7685" max="7685" width="6.7109375" style="27" customWidth="1"/>
    <col min="7686" max="7687" width="6.42578125" style="27" customWidth="1"/>
    <col min="7688" max="7688" width="7" style="27" customWidth="1"/>
    <col min="7689" max="7689" width="6.5703125" style="27" customWidth="1"/>
    <col min="7690" max="7690" width="5.7109375" style="27" customWidth="1"/>
    <col min="7691" max="7691" width="7.140625" style="27" customWidth="1"/>
    <col min="7692" max="7692" width="7.42578125" style="27" customWidth="1"/>
    <col min="7693" max="7693" width="7.28515625" style="27" customWidth="1"/>
    <col min="7694" max="7694" width="6.140625" style="27" customWidth="1"/>
    <col min="7695" max="7929" width="9.140625" style="27"/>
    <col min="7930" max="7930" width="3.28515625" style="27" customWidth="1"/>
    <col min="7931" max="7931" width="2.85546875" style="27" customWidth="1"/>
    <col min="7932" max="7932" width="10.85546875" style="27" customWidth="1"/>
    <col min="7933" max="7933" width="13.28515625" style="27" customWidth="1"/>
    <col min="7934" max="7934" width="5.5703125" style="27" customWidth="1"/>
    <col min="7935" max="7935" width="7.28515625" style="27" customWidth="1"/>
    <col min="7936" max="7936" width="7.42578125" style="27" customWidth="1"/>
    <col min="7937" max="7937" width="6.5703125" style="27" customWidth="1"/>
    <col min="7938" max="7938" width="5.7109375" style="27" customWidth="1"/>
    <col min="7939" max="7939" width="7.28515625" style="27" customWidth="1"/>
    <col min="7940" max="7940" width="7.42578125" style="27" customWidth="1"/>
    <col min="7941" max="7941" width="6.7109375" style="27" customWidth="1"/>
    <col min="7942" max="7943" width="6.42578125" style="27" customWidth="1"/>
    <col min="7944" max="7944" width="7" style="27" customWidth="1"/>
    <col min="7945" max="7945" width="6.5703125" style="27" customWidth="1"/>
    <col min="7946" max="7946" width="5.7109375" style="27" customWidth="1"/>
    <col min="7947" max="7947" width="7.140625" style="27" customWidth="1"/>
    <col min="7948" max="7948" width="7.42578125" style="27" customWidth="1"/>
    <col min="7949" max="7949" width="7.28515625" style="27" customWidth="1"/>
    <col min="7950" max="7950" width="6.140625" style="27" customWidth="1"/>
    <col min="7951" max="8185" width="9.140625" style="27"/>
    <col min="8186" max="8186" width="3.28515625" style="27" customWidth="1"/>
    <col min="8187" max="8187" width="2.85546875" style="27" customWidth="1"/>
    <col min="8188" max="8188" width="10.85546875" style="27" customWidth="1"/>
    <col min="8189" max="8189" width="13.28515625" style="27" customWidth="1"/>
    <col min="8190" max="8190" width="5.5703125" style="27" customWidth="1"/>
    <col min="8191" max="8191" width="7.28515625" style="27" customWidth="1"/>
    <col min="8192" max="8192" width="7.42578125" style="27" customWidth="1"/>
    <col min="8193" max="8193" width="6.5703125" style="27" customWidth="1"/>
    <col min="8194" max="8194" width="5.7109375" style="27" customWidth="1"/>
    <col min="8195" max="8195" width="7.28515625" style="27" customWidth="1"/>
    <col min="8196" max="8196" width="7.42578125" style="27" customWidth="1"/>
    <col min="8197" max="8197" width="6.7109375" style="27" customWidth="1"/>
    <col min="8198" max="8199" width="6.42578125" style="27" customWidth="1"/>
    <col min="8200" max="8200" width="7" style="27" customWidth="1"/>
    <col min="8201" max="8201" width="6.5703125" style="27" customWidth="1"/>
    <col min="8202" max="8202" width="5.7109375" style="27" customWidth="1"/>
    <col min="8203" max="8203" width="7.140625" style="27" customWidth="1"/>
    <col min="8204" max="8204" width="7.42578125" style="27" customWidth="1"/>
    <col min="8205" max="8205" width="7.28515625" style="27" customWidth="1"/>
    <col min="8206" max="8206" width="6.140625" style="27" customWidth="1"/>
    <col min="8207" max="8441" width="9.140625" style="27"/>
    <col min="8442" max="8442" width="3.28515625" style="27" customWidth="1"/>
    <col min="8443" max="8443" width="2.85546875" style="27" customWidth="1"/>
    <col min="8444" max="8444" width="10.85546875" style="27" customWidth="1"/>
    <col min="8445" max="8445" width="13.28515625" style="27" customWidth="1"/>
    <col min="8446" max="8446" width="5.5703125" style="27" customWidth="1"/>
    <col min="8447" max="8447" width="7.28515625" style="27" customWidth="1"/>
    <col min="8448" max="8448" width="7.42578125" style="27" customWidth="1"/>
    <col min="8449" max="8449" width="6.5703125" style="27" customWidth="1"/>
    <col min="8450" max="8450" width="5.7109375" style="27" customWidth="1"/>
    <col min="8451" max="8451" width="7.28515625" style="27" customWidth="1"/>
    <col min="8452" max="8452" width="7.42578125" style="27" customWidth="1"/>
    <col min="8453" max="8453" width="6.7109375" style="27" customWidth="1"/>
    <col min="8454" max="8455" width="6.42578125" style="27" customWidth="1"/>
    <col min="8456" max="8456" width="7" style="27" customWidth="1"/>
    <col min="8457" max="8457" width="6.5703125" style="27" customWidth="1"/>
    <col min="8458" max="8458" width="5.7109375" style="27" customWidth="1"/>
    <col min="8459" max="8459" width="7.140625" style="27" customWidth="1"/>
    <col min="8460" max="8460" width="7.42578125" style="27" customWidth="1"/>
    <col min="8461" max="8461" width="7.28515625" style="27" customWidth="1"/>
    <col min="8462" max="8462" width="6.140625" style="27" customWidth="1"/>
    <col min="8463" max="8697" width="9.140625" style="27"/>
    <col min="8698" max="8698" width="3.28515625" style="27" customWidth="1"/>
    <col min="8699" max="8699" width="2.85546875" style="27" customWidth="1"/>
    <col min="8700" max="8700" width="10.85546875" style="27" customWidth="1"/>
    <col min="8701" max="8701" width="13.28515625" style="27" customWidth="1"/>
    <col min="8702" max="8702" width="5.5703125" style="27" customWidth="1"/>
    <col min="8703" max="8703" width="7.28515625" style="27" customWidth="1"/>
    <col min="8704" max="8704" width="7.42578125" style="27" customWidth="1"/>
    <col min="8705" max="8705" width="6.5703125" style="27" customWidth="1"/>
    <col min="8706" max="8706" width="5.7109375" style="27" customWidth="1"/>
    <col min="8707" max="8707" width="7.28515625" style="27" customWidth="1"/>
    <col min="8708" max="8708" width="7.42578125" style="27" customWidth="1"/>
    <col min="8709" max="8709" width="6.7109375" style="27" customWidth="1"/>
    <col min="8710" max="8711" width="6.42578125" style="27" customWidth="1"/>
    <col min="8712" max="8712" width="7" style="27" customWidth="1"/>
    <col min="8713" max="8713" width="6.5703125" style="27" customWidth="1"/>
    <col min="8714" max="8714" width="5.7109375" style="27" customWidth="1"/>
    <col min="8715" max="8715" width="7.140625" style="27" customWidth="1"/>
    <col min="8716" max="8716" width="7.42578125" style="27" customWidth="1"/>
    <col min="8717" max="8717" width="7.28515625" style="27" customWidth="1"/>
    <col min="8718" max="8718" width="6.140625" style="27" customWidth="1"/>
    <col min="8719" max="8953" width="9.140625" style="27"/>
    <col min="8954" max="8954" width="3.28515625" style="27" customWidth="1"/>
    <col min="8955" max="8955" width="2.85546875" style="27" customWidth="1"/>
    <col min="8956" max="8956" width="10.85546875" style="27" customWidth="1"/>
    <col min="8957" max="8957" width="13.28515625" style="27" customWidth="1"/>
    <col min="8958" max="8958" width="5.5703125" style="27" customWidth="1"/>
    <col min="8959" max="8959" width="7.28515625" style="27" customWidth="1"/>
    <col min="8960" max="8960" width="7.42578125" style="27" customWidth="1"/>
    <col min="8961" max="8961" width="6.5703125" style="27" customWidth="1"/>
    <col min="8962" max="8962" width="5.7109375" style="27" customWidth="1"/>
    <col min="8963" max="8963" width="7.28515625" style="27" customWidth="1"/>
    <col min="8964" max="8964" width="7.42578125" style="27" customWidth="1"/>
    <col min="8965" max="8965" width="6.7109375" style="27" customWidth="1"/>
    <col min="8966" max="8967" width="6.42578125" style="27" customWidth="1"/>
    <col min="8968" max="8968" width="7" style="27" customWidth="1"/>
    <col min="8969" max="8969" width="6.5703125" style="27" customWidth="1"/>
    <col min="8970" max="8970" width="5.7109375" style="27" customWidth="1"/>
    <col min="8971" max="8971" width="7.140625" style="27" customWidth="1"/>
    <col min="8972" max="8972" width="7.42578125" style="27" customWidth="1"/>
    <col min="8973" max="8973" width="7.28515625" style="27" customWidth="1"/>
    <col min="8974" max="8974" width="6.140625" style="27" customWidth="1"/>
    <col min="8975" max="9209" width="9.140625" style="27"/>
    <col min="9210" max="9210" width="3.28515625" style="27" customWidth="1"/>
    <col min="9211" max="9211" width="2.85546875" style="27" customWidth="1"/>
    <col min="9212" max="9212" width="10.85546875" style="27" customWidth="1"/>
    <col min="9213" max="9213" width="13.28515625" style="27" customWidth="1"/>
    <col min="9214" max="9214" width="5.5703125" style="27" customWidth="1"/>
    <col min="9215" max="9215" width="7.28515625" style="27" customWidth="1"/>
    <col min="9216" max="9216" width="7.42578125" style="27" customWidth="1"/>
    <col min="9217" max="9217" width="6.5703125" style="27" customWidth="1"/>
    <col min="9218" max="9218" width="5.7109375" style="27" customWidth="1"/>
    <col min="9219" max="9219" width="7.28515625" style="27" customWidth="1"/>
    <col min="9220" max="9220" width="7.42578125" style="27" customWidth="1"/>
    <col min="9221" max="9221" width="6.7109375" style="27" customWidth="1"/>
    <col min="9222" max="9223" width="6.42578125" style="27" customWidth="1"/>
    <col min="9224" max="9224" width="7" style="27" customWidth="1"/>
    <col min="9225" max="9225" width="6.5703125" style="27" customWidth="1"/>
    <col min="9226" max="9226" width="5.7109375" style="27" customWidth="1"/>
    <col min="9227" max="9227" width="7.140625" style="27" customWidth="1"/>
    <col min="9228" max="9228" width="7.42578125" style="27" customWidth="1"/>
    <col min="9229" max="9229" width="7.28515625" style="27" customWidth="1"/>
    <col min="9230" max="9230" width="6.140625" style="27" customWidth="1"/>
    <col min="9231" max="9465" width="9.140625" style="27"/>
    <col min="9466" max="9466" width="3.28515625" style="27" customWidth="1"/>
    <col min="9467" max="9467" width="2.85546875" style="27" customWidth="1"/>
    <col min="9468" max="9468" width="10.85546875" style="27" customWidth="1"/>
    <col min="9469" max="9469" width="13.28515625" style="27" customWidth="1"/>
    <col min="9470" max="9470" width="5.5703125" style="27" customWidth="1"/>
    <col min="9471" max="9471" width="7.28515625" style="27" customWidth="1"/>
    <col min="9472" max="9472" width="7.42578125" style="27" customWidth="1"/>
    <col min="9473" max="9473" width="6.5703125" style="27" customWidth="1"/>
    <col min="9474" max="9474" width="5.7109375" style="27" customWidth="1"/>
    <col min="9475" max="9475" width="7.28515625" style="27" customWidth="1"/>
    <col min="9476" max="9476" width="7.42578125" style="27" customWidth="1"/>
    <col min="9477" max="9477" width="6.7109375" style="27" customWidth="1"/>
    <col min="9478" max="9479" width="6.42578125" style="27" customWidth="1"/>
    <col min="9480" max="9480" width="7" style="27" customWidth="1"/>
    <col min="9481" max="9481" width="6.5703125" style="27" customWidth="1"/>
    <col min="9482" max="9482" width="5.7109375" style="27" customWidth="1"/>
    <col min="9483" max="9483" width="7.140625" style="27" customWidth="1"/>
    <col min="9484" max="9484" width="7.42578125" style="27" customWidth="1"/>
    <col min="9485" max="9485" width="7.28515625" style="27" customWidth="1"/>
    <col min="9486" max="9486" width="6.140625" style="27" customWidth="1"/>
    <col min="9487" max="9721" width="9.140625" style="27"/>
    <col min="9722" max="9722" width="3.28515625" style="27" customWidth="1"/>
    <col min="9723" max="9723" width="2.85546875" style="27" customWidth="1"/>
    <col min="9724" max="9724" width="10.85546875" style="27" customWidth="1"/>
    <col min="9725" max="9725" width="13.28515625" style="27" customWidth="1"/>
    <col min="9726" max="9726" width="5.5703125" style="27" customWidth="1"/>
    <col min="9727" max="9727" width="7.28515625" style="27" customWidth="1"/>
    <col min="9728" max="9728" width="7.42578125" style="27" customWidth="1"/>
    <col min="9729" max="9729" width="6.5703125" style="27" customWidth="1"/>
    <col min="9730" max="9730" width="5.7109375" style="27" customWidth="1"/>
    <col min="9731" max="9731" width="7.28515625" style="27" customWidth="1"/>
    <col min="9732" max="9732" width="7.42578125" style="27" customWidth="1"/>
    <col min="9733" max="9733" width="6.7109375" style="27" customWidth="1"/>
    <col min="9734" max="9735" width="6.42578125" style="27" customWidth="1"/>
    <col min="9736" max="9736" width="7" style="27" customWidth="1"/>
    <col min="9737" max="9737" width="6.5703125" style="27" customWidth="1"/>
    <col min="9738" max="9738" width="5.7109375" style="27" customWidth="1"/>
    <col min="9739" max="9739" width="7.140625" style="27" customWidth="1"/>
    <col min="9740" max="9740" width="7.42578125" style="27" customWidth="1"/>
    <col min="9741" max="9741" width="7.28515625" style="27" customWidth="1"/>
    <col min="9742" max="9742" width="6.140625" style="27" customWidth="1"/>
    <col min="9743" max="9977" width="9.140625" style="27"/>
    <col min="9978" max="9978" width="3.28515625" style="27" customWidth="1"/>
    <col min="9979" max="9979" width="2.85546875" style="27" customWidth="1"/>
    <col min="9980" max="9980" width="10.85546875" style="27" customWidth="1"/>
    <col min="9981" max="9981" width="13.28515625" style="27" customWidth="1"/>
    <col min="9982" max="9982" width="5.5703125" style="27" customWidth="1"/>
    <col min="9983" max="9983" width="7.28515625" style="27" customWidth="1"/>
    <col min="9984" max="9984" width="7.42578125" style="27" customWidth="1"/>
    <col min="9985" max="9985" width="6.5703125" style="27" customWidth="1"/>
    <col min="9986" max="9986" width="5.7109375" style="27" customWidth="1"/>
    <col min="9987" max="9987" width="7.28515625" style="27" customWidth="1"/>
    <col min="9988" max="9988" width="7.42578125" style="27" customWidth="1"/>
    <col min="9989" max="9989" width="6.7109375" style="27" customWidth="1"/>
    <col min="9990" max="9991" width="6.42578125" style="27" customWidth="1"/>
    <col min="9992" max="9992" width="7" style="27" customWidth="1"/>
    <col min="9993" max="9993" width="6.5703125" style="27" customWidth="1"/>
    <col min="9994" max="9994" width="5.7109375" style="27" customWidth="1"/>
    <col min="9995" max="9995" width="7.140625" style="27" customWidth="1"/>
    <col min="9996" max="9996" width="7.42578125" style="27" customWidth="1"/>
    <col min="9997" max="9997" width="7.28515625" style="27" customWidth="1"/>
    <col min="9998" max="9998" width="6.140625" style="27" customWidth="1"/>
    <col min="9999" max="10233" width="9.140625" style="27"/>
    <col min="10234" max="10234" width="3.28515625" style="27" customWidth="1"/>
    <col min="10235" max="10235" width="2.85546875" style="27" customWidth="1"/>
    <col min="10236" max="10236" width="10.85546875" style="27" customWidth="1"/>
    <col min="10237" max="10237" width="13.28515625" style="27" customWidth="1"/>
    <col min="10238" max="10238" width="5.5703125" style="27" customWidth="1"/>
    <col min="10239" max="10239" width="7.28515625" style="27" customWidth="1"/>
    <col min="10240" max="10240" width="7.42578125" style="27" customWidth="1"/>
    <col min="10241" max="10241" width="6.5703125" style="27" customWidth="1"/>
    <col min="10242" max="10242" width="5.7109375" style="27" customWidth="1"/>
    <col min="10243" max="10243" width="7.28515625" style="27" customWidth="1"/>
    <col min="10244" max="10244" width="7.42578125" style="27" customWidth="1"/>
    <col min="10245" max="10245" width="6.7109375" style="27" customWidth="1"/>
    <col min="10246" max="10247" width="6.42578125" style="27" customWidth="1"/>
    <col min="10248" max="10248" width="7" style="27" customWidth="1"/>
    <col min="10249" max="10249" width="6.5703125" style="27" customWidth="1"/>
    <col min="10250" max="10250" width="5.7109375" style="27" customWidth="1"/>
    <col min="10251" max="10251" width="7.140625" style="27" customWidth="1"/>
    <col min="10252" max="10252" width="7.42578125" style="27" customWidth="1"/>
    <col min="10253" max="10253" width="7.28515625" style="27" customWidth="1"/>
    <col min="10254" max="10254" width="6.140625" style="27" customWidth="1"/>
    <col min="10255" max="10489" width="9.140625" style="27"/>
    <col min="10490" max="10490" width="3.28515625" style="27" customWidth="1"/>
    <col min="10491" max="10491" width="2.85546875" style="27" customWidth="1"/>
    <col min="10492" max="10492" width="10.85546875" style="27" customWidth="1"/>
    <col min="10493" max="10493" width="13.28515625" style="27" customWidth="1"/>
    <col min="10494" max="10494" width="5.5703125" style="27" customWidth="1"/>
    <col min="10495" max="10495" width="7.28515625" style="27" customWidth="1"/>
    <col min="10496" max="10496" width="7.42578125" style="27" customWidth="1"/>
    <col min="10497" max="10497" width="6.5703125" style="27" customWidth="1"/>
    <col min="10498" max="10498" width="5.7109375" style="27" customWidth="1"/>
    <col min="10499" max="10499" width="7.28515625" style="27" customWidth="1"/>
    <col min="10500" max="10500" width="7.42578125" style="27" customWidth="1"/>
    <col min="10501" max="10501" width="6.7109375" style="27" customWidth="1"/>
    <col min="10502" max="10503" width="6.42578125" style="27" customWidth="1"/>
    <col min="10504" max="10504" width="7" style="27" customWidth="1"/>
    <col min="10505" max="10505" width="6.5703125" style="27" customWidth="1"/>
    <col min="10506" max="10506" width="5.7109375" style="27" customWidth="1"/>
    <col min="10507" max="10507" width="7.140625" style="27" customWidth="1"/>
    <col min="10508" max="10508" width="7.42578125" style="27" customWidth="1"/>
    <col min="10509" max="10509" width="7.28515625" style="27" customWidth="1"/>
    <col min="10510" max="10510" width="6.140625" style="27" customWidth="1"/>
    <col min="10511" max="10745" width="9.140625" style="27"/>
    <col min="10746" max="10746" width="3.28515625" style="27" customWidth="1"/>
    <col min="10747" max="10747" width="2.85546875" style="27" customWidth="1"/>
    <col min="10748" max="10748" width="10.85546875" style="27" customWidth="1"/>
    <col min="10749" max="10749" width="13.28515625" style="27" customWidth="1"/>
    <col min="10750" max="10750" width="5.5703125" style="27" customWidth="1"/>
    <col min="10751" max="10751" width="7.28515625" style="27" customWidth="1"/>
    <col min="10752" max="10752" width="7.42578125" style="27" customWidth="1"/>
    <col min="10753" max="10753" width="6.5703125" style="27" customWidth="1"/>
    <col min="10754" max="10754" width="5.7109375" style="27" customWidth="1"/>
    <col min="10755" max="10755" width="7.28515625" style="27" customWidth="1"/>
    <col min="10756" max="10756" width="7.42578125" style="27" customWidth="1"/>
    <col min="10757" max="10757" width="6.7109375" style="27" customWidth="1"/>
    <col min="10758" max="10759" width="6.42578125" style="27" customWidth="1"/>
    <col min="10760" max="10760" width="7" style="27" customWidth="1"/>
    <col min="10761" max="10761" width="6.5703125" style="27" customWidth="1"/>
    <col min="10762" max="10762" width="5.7109375" style="27" customWidth="1"/>
    <col min="10763" max="10763" width="7.140625" style="27" customWidth="1"/>
    <col min="10764" max="10764" width="7.42578125" style="27" customWidth="1"/>
    <col min="10765" max="10765" width="7.28515625" style="27" customWidth="1"/>
    <col min="10766" max="10766" width="6.140625" style="27" customWidth="1"/>
    <col min="10767" max="11001" width="9.140625" style="27"/>
    <col min="11002" max="11002" width="3.28515625" style="27" customWidth="1"/>
    <col min="11003" max="11003" width="2.85546875" style="27" customWidth="1"/>
    <col min="11004" max="11004" width="10.85546875" style="27" customWidth="1"/>
    <col min="11005" max="11005" width="13.28515625" style="27" customWidth="1"/>
    <col min="11006" max="11006" width="5.5703125" style="27" customWidth="1"/>
    <col min="11007" max="11007" width="7.28515625" style="27" customWidth="1"/>
    <col min="11008" max="11008" width="7.42578125" style="27" customWidth="1"/>
    <col min="11009" max="11009" width="6.5703125" style="27" customWidth="1"/>
    <col min="11010" max="11010" width="5.7109375" style="27" customWidth="1"/>
    <col min="11011" max="11011" width="7.28515625" style="27" customWidth="1"/>
    <col min="11012" max="11012" width="7.42578125" style="27" customWidth="1"/>
    <col min="11013" max="11013" width="6.7109375" style="27" customWidth="1"/>
    <col min="11014" max="11015" width="6.42578125" style="27" customWidth="1"/>
    <col min="11016" max="11016" width="7" style="27" customWidth="1"/>
    <col min="11017" max="11017" width="6.5703125" style="27" customWidth="1"/>
    <col min="11018" max="11018" width="5.7109375" style="27" customWidth="1"/>
    <col min="11019" max="11019" width="7.140625" style="27" customWidth="1"/>
    <col min="11020" max="11020" width="7.42578125" style="27" customWidth="1"/>
    <col min="11021" max="11021" width="7.28515625" style="27" customWidth="1"/>
    <col min="11022" max="11022" width="6.140625" style="27" customWidth="1"/>
    <col min="11023" max="11257" width="9.140625" style="27"/>
    <col min="11258" max="11258" width="3.28515625" style="27" customWidth="1"/>
    <col min="11259" max="11259" width="2.85546875" style="27" customWidth="1"/>
    <col min="11260" max="11260" width="10.85546875" style="27" customWidth="1"/>
    <col min="11261" max="11261" width="13.28515625" style="27" customWidth="1"/>
    <col min="11262" max="11262" width="5.5703125" style="27" customWidth="1"/>
    <col min="11263" max="11263" width="7.28515625" style="27" customWidth="1"/>
    <col min="11264" max="11264" width="7.42578125" style="27" customWidth="1"/>
    <col min="11265" max="11265" width="6.5703125" style="27" customWidth="1"/>
    <col min="11266" max="11266" width="5.7109375" style="27" customWidth="1"/>
    <col min="11267" max="11267" width="7.28515625" style="27" customWidth="1"/>
    <col min="11268" max="11268" width="7.42578125" style="27" customWidth="1"/>
    <col min="11269" max="11269" width="6.7109375" style="27" customWidth="1"/>
    <col min="11270" max="11271" width="6.42578125" style="27" customWidth="1"/>
    <col min="11272" max="11272" width="7" style="27" customWidth="1"/>
    <col min="11273" max="11273" width="6.5703125" style="27" customWidth="1"/>
    <col min="11274" max="11274" width="5.7109375" style="27" customWidth="1"/>
    <col min="11275" max="11275" width="7.140625" style="27" customWidth="1"/>
    <col min="11276" max="11276" width="7.42578125" style="27" customWidth="1"/>
    <col min="11277" max="11277" width="7.28515625" style="27" customWidth="1"/>
    <col min="11278" max="11278" width="6.140625" style="27" customWidth="1"/>
    <col min="11279" max="11513" width="9.140625" style="27"/>
    <col min="11514" max="11514" width="3.28515625" style="27" customWidth="1"/>
    <col min="11515" max="11515" width="2.85546875" style="27" customWidth="1"/>
    <col min="11516" max="11516" width="10.85546875" style="27" customWidth="1"/>
    <col min="11517" max="11517" width="13.28515625" style="27" customWidth="1"/>
    <col min="11518" max="11518" width="5.5703125" style="27" customWidth="1"/>
    <col min="11519" max="11519" width="7.28515625" style="27" customWidth="1"/>
    <col min="11520" max="11520" width="7.42578125" style="27" customWidth="1"/>
    <col min="11521" max="11521" width="6.5703125" style="27" customWidth="1"/>
    <col min="11522" max="11522" width="5.7109375" style="27" customWidth="1"/>
    <col min="11523" max="11523" width="7.28515625" style="27" customWidth="1"/>
    <col min="11524" max="11524" width="7.42578125" style="27" customWidth="1"/>
    <col min="11525" max="11525" width="6.7109375" style="27" customWidth="1"/>
    <col min="11526" max="11527" width="6.42578125" style="27" customWidth="1"/>
    <col min="11528" max="11528" width="7" style="27" customWidth="1"/>
    <col min="11529" max="11529" width="6.5703125" style="27" customWidth="1"/>
    <col min="11530" max="11530" width="5.7109375" style="27" customWidth="1"/>
    <col min="11531" max="11531" width="7.140625" style="27" customWidth="1"/>
    <col min="11532" max="11532" width="7.42578125" style="27" customWidth="1"/>
    <col min="11533" max="11533" width="7.28515625" style="27" customWidth="1"/>
    <col min="11534" max="11534" width="6.140625" style="27" customWidth="1"/>
    <col min="11535" max="11769" width="9.140625" style="27"/>
    <col min="11770" max="11770" width="3.28515625" style="27" customWidth="1"/>
    <col min="11771" max="11771" width="2.85546875" style="27" customWidth="1"/>
    <col min="11772" max="11772" width="10.85546875" style="27" customWidth="1"/>
    <col min="11773" max="11773" width="13.28515625" style="27" customWidth="1"/>
    <col min="11774" max="11774" width="5.5703125" style="27" customWidth="1"/>
    <col min="11775" max="11775" width="7.28515625" style="27" customWidth="1"/>
    <col min="11776" max="11776" width="7.42578125" style="27" customWidth="1"/>
    <col min="11777" max="11777" width="6.5703125" style="27" customWidth="1"/>
    <col min="11778" max="11778" width="5.7109375" style="27" customWidth="1"/>
    <col min="11779" max="11779" width="7.28515625" style="27" customWidth="1"/>
    <col min="11780" max="11780" width="7.42578125" style="27" customWidth="1"/>
    <col min="11781" max="11781" width="6.7109375" style="27" customWidth="1"/>
    <col min="11782" max="11783" width="6.42578125" style="27" customWidth="1"/>
    <col min="11784" max="11784" width="7" style="27" customWidth="1"/>
    <col min="11785" max="11785" width="6.5703125" style="27" customWidth="1"/>
    <col min="11786" max="11786" width="5.7109375" style="27" customWidth="1"/>
    <col min="11787" max="11787" width="7.140625" style="27" customWidth="1"/>
    <col min="11788" max="11788" width="7.42578125" style="27" customWidth="1"/>
    <col min="11789" max="11789" width="7.28515625" style="27" customWidth="1"/>
    <col min="11790" max="11790" width="6.140625" style="27" customWidth="1"/>
    <col min="11791" max="12025" width="9.140625" style="27"/>
    <col min="12026" max="12026" width="3.28515625" style="27" customWidth="1"/>
    <col min="12027" max="12027" width="2.85546875" style="27" customWidth="1"/>
    <col min="12028" max="12028" width="10.85546875" style="27" customWidth="1"/>
    <col min="12029" max="12029" width="13.28515625" style="27" customWidth="1"/>
    <col min="12030" max="12030" width="5.5703125" style="27" customWidth="1"/>
    <col min="12031" max="12031" width="7.28515625" style="27" customWidth="1"/>
    <col min="12032" max="12032" width="7.42578125" style="27" customWidth="1"/>
    <col min="12033" max="12033" width="6.5703125" style="27" customWidth="1"/>
    <col min="12034" max="12034" width="5.7109375" style="27" customWidth="1"/>
    <col min="12035" max="12035" width="7.28515625" style="27" customWidth="1"/>
    <col min="12036" max="12036" width="7.42578125" style="27" customWidth="1"/>
    <col min="12037" max="12037" width="6.7109375" style="27" customWidth="1"/>
    <col min="12038" max="12039" width="6.42578125" style="27" customWidth="1"/>
    <col min="12040" max="12040" width="7" style="27" customWidth="1"/>
    <col min="12041" max="12041" width="6.5703125" style="27" customWidth="1"/>
    <col min="12042" max="12042" width="5.7109375" style="27" customWidth="1"/>
    <col min="12043" max="12043" width="7.140625" style="27" customWidth="1"/>
    <col min="12044" max="12044" width="7.42578125" style="27" customWidth="1"/>
    <col min="12045" max="12045" width="7.28515625" style="27" customWidth="1"/>
    <col min="12046" max="12046" width="6.140625" style="27" customWidth="1"/>
    <col min="12047" max="12281" width="9.140625" style="27"/>
    <col min="12282" max="12282" width="3.28515625" style="27" customWidth="1"/>
    <col min="12283" max="12283" width="2.85546875" style="27" customWidth="1"/>
    <col min="12284" max="12284" width="10.85546875" style="27" customWidth="1"/>
    <col min="12285" max="12285" width="13.28515625" style="27" customWidth="1"/>
    <col min="12286" max="12286" width="5.5703125" style="27" customWidth="1"/>
    <col min="12287" max="12287" width="7.28515625" style="27" customWidth="1"/>
    <col min="12288" max="12288" width="7.42578125" style="27" customWidth="1"/>
    <col min="12289" max="12289" width="6.5703125" style="27" customWidth="1"/>
    <col min="12290" max="12290" width="5.7109375" style="27" customWidth="1"/>
    <col min="12291" max="12291" width="7.28515625" style="27" customWidth="1"/>
    <col min="12292" max="12292" width="7.42578125" style="27" customWidth="1"/>
    <col min="12293" max="12293" width="6.7109375" style="27" customWidth="1"/>
    <col min="12294" max="12295" width="6.42578125" style="27" customWidth="1"/>
    <col min="12296" max="12296" width="7" style="27" customWidth="1"/>
    <col min="12297" max="12297" width="6.5703125" style="27" customWidth="1"/>
    <col min="12298" max="12298" width="5.7109375" style="27" customWidth="1"/>
    <col min="12299" max="12299" width="7.140625" style="27" customWidth="1"/>
    <col min="12300" max="12300" width="7.42578125" style="27" customWidth="1"/>
    <col min="12301" max="12301" width="7.28515625" style="27" customWidth="1"/>
    <col min="12302" max="12302" width="6.140625" style="27" customWidth="1"/>
    <col min="12303" max="12537" width="9.140625" style="27"/>
    <col min="12538" max="12538" width="3.28515625" style="27" customWidth="1"/>
    <col min="12539" max="12539" width="2.85546875" style="27" customWidth="1"/>
    <col min="12540" max="12540" width="10.85546875" style="27" customWidth="1"/>
    <col min="12541" max="12541" width="13.28515625" style="27" customWidth="1"/>
    <col min="12542" max="12542" width="5.5703125" style="27" customWidth="1"/>
    <col min="12543" max="12543" width="7.28515625" style="27" customWidth="1"/>
    <col min="12544" max="12544" width="7.42578125" style="27" customWidth="1"/>
    <col min="12545" max="12545" width="6.5703125" style="27" customWidth="1"/>
    <col min="12546" max="12546" width="5.7109375" style="27" customWidth="1"/>
    <col min="12547" max="12547" width="7.28515625" style="27" customWidth="1"/>
    <col min="12548" max="12548" width="7.42578125" style="27" customWidth="1"/>
    <col min="12549" max="12549" width="6.7109375" style="27" customWidth="1"/>
    <col min="12550" max="12551" width="6.42578125" style="27" customWidth="1"/>
    <col min="12552" max="12552" width="7" style="27" customWidth="1"/>
    <col min="12553" max="12553" width="6.5703125" style="27" customWidth="1"/>
    <col min="12554" max="12554" width="5.7109375" style="27" customWidth="1"/>
    <col min="12555" max="12555" width="7.140625" style="27" customWidth="1"/>
    <col min="12556" max="12556" width="7.42578125" style="27" customWidth="1"/>
    <col min="12557" max="12557" width="7.28515625" style="27" customWidth="1"/>
    <col min="12558" max="12558" width="6.140625" style="27" customWidth="1"/>
    <col min="12559" max="12793" width="9.140625" style="27"/>
    <col min="12794" max="12794" width="3.28515625" style="27" customWidth="1"/>
    <col min="12795" max="12795" width="2.85546875" style="27" customWidth="1"/>
    <col min="12796" max="12796" width="10.85546875" style="27" customWidth="1"/>
    <col min="12797" max="12797" width="13.28515625" style="27" customWidth="1"/>
    <col min="12798" max="12798" width="5.5703125" style="27" customWidth="1"/>
    <col min="12799" max="12799" width="7.28515625" style="27" customWidth="1"/>
    <col min="12800" max="12800" width="7.42578125" style="27" customWidth="1"/>
    <col min="12801" max="12801" width="6.5703125" style="27" customWidth="1"/>
    <col min="12802" max="12802" width="5.7109375" style="27" customWidth="1"/>
    <col min="12803" max="12803" width="7.28515625" style="27" customWidth="1"/>
    <col min="12804" max="12804" width="7.42578125" style="27" customWidth="1"/>
    <col min="12805" max="12805" width="6.7109375" style="27" customWidth="1"/>
    <col min="12806" max="12807" width="6.42578125" style="27" customWidth="1"/>
    <col min="12808" max="12808" width="7" style="27" customWidth="1"/>
    <col min="12809" max="12809" width="6.5703125" style="27" customWidth="1"/>
    <col min="12810" max="12810" width="5.7109375" style="27" customWidth="1"/>
    <col min="12811" max="12811" width="7.140625" style="27" customWidth="1"/>
    <col min="12812" max="12812" width="7.42578125" style="27" customWidth="1"/>
    <col min="12813" max="12813" width="7.28515625" style="27" customWidth="1"/>
    <col min="12814" max="12814" width="6.140625" style="27" customWidth="1"/>
    <col min="12815" max="13049" width="9.140625" style="27"/>
    <col min="13050" max="13050" width="3.28515625" style="27" customWidth="1"/>
    <col min="13051" max="13051" width="2.85546875" style="27" customWidth="1"/>
    <col min="13052" max="13052" width="10.85546875" style="27" customWidth="1"/>
    <col min="13053" max="13053" width="13.28515625" style="27" customWidth="1"/>
    <col min="13054" max="13054" width="5.5703125" style="27" customWidth="1"/>
    <col min="13055" max="13055" width="7.28515625" style="27" customWidth="1"/>
    <col min="13056" max="13056" width="7.42578125" style="27" customWidth="1"/>
    <col min="13057" max="13057" width="6.5703125" style="27" customWidth="1"/>
    <col min="13058" max="13058" width="5.7109375" style="27" customWidth="1"/>
    <col min="13059" max="13059" width="7.28515625" style="27" customWidth="1"/>
    <col min="13060" max="13060" width="7.42578125" style="27" customWidth="1"/>
    <col min="13061" max="13061" width="6.7109375" style="27" customWidth="1"/>
    <col min="13062" max="13063" width="6.42578125" style="27" customWidth="1"/>
    <col min="13064" max="13064" width="7" style="27" customWidth="1"/>
    <col min="13065" max="13065" width="6.5703125" style="27" customWidth="1"/>
    <col min="13066" max="13066" width="5.7109375" style="27" customWidth="1"/>
    <col min="13067" max="13067" width="7.140625" style="27" customWidth="1"/>
    <col min="13068" max="13068" width="7.42578125" style="27" customWidth="1"/>
    <col min="13069" max="13069" width="7.28515625" style="27" customWidth="1"/>
    <col min="13070" max="13070" width="6.140625" style="27" customWidth="1"/>
    <col min="13071" max="13305" width="9.140625" style="27"/>
    <col min="13306" max="13306" width="3.28515625" style="27" customWidth="1"/>
    <col min="13307" max="13307" width="2.85546875" style="27" customWidth="1"/>
    <col min="13308" max="13308" width="10.85546875" style="27" customWidth="1"/>
    <col min="13309" max="13309" width="13.28515625" style="27" customWidth="1"/>
    <col min="13310" max="13310" width="5.5703125" style="27" customWidth="1"/>
    <col min="13311" max="13311" width="7.28515625" style="27" customWidth="1"/>
    <col min="13312" max="13312" width="7.42578125" style="27" customWidth="1"/>
    <col min="13313" max="13313" width="6.5703125" style="27" customWidth="1"/>
    <col min="13314" max="13314" width="5.7109375" style="27" customWidth="1"/>
    <col min="13315" max="13315" width="7.28515625" style="27" customWidth="1"/>
    <col min="13316" max="13316" width="7.42578125" style="27" customWidth="1"/>
    <col min="13317" max="13317" width="6.7109375" style="27" customWidth="1"/>
    <col min="13318" max="13319" width="6.42578125" style="27" customWidth="1"/>
    <col min="13320" max="13320" width="7" style="27" customWidth="1"/>
    <col min="13321" max="13321" width="6.5703125" style="27" customWidth="1"/>
    <col min="13322" max="13322" width="5.7109375" style="27" customWidth="1"/>
    <col min="13323" max="13323" width="7.140625" style="27" customWidth="1"/>
    <col min="13324" max="13324" width="7.42578125" style="27" customWidth="1"/>
    <col min="13325" max="13325" width="7.28515625" style="27" customWidth="1"/>
    <col min="13326" max="13326" width="6.140625" style="27" customWidth="1"/>
    <col min="13327" max="13561" width="9.140625" style="27"/>
    <col min="13562" max="13562" width="3.28515625" style="27" customWidth="1"/>
    <col min="13563" max="13563" width="2.85546875" style="27" customWidth="1"/>
    <col min="13564" max="13564" width="10.85546875" style="27" customWidth="1"/>
    <col min="13565" max="13565" width="13.28515625" style="27" customWidth="1"/>
    <col min="13566" max="13566" width="5.5703125" style="27" customWidth="1"/>
    <col min="13567" max="13567" width="7.28515625" style="27" customWidth="1"/>
    <col min="13568" max="13568" width="7.42578125" style="27" customWidth="1"/>
    <col min="13569" max="13569" width="6.5703125" style="27" customWidth="1"/>
    <col min="13570" max="13570" width="5.7109375" style="27" customWidth="1"/>
    <col min="13571" max="13571" width="7.28515625" style="27" customWidth="1"/>
    <col min="13572" max="13572" width="7.42578125" style="27" customWidth="1"/>
    <col min="13573" max="13573" width="6.7109375" style="27" customWidth="1"/>
    <col min="13574" max="13575" width="6.42578125" style="27" customWidth="1"/>
    <col min="13576" max="13576" width="7" style="27" customWidth="1"/>
    <col min="13577" max="13577" width="6.5703125" style="27" customWidth="1"/>
    <col min="13578" max="13578" width="5.7109375" style="27" customWidth="1"/>
    <col min="13579" max="13579" width="7.140625" style="27" customWidth="1"/>
    <col min="13580" max="13580" width="7.42578125" style="27" customWidth="1"/>
    <col min="13581" max="13581" width="7.28515625" style="27" customWidth="1"/>
    <col min="13582" max="13582" width="6.140625" style="27" customWidth="1"/>
    <col min="13583" max="13817" width="9.140625" style="27"/>
    <col min="13818" max="13818" width="3.28515625" style="27" customWidth="1"/>
    <col min="13819" max="13819" width="2.85546875" style="27" customWidth="1"/>
    <col min="13820" max="13820" width="10.85546875" style="27" customWidth="1"/>
    <col min="13821" max="13821" width="13.28515625" style="27" customWidth="1"/>
    <col min="13822" max="13822" width="5.5703125" style="27" customWidth="1"/>
    <col min="13823" max="13823" width="7.28515625" style="27" customWidth="1"/>
    <col min="13824" max="13824" width="7.42578125" style="27" customWidth="1"/>
    <col min="13825" max="13825" width="6.5703125" style="27" customWidth="1"/>
    <col min="13826" max="13826" width="5.7109375" style="27" customWidth="1"/>
    <col min="13827" max="13827" width="7.28515625" style="27" customWidth="1"/>
    <col min="13828" max="13828" width="7.42578125" style="27" customWidth="1"/>
    <col min="13829" max="13829" width="6.7109375" style="27" customWidth="1"/>
    <col min="13830" max="13831" width="6.42578125" style="27" customWidth="1"/>
    <col min="13832" max="13832" width="7" style="27" customWidth="1"/>
    <col min="13833" max="13833" width="6.5703125" style="27" customWidth="1"/>
    <col min="13834" max="13834" width="5.7109375" style="27" customWidth="1"/>
    <col min="13835" max="13835" width="7.140625" style="27" customWidth="1"/>
    <col min="13836" max="13836" width="7.42578125" style="27" customWidth="1"/>
    <col min="13837" max="13837" width="7.28515625" style="27" customWidth="1"/>
    <col min="13838" max="13838" width="6.140625" style="27" customWidth="1"/>
    <col min="13839" max="14073" width="9.140625" style="27"/>
    <col min="14074" max="14074" width="3.28515625" style="27" customWidth="1"/>
    <col min="14075" max="14075" width="2.85546875" style="27" customWidth="1"/>
    <col min="14076" max="14076" width="10.85546875" style="27" customWidth="1"/>
    <col min="14077" max="14077" width="13.28515625" style="27" customWidth="1"/>
    <col min="14078" max="14078" width="5.5703125" style="27" customWidth="1"/>
    <col min="14079" max="14079" width="7.28515625" style="27" customWidth="1"/>
    <col min="14080" max="14080" width="7.42578125" style="27" customWidth="1"/>
    <col min="14081" max="14081" width="6.5703125" style="27" customWidth="1"/>
    <col min="14082" max="14082" width="5.7109375" style="27" customWidth="1"/>
    <col min="14083" max="14083" width="7.28515625" style="27" customWidth="1"/>
    <col min="14084" max="14084" width="7.42578125" style="27" customWidth="1"/>
    <col min="14085" max="14085" width="6.7109375" style="27" customWidth="1"/>
    <col min="14086" max="14087" width="6.42578125" style="27" customWidth="1"/>
    <col min="14088" max="14088" width="7" style="27" customWidth="1"/>
    <col min="14089" max="14089" width="6.5703125" style="27" customWidth="1"/>
    <col min="14090" max="14090" width="5.7109375" style="27" customWidth="1"/>
    <col min="14091" max="14091" width="7.140625" style="27" customWidth="1"/>
    <col min="14092" max="14092" width="7.42578125" style="27" customWidth="1"/>
    <col min="14093" max="14093" width="7.28515625" style="27" customWidth="1"/>
    <col min="14094" max="14094" width="6.140625" style="27" customWidth="1"/>
    <col min="14095" max="14329" width="9.140625" style="27"/>
    <col min="14330" max="14330" width="3.28515625" style="27" customWidth="1"/>
    <col min="14331" max="14331" width="2.85546875" style="27" customWidth="1"/>
    <col min="14332" max="14332" width="10.85546875" style="27" customWidth="1"/>
    <col min="14333" max="14333" width="13.28515625" style="27" customWidth="1"/>
    <col min="14334" max="14334" width="5.5703125" style="27" customWidth="1"/>
    <col min="14335" max="14335" width="7.28515625" style="27" customWidth="1"/>
    <col min="14336" max="14336" width="7.42578125" style="27" customWidth="1"/>
    <col min="14337" max="14337" width="6.5703125" style="27" customWidth="1"/>
    <col min="14338" max="14338" width="5.7109375" style="27" customWidth="1"/>
    <col min="14339" max="14339" width="7.28515625" style="27" customWidth="1"/>
    <col min="14340" max="14340" width="7.42578125" style="27" customWidth="1"/>
    <col min="14341" max="14341" width="6.7109375" style="27" customWidth="1"/>
    <col min="14342" max="14343" width="6.42578125" style="27" customWidth="1"/>
    <col min="14344" max="14344" width="7" style="27" customWidth="1"/>
    <col min="14345" max="14345" width="6.5703125" style="27" customWidth="1"/>
    <col min="14346" max="14346" width="5.7109375" style="27" customWidth="1"/>
    <col min="14347" max="14347" width="7.140625" style="27" customWidth="1"/>
    <col min="14348" max="14348" width="7.42578125" style="27" customWidth="1"/>
    <col min="14349" max="14349" width="7.28515625" style="27" customWidth="1"/>
    <col min="14350" max="14350" width="6.140625" style="27" customWidth="1"/>
    <col min="14351" max="14585" width="9.140625" style="27"/>
    <col min="14586" max="14586" width="3.28515625" style="27" customWidth="1"/>
    <col min="14587" max="14587" width="2.85546875" style="27" customWidth="1"/>
    <col min="14588" max="14588" width="10.85546875" style="27" customWidth="1"/>
    <col min="14589" max="14589" width="13.28515625" style="27" customWidth="1"/>
    <col min="14590" max="14590" width="5.5703125" style="27" customWidth="1"/>
    <col min="14591" max="14591" width="7.28515625" style="27" customWidth="1"/>
    <col min="14592" max="14592" width="7.42578125" style="27" customWidth="1"/>
    <col min="14593" max="14593" width="6.5703125" style="27" customWidth="1"/>
    <col min="14594" max="14594" width="5.7109375" style="27" customWidth="1"/>
    <col min="14595" max="14595" width="7.28515625" style="27" customWidth="1"/>
    <col min="14596" max="14596" width="7.42578125" style="27" customWidth="1"/>
    <col min="14597" max="14597" width="6.7109375" style="27" customWidth="1"/>
    <col min="14598" max="14599" width="6.42578125" style="27" customWidth="1"/>
    <col min="14600" max="14600" width="7" style="27" customWidth="1"/>
    <col min="14601" max="14601" width="6.5703125" style="27" customWidth="1"/>
    <col min="14602" max="14602" width="5.7109375" style="27" customWidth="1"/>
    <col min="14603" max="14603" width="7.140625" style="27" customWidth="1"/>
    <col min="14604" max="14604" width="7.42578125" style="27" customWidth="1"/>
    <col min="14605" max="14605" width="7.28515625" style="27" customWidth="1"/>
    <col min="14606" max="14606" width="6.140625" style="27" customWidth="1"/>
    <col min="14607" max="14841" width="9.140625" style="27"/>
    <col min="14842" max="14842" width="3.28515625" style="27" customWidth="1"/>
    <col min="14843" max="14843" width="2.85546875" style="27" customWidth="1"/>
    <col min="14844" max="14844" width="10.85546875" style="27" customWidth="1"/>
    <col min="14845" max="14845" width="13.28515625" style="27" customWidth="1"/>
    <col min="14846" max="14846" width="5.5703125" style="27" customWidth="1"/>
    <col min="14847" max="14847" width="7.28515625" style="27" customWidth="1"/>
    <col min="14848" max="14848" width="7.42578125" style="27" customWidth="1"/>
    <col min="14849" max="14849" width="6.5703125" style="27" customWidth="1"/>
    <col min="14850" max="14850" width="5.7109375" style="27" customWidth="1"/>
    <col min="14851" max="14851" width="7.28515625" style="27" customWidth="1"/>
    <col min="14852" max="14852" width="7.42578125" style="27" customWidth="1"/>
    <col min="14853" max="14853" width="6.7109375" style="27" customWidth="1"/>
    <col min="14854" max="14855" width="6.42578125" style="27" customWidth="1"/>
    <col min="14856" max="14856" width="7" style="27" customWidth="1"/>
    <col min="14857" max="14857" width="6.5703125" style="27" customWidth="1"/>
    <col min="14858" max="14858" width="5.7109375" style="27" customWidth="1"/>
    <col min="14859" max="14859" width="7.140625" style="27" customWidth="1"/>
    <col min="14860" max="14860" width="7.42578125" style="27" customWidth="1"/>
    <col min="14861" max="14861" width="7.28515625" style="27" customWidth="1"/>
    <col min="14862" max="14862" width="6.140625" style="27" customWidth="1"/>
    <col min="14863" max="15097" width="9.140625" style="27"/>
    <col min="15098" max="15098" width="3.28515625" style="27" customWidth="1"/>
    <col min="15099" max="15099" width="2.85546875" style="27" customWidth="1"/>
    <col min="15100" max="15100" width="10.85546875" style="27" customWidth="1"/>
    <col min="15101" max="15101" width="13.28515625" style="27" customWidth="1"/>
    <col min="15102" max="15102" width="5.5703125" style="27" customWidth="1"/>
    <col min="15103" max="15103" width="7.28515625" style="27" customWidth="1"/>
    <col min="15104" max="15104" width="7.42578125" style="27" customWidth="1"/>
    <col min="15105" max="15105" width="6.5703125" style="27" customWidth="1"/>
    <col min="15106" max="15106" width="5.7109375" style="27" customWidth="1"/>
    <col min="15107" max="15107" width="7.28515625" style="27" customWidth="1"/>
    <col min="15108" max="15108" width="7.42578125" style="27" customWidth="1"/>
    <col min="15109" max="15109" width="6.7109375" style="27" customWidth="1"/>
    <col min="15110" max="15111" width="6.42578125" style="27" customWidth="1"/>
    <col min="15112" max="15112" width="7" style="27" customWidth="1"/>
    <col min="15113" max="15113" width="6.5703125" style="27" customWidth="1"/>
    <col min="15114" max="15114" width="5.7109375" style="27" customWidth="1"/>
    <col min="15115" max="15115" width="7.140625" style="27" customWidth="1"/>
    <col min="15116" max="15116" width="7.42578125" style="27" customWidth="1"/>
    <col min="15117" max="15117" width="7.28515625" style="27" customWidth="1"/>
    <col min="15118" max="15118" width="6.140625" style="27" customWidth="1"/>
    <col min="15119" max="15353" width="9.140625" style="27"/>
    <col min="15354" max="15354" width="3.28515625" style="27" customWidth="1"/>
    <col min="15355" max="15355" width="2.85546875" style="27" customWidth="1"/>
    <col min="15356" max="15356" width="10.85546875" style="27" customWidth="1"/>
    <col min="15357" max="15357" width="13.28515625" style="27" customWidth="1"/>
    <col min="15358" max="15358" width="5.5703125" style="27" customWidth="1"/>
    <col min="15359" max="15359" width="7.28515625" style="27" customWidth="1"/>
    <col min="15360" max="15360" width="7.42578125" style="27" customWidth="1"/>
    <col min="15361" max="15361" width="6.5703125" style="27" customWidth="1"/>
    <col min="15362" max="15362" width="5.7109375" style="27" customWidth="1"/>
    <col min="15363" max="15363" width="7.28515625" style="27" customWidth="1"/>
    <col min="15364" max="15364" width="7.42578125" style="27" customWidth="1"/>
    <col min="15365" max="15365" width="6.7109375" style="27" customWidth="1"/>
    <col min="15366" max="15367" width="6.42578125" style="27" customWidth="1"/>
    <col min="15368" max="15368" width="7" style="27" customWidth="1"/>
    <col min="15369" max="15369" width="6.5703125" style="27" customWidth="1"/>
    <col min="15370" max="15370" width="5.7109375" style="27" customWidth="1"/>
    <col min="15371" max="15371" width="7.140625" style="27" customWidth="1"/>
    <col min="15372" max="15372" width="7.42578125" style="27" customWidth="1"/>
    <col min="15373" max="15373" width="7.28515625" style="27" customWidth="1"/>
    <col min="15374" max="15374" width="6.140625" style="27" customWidth="1"/>
    <col min="15375" max="15609" width="9.140625" style="27"/>
    <col min="15610" max="15610" width="3.28515625" style="27" customWidth="1"/>
    <col min="15611" max="15611" width="2.85546875" style="27" customWidth="1"/>
    <col min="15612" max="15612" width="10.85546875" style="27" customWidth="1"/>
    <col min="15613" max="15613" width="13.28515625" style="27" customWidth="1"/>
    <col min="15614" max="15614" width="5.5703125" style="27" customWidth="1"/>
    <col min="15615" max="15615" width="7.28515625" style="27" customWidth="1"/>
    <col min="15616" max="15616" width="7.42578125" style="27" customWidth="1"/>
    <col min="15617" max="15617" width="6.5703125" style="27" customWidth="1"/>
    <col min="15618" max="15618" width="5.7109375" style="27" customWidth="1"/>
    <col min="15619" max="15619" width="7.28515625" style="27" customWidth="1"/>
    <col min="15620" max="15620" width="7.42578125" style="27" customWidth="1"/>
    <col min="15621" max="15621" width="6.7109375" style="27" customWidth="1"/>
    <col min="15622" max="15623" width="6.42578125" style="27" customWidth="1"/>
    <col min="15624" max="15624" width="7" style="27" customWidth="1"/>
    <col min="15625" max="15625" width="6.5703125" style="27" customWidth="1"/>
    <col min="15626" max="15626" width="5.7109375" style="27" customWidth="1"/>
    <col min="15627" max="15627" width="7.140625" style="27" customWidth="1"/>
    <col min="15628" max="15628" width="7.42578125" style="27" customWidth="1"/>
    <col min="15629" max="15629" width="7.28515625" style="27" customWidth="1"/>
    <col min="15630" max="15630" width="6.140625" style="27" customWidth="1"/>
    <col min="15631" max="15865" width="9.140625" style="27"/>
    <col min="15866" max="15866" width="3.28515625" style="27" customWidth="1"/>
    <col min="15867" max="15867" width="2.85546875" style="27" customWidth="1"/>
    <col min="15868" max="15868" width="10.85546875" style="27" customWidth="1"/>
    <col min="15869" max="15869" width="13.28515625" style="27" customWidth="1"/>
    <col min="15870" max="15870" width="5.5703125" style="27" customWidth="1"/>
    <col min="15871" max="15871" width="7.28515625" style="27" customWidth="1"/>
    <col min="15872" max="15872" width="7.42578125" style="27" customWidth="1"/>
    <col min="15873" max="15873" width="6.5703125" style="27" customWidth="1"/>
    <col min="15874" max="15874" width="5.7109375" style="27" customWidth="1"/>
    <col min="15875" max="15875" width="7.28515625" style="27" customWidth="1"/>
    <col min="15876" max="15876" width="7.42578125" style="27" customWidth="1"/>
    <col min="15877" max="15877" width="6.7109375" style="27" customWidth="1"/>
    <col min="15878" max="15879" width="6.42578125" style="27" customWidth="1"/>
    <col min="15880" max="15880" width="7" style="27" customWidth="1"/>
    <col min="15881" max="15881" width="6.5703125" style="27" customWidth="1"/>
    <col min="15882" max="15882" width="5.7109375" style="27" customWidth="1"/>
    <col min="15883" max="15883" width="7.140625" style="27" customWidth="1"/>
    <col min="15884" max="15884" width="7.42578125" style="27" customWidth="1"/>
    <col min="15885" max="15885" width="7.28515625" style="27" customWidth="1"/>
    <col min="15886" max="15886" width="6.140625" style="27" customWidth="1"/>
    <col min="15887" max="16121" width="9.140625" style="27"/>
    <col min="16122" max="16122" width="3.28515625" style="27" customWidth="1"/>
    <col min="16123" max="16123" width="2.85546875" style="27" customWidth="1"/>
    <col min="16124" max="16124" width="10.85546875" style="27" customWidth="1"/>
    <col min="16125" max="16125" width="13.28515625" style="27" customWidth="1"/>
    <col min="16126" max="16126" width="5.5703125" style="27" customWidth="1"/>
    <col min="16127" max="16127" width="7.28515625" style="27" customWidth="1"/>
    <col min="16128" max="16128" width="7.42578125" style="27" customWidth="1"/>
    <col min="16129" max="16129" width="6.5703125" style="27" customWidth="1"/>
    <col min="16130" max="16130" width="5.7109375" style="27" customWidth="1"/>
    <col min="16131" max="16131" width="7.28515625" style="27" customWidth="1"/>
    <col min="16132" max="16132" width="7.42578125" style="27" customWidth="1"/>
    <col min="16133" max="16133" width="6.7109375" style="27" customWidth="1"/>
    <col min="16134" max="16135" width="6.42578125" style="27" customWidth="1"/>
    <col min="16136" max="16136" width="7" style="27" customWidth="1"/>
    <col min="16137" max="16137" width="6.5703125" style="27" customWidth="1"/>
    <col min="16138" max="16138" width="5.7109375" style="27" customWidth="1"/>
    <col min="16139" max="16139" width="7.140625" style="27" customWidth="1"/>
    <col min="16140" max="16140" width="7.42578125" style="27" customWidth="1"/>
    <col min="16141" max="16141" width="7.28515625" style="27" customWidth="1"/>
    <col min="16142" max="16142" width="6.140625" style="27" customWidth="1"/>
    <col min="16143" max="16384" width="9.140625" style="27"/>
  </cols>
  <sheetData>
    <row r="1" spans="1:16" x14ac:dyDescent="0.2">
      <c r="A1" s="927" t="s">
        <v>527</v>
      </c>
      <c r="B1" s="927"/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  <c r="P1" s="927"/>
    </row>
    <row r="2" spans="1:16" s="206" customFormat="1" ht="13.5" thickBot="1" x14ac:dyDescent="0.25">
      <c r="A2" s="946" t="s">
        <v>124</v>
      </c>
      <c r="B2" s="946"/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  <c r="O2" s="946"/>
      <c r="P2" s="946"/>
    </row>
    <row r="3" spans="1:16" ht="21.75" customHeight="1" x14ac:dyDescent="0.2">
      <c r="A3" s="940" t="s">
        <v>1</v>
      </c>
      <c r="B3" s="943" t="s">
        <v>86</v>
      </c>
      <c r="C3" s="943" t="s">
        <v>7</v>
      </c>
      <c r="D3" s="947" t="s">
        <v>8</v>
      </c>
      <c r="E3" s="950" t="s">
        <v>412</v>
      </c>
      <c r="F3" s="951"/>
      <c r="G3" s="951"/>
      <c r="H3" s="952"/>
      <c r="I3" s="931" t="s">
        <v>413</v>
      </c>
      <c r="J3" s="932"/>
      <c r="K3" s="932"/>
      <c r="L3" s="933"/>
      <c r="M3" s="931" t="s">
        <v>526</v>
      </c>
      <c r="N3" s="932"/>
      <c r="O3" s="932"/>
      <c r="P3" s="933"/>
    </row>
    <row r="4" spans="1:16" x14ac:dyDescent="0.2">
      <c r="A4" s="941"/>
      <c r="B4" s="944"/>
      <c r="C4" s="944"/>
      <c r="D4" s="948"/>
      <c r="E4" s="934" t="s">
        <v>11</v>
      </c>
      <c r="F4" s="936" t="s">
        <v>12</v>
      </c>
      <c r="G4" s="937"/>
      <c r="H4" s="938" t="s">
        <v>123</v>
      </c>
      <c r="I4" s="934" t="s">
        <v>11</v>
      </c>
      <c r="J4" s="936" t="s">
        <v>12</v>
      </c>
      <c r="K4" s="937"/>
      <c r="L4" s="938" t="s">
        <v>123</v>
      </c>
      <c r="M4" s="934" t="s">
        <v>11</v>
      </c>
      <c r="N4" s="936" t="s">
        <v>12</v>
      </c>
      <c r="O4" s="937"/>
      <c r="P4" s="938" t="s">
        <v>123</v>
      </c>
    </row>
    <row r="5" spans="1:16" ht="119.25" customHeight="1" thickBot="1" x14ac:dyDescent="0.25">
      <c r="A5" s="942"/>
      <c r="B5" s="945"/>
      <c r="C5" s="945"/>
      <c r="D5" s="949"/>
      <c r="E5" s="935"/>
      <c r="F5" s="178" t="s">
        <v>11</v>
      </c>
      <c r="G5" s="179" t="s">
        <v>87</v>
      </c>
      <c r="H5" s="939"/>
      <c r="I5" s="935"/>
      <c r="J5" s="178" t="s">
        <v>11</v>
      </c>
      <c r="K5" s="179" t="s">
        <v>87</v>
      </c>
      <c r="L5" s="939"/>
      <c r="M5" s="935"/>
      <c r="N5" s="178" t="s">
        <v>11</v>
      </c>
      <c r="O5" s="179" t="s">
        <v>87</v>
      </c>
      <c r="P5" s="939"/>
    </row>
    <row r="6" spans="1:16" ht="215.25" customHeight="1" thickBot="1" x14ac:dyDescent="0.25">
      <c r="A6" s="425" t="s">
        <v>14</v>
      </c>
      <c r="B6" s="426" t="s">
        <v>98</v>
      </c>
      <c r="C6" s="427" t="s">
        <v>407</v>
      </c>
      <c r="D6" s="428">
        <v>188723322</v>
      </c>
      <c r="E6" s="119">
        <f>'08 Programa'!L324</f>
        <v>16729.900000000001</v>
      </c>
      <c r="F6" s="429">
        <f>'08 Programa'!M324</f>
        <v>1158.3</v>
      </c>
      <c r="G6" s="429">
        <f>'08 Programa'!N324</f>
        <v>7</v>
      </c>
      <c r="H6" s="118">
        <f>'08 Programa'!O324</f>
        <v>15571.599999999999</v>
      </c>
      <c r="I6" s="119">
        <f>'08 Programa'!P324</f>
        <v>28006.100000000002</v>
      </c>
      <c r="J6" s="429">
        <f>'08 Programa'!Q324</f>
        <v>1967.8</v>
      </c>
      <c r="K6" s="429">
        <f>'08 Programa'!R324</f>
        <v>0</v>
      </c>
      <c r="L6" s="118">
        <f>'08 Programa'!S324</f>
        <v>26038.300000000003</v>
      </c>
      <c r="M6" s="430">
        <f>'08 Programa'!T324</f>
        <v>15743.599999999999</v>
      </c>
      <c r="N6" s="431">
        <f>'08 Programa'!U324</f>
        <v>1976</v>
      </c>
      <c r="O6" s="432">
        <f>'08 Programa'!V324</f>
        <v>0</v>
      </c>
      <c r="P6" s="180">
        <f>'08 Programa'!W324</f>
        <v>13767.599999999999</v>
      </c>
    </row>
    <row r="7" spans="1:16" ht="18.75" customHeight="1" thickBot="1" x14ac:dyDescent="0.25">
      <c r="A7" s="928"/>
      <c r="B7" s="929"/>
      <c r="C7" s="929"/>
      <c r="D7" s="930"/>
      <c r="E7" s="433">
        <f t="shared" ref="E7:P7" si="0">SUM(E6)</f>
        <v>16729.900000000001</v>
      </c>
      <c r="F7" s="345">
        <f t="shared" si="0"/>
        <v>1158.3</v>
      </c>
      <c r="G7" s="345">
        <f t="shared" si="0"/>
        <v>7</v>
      </c>
      <c r="H7" s="16">
        <f t="shared" si="0"/>
        <v>15571.599999999999</v>
      </c>
      <c r="I7" s="433">
        <f t="shared" si="0"/>
        <v>28006.100000000002</v>
      </c>
      <c r="J7" s="433">
        <f>J6</f>
        <v>1967.8</v>
      </c>
      <c r="K7" s="433">
        <f t="shared" si="0"/>
        <v>0</v>
      </c>
      <c r="L7" s="434">
        <f t="shared" si="0"/>
        <v>26038.300000000003</v>
      </c>
      <c r="M7" s="15">
        <f t="shared" si="0"/>
        <v>15743.599999999999</v>
      </c>
      <c r="N7" s="433">
        <f t="shared" si="0"/>
        <v>1976</v>
      </c>
      <c r="O7" s="433">
        <f t="shared" si="0"/>
        <v>0</v>
      </c>
      <c r="P7" s="435">
        <f t="shared" si="0"/>
        <v>13767.599999999999</v>
      </c>
    </row>
    <row r="10" spans="1:16" ht="12.75" hidden="1" customHeight="1" thickBot="1" x14ac:dyDescent="0.25"/>
  </sheetData>
  <mergeCells count="19">
    <mergeCell ref="P4:P5"/>
    <mergeCell ref="D3:D5"/>
    <mergeCell ref="E3:H3"/>
    <mergeCell ref="A1:P1"/>
    <mergeCell ref="A7:D7"/>
    <mergeCell ref="M3:P3"/>
    <mergeCell ref="E4:E5"/>
    <mergeCell ref="F4:G4"/>
    <mergeCell ref="H4:H5"/>
    <mergeCell ref="I4:I5"/>
    <mergeCell ref="J4:K4"/>
    <mergeCell ref="L4:L5"/>
    <mergeCell ref="A3:A5"/>
    <mergeCell ref="I3:L3"/>
    <mergeCell ref="B3:B5"/>
    <mergeCell ref="C3:C5"/>
    <mergeCell ref="A2:P2"/>
    <mergeCell ref="M4:M5"/>
    <mergeCell ref="N4:O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0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zoomScaleNormal="100" zoomScaleSheetLayoutView="100" workbookViewId="0">
      <selection activeCell="D31" sqref="D31"/>
    </sheetView>
  </sheetViews>
  <sheetFormatPr defaultRowHeight="12.75" x14ac:dyDescent="0.2"/>
  <cols>
    <col min="1" max="1" width="68.7109375" style="27" customWidth="1"/>
    <col min="2" max="2" width="21.7109375" style="27" customWidth="1"/>
    <col min="3" max="3" width="20" style="27" customWidth="1"/>
    <col min="4" max="4" width="20.140625" style="27" customWidth="1"/>
    <col min="5" max="999" width="8.7109375" style="27"/>
    <col min="1000" max="16384" width="9.140625" style="27"/>
  </cols>
  <sheetData>
    <row r="1" spans="1:4" ht="15.75" customHeight="1" x14ac:dyDescent="0.2">
      <c r="A1" s="206" t="s">
        <v>542</v>
      </c>
    </row>
    <row r="2" spans="1:4" ht="14.25" customHeight="1" thickBot="1" x14ac:dyDescent="0.25">
      <c r="A2" s="953" t="s">
        <v>124</v>
      </c>
      <c r="B2" s="953"/>
      <c r="C2" s="953"/>
      <c r="D2" s="953"/>
    </row>
    <row r="3" spans="1:4" ht="41.25" customHeight="1" thickBot="1" x14ac:dyDescent="0.25">
      <c r="A3" s="208" t="s">
        <v>80</v>
      </c>
      <c r="B3" s="181" t="s">
        <v>412</v>
      </c>
      <c r="C3" s="201" t="s">
        <v>413</v>
      </c>
      <c r="D3" s="202" t="s">
        <v>526</v>
      </c>
    </row>
    <row r="4" spans="1:4" s="38" customFormat="1" x14ac:dyDescent="0.2">
      <c r="A4" s="211" t="s">
        <v>119</v>
      </c>
      <c r="B4" s="212">
        <f>'08 Programa'!L311+'08 Programa'!L304+'08 Programa'!L301+'08 Programa'!L294+'08 Programa'!L292+'08 Programa'!L289+'08 Programa'!L276+'08 Programa'!L244+'08 Programa'!L242+'08 Programa'!L239+'08 Programa'!L236+'08 Programa'!L225+'08 Programa'!L204+'08 Programa'!L197+'08 Programa'!L194+'08 Programa'!L191+'08 Programa'!L188+'08 Programa'!L185+'08 Programa'!L182+'08 Programa'!L175+'08 Programa'!L172+'08 Programa'!L169+'08 Programa'!L166+'08 Programa'!L163+'08 Programa'!L160+'08 Programa'!L156+'08 Programa'!L153+'08 Programa'!L150+'08 Programa'!L147+'08 Programa'!L144+'08 Programa'!L141+'08 Programa'!L138+'08 Programa'!L135+'08 Programa'!L132+'08 Programa'!L129+'08 Programa'!L126+'08 Programa'!L124+'08 Programa'!L121+'08 Programa'!L117+'08 Programa'!L113+'08 Programa'!L107+'08 Programa'!L103+'08 Programa'!L97+'08 Programa'!L92+'08 Programa'!L87+'08 Programa'!L82+'08 Programa'!L77+'08 Programa'!L71+'08 Programa'!L66+'08 Programa'!L61+'08 Programa'!L55+'08 Programa'!L50+'08 Programa'!L44+'08 Programa'!L38+'08 Programa'!L33+'08 Programa'!L30+'08 Programa'!L25+'08 Programa'!L21+'08 Programa'!L18+'08 Programa'!L207+'08 Programa'!L210+'08 Programa'!L213+'08 Programa'!L216+'08 Programa'!L219</f>
        <v>5247.2999999999993</v>
      </c>
      <c r="C4" s="213">
        <f>'08 Programa'!P18+'08 Programa'!P21+'08 Programa'!P25+'08 Programa'!P30+'08 Programa'!P33+'08 Programa'!P38+'08 Programa'!P44+'08 Programa'!P50+'08 Programa'!P55+'08 Programa'!P61+'08 Programa'!P66+'08 Programa'!P71+'08 Programa'!P77+'08 Programa'!P82+'08 Programa'!P87+'08 Programa'!P92+'08 Programa'!P97+'08 Programa'!P103+'08 Programa'!P107+'08 Programa'!P113+'08 Programa'!P117+'08 Programa'!P121+'08 Programa'!P124+'08 Programa'!P126+'08 Programa'!P129+'08 Programa'!P132+'08 Programa'!P135+'08 Programa'!P138+'08 Programa'!P141+'08 Programa'!P144+'08 Programa'!P147+'08 Programa'!P150+'08 Programa'!P153+'08 Programa'!P156+'08 Programa'!P160+'08 Programa'!P163+'08 Programa'!P166+'08 Programa'!P169+'08 Programa'!P172+'08 Programa'!P175+'08 Programa'!P182+'08 Programa'!P185+'08 Programa'!P188+'08 Programa'!P191+'08 Programa'!P194+'08 Programa'!P197+'08 Programa'!P200+'08 Programa'!P219+'08 Programa'!P225+'08 Programa'!P228+'08 Programa'!P231+'08 Programa'!P233+'08 Programa'!P236+'08 Programa'!P239+'08 Programa'!P242+'08 Programa'!P244+'08 Programa'!P247+'08 Programa'!P251+'08 Programa'!P254+'08 Programa'!P257+'08 Programa'!P261+'08 Programa'!P264+'08 Programa'!P266+'08 Programa'!P268+'08 Programa'!P271+'08 Programa'!P276+'08 Programa'!P280+'08 Programa'!P283+'08 Programa'!P285+'08 Programa'!P289+'08 Programa'!P292+'08 Programa'!P294+'08 Programa'!P301+'08 Programa'!P304+'08 Programa'!P311+'08 Programa'!P315+'08 Programa'!P320+'08 Programa'!P207+'08 Programa'!P210+'08 Programa'!P213+'08 Programa'!P216</f>
        <v>14914</v>
      </c>
      <c r="D4" s="214">
        <f>'08 Programa'!T18+'08 Programa'!T21+'08 Programa'!T25+'08 Programa'!T30+'08 Programa'!T33+'08 Programa'!T38+'08 Programa'!T44+'08 Programa'!T50+'08 Programa'!T55+'08 Programa'!T61+'08 Programa'!T66+'08 Programa'!T71+'08 Programa'!T77+'08 Programa'!T82+'08 Programa'!T87+'08 Programa'!T92+'08 Programa'!T97+'08 Programa'!T103+'08 Programa'!T107+'08 Programa'!T113+'08 Programa'!T117+'08 Programa'!T121+'08 Programa'!T124+'08 Programa'!T126+'08 Programa'!T129+'08 Programa'!T132+'08 Programa'!T135+'08 Programa'!T138+'08 Programa'!T141+'08 Programa'!T144+'08 Programa'!T147+'08 Programa'!T150+'08 Programa'!T153+'08 Programa'!T156+'08 Programa'!T160+'08 Programa'!T163+'08 Programa'!T166+'08 Programa'!T169+'08 Programa'!T172+'08 Programa'!T175+'08 Programa'!T182+'08 Programa'!T185+'08 Programa'!T188+'08 Programa'!T191+'08 Programa'!T194+'08 Programa'!T197+'08 Programa'!T200+'08 Programa'!T219+'08 Programa'!T225+'08 Programa'!T228+'08 Programa'!T231+'08 Programa'!T233+'08 Programa'!T236+'08 Programa'!T239+'08 Programa'!T242+'08 Programa'!T244+'08 Programa'!T247+'08 Programa'!T251+'08 Programa'!T254+'08 Programa'!T257+'08 Programa'!T261+'08 Programa'!T264+'08 Programa'!T266+'08 Programa'!T268+'08 Programa'!T271+'08 Programa'!T276+'08 Programa'!T280+'08 Programa'!T283+'08 Programa'!T285+'08 Programa'!T289+'08 Programa'!T292+'08 Programa'!T294+'08 Programa'!T301+'08 Programa'!T304+'08 Programa'!T311+'08 Programa'!T315+'08 Programa'!T320+'08 Programa'!T207+'08 Programa'!T210+'08 Programa'!T213+'08 Programa'!T216</f>
        <v>5226.3999999999996</v>
      </c>
    </row>
    <row r="5" spans="1:4" ht="12.75" customHeight="1" x14ac:dyDescent="0.2">
      <c r="A5" s="215" t="s">
        <v>134</v>
      </c>
      <c r="B5" s="210">
        <f>'08 Programa'!L199+'08 Programa'!L100</f>
        <v>221.3</v>
      </c>
      <c r="C5" s="210">
        <f>'08 Programa'!P290+'08 Programa'!P259+'08 Programa'!P199+'08 Programa'!P167+'08 Programa'!P100</f>
        <v>0</v>
      </c>
      <c r="D5" s="217">
        <f>'08 Programa'!T259+'08 Programa'!T167+'08 Programa'!T100</f>
        <v>0</v>
      </c>
    </row>
    <row r="6" spans="1:4" ht="12.75" customHeight="1" x14ac:dyDescent="0.2">
      <c r="A6" s="215" t="s">
        <v>135</v>
      </c>
      <c r="B6" s="210">
        <v>0</v>
      </c>
      <c r="C6" s="210">
        <v>0</v>
      </c>
      <c r="D6" s="217">
        <v>0</v>
      </c>
    </row>
    <row r="7" spans="1:4" ht="12.75" customHeight="1" x14ac:dyDescent="0.2">
      <c r="A7" s="215" t="s">
        <v>136</v>
      </c>
      <c r="B7" s="210">
        <v>0</v>
      </c>
      <c r="C7" s="210">
        <v>0</v>
      </c>
      <c r="D7" s="217">
        <v>0</v>
      </c>
    </row>
    <row r="8" spans="1:4" ht="12.75" customHeight="1" x14ac:dyDescent="0.2">
      <c r="A8" s="207" t="s">
        <v>120</v>
      </c>
      <c r="B8" s="216">
        <f>'08 Programa'!L305+'08 Programa'!L300+'08 Programa'!L269+'08 Programa'!L245+'08 Programa'!L240+'08 Programa'!L234</f>
        <v>3840</v>
      </c>
      <c r="C8" s="218">
        <v>0</v>
      </c>
      <c r="D8" s="217">
        <v>0</v>
      </c>
    </row>
    <row r="9" spans="1:4" ht="14.25" customHeight="1" x14ac:dyDescent="0.2">
      <c r="A9" s="219" t="s">
        <v>130</v>
      </c>
      <c r="B9" s="220">
        <f>'08 Programa'!L218+'08 Programa'!L202+'08 Programa'!L196+'08 Programa'!L193+'08 Programa'!L190+'08 Programa'!L187+'08 Programa'!L184+'08 Programa'!L181+'08 Programa'!L178+'08 Programa'!L176+'08 Programa'!L173+'08 Programa'!L170+'08 Programa'!L164+'08 Programa'!L161+'08 Programa'!L157+'08 Programa'!L154+'08 Programa'!L151+'08 Programa'!L148+'08 Programa'!L145+'08 Programa'!L142+'08 Programa'!L139+'08 Programa'!L136+'08 Programa'!L133+'08 Programa'!L130+'08 Programa'!L127+'08 Programa'!L120+'08 Programa'!L115+'08 Programa'!L110+'08 Programa'!L105+'08 Programa'!L95+'08 Programa'!L90+'08 Programa'!L85+'08 Programa'!L80+'08 Programa'!L75+'08 Programa'!L70+'08 Programa'!L64+'08 Programa'!L59+'08 Programa'!L53+'08 Programa'!L47+'08 Programa'!L41+'08 Programa'!L35+'08 Programa'!L32+'08 Programa'!L29+'08 Programa'!L27+'08 Programa'!L23+'08 Programa'!L19+'08 Programa'!L206+'08 Programa'!L215</f>
        <v>3718.4</v>
      </c>
      <c r="C9" s="220">
        <f>'08 Programa'!P19+'08 Programa'!P23+'08 Programa'!P27+'08 Programa'!P29+'08 Programa'!P32+'08 Programa'!P35+'08 Programa'!P41+'08 Programa'!P47+'08 Programa'!P53+'08 Programa'!P59+'08 Programa'!P64+'08 Programa'!P70+'08 Programa'!P75+'08 Programa'!P80+'08 Programa'!P85+'08 Programa'!P90+'08 Programa'!P95+'08 Programa'!P105+'08 Programa'!P110+'08 Programa'!P115+'08 Programa'!P120+'08 Programa'!P127+'08 Programa'!P130+'08 Programa'!P133+'08 Programa'!P136+'08 Programa'!P139+'08 Programa'!P142+'08 Programa'!P145+'08 Programa'!P148+'08 Programa'!P151+'08 Programa'!P154+'08 Programa'!P157+'08 Programa'!P161+'08 Programa'!P164+'08 Programa'!P170+'08 Programa'!P173+'08 Programa'!P176+'08 Programa'!P178+'08 Programa'!P181+'08 Programa'!P184+'08 Programa'!P187+'08 Programa'!P190+'08 Programa'!P193+'08 Programa'!P196+'08 Programa'!P218+'08 Programa'!P206+'08 Programa'!P215</f>
        <v>9041.9000000000015</v>
      </c>
      <c r="D9" s="217">
        <f>'08 Programa'!T218+'08 Programa'!T196+'08 Programa'!T193+'08 Programa'!T190+'08 Programa'!T187+'08 Programa'!T184+'08 Programa'!T181+'08 Programa'!T178+'08 Programa'!T176+'08 Programa'!T173+'08 Programa'!T170+'08 Programa'!T164+'08 Programa'!T161+'08 Programa'!T157+'08 Programa'!T154+'08 Programa'!T151+'08 Programa'!T148+'08 Programa'!T145+'08 Programa'!T142+'08 Programa'!T139+'08 Programa'!T136+'08 Programa'!T133+'08 Programa'!T130+'08 Programa'!T127+'08 Programa'!T120+'08 Programa'!T115+'08 Programa'!T110+'08 Programa'!T105+'08 Programa'!T95+'08 Programa'!T90+'08 Programa'!T85+'08 Programa'!T80+'08 Programa'!T75+'08 Programa'!T70+'08 Programa'!T64+'08 Programa'!T59+'08 Programa'!T53+'08 Programa'!T47+'08 Programa'!T41+'08 Programa'!T35+'08 Programa'!T32+'08 Programa'!T29+'08 Programa'!T27+'08 Programa'!T23+'08 Programa'!T19+'08 Programa'!T206+'08 Programa'!T215</f>
        <v>6417.2</v>
      </c>
    </row>
    <row r="10" spans="1:4" x14ac:dyDescent="0.2">
      <c r="A10" s="222" t="s">
        <v>121</v>
      </c>
      <c r="B10" s="210">
        <f>'08 Programa'!L22+'08 Programa'!L26+'08 Programa'!L36+'08 Programa'!L42+'08 Programa'!L48+'08 Programa'!L54+'08 Programa'!L60+'08 Programa'!L65+'08 Programa'!L76+'08 Programa'!L81+'08 Programa'!L86+'08 Programa'!L91+'08 Programa'!L96+'08 Programa'!L101+'08 Programa'!L106+'08 Programa'!L111+'08 Programa'!L116+'08 Programa'!L248+'08 Programa'!L203+'08 Programa'!L209+'08 Programa'!L212</f>
        <v>233.3</v>
      </c>
      <c r="C10" s="223">
        <f>'08 Programa'!P209+'08 Programa'!P212</f>
        <v>130.9</v>
      </c>
      <c r="D10" s="221">
        <f>'08 Programa'!T209+'08 Programa'!T212</f>
        <v>0</v>
      </c>
    </row>
    <row r="11" spans="1:4" x14ac:dyDescent="0.2">
      <c r="A11" s="224" t="s">
        <v>122</v>
      </c>
      <c r="B11" s="210">
        <f>'08 Programa'!L159</f>
        <v>119.6</v>
      </c>
      <c r="C11" s="223">
        <f>'08 Programa'!P179+'08 Programa'!P159</f>
        <v>19.3</v>
      </c>
      <c r="D11" s="221">
        <f>'08 Programa'!T179+'08 Programa'!T159</f>
        <v>0</v>
      </c>
    </row>
    <row r="12" spans="1:4" x14ac:dyDescent="0.2">
      <c r="A12" s="436" t="s">
        <v>188</v>
      </c>
      <c r="B12" s="437">
        <f>'08 Programa'!L299+'08 Programa'!L303+'08 Programa'!L307+'08 Programa'!L309</f>
        <v>3350</v>
      </c>
      <c r="C12" s="437">
        <f>'08 Programa'!P307+'08 Programa'!P303+'08 Programa'!P299</f>
        <v>3900</v>
      </c>
      <c r="D12" s="217">
        <f>'08 Programa'!T299+'08 Programa'!T303+'08 Programa'!T307+'08 Programa'!T309</f>
        <v>4100</v>
      </c>
    </row>
    <row r="13" spans="1:4" x14ac:dyDescent="0.2">
      <c r="A13" s="222" t="s">
        <v>140</v>
      </c>
      <c r="B13" s="210">
        <v>0</v>
      </c>
      <c r="C13" s="210">
        <v>0</v>
      </c>
      <c r="D13" s="221">
        <v>0</v>
      </c>
    </row>
    <row r="14" spans="1:4" x14ac:dyDescent="0.2">
      <c r="A14" s="222" t="s">
        <v>414</v>
      </c>
      <c r="B14" s="210">
        <v>0</v>
      </c>
      <c r="C14" s="210">
        <v>0</v>
      </c>
      <c r="D14" s="221">
        <v>0</v>
      </c>
    </row>
    <row r="15" spans="1:4" x14ac:dyDescent="0.2">
      <c r="A15" s="224" t="s">
        <v>415</v>
      </c>
      <c r="B15" s="210">
        <f>'08 Programa'!L275</f>
        <v>0</v>
      </c>
      <c r="C15" s="210">
        <f>'08 Programa'!P275</f>
        <v>0</v>
      </c>
      <c r="D15" s="221">
        <v>0</v>
      </c>
    </row>
    <row r="16" spans="1:4" ht="18" customHeight="1" thickBot="1" x14ac:dyDescent="0.25">
      <c r="A16" s="225" t="s">
        <v>11</v>
      </c>
      <c r="B16" s="227">
        <f>B4+B5+B6+B7+B8+B9+B10+B11+B12+B13+B14+B15</f>
        <v>16729.899999999998</v>
      </c>
      <c r="C16" s="226">
        <f>SUM(C4:C15)</f>
        <v>28006.100000000002</v>
      </c>
      <c r="D16" s="228">
        <f>SUM(D4:D15)</f>
        <v>15743.599999999999</v>
      </c>
    </row>
    <row r="18" spans="1:4" ht="13.5" thickBot="1" x14ac:dyDescent="0.25">
      <c r="D18" s="209" t="s">
        <v>189</v>
      </c>
    </row>
    <row r="19" spans="1:4" ht="25.5" customHeight="1" thickBot="1" x14ac:dyDescent="0.25">
      <c r="A19" s="229" t="s">
        <v>80</v>
      </c>
      <c r="B19" s="230" t="str">
        <f>B3</f>
        <v>2026 m. asignavimai ir kitos lėšos</v>
      </c>
      <c r="C19" s="230" t="str">
        <f>C3</f>
        <v>2027 m. asignavimai ir kitos lėšos</v>
      </c>
      <c r="D19" s="230" t="str">
        <f>D3</f>
        <v>2028 m. asignavimai ir kitos lėšos</v>
      </c>
    </row>
    <row r="20" spans="1:4" x14ac:dyDescent="0.2">
      <c r="A20" s="231" t="s">
        <v>190</v>
      </c>
      <c r="B20" s="232">
        <f t="shared" ref="B20:D20" si="0">SUM(B21:B26)</f>
        <v>16376.999999999998</v>
      </c>
      <c r="C20" s="232">
        <f t="shared" si="0"/>
        <v>27855.9</v>
      </c>
      <c r="D20" s="232">
        <f t="shared" si="0"/>
        <v>15743.599999999999</v>
      </c>
    </row>
    <row r="21" spans="1:4" x14ac:dyDescent="0.2">
      <c r="A21" s="233" t="s">
        <v>191</v>
      </c>
      <c r="B21" s="234">
        <f>B4+B13</f>
        <v>5247.2999999999993</v>
      </c>
      <c r="C21" s="234">
        <f t="shared" ref="C21:D21" si="1">C4+C13</f>
        <v>14914</v>
      </c>
      <c r="D21" s="234">
        <f t="shared" si="1"/>
        <v>5226.3999999999996</v>
      </c>
    </row>
    <row r="22" spans="1:4" x14ac:dyDescent="0.2">
      <c r="A22" s="235" t="s">
        <v>192</v>
      </c>
      <c r="B22" s="236">
        <f>B5+B12</f>
        <v>3571.3</v>
      </c>
      <c r="C22" s="236">
        <f t="shared" ref="C22:D22" si="2">C5+C12</f>
        <v>3900</v>
      </c>
      <c r="D22" s="236">
        <f t="shared" si="2"/>
        <v>4100</v>
      </c>
    </row>
    <row r="23" spans="1:4" x14ac:dyDescent="0.2">
      <c r="A23" s="235" t="s">
        <v>193</v>
      </c>
      <c r="B23" s="236">
        <f>B7</f>
        <v>0</v>
      </c>
      <c r="C23" s="236">
        <f>C7</f>
        <v>0</v>
      </c>
      <c r="D23" s="236">
        <f>D7</f>
        <v>0</v>
      </c>
    </row>
    <row r="24" spans="1:4" x14ac:dyDescent="0.2">
      <c r="A24" s="235" t="s">
        <v>194</v>
      </c>
      <c r="B24" s="236">
        <f>B9</f>
        <v>3718.4</v>
      </c>
      <c r="C24" s="236">
        <f>C9</f>
        <v>9041.9000000000015</v>
      </c>
      <c r="D24" s="236">
        <f>D9</f>
        <v>6417.2</v>
      </c>
    </row>
    <row r="25" spans="1:4" x14ac:dyDescent="0.2">
      <c r="A25" s="235" t="s">
        <v>195</v>
      </c>
      <c r="B25" s="236">
        <f>B8</f>
        <v>3840</v>
      </c>
      <c r="C25" s="236">
        <f t="shared" ref="C25:D25" si="3">C8</f>
        <v>0</v>
      </c>
      <c r="D25" s="236">
        <f t="shared" si="3"/>
        <v>0</v>
      </c>
    </row>
    <row r="26" spans="1:4" ht="13.5" thickBot="1" x14ac:dyDescent="0.25">
      <c r="A26" s="235" t="s">
        <v>196</v>
      </c>
      <c r="B26" s="236">
        <v>0</v>
      </c>
      <c r="C26" s="236">
        <v>0</v>
      </c>
      <c r="D26" s="236">
        <v>0</v>
      </c>
    </row>
    <row r="27" spans="1:4" ht="13.5" thickBot="1" x14ac:dyDescent="0.25">
      <c r="A27" s="237" t="s">
        <v>197</v>
      </c>
      <c r="B27" s="238">
        <f t="shared" ref="B27:D27" si="4">SUM(B28)</f>
        <v>352.9</v>
      </c>
      <c r="C27" s="238">
        <f t="shared" si="4"/>
        <v>150.20000000000002</v>
      </c>
      <c r="D27" s="238">
        <f t="shared" si="4"/>
        <v>0</v>
      </c>
    </row>
    <row r="28" spans="1:4" ht="26.25" thickBot="1" x14ac:dyDescent="0.25">
      <c r="A28" s="239" t="s">
        <v>198</v>
      </c>
      <c r="B28" s="240">
        <f>B11+B10</f>
        <v>352.9</v>
      </c>
      <c r="C28" s="240">
        <f>C10+C11</f>
        <v>150.20000000000002</v>
      </c>
      <c r="D28" s="240">
        <f>D11+D10</f>
        <v>0</v>
      </c>
    </row>
    <row r="29" spans="1:4" ht="13.5" thickBot="1" x14ac:dyDescent="0.25">
      <c r="A29" s="237" t="s">
        <v>199</v>
      </c>
      <c r="B29" s="238">
        <f t="shared" ref="B29:D29" si="5">B20+B27</f>
        <v>16729.899999999998</v>
      </c>
      <c r="C29" s="238">
        <f t="shared" si="5"/>
        <v>28006.100000000002</v>
      </c>
      <c r="D29" s="238">
        <f t="shared" si="5"/>
        <v>15743.599999999999</v>
      </c>
    </row>
    <row r="30" spans="1:4" x14ac:dyDescent="0.2">
      <c r="A30" s="235" t="s">
        <v>200</v>
      </c>
      <c r="B30" s="236">
        <f>'08 Programa'!L196+'08 Programa'!L193+'08 Programa'!L190+'08 Programa'!L187+'08 Programa'!L184+'08 Programa'!L176+'08 Programa'!L173+'08 Programa'!L170+'08 Programa'!L148+'08 Programa'!L145+'08 Programa'!L142+'08 Programa'!L139+'08 Programa'!L136+'08 Programa'!L133+'08 Programa'!L130+'08 Programa'!L127+'08 Programa'!L215</f>
        <v>2333.6</v>
      </c>
      <c r="C30" s="236">
        <f>'08 Programa'!P196+'08 Programa'!P193+'08 Programa'!P190+'08 Programa'!P187+'08 Programa'!P184+'08 Programa'!P176+'08 Programa'!P173+'08 Programa'!P170+'08 Programa'!P148+'08 Programa'!P145+'08 Programa'!P142+'08 Programa'!P139+'08 Programa'!P136+'08 Programa'!P133+'08 Programa'!P130+'08 Programa'!P127+'08 Programa'!P215</f>
        <v>7882.3</v>
      </c>
      <c r="D30" s="236">
        <f>'08 Programa'!T127+'08 Programa'!T130+'08 Programa'!T133+'08 Programa'!T136+'08 Programa'!T139+'08 Programa'!T142+'08 Programa'!T145+'08 Programa'!T148+'08 Programa'!T170+'08 Programa'!T173+'08 Programa'!T176+'08 Programa'!T184+'08 Programa'!T187+'08 Programa'!T190+'08 Programa'!T193+'08 Programa'!T196+'08 Programa'!T215</f>
        <v>6024</v>
      </c>
    </row>
    <row r="31" spans="1:4" ht="26.25" thickBot="1" x14ac:dyDescent="0.25">
      <c r="A31" s="235" t="s">
        <v>201</v>
      </c>
      <c r="B31" s="236">
        <f>B29-16561.4</f>
        <v>168.49999999999636</v>
      </c>
      <c r="C31" s="236">
        <f>C29-B29</f>
        <v>11276.200000000004</v>
      </c>
      <c r="D31" s="236">
        <f>D29-C29</f>
        <v>-12262.500000000004</v>
      </c>
    </row>
    <row r="32" spans="1:4" ht="13.5" thickBot="1" x14ac:dyDescent="0.25">
      <c r="A32" s="241" t="s">
        <v>202</v>
      </c>
      <c r="B32" s="242">
        <f t="shared" ref="B32:D32" si="6">B29</f>
        <v>16729.899999999998</v>
      </c>
      <c r="C32" s="242">
        <f t="shared" si="6"/>
        <v>28006.100000000002</v>
      </c>
      <c r="D32" s="242">
        <f t="shared" si="6"/>
        <v>15743.599999999999</v>
      </c>
    </row>
  </sheetData>
  <mergeCells count="1">
    <mergeCell ref="A2:D2"/>
  </mergeCells>
  <pageMargins left="0.39370078740157483" right="0.39370078740157483" top="0.98425196850393704" bottom="0.98425196850393704" header="0.51181102362204722" footer="0.11811023622047245"/>
  <pageSetup paperSize="9" scale="93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zoomScaleNormal="100" zoomScaleSheetLayoutView="100" workbookViewId="0">
      <selection activeCell="K12" sqref="K12"/>
    </sheetView>
  </sheetViews>
  <sheetFormatPr defaultRowHeight="12.75" x14ac:dyDescent="0.2"/>
  <cols>
    <col min="1" max="1" width="43.42578125" style="27" customWidth="1"/>
    <col min="2" max="2" width="13.5703125" style="27" customWidth="1"/>
    <col min="3" max="3" width="12.140625" style="27" customWidth="1"/>
    <col min="4" max="4" width="13.5703125" style="27" customWidth="1"/>
    <col min="5" max="5" width="13.7109375" style="27" customWidth="1"/>
    <col min="6" max="6" width="13.42578125" style="27" customWidth="1"/>
    <col min="7" max="238" width="9.140625" style="27"/>
    <col min="239" max="239" width="29.85546875" style="27" customWidth="1"/>
    <col min="240" max="240" width="10.140625" style="27" customWidth="1"/>
    <col min="241" max="494" width="9.140625" style="27"/>
    <col min="495" max="495" width="29.85546875" style="27" customWidth="1"/>
    <col min="496" max="496" width="10.140625" style="27" customWidth="1"/>
    <col min="497" max="750" width="9.140625" style="27"/>
    <col min="751" max="751" width="29.85546875" style="27" customWidth="1"/>
    <col min="752" max="752" width="10.140625" style="27" customWidth="1"/>
    <col min="753" max="1006" width="9.140625" style="27"/>
    <col min="1007" max="1007" width="29.85546875" style="27" customWidth="1"/>
    <col min="1008" max="1008" width="10.140625" style="27" customWidth="1"/>
    <col min="1009" max="1262" width="9.140625" style="27"/>
    <col min="1263" max="1263" width="29.85546875" style="27" customWidth="1"/>
    <col min="1264" max="1264" width="10.140625" style="27" customWidth="1"/>
    <col min="1265" max="1518" width="9.140625" style="27"/>
    <col min="1519" max="1519" width="29.85546875" style="27" customWidth="1"/>
    <col min="1520" max="1520" width="10.140625" style="27" customWidth="1"/>
    <col min="1521" max="1774" width="9.140625" style="27"/>
    <col min="1775" max="1775" width="29.85546875" style="27" customWidth="1"/>
    <col min="1776" max="1776" width="10.140625" style="27" customWidth="1"/>
    <col min="1777" max="2030" width="9.140625" style="27"/>
    <col min="2031" max="2031" width="29.85546875" style="27" customWidth="1"/>
    <col min="2032" max="2032" width="10.140625" style="27" customWidth="1"/>
    <col min="2033" max="2286" width="9.140625" style="27"/>
    <col min="2287" max="2287" width="29.85546875" style="27" customWidth="1"/>
    <col min="2288" max="2288" width="10.140625" style="27" customWidth="1"/>
    <col min="2289" max="2542" width="9.140625" style="27"/>
    <col min="2543" max="2543" width="29.85546875" style="27" customWidth="1"/>
    <col min="2544" max="2544" width="10.140625" style="27" customWidth="1"/>
    <col min="2545" max="2798" width="9.140625" style="27"/>
    <col min="2799" max="2799" width="29.85546875" style="27" customWidth="1"/>
    <col min="2800" max="2800" width="10.140625" style="27" customWidth="1"/>
    <col min="2801" max="3054" width="9.140625" style="27"/>
    <col min="3055" max="3055" width="29.85546875" style="27" customWidth="1"/>
    <col min="3056" max="3056" width="10.140625" style="27" customWidth="1"/>
    <col min="3057" max="3310" width="9.140625" style="27"/>
    <col min="3311" max="3311" width="29.85546875" style="27" customWidth="1"/>
    <col min="3312" max="3312" width="10.140625" style="27" customWidth="1"/>
    <col min="3313" max="3566" width="9.140625" style="27"/>
    <col min="3567" max="3567" width="29.85546875" style="27" customWidth="1"/>
    <col min="3568" max="3568" width="10.140625" style="27" customWidth="1"/>
    <col min="3569" max="3822" width="9.140625" style="27"/>
    <col min="3823" max="3823" width="29.85546875" style="27" customWidth="1"/>
    <col min="3824" max="3824" width="10.140625" style="27" customWidth="1"/>
    <col min="3825" max="4078" width="9.140625" style="27"/>
    <col min="4079" max="4079" width="29.85546875" style="27" customWidth="1"/>
    <col min="4080" max="4080" width="10.140625" style="27" customWidth="1"/>
    <col min="4081" max="4334" width="9.140625" style="27"/>
    <col min="4335" max="4335" width="29.85546875" style="27" customWidth="1"/>
    <col min="4336" max="4336" width="10.140625" style="27" customWidth="1"/>
    <col min="4337" max="4590" width="9.140625" style="27"/>
    <col min="4591" max="4591" width="29.85546875" style="27" customWidth="1"/>
    <col min="4592" max="4592" width="10.140625" style="27" customWidth="1"/>
    <col min="4593" max="4846" width="9.140625" style="27"/>
    <col min="4847" max="4847" width="29.85546875" style="27" customWidth="1"/>
    <col min="4848" max="4848" width="10.140625" style="27" customWidth="1"/>
    <col min="4849" max="5102" width="9.140625" style="27"/>
    <col min="5103" max="5103" width="29.85546875" style="27" customWidth="1"/>
    <col min="5104" max="5104" width="10.140625" style="27" customWidth="1"/>
    <col min="5105" max="5358" width="9.140625" style="27"/>
    <col min="5359" max="5359" width="29.85546875" style="27" customWidth="1"/>
    <col min="5360" max="5360" width="10.140625" style="27" customWidth="1"/>
    <col min="5361" max="5614" width="9.140625" style="27"/>
    <col min="5615" max="5615" width="29.85546875" style="27" customWidth="1"/>
    <col min="5616" max="5616" width="10.140625" style="27" customWidth="1"/>
    <col min="5617" max="5870" width="9.140625" style="27"/>
    <col min="5871" max="5871" width="29.85546875" style="27" customWidth="1"/>
    <col min="5872" max="5872" width="10.140625" style="27" customWidth="1"/>
    <col min="5873" max="6126" width="9.140625" style="27"/>
    <col min="6127" max="6127" width="29.85546875" style="27" customWidth="1"/>
    <col min="6128" max="6128" width="10.140625" style="27" customWidth="1"/>
    <col min="6129" max="6382" width="9.140625" style="27"/>
    <col min="6383" max="6383" width="29.85546875" style="27" customWidth="1"/>
    <col min="6384" max="6384" width="10.140625" style="27" customWidth="1"/>
    <col min="6385" max="6638" width="9.140625" style="27"/>
    <col min="6639" max="6639" width="29.85546875" style="27" customWidth="1"/>
    <col min="6640" max="6640" width="10.140625" style="27" customWidth="1"/>
    <col min="6641" max="6894" width="9.140625" style="27"/>
    <col min="6895" max="6895" width="29.85546875" style="27" customWidth="1"/>
    <col min="6896" max="6896" width="10.140625" style="27" customWidth="1"/>
    <col min="6897" max="7150" width="9.140625" style="27"/>
    <col min="7151" max="7151" width="29.85546875" style="27" customWidth="1"/>
    <col min="7152" max="7152" width="10.140625" style="27" customWidth="1"/>
    <col min="7153" max="7406" width="9.140625" style="27"/>
    <col min="7407" max="7407" width="29.85546875" style="27" customWidth="1"/>
    <col min="7408" max="7408" width="10.140625" style="27" customWidth="1"/>
    <col min="7409" max="7662" width="9.140625" style="27"/>
    <col min="7663" max="7663" width="29.85546875" style="27" customWidth="1"/>
    <col min="7664" max="7664" width="10.140625" style="27" customWidth="1"/>
    <col min="7665" max="7918" width="9.140625" style="27"/>
    <col min="7919" max="7919" width="29.85546875" style="27" customWidth="1"/>
    <col min="7920" max="7920" width="10.140625" style="27" customWidth="1"/>
    <col min="7921" max="8174" width="9.140625" style="27"/>
    <col min="8175" max="8175" width="29.85546875" style="27" customWidth="1"/>
    <col min="8176" max="8176" width="10.140625" style="27" customWidth="1"/>
    <col min="8177" max="8430" width="9.140625" style="27"/>
    <col min="8431" max="8431" width="29.85546875" style="27" customWidth="1"/>
    <col min="8432" max="8432" width="10.140625" style="27" customWidth="1"/>
    <col min="8433" max="8686" width="9.140625" style="27"/>
    <col min="8687" max="8687" width="29.85546875" style="27" customWidth="1"/>
    <col min="8688" max="8688" width="10.140625" style="27" customWidth="1"/>
    <col min="8689" max="8942" width="9.140625" style="27"/>
    <col min="8943" max="8943" width="29.85546875" style="27" customWidth="1"/>
    <col min="8944" max="8944" width="10.140625" style="27" customWidth="1"/>
    <col min="8945" max="9198" width="9.140625" style="27"/>
    <col min="9199" max="9199" width="29.85546875" style="27" customWidth="1"/>
    <col min="9200" max="9200" width="10.140625" style="27" customWidth="1"/>
    <col min="9201" max="9454" width="9.140625" style="27"/>
    <col min="9455" max="9455" width="29.85546875" style="27" customWidth="1"/>
    <col min="9456" max="9456" width="10.140625" style="27" customWidth="1"/>
    <col min="9457" max="9710" width="9.140625" style="27"/>
    <col min="9711" max="9711" width="29.85546875" style="27" customWidth="1"/>
    <col min="9712" max="9712" width="10.140625" style="27" customWidth="1"/>
    <col min="9713" max="9966" width="9.140625" style="27"/>
    <col min="9967" max="9967" width="29.85546875" style="27" customWidth="1"/>
    <col min="9968" max="9968" width="10.140625" style="27" customWidth="1"/>
    <col min="9969" max="10222" width="9.140625" style="27"/>
    <col min="10223" max="10223" width="29.85546875" style="27" customWidth="1"/>
    <col min="10224" max="10224" width="10.140625" style="27" customWidth="1"/>
    <col min="10225" max="10478" width="9.140625" style="27"/>
    <col min="10479" max="10479" width="29.85546875" style="27" customWidth="1"/>
    <col min="10480" max="10480" width="10.140625" style="27" customWidth="1"/>
    <col min="10481" max="10734" width="9.140625" style="27"/>
    <col min="10735" max="10735" width="29.85546875" style="27" customWidth="1"/>
    <col min="10736" max="10736" width="10.140625" style="27" customWidth="1"/>
    <col min="10737" max="10990" width="9.140625" style="27"/>
    <col min="10991" max="10991" width="29.85546875" style="27" customWidth="1"/>
    <col min="10992" max="10992" width="10.140625" style="27" customWidth="1"/>
    <col min="10993" max="11246" width="9.140625" style="27"/>
    <col min="11247" max="11247" width="29.85546875" style="27" customWidth="1"/>
    <col min="11248" max="11248" width="10.140625" style="27" customWidth="1"/>
    <col min="11249" max="11502" width="9.140625" style="27"/>
    <col min="11503" max="11503" width="29.85546875" style="27" customWidth="1"/>
    <col min="11504" max="11504" width="10.140625" style="27" customWidth="1"/>
    <col min="11505" max="11758" width="9.140625" style="27"/>
    <col min="11759" max="11759" width="29.85546875" style="27" customWidth="1"/>
    <col min="11760" max="11760" width="10.140625" style="27" customWidth="1"/>
    <col min="11761" max="12014" width="9.140625" style="27"/>
    <col min="12015" max="12015" width="29.85546875" style="27" customWidth="1"/>
    <col min="12016" max="12016" width="10.140625" style="27" customWidth="1"/>
    <col min="12017" max="12270" width="9.140625" style="27"/>
    <col min="12271" max="12271" width="29.85546875" style="27" customWidth="1"/>
    <col min="12272" max="12272" width="10.140625" style="27" customWidth="1"/>
    <col min="12273" max="12526" width="9.140625" style="27"/>
    <col min="12527" max="12527" width="29.85546875" style="27" customWidth="1"/>
    <col min="12528" max="12528" width="10.140625" style="27" customWidth="1"/>
    <col min="12529" max="12782" width="9.140625" style="27"/>
    <col min="12783" max="12783" width="29.85546875" style="27" customWidth="1"/>
    <col min="12784" max="12784" width="10.140625" style="27" customWidth="1"/>
    <col min="12785" max="13038" width="9.140625" style="27"/>
    <col min="13039" max="13039" width="29.85546875" style="27" customWidth="1"/>
    <col min="13040" max="13040" width="10.140625" style="27" customWidth="1"/>
    <col min="13041" max="13294" width="9.140625" style="27"/>
    <col min="13295" max="13295" width="29.85546875" style="27" customWidth="1"/>
    <col min="13296" max="13296" width="10.140625" style="27" customWidth="1"/>
    <col min="13297" max="13550" width="9.140625" style="27"/>
    <col min="13551" max="13551" width="29.85546875" style="27" customWidth="1"/>
    <col min="13552" max="13552" width="10.140625" style="27" customWidth="1"/>
    <col min="13553" max="13806" width="9.140625" style="27"/>
    <col min="13807" max="13807" width="29.85546875" style="27" customWidth="1"/>
    <col min="13808" max="13808" width="10.140625" style="27" customWidth="1"/>
    <col min="13809" max="14062" width="9.140625" style="27"/>
    <col min="14063" max="14063" width="29.85546875" style="27" customWidth="1"/>
    <col min="14064" max="14064" width="10.140625" style="27" customWidth="1"/>
    <col min="14065" max="14318" width="9.140625" style="27"/>
    <col min="14319" max="14319" width="29.85546875" style="27" customWidth="1"/>
    <col min="14320" max="14320" width="10.140625" style="27" customWidth="1"/>
    <col min="14321" max="14574" width="9.140625" style="27"/>
    <col min="14575" max="14575" width="29.85546875" style="27" customWidth="1"/>
    <col min="14576" max="14576" width="10.140625" style="27" customWidth="1"/>
    <col min="14577" max="14830" width="9.140625" style="27"/>
    <col min="14831" max="14831" width="29.85546875" style="27" customWidth="1"/>
    <col min="14832" max="14832" width="10.140625" style="27" customWidth="1"/>
    <col min="14833" max="15086" width="9.140625" style="27"/>
    <col min="15087" max="15087" width="29.85546875" style="27" customWidth="1"/>
    <col min="15088" max="15088" width="10.140625" style="27" customWidth="1"/>
    <col min="15089" max="15342" width="9.140625" style="27"/>
    <col min="15343" max="15343" width="29.85546875" style="27" customWidth="1"/>
    <col min="15344" max="15344" width="10.140625" style="27" customWidth="1"/>
    <col min="15345" max="15598" width="9.140625" style="27"/>
    <col min="15599" max="15599" width="29.85546875" style="27" customWidth="1"/>
    <col min="15600" max="15600" width="10.140625" style="27" customWidth="1"/>
    <col min="15601" max="15854" width="9.140625" style="27"/>
    <col min="15855" max="15855" width="29.85546875" style="27" customWidth="1"/>
    <col min="15856" max="15856" width="10.140625" style="27" customWidth="1"/>
    <col min="15857" max="16110" width="9.140625" style="27"/>
    <col min="16111" max="16111" width="29.85546875" style="27" customWidth="1"/>
    <col min="16112" max="16112" width="10.140625" style="27" customWidth="1"/>
    <col min="16113" max="16384" width="9.140625" style="27"/>
  </cols>
  <sheetData>
    <row r="1" spans="1:6" ht="18" customHeight="1" x14ac:dyDescent="0.2">
      <c r="A1" s="954" t="s">
        <v>416</v>
      </c>
      <c r="B1" s="954"/>
      <c r="C1" s="954"/>
      <c r="D1" s="954"/>
      <c r="E1" s="954"/>
      <c r="F1" s="954"/>
    </row>
    <row r="2" spans="1:6" ht="13.5" thickBot="1" x14ac:dyDescent="0.25">
      <c r="A2" s="946" t="s">
        <v>124</v>
      </c>
      <c r="B2" s="946"/>
      <c r="C2" s="946"/>
      <c r="D2" s="946"/>
      <c r="E2" s="946"/>
      <c r="F2" s="946"/>
    </row>
    <row r="3" spans="1:6" ht="13.5" thickTop="1" x14ac:dyDescent="0.2">
      <c r="A3" s="955" t="s">
        <v>88</v>
      </c>
      <c r="B3" s="958" t="s">
        <v>420</v>
      </c>
      <c r="C3" s="959"/>
      <c r="D3" s="959"/>
      <c r="E3" s="962" t="s">
        <v>419</v>
      </c>
      <c r="F3" s="962" t="s">
        <v>528</v>
      </c>
    </row>
    <row r="4" spans="1:6" ht="30" customHeight="1" x14ac:dyDescent="0.2">
      <c r="A4" s="956"/>
      <c r="B4" s="960"/>
      <c r="C4" s="961"/>
      <c r="D4" s="961"/>
      <c r="E4" s="963"/>
      <c r="F4" s="963"/>
    </row>
    <row r="5" spans="1:6" x14ac:dyDescent="0.2">
      <c r="A5" s="956"/>
      <c r="B5" s="965" t="s">
        <v>417</v>
      </c>
      <c r="C5" s="968" t="s">
        <v>89</v>
      </c>
      <c r="D5" s="971" t="s">
        <v>418</v>
      </c>
      <c r="E5" s="963"/>
      <c r="F5" s="963"/>
    </row>
    <row r="6" spans="1:6" x14ac:dyDescent="0.2">
      <c r="A6" s="956"/>
      <c r="B6" s="966"/>
      <c r="C6" s="969"/>
      <c r="D6" s="972"/>
      <c r="E6" s="963"/>
      <c r="F6" s="963"/>
    </row>
    <row r="7" spans="1:6" ht="61.5" customHeight="1" thickBot="1" x14ac:dyDescent="0.25">
      <c r="A7" s="957"/>
      <c r="B7" s="967"/>
      <c r="C7" s="970"/>
      <c r="D7" s="973"/>
      <c r="E7" s="964"/>
      <c r="F7" s="964"/>
    </row>
    <row r="8" spans="1:6" ht="13.5" thickTop="1" x14ac:dyDescent="0.2">
      <c r="A8" s="243" t="s">
        <v>90</v>
      </c>
      <c r="B8" s="244">
        <f>B9+B11</f>
        <v>16647.5</v>
      </c>
      <c r="C8" s="245">
        <f t="shared" ref="C8:C14" si="0">D8-B8</f>
        <v>82.399999999997817</v>
      </c>
      <c r="D8" s="245">
        <f>D9+D11</f>
        <v>16729.899999999998</v>
      </c>
      <c r="E8" s="246">
        <f>E9+E11</f>
        <v>28006.100000000002</v>
      </c>
      <c r="F8" s="246">
        <f>F9+F11</f>
        <v>15743.599999999999</v>
      </c>
    </row>
    <row r="9" spans="1:6" x14ac:dyDescent="0.2">
      <c r="A9" s="253" t="s">
        <v>91</v>
      </c>
      <c r="B9" s="254">
        <v>1750.7</v>
      </c>
      <c r="C9" s="255">
        <f t="shared" si="0"/>
        <v>-592.40000000000009</v>
      </c>
      <c r="D9" s="256">
        <f>'08 Programa'!M324</f>
        <v>1158.3</v>
      </c>
      <c r="E9" s="257">
        <f>'08 Programa'!Q324</f>
        <v>1967.8</v>
      </c>
      <c r="F9" s="257">
        <f>'08 Programa'!U324</f>
        <v>1976</v>
      </c>
    </row>
    <row r="10" spans="1:6" x14ac:dyDescent="0.2">
      <c r="A10" s="258" t="s">
        <v>92</v>
      </c>
      <c r="B10" s="254">
        <v>1.5</v>
      </c>
      <c r="C10" s="255">
        <f t="shared" si="0"/>
        <v>5.5</v>
      </c>
      <c r="D10" s="259">
        <f>'08 Programa'!N324</f>
        <v>7</v>
      </c>
      <c r="E10" s="260">
        <f>'08 Programa'!R324</f>
        <v>0</v>
      </c>
      <c r="F10" s="260">
        <f>'08 Programa'!V324</f>
        <v>0</v>
      </c>
    </row>
    <row r="11" spans="1:6" ht="26.25" thickBot="1" x14ac:dyDescent="0.25">
      <c r="A11" s="261" t="s">
        <v>93</v>
      </c>
      <c r="B11" s="262">
        <v>14896.8</v>
      </c>
      <c r="C11" s="263">
        <f t="shared" si="0"/>
        <v>674.79999999999927</v>
      </c>
      <c r="D11" s="264">
        <f>'08 Programa'!O324</f>
        <v>15571.599999999999</v>
      </c>
      <c r="E11" s="265">
        <f>'08 Programa'!S324</f>
        <v>26038.300000000003</v>
      </c>
      <c r="F11" s="265">
        <f>'08 Programa'!W324</f>
        <v>13767.599999999999</v>
      </c>
    </row>
    <row r="12" spans="1:6" ht="13.5" thickTop="1" x14ac:dyDescent="0.2">
      <c r="A12" s="247" t="s">
        <v>94</v>
      </c>
      <c r="B12" s="248">
        <f>B13+B17</f>
        <v>16647.5</v>
      </c>
      <c r="C12" s="249">
        <f t="shared" si="0"/>
        <v>82.399999999997817</v>
      </c>
      <c r="D12" s="250">
        <f>D13+D17</f>
        <v>16729.899999999998</v>
      </c>
      <c r="E12" s="251">
        <f>E13+E17</f>
        <v>28006.100000000002</v>
      </c>
      <c r="F12" s="251">
        <f>F13+F17</f>
        <v>15743.599999999999</v>
      </c>
    </row>
    <row r="13" spans="1:6" x14ac:dyDescent="0.2">
      <c r="A13" s="267" t="s">
        <v>95</v>
      </c>
      <c r="B13" s="268">
        <f>B8-B17</f>
        <v>7329.9000000000015</v>
      </c>
      <c r="C13" s="269">
        <f>C8-C17</f>
        <v>-1861.3000000000029</v>
      </c>
      <c r="D13" s="270">
        <f>D8-D17</f>
        <v>5468.5999999999985</v>
      </c>
      <c r="E13" s="271">
        <f>+E8-E17</f>
        <v>14914.000000000002</v>
      </c>
      <c r="F13" s="271">
        <f>+F8-F17</f>
        <v>5226.3999999999978</v>
      </c>
    </row>
    <row r="14" spans="1:6" ht="25.5" x14ac:dyDescent="0.2">
      <c r="A14" s="272" t="s">
        <v>96</v>
      </c>
      <c r="B14" s="273">
        <v>110</v>
      </c>
      <c r="C14" s="274">
        <f t="shared" si="0"/>
        <v>111.30000000000001</v>
      </c>
      <c r="D14" s="275">
        <f>'08 Šaltiniai'!B5</f>
        <v>221.3</v>
      </c>
      <c r="E14" s="260">
        <f>'08 Šaltiniai'!C5</f>
        <v>0</v>
      </c>
      <c r="F14" s="260">
        <f>'08 Šaltiniai'!D5</f>
        <v>0</v>
      </c>
    </row>
    <row r="15" spans="1:6" ht="25.5" x14ac:dyDescent="0.2">
      <c r="A15" s="276" t="s">
        <v>421</v>
      </c>
      <c r="B15" s="277">
        <v>0</v>
      </c>
      <c r="C15" s="274">
        <v>0</v>
      </c>
      <c r="D15" s="256">
        <v>0</v>
      </c>
      <c r="E15" s="278">
        <v>0</v>
      </c>
      <c r="F15" s="278">
        <f>'[1]01 Šaltiniai'!E5</f>
        <v>0</v>
      </c>
    </row>
    <row r="16" spans="1:6" ht="17.25" customHeight="1" x14ac:dyDescent="0.2">
      <c r="A16" s="276" t="s">
        <v>422</v>
      </c>
      <c r="B16" s="277">
        <v>0</v>
      </c>
      <c r="C16" s="255">
        <f>D16-B16</f>
        <v>0</v>
      </c>
      <c r="D16" s="256">
        <f>'08 Šaltiniai'!B7</f>
        <v>0</v>
      </c>
      <c r="E16" s="278">
        <f>'08 Šaltiniai'!C7</f>
        <v>0</v>
      </c>
      <c r="F16" s="278">
        <f>'08 Šaltiniai'!D7</f>
        <v>0</v>
      </c>
    </row>
    <row r="17" spans="1:6" x14ac:dyDescent="0.2">
      <c r="A17" s="266" t="s">
        <v>97</v>
      </c>
      <c r="B17" s="279">
        <f>SUM(B18:B25)</f>
        <v>9317.5999999999985</v>
      </c>
      <c r="C17" s="280">
        <f>D17-B17</f>
        <v>1943.7000000000007</v>
      </c>
      <c r="D17" s="252">
        <f>SUM(D18:D25)</f>
        <v>11261.3</v>
      </c>
      <c r="E17" s="281">
        <f>SUM(E18:E25)</f>
        <v>13092.1</v>
      </c>
      <c r="F17" s="281">
        <f>SUM(F18:F25)</f>
        <v>10517.2</v>
      </c>
    </row>
    <row r="18" spans="1:6" x14ac:dyDescent="0.2">
      <c r="A18" s="282" t="s">
        <v>423</v>
      </c>
      <c r="B18" s="283">
        <v>1967</v>
      </c>
      <c r="C18" s="284">
        <f>D18-B18</f>
        <v>1873</v>
      </c>
      <c r="D18" s="285">
        <f>'08 Šaltiniai'!B8</f>
        <v>3840</v>
      </c>
      <c r="E18" s="286">
        <f>'08 Šaltiniai'!C8</f>
        <v>0</v>
      </c>
      <c r="F18" s="286">
        <f>'08 Šaltiniai'!D8</f>
        <v>0</v>
      </c>
    </row>
    <row r="19" spans="1:6" ht="25.5" x14ac:dyDescent="0.2">
      <c r="A19" s="282" t="s">
        <v>425</v>
      </c>
      <c r="B19" s="438">
        <v>4428.3999999999996</v>
      </c>
      <c r="C19" s="284">
        <f t="shared" ref="C19:C23" si="1">D19-B19</f>
        <v>-709.99999999999955</v>
      </c>
      <c r="D19" s="285">
        <f>'08 Šaltiniai'!B9</f>
        <v>3718.4</v>
      </c>
      <c r="E19" s="439">
        <f>'08 Šaltiniai'!C9</f>
        <v>9041.9000000000015</v>
      </c>
      <c r="F19" s="439">
        <f>'08 Šaltiniai'!D9</f>
        <v>6417.2</v>
      </c>
    </row>
    <row r="20" spans="1:6" x14ac:dyDescent="0.2">
      <c r="A20" s="282" t="s">
        <v>426</v>
      </c>
      <c r="B20" s="438">
        <v>0</v>
      </c>
      <c r="C20" s="284">
        <f t="shared" si="1"/>
        <v>233.3</v>
      </c>
      <c r="D20" s="285">
        <f>'08 Šaltiniai'!B10</f>
        <v>233.3</v>
      </c>
      <c r="E20" s="439">
        <f>'08 Šaltiniai'!C10</f>
        <v>130.9</v>
      </c>
      <c r="F20" s="439">
        <f>'08 Šaltiniai'!D10</f>
        <v>0</v>
      </c>
    </row>
    <row r="21" spans="1:6" x14ac:dyDescent="0.2">
      <c r="A21" s="282" t="s">
        <v>427</v>
      </c>
      <c r="B21" s="438">
        <v>0</v>
      </c>
      <c r="C21" s="284">
        <f t="shared" si="1"/>
        <v>119.6</v>
      </c>
      <c r="D21" s="285">
        <f>'08 Šaltiniai'!B11</f>
        <v>119.6</v>
      </c>
      <c r="E21" s="439">
        <f>'08 Šaltiniai'!C11</f>
        <v>19.3</v>
      </c>
      <c r="F21" s="439">
        <f>'08 Šaltiniai'!D11</f>
        <v>0</v>
      </c>
    </row>
    <row r="22" spans="1:6" x14ac:dyDescent="0.2">
      <c r="A22" s="282" t="s">
        <v>424</v>
      </c>
      <c r="B22" s="438">
        <v>2922.2</v>
      </c>
      <c r="C22" s="284">
        <f t="shared" si="1"/>
        <v>427.80000000000018</v>
      </c>
      <c r="D22" s="285">
        <f>'08 Šaltiniai'!B12</f>
        <v>3350</v>
      </c>
      <c r="E22" s="439">
        <f>'08 Šaltiniai'!C12</f>
        <v>3900</v>
      </c>
      <c r="F22" s="439">
        <f>'08 Šaltiniai'!D12</f>
        <v>4100</v>
      </c>
    </row>
    <row r="23" spans="1:6" ht="13.5" customHeight="1" x14ac:dyDescent="0.2">
      <c r="A23" s="282" t="s">
        <v>428</v>
      </c>
      <c r="B23" s="438">
        <v>0</v>
      </c>
      <c r="C23" s="284">
        <f t="shared" si="1"/>
        <v>0</v>
      </c>
      <c r="D23" s="285">
        <f>'08 Šaltiniai'!B13</f>
        <v>0</v>
      </c>
      <c r="E23" s="439">
        <f>'08 Šaltiniai'!C13</f>
        <v>0</v>
      </c>
      <c r="F23" s="439">
        <f>'08 Šaltiniai'!D13</f>
        <v>0</v>
      </c>
    </row>
    <row r="24" spans="1:6" x14ac:dyDescent="0.2">
      <c r="A24" s="282" t="s">
        <v>429</v>
      </c>
      <c r="B24" s="277">
        <v>0</v>
      </c>
      <c r="C24" s="255">
        <f t="shared" ref="C24:C25" si="2">D24-B24</f>
        <v>0</v>
      </c>
      <c r="D24" s="256">
        <f>'08 Šaltiniai'!B14</f>
        <v>0</v>
      </c>
      <c r="E24" s="278">
        <f>'08 Šaltiniai'!C14</f>
        <v>0</v>
      </c>
      <c r="F24" s="278">
        <f>'08 Šaltiniai'!D14</f>
        <v>0</v>
      </c>
    </row>
    <row r="25" spans="1:6" ht="13.5" thickBot="1" x14ac:dyDescent="0.25">
      <c r="A25" s="287" t="s">
        <v>430</v>
      </c>
      <c r="B25" s="288">
        <v>0</v>
      </c>
      <c r="C25" s="289">
        <f t="shared" si="2"/>
        <v>0</v>
      </c>
      <c r="D25" s="290">
        <f>'08 Šaltiniai'!B15</f>
        <v>0</v>
      </c>
      <c r="E25" s="291">
        <f>'08 Šaltiniai'!C15</f>
        <v>0</v>
      </c>
      <c r="F25" s="291">
        <f>'08 Šaltiniai'!D15</f>
        <v>0</v>
      </c>
    </row>
  </sheetData>
  <mergeCells count="9">
    <mergeCell ref="A1:F1"/>
    <mergeCell ref="A2:F2"/>
    <mergeCell ref="A3:A7"/>
    <mergeCell ref="B3:D4"/>
    <mergeCell ref="E3:E7"/>
    <mergeCell ref="F3:F7"/>
    <mergeCell ref="B5:B7"/>
    <mergeCell ref="C5:C7"/>
    <mergeCell ref="D5:D7"/>
  </mergeCells>
  <pageMargins left="0.98425196850393704" right="0.39370078740157483" top="0.39370078740157483" bottom="0.39370078740157483" header="0.51181102362204722" footer="0.51181102362204722"/>
  <pageSetup paperSize="9" scale="75" firstPageNumber="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9"/>
  <sheetViews>
    <sheetView workbookViewId="0">
      <selection activeCell="I80" sqref="I80"/>
    </sheetView>
  </sheetViews>
  <sheetFormatPr defaultRowHeight="12.75" x14ac:dyDescent="0.2"/>
  <cols>
    <col min="1" max="1" width="23.7109375" customWidth="1"/>
    <col min="2" max="2" width="52.28515625" customWidth="1"/>
    <col min="3" max="3" width="14.5703125" customWidth="1"/>
    <col min="4" max="4" width="13.5703125" customWidth="1"/>
    <col min="5" max="5" width="13.28515625" customWidth="1"/>
    <col min="6" max="6" width="24" customWidth="1"/>
  </cols>
  <sheetData>
    <row r="1" spans="1:6" ht="13.5" thickBot="1" x14ac:dyDescent="0.25">
      <c r="A1" s="561" t="s">
        <v>215</v>
      </c>
      <c r="B1" s="561"/>
      <c r="C1" s="561"/>
      <c r="D1" s="561"/>
      <c r="E1" s="561"/>
      <c r="F1" s="561"/>
    </row>
    <row r="2" spans="1:6" x14ac:dyDescent="0.2">
      <c r="A2" s="562" t="s">
        <v>210</v>
      </c>
      <c r="B2" s="562" t="s">
        <v>211</v>
      </c>
      <c r="C2" s="564" t="s">
        <v>212</v>
      </c>
      <c r="D2" s="565"/>
      <c r="E2" s="566"/>
      <c r="F2" s="567" t="s">
        <v>213</v>
      </c>
    </row>
    <row r="3" spans="1:6" x14ac:dyDescent="0.2">
      <c r="A3" s="563"/>
      <c r="B3" s="563"/>
      <c r="C3" s="294" t="s">
        <v>214</v>
      </c>
      <c r="D3" s="295" t="s">
        <v>377</v>
      </c>
      <c r="E3" s="296" t="s">
        <v>529</v>
      </c>
      <c r="F3" s="568"/>
    </row>
    <row r="4" spans="1:6" ht="13.5" thickBot="1" x14ac:dyDescent="0.25">
      <c r="A4" s="297">
        <v>1</v>
      </c>
      <c r="B4" s="297">
        <v>2</v>
      </c>
      <c r="C4" s="298">
        <v>3</v>
      </c>
      <c r="D4" s="299">
        <v>4</v>
      </c>
      <c r="E4" s="300">
        <v>5</v>
      </c>
      <c r="F4" s="297">
        <v>6</v>
      </c>
    </row>
    <row r="5" spans="1:6" ht="13.5" thickBot="1" x14ac:dyDescent="0.25">
      <c r="A5" s="558" t="s">
        <v>216</v>
      </c>
      <c r="B5" s="559"/>
      <c r="C5" s="559"/>
      <c r="D5" s="559"/>
      <c r="E5" s="559"/>
      <c r="F5" s="560"/>
    </row>
    <row r="6" spans="1:6" x14ac:dyDescent="0.2">
      <c r="A6" s="470" t="s">
        <v>217</v>
      </c>
      <c r="B6" s="471" t="s">
        <v>376</v>
      </c>
      <c r="C6" s="475">
        <v>100</v>
      </c>
      <c r="D6" s="476">
        <v>100</v>
      </c>
      <c r="E6" s="477">
        <v>100</v>
      </c>
      <c r="F6" s="470" t="s">
        <v>432</v>
      </c>
    </row>
    <row r="7" spans="1:6" ht="38.25" x14ac:dyDescent="0.2">
      <c r="A7" s="463" t="s">
        <v>218</v>
      </c>
      <c r="B7" s="472" t="s">
        <v>219</v>
      </c>
      <c r="C7" s="478">
        <v>100</v>
      </c>
      <c r="D7" s="479">
        <v>0</v>
      </c>
      <c r="E7" s="480">
        <v>0</v>
      </c>
      <c r="F7" s="462" t="s">
        <v>433</v>
      </c>
    </row>
    <row r="8" spans="1:6" ht="39.75" customHeight="1" x14ac:dyDescent="0.2">
      <c r="A8" s="463" t="s">
        <v>220</v>
      </c>
      <c r="B8" s="472" t="s">
        <v>221</v>
      </c>
      <c r="C8" s="478">
        <v>100</v>
      </c>
      <c r="D8" s="479">
        <v>0</v>
      </c>
      <c r="E8" s="480">
        <v>0</v>
      </c>
      <c r="F8" s="462" t="s">
        <v>433</v>
      </c>
    </row>
    <row r="9" spans="1:6" x14ac:dyDescent="0.2">
      <c r="A9" s="463" t="s">
        <v>222</v>
      </c>
      <c r="B9" s="473" t="s">
        <v>223</v>
      </c>
      <c r="C9" s="478">
        <v>15</v>
      </c>
      <c r="D9" s="479">
        <v>16</v>
      </c>
      <c r="E9" s="480">
        <v>18</v>
      </c>
      <c r="F9" s="463" t="s">
        <v>186</v>
      </c>
    </row>
    <row r="10" spans="1:6" ht="15.75" customHeight="1" x14ac:dyDescent="0.2">
      <c r="A10" s="463" t="s">
        <v>224</v>
      </c>
      <c r="B10" s="472" t="s">
        <v>225</v>
      </c>
      <c r="C10" s="478">
        <v>100</v>
      </c>
      <c r="D10" s="479">
        <v>100</v>
      </c>
      <c r="E10" s="480">
        <v>100</v>
      </c>
      <c r="F10" s="463" t="s">
        <v>186</v>
      </c>
    </row>
    <row r="11" spans="1:6" ht="52.5" customHeight="1" x14ac:dyDescent="0.2">
      <c r="A11" s="463" t="s">
        <v>226</v>
      </c>
      <c r="B11" s="474" t="s">
        <v>353</v>
      </c>
      <c r="C11" s="478">
        <v>0</v>
      </c>
      <c r="D11" s="479">
        <v>0</v>
      </c>
      <c r="E11" s="480">
        <v>0</v>
      </c>
      <c r="F11" s="462" t="s">
        <v>435</v>
      </c>
    </row>
    <row r="12" spans="1:6" ht="51" x14ac:dyDescent="0.2">
      <c r="A12" s="463" t="s">
        <v>227</v>
      </c>
      <c r="B12" s="472" t="s">
        <v>354</v>
      </c>
      <c r="C12" s="478">
        <v>0</v>
      </c>
      <c r="D12" s="479">
        <v>0</v>
      </c>
      <c r="E12" s="480">
        <v>0</v>
      </c>
      <c r="F12" s="462" t="s">
        <v>436</v>
      </c>
    </row>
    <row r="13" spans="1:6" ht="51" customHeight="1" x14ac:dyDescent="0.2">
      <c r="A13" s="463" t="s">
        <v>228</v>
      </c>
      <c r="B13" s="472" t="s">
        <v>355</v>
      </c>
      <c r="C13" s="478">
        <v>0</v>
      </c>
      <c r="D13" s="479">
        <v>0</v>
      </c>
      <c r="E13" s="480">
        <v>0</v>
      </c>
      <c r="F13" s="462" t="s">
        <v>437</v>
      </c>
    </row>
    <row r="14" spans="1:6" ht="41.25" customHeight="1" x14ac:dyDescent="0.2">
      <c r="A14" s="463" t="s">
        <v>229</v>
      </c>
      <c r="B14" s="472" t="s">
        <v>356</v>
      </c>
      <c r="C14" s="478">
        <v>0</v>
      </c>
      <c r="D14" s="479">
        <v>0</v>
      </c>
      <c r="E14" s="480">
        <v>0</v>
      </c>
      <c r="F14" s="462" t="s">
        <v>438</v>
      </c>
    </row>
    <row r="15" spans="1:6" ht="38.25" x14ac:dyDescent="0.2">
      <c r="A15" s="463" t="s">
        <v>230</v>
      </c>
      <c r="B15" s="472" t="s">
        <v>357</v>
      </c>
      <c r="C15" s="478">
        <v>0</v>
      </c>
      <c r="D15" s="479">
        <v>0</v>
      </c>
      <c r="E15" s="480">
        <v>0</v>
      </c>
      <c r="F15" s="462" t="s">
        <v>438</v>
      </c>
    </row>
    <row r="16" spans="1:6" x14ac:dyDescent="0.2">
      <c r="A16" s="463" t="s">
        <v>231</v>
      </c>
      <c r="B16" s="473" t="s">
        <v>232</v>
      </c>
      <c r="C16" s="478">
        <v>0</v>
      </c>
      <c r="D16" s="479">
        <v>0</v>
      </c>
      <c r="E16" s="480">
        <v>0</v>
      </c>
      <c r="F16" s="462" t="s">
        <v>438</v>
      </c>
    </row>
    <row r="17" spans="1:6" ht="63.75" x14ac:dyDescent="0.2">
      <c r="A17" s="463" t="s">
        <v>233</v>
      </c>
      <c r="B17" s="472" t="s">
        <v>234</v>
      </c>
      <c r="C17" s="478">
        <v>0</v>
      </c>
      <c r="D17" s="479">
        <v>0</v>
      </c>
      <c r="E17" s="480">
        <v>0</v>
      </c>
      <c r="F17" s="462" t="s">
        <v>439</v>
      </c>
    </row>
    <row r="18" spans="1:6" ht="76.5" x14ac:dyDescent="0.2">
      <c r="A18" s="463" t="s">
        <v>351</v>
      </c>
      <c r="B18" s="472" t="s">
        <v>352</v>
      </c>
      <c r="C18" s="478">
        <v>0</v>
      </c>
      <c r="D18" s="479">
        <v>0</v>
      </c>
      <c r="E18" s="480">
        <v>0</v>
      </c>
      <c r="F18" s="462" t="s">
        <v>440</v>
      </c>
    </row>
    <row r="19" spans="1:6" ht="63.75" x14ac:dyDescent="0.2">
      <c r="A19" s="463" t="s">
        <v>235</v>
      </c>
      <c r="B19" s="472" t="s">
        <v>358</v>
      </c>
      <c r="C19" s="478">
        <v>0</v>
      </c>
      <c r="D19" s="479">
        <v>0</v>
      </c>
      <c r="E19" s="480">
        <v>0</v>
      </c>
      <c r="F19" s="462" t="s">
        <v>441</v>
      </c>
    </row>
    <row r="20" spans="1:6" x14ac:dyDescent="0.2">
      <c r="A20" s="463" t="s">
        <v>236</v>
      </c>
      <c r="B20" s="473" t="s">
        <v>237</v>
      </c>
      <c r="C20" s="478">
        <v>0</v>
      </c>
      <c r="D20" s="479">
        <v>0</v>
      </c>
      <c r="E20" s="480">
        <v>0</v>
      </c>
      <c r="F20" s="462" t="s">
        <v>442</v>
      </c>
    </row>
    <row r="21" spans="1:6" x14ac:dyDescent="0.2">
      <c r="A21" s="463" t="s">
        <v>238</v>
      </c>
      <c r="B21" s="473" t="s">
        <v>239</v>
      </c>
      <c r="C21" s="478">
        <v>0</v>
      </c>
      <c r="D21" s="479">
        <v>0</v>
      </c>
      <c r="E21" s="480">
        <v>0</v>
      </c>
      <c r="F21" s="462" t="s">
        <v>443</v>
      </c>
    </row>
    <row r="22" spans="1:6" ht="25.5" x14ac:dyDescent="0.2">
      <c r="A22" s="463" t="s">
        <v>240</v>
      </c>
      <c r="B22" s="473" t="s">
        <v>241</v>
      </c>
      <c r="C22" s="478">
        <v>0</v>
      </c>
      <c r="D22" s="479">
        <v>0</v>
      </c>
      <c r="E22" s="480">
        <v>0</v>
      </c>
      <c r="F22" s="462" t="s">
        <v>445</v>
      </c>
    </row>
    <row r="23" spans="1:6" x14ac:dyDescent="0.2">
      <c r="A23" s="463" t="s">
        <v>242</v>
      </c>
      <c r="B23" s="473" t="s">
        <v>243</v>
      </c>
      <c r="C23" s="478">
        <v>100</v>
      </c>
      <c r="D23" s="479">
        <v>0</v>
      </c>
      <c r="E23" s="480">
        <v>0</v>
      </c>
      <c r="F23" s="462" t="s">
        <v>444</v>
      </c>
    </row>
    <row r="24" spans="1:6" ht="25.5" x14ac:dyDescent="0.2">
      <c r="A24" s="463" t="s">
        <v>244</v>
      </c>
      <c r="B24" s="472" t="s">
        <v>245</v>
      </c>
      <c r="C24" s="478">
        <v>0</v>
      </c>
      <c r="D24" s="479">
        <v>0</v>
      </c>
      <c r="E24" s="480">
        <v>0</v>
      </c>
      <c r="F24" s="462" t="s">
        <v>446</v>
      </c>
    </row>
    <row r="25" spans="1:6" x14ac:dyDescent="0.2">
      <c r="A25" s="463" t="s">
        <v>246</v>
      </c>
      <c r="B25" s="473" t="s">
        <v>247</v>
      </c>
      <c r="C25" s="478">
        <v>20</v>
      </c>
      <c r="D25" s="479">
        <v>20</v>
      </c>
      <c r="E25" s="480">
        <v>20</v>
      </c>
      <c r="F25" s="462" t="s">
        <v>447</v>
      </c>
    </row>
    <row r="26" spans="1:6" ht="38.25" x14ac:dyDescent="0.2">
      <c r="A26" s="463" t="s">
        <v>248</v>
      </c>
      <c r="B26" s="472" t="s">
        <v>249</v>
      </c>
      <c r="C26" s="478">
        <v>0</v>
      </c>
      <c r="D26" s="479">
        <v>0</v>
      </c>
      <c r="E26" s="480">
        <v>0</v>
      </c>
      <c r="F26" s="462" t="s">
        <v>446</v>
      </c>
    </row>
    <row r="27" spans="1:6" ht="25.5" x14ac:dyDescent="0.2">
      <c r="A27" s="463" t="s">
        <v>250</v>
      </c>
      <c r="B27" s="472" t="s">
        <v>251</v>
      </c>
      <c r="C27" s="478">
        <v>0</v>
      </c>
      <c r="D27" s="479">
        <v>0</v>
      </c>
      <c r="E27" s="480">
        <v>0</v>
      </c>
      <c r="F27" s="462" t="s">
        <v>446</v>
      </c>
    </row>
    <row r="28" spans="1:6" x14ac:dyDescent="0.2">
      <c r="A28" s="463" t="s">
        <v>252</v>
      </c>
      <c r="B28" s="473" t="s">
        <v>253</v>
      </c>
      <c r="C28" s="478">
        <v>11</v>
      </c>
      <c r="D28" s="479">
        <v>11</v>
      </c>
      <c r="E28" s="480">
        <v>11</v>
      </c>
      <c r="F28" s="462" t="s">
        <v>432</v>
      </c>
    </row>
    <row r="29" spans="1:6" ht="38.25" x14ac:dyDescent="0.2">
      <c r="A29" s="463" t="s">
        <v>254</v>
      </c>
      <c r="B29" s="472" t="s">
        <v>378</v>
      </c>
      <c r="C29" s="478">
        <v>0</v>
      </c>
      <c r="D29" s="479">
        <v>0</v>
      </c>
      <c r="E29" s="480">
        <v>0</v>
      </c>
      <c r="F29" s="462" t="s">
        <v>448</v>
      </c>
    </row>
    <row r="30" spans="1:6" ht="38.25" x14ac:dyDescent="0.2">
      <c r="A30" s="463" t="s">
        <v>255</v>
      </c>
      <c r="B30" s="472" t="s">
        <v>257</v>
      </c>
      <c r="C30" s="478">
        <v>0</v>
      </c>
      <c r="D30" s="479">
        <v>1</v>
      </c>
      <c r="E30" s="480">
        <v>1</v>
      </c>
      <c r="F30" s="462" t="s">
        <v>479</v>
      </c>
    </row>
    <row r="31" spans="1:6" x14ac:dyDescent="0.2">
      <c r="A31" s="463" t="s">
        <v>255</v>
      </c>
      <c r="B31" s="473" t="s">
        <v>258</v>
      </c>
      <c r="C31" s="478">
        <v>0</v>
      </c>
      <c r="D31" s="479">
        <v>3</v>
      </c>
      <c r="E31" s="480">
        <v>0</v>
      </c>
      <c r="F31" s="462" t="s">
        <v>478</v>
      </c>
    </row>
    <row r="32" spans="1:6" ht="25.5" x14ac:dyDescent="0.2">
      <c r="A32" s="463" t="s">
        <v>256</v>
      </c>
      <c r="B32" s="472" t="s">
        <v>259</v>
      </c>
      <c r="C32" s="478">
        <v>350</v>
      </c>
      <c r="D32" s="479">
        <v>350</v>
      </c>
      <c r="E32" s="480">
        <v>350</v>
      </c>
      <c r="F32" s="462" t="s">
        <v>450</v>
      </c>
    </row>
    <row r="33" spans="1:6" ht="25.5" x14ac:dyDescent="0.2">
      <c r="A33" s="463" t="s">
        <v>260</v>
      </c>
      <c r="B33" s="472" t="s">
        <v>267</v>
      </c>
      <c r="C33" s="478">
        <v>0</v>
      </c>
      <c r="D33" s="479">
        <v>15</v>
      </c>
      <c r="E33" s="480">
        <v>15</v>
      </c>
      <c r="F33" s="462" t="s">
        <v>451</v>
      </c>
    </row>
    <row r="34" spans="1:6" ht="25.5" x14ac:dyDescent="0.2">
      <c r="A34" s="463" t="s">
        <v>260</v>
      </c>
      <c r="B34" s="474" t="s">
        <v>268</v>
      </c>
      <c r="C34" s="478">
        <v>0</v>
      </c>
      <c r="D34" s="479">
        <v>15</v>
      </c>
      <c r="E34" s="480">
        <v>15</v>
      </c>
      <c r="F34" s="462" t="s">
        <v>451</v>
      </c>
    </row>
    <row r="35" spans="1:6" ht="25.5" x14ac:dyDescent="0.2">
      <c r="A35" s="463" t="s">
        <v>260</v>
      </c>
      <c r="B35" s="473" t="s">
        <v>269</v>
      </c>
      <c r="C35" s="478">
        <v>0</v>
      </c>
      <c r="D35" s="479">
        <v>3</v>
      </c>
      <c r="E35" s="480">
        <v>3</v>
      </c>
      <c r="F35" s="462" t="s">
        <v>451</v>
      </c>
    </row>
    <row r="36" spans="1:6" ht="25.5" x14ac:dyDescent="0.2">
      <c r="A36" s="463" t="s">
        <v>260</v>
      </c>
      <c r="B36" s="473" t="s">
        <v>270</v>
      </c>
      <c r="C36" s="478">
        <v>0</v>
      </c>
      <c r="D36" s="479">
        <v>1</v>
      </c>
      <c r="E36" s="480">
        <v>2</v>
      </c>
      <c r="F36" s="462" t="s">
        <v>451</v>
      </c>
    </row>
    <row r="37" spans="1:6" ht="25.5" x14ac:dyDescent="0.2">
      <c r="A37" s="463" t="s">
        <v>261</v>
      </c>
      <c r="B37" s="472" t="s">
        <v>271</v>
      </c>
      <c r="C37" s="478">
        <v>0</v>
      </c>
      <c r="D37" s="479">
        <v>0</v>
      </c>
      <c r="E37" s="480">
        <v>0</v>
      </c>
      <c r="F37" s="462" t="s">
        <v>451</v>
      </c>
    </row>
    <row r="38" spans="1:6" ht="25.5" x14ac:dyDescent="0.2">
      <c r="A38" s="463" t="s">
        <v>261</v>
      </c>
      <c r="B38" s="473" t="s">
        <v>272</v>
      </c>
      <c r="C38" s="478">
        <v>0</v>
      </c>
      <c r="D38" s="479">
        <v>1</v>
      </c>
      <c r="E38" s="480">
        <v>0</v>
      </c>
      <c r="F38" s="462" t="s">
        <v>451</v>
      </c>
    </row>
    <row r="39" spans="1:6" ht="38.25" x14ac:dyDescent="0.2">
      <c r="A39" s="463" t="s">
        <v>262</v>
      </c>
      <c r="B39" s="472" t="s">
        <v>273</v>
      </c>
      <c r="C39" s="478">
        <v>10</v>
      </c>
      <c r="D39" s="479">
        <v>10</v>
      </c>
      <c r="E39" s="480">
        <v>10</v>
      </c>
      <c r="F39" s="462" t="s">
        <v>451</v>
      </c>
    </row>
    <row r="40" spans="1:6" ht="38.25" x14ac:dyDescent="0.2">
      <c r="A40" s="463" t="s">
        <v>263</v>
      </c>
      <c r="B40" s="472" t="s">
        <v>273</v>
      </c>
      <c r="C40" s="478">
        <v>0</v>
      </c>
      <c r="D40" s="479">
        <v>80</v>
      </c>
      <c r="E40" s="480">
        <v>80</v>
      </c>
      <c r="F40" s="462" t="s">
        <v>451</v>
      </c>
    </row>
    <row r="41" spans="1:6" ht="51" x14ac:dyDescent="0.2">
      <c r="A41" s="463" t="s">
        <v>264</v>
      </c>
      <c r="B41" s="473" t="s">
        <v>274</v>
      </c>
      <c r="C41" s="478">
        <v>0</v>
      </c>
      <c r="D41" s="479">
        <v>0</v>
      </c>
      <c r="E41" s="480">
        <v>0</v>
      </c>
      <c r="F41" s="462" t="s">
        <v>452</v>
      </c>
    </row>
    <row r="42" spans="1:6" x14ac:dyDescent="0.2">
      <c r="A42" s="463" t="s">
        <v>265</v>
      </c>
      <c r="B42" s="473" t="s">
        <v>275</v>
      </c>
      <c r="C42" s="478">
        <v>0</v>
      </c>
      <c r="D42" s="479">
        <v>0</v>
      </c>
      <c r="E42" s="480">
        <v>0</v>
      </c>
      <c r="F42" s="462" t="s">
        <v>454</v>
      </c>
    </row>
    <row r="43" spans="1:6" x14ac:dyDescent="0.2">
      <c r="A43" s="463" t="s">
        <v>266</v>
      </c>
      <c r="B43" s="473" t="s">
        <v>276</v>
      </c>
      <c r="C43" s="478">
        <v>1</v>
      </c>
      <c r="D43" s="479">
        <v>0</v>
      </c>
      <c r="E43" s="480">
        <v>0</v>
      </c>
      <c r="F43" s="462" t="s">
        <v>480</v>
      </c>
    </row>
    <row r="44" spans="1:6" ht="25.5" x14ac:dyDescent="0.2">
      <c r="A44" s="463" t="s">
        <v>266</v>
      </c>
      <c r="B44" s="473" t="s">
        <v>277</v>
      </c>
      <c r="C44" s="478">
        <v>2</v>
      </c>
      <c r="D44" s="479">
        <v>0</v>
      </c>
      <c r="E44" s="480">
        <v>0</v>
      </c>
      <c r="F44" s="462" t="s">
        <v>481</v>
      </c>
    </row>
    <row r="45" spans="1:6" ht="38.25" x14ac:dyDescent="0.2">
      <c r="A45" s="310" t="s">
        <v>266</v>
      </c>
      <c r="B45" s="311" t="s">
        <v>278</v>
      </c>
      <c r="C45" s="312">
        <v>1</v>
      </c>
      <c r="D45" s="313">
        <v>0</v>
      </c>
      <c r="E45" s="314">
        <v>0</v>
      </c>
      <c r="F45" s="315" t="s">
        <v>455</v>
      </c>
    </row>
    <row r="46" spans="1:6" ht="25.5" x14ac:dyDescent="0.2">
      <c r="A46" s="310" t="s">
        <v>361</v>
      </c>
      <c r="B46" s="311" t="s">
        <v>362</v>
      </c>
      <c r="C46" s="312">
        <v>0</v>
      </c>
      <c r="D46" s="313">
        <v>1</v>
      </c>
      <c r="E46" s="314">
        <v>0</v>
      </c>
      <c r="F46" s="315" t="s">
        <v>456</v>
      </c>
    </row>
    <row r="47" spans="1:6" x14ac:dyDescent="0.2">
      <c r="A47" s="348" t="s">
        <v>366</v>
      </c>
      <c r="B47" s="349" t="s">
        <v>367</v>
      </c>
      <c r="C47" s="350">
        <v>3</v>
      </c>
      <c r="D47" s="351">
        <v>3</v>
      </c>
      <c r="E47" s="481">
        <v>1</v>
      </c>
      <c r="F47" s="352" t="s">
        <v>457</v>
      </c>
    </row>
    <row r="48" spans="1:6" ht="25.5" x14ac:dyDescent="0.2">
      <c r="A48" s="348" t="s">
        <v>369</v>
      </c>
      <c r="B48" s="349" t="s">
        <v>370</v>
      </c>
      <c r="C48" s="350">
        <v>100</v>
      </c>
      <c r="D48" s="351">
        <v>0</v>
      </c>
      <c r="E48" s="481">
        <v>0</v>
      </c>
      <c r="F48" s="352" t="s">
        <v>445</v>
      </c>
    </row>
    <row r="49" spans="1:6" x14ac:dyDescent="0.2">
      <c r="A49" s="348" t="s">
        <v>374</v>
      </c>
      <c r="B49" s="349" t="s">
        <v>375</v>
      </c>
      <c r="C49" s="350">
        <v>1</v>
      </c>
      <c r="D49" s="351">
        <v>0</v>
      </c>
      <c r="E49" s="481">
        <v>0</v>
      </c>
      <c r="F49" s="352" t="s">
        <v>446</v>
      </c>
    </row>
    <row r="50" spans="1:6" ht="25.5" x14ac:dyDescent="0.2">
      <c r="A50" s="348" t="s">
        <v>382</v>
      </c>
      <c r="B50" s="349" t="s">
        <v>383</v>
      </c>
      <c r="C50" s="350">
        <v>83</v>
      </c>
      <c r="D50" s="351">
        <v>83</v>
      </c>
      <c r="E50" s="481">
        <v>83</v>
      </c>
      <c r="F50" s="352" t="s">
        <v>458</v>
      </c>
    </row>
    <row r="51" spans="1:6" ht="38.25" x14ac:dyDescent="0.2">
      <c r="A51" s="348" t="s">
        <v>384</v>
      </c>
      <c r="B51" s="349" t="s">
        <v>385</v>
      </c>
      <c r="C51" s="350">
        <v>0</v>
      </c>
      <c r="D51" s="351">
        <v>10</v>
      </c>
      <c r="E51" s="481">
        <v>0</v>
      </c>
      <c r="F51" s="352" t="s">
        <v>459</v>
      </c>
    </row>
    <row r="52" spans="1:6" ht="51" x14ac:dyDescent="0.2">
      <c r="A52" s="348" t="s">
        <v>386</v>
      </c>
      <c r="B52" s="349" t="s">
        <v>387</v>
      </c>
      <c r="C52" s="350">
        <v>0</v>
      </c>
      <c r="D52" s="351">
        <v>1</v>
      </c>
      <c r="E52" s="481">
        <v>0</v>
      </c>
      <c r="F52" s="352" t="s">
        <v>460</v>
      </c>
    </row>
    <row r="53" spans="1:6" ht="25.5" x14ac:dyDescent="0.2">
      <c r="A53" s="348" t="s">
        <v>388</v>
      </c>
      <c r="B53" s="349" t="s">
        <v>389</v>
      </c>
      <c r="C53" s="350">
        <v>3</v>
      </c>
      <c r="D53" s="351">
        <v>3</v>
      </c>
      <c r="E53" s="481">
        <v>3</v>
      </c>
      <c r="F53" s="352" t="s">
        <v>461</v>
      </c>
    </row>
    <row r="54" spans="1:6" ht="25.5" x14ac:dyDescent="0.2">
      <c r="A54" s="348" t="s">
        <v>388</v>
      </c>
      <c r="B54" s="349" t="s">
        <v>390</v>
      </c>
      <c r="C54" s="350">
        <v>7</v>
      </c>
      <c r="D54" s="351">
        <v>7</v>
      </c>
      <c r="E54" s="481">
        <v>7</v>
      </c>
      <c r="F54" s="352" t="s">
        <v>461</v>
      </c>
    </row>
    <row r="55" spans="1:6" ht="25.5" x14ac:dyDescent="0.2">
      <c r="A55" s="348" t="s">
        <v>388</v>
      </c>
      <c r="B55" s="349" t="s">
        <v>391</v>
      </c>
      <c r="C55" s="350">
        <v>26</v>
      </c>
      <c r="D55" s="351">
        <v>26</v>
      </c>
      <c r="E55" s="481">
        <v>26</v>
      </c>
      <c r="F55" s="352" t="s">
        <v>461</v>
      </c>
    </row>
    <row r="56" spans="1:6" ht="25.5" x14ac:dyDescent="0.2">
      <c r="A56" s="348" t="s">
        <v>492</v>
      </c>
      <c r="B56" s="349" t="s">
        <v>493</v>
      </c>
      <c r="C56" s="350">
        <v>0</v>
      </c>
      <c r="D56" s="351">
        <v>0</v>
      </c>
      <c r="E56" s="481">
        <v>1</v>
      </c>
      <c r="F56" s="352" t="s">
        <v>486</v>
      </c>
    </row>
    <row r="57" spans="1:6" ht="38.25" x14ac:dyDescent="0.2">
      <c r="A57" s="348" t="s">
        <v>495</v>
      </c>
      <c r="B57" s="453" t="s">
        <v>494</v>
      </c>
      <c r="C57" s="350">
        <v>0</v>
      </c>
      <c r="D57" s="351">
        <v>0</v>
      </c>
      <c r="E57" s="481">
        <v>1</v>
      </c>
      <c r="F57" s="352" t="s">
        <v>497</v>
      </c>
    </row>
    <row r="58" spans="1:6" ht="38.25" x14ac:dyDescent="0.2">
      <c r="A58" s="348" t="s">
        <v>495</v>
      </c>
      <c r="B58" s="349" t="s">
        <v>496</v>
      </c>
      <c r="C58" s="350">
        <v>0</v>
      </c>
      <c r="D58" s="351">
        <v>0</v>
      </c>
      <c r="E58" s="481">
        <v>1</v>
      </c>
      <c r="F58" s="352" t="s">
        <v>497</v>
      </c>
    </row>
    <row r="59" spans="1:6" ht="38.25" x14ac:dyDescent="0.2">
      <c r="A59" s="348" t="s">
        <v>501</v>
      </c>
      <c r="B59" s="349" t="s">
        <v>502</v>
      </c>
      <c r="C59" s="350">
        <v>0</v>
      </c>
      <c r="D59" s="351">
        <v>1</v>
      </c>
      <c r="E59" s="481">
        <v>0</v>
      </c>
      <c r="F59" s="352" t="s">
        <v>500</v>
      </c>
    </row>
    <row r="60" spans="1:6" ht="38.25" x14ac:dyDescent="0.2">
      <c r="A60" s="348" t="s">
        <v>501</v>
      </c>
      <c r="B60" s="349" t="s">
        <v>503</v>
      </c>
      <c r="C60" s="350">
        <v>0</v>
      </c>
      <c r="D60" s="351">
        <v>0</v>
      </c>
      <c r="E60" s="481">
        <v>1</v>
      </c>
      <c r="F60" s="352" t="s">
        <v>500</v>
      </c>
    </row>
    <row r="61" spans="1:6" ht="38.25" x14ac:dyDescent="0.2">
      <c r="A61" s="348" t="s">
        <v>501</v>
      </c>
      <c r="B61" s="453" t="s">
        <v>504</v>
      </c>
      <c r="C61" s="350">
        <v>0</v>
      </c>
      <c r="D61" s="351">
        <v>0</v>
      </c>
      <c r="E61" s="481">
        <v>1</v>
      </c>
      <c r="F61" s="352" t="s">
        <v>500</v>
      </c>
    </row>
    <row r="62" spans="1:6" ht="38.25" x14ac:dyDescent="0.2">
      <c r="A62" s="348" t="s">
        <v>501</v>
      </c>
      <c r="B62" s="349" t="s">
        <v>505</v>
      </c>
      <c r="C62" s="350">
        <v>0</v>
      </c>
      <c r="D62" s="351">
        <v>0</v>
      </c>
      <c r="E62" s="481">
        <v>35</v>
      </c>
      <c r="F62" s="352" t="s">
        <v>500</v>
      </c>
    </row>
    <row r="63" spans="1:6" ht="66" customHeight="1" x14ac:dyDescent="0.2">
      <c r="A63" s="348" t="s">
        <v>515</v>
      </c>
      <c r="B63" s="349" t="s">
        <v>516</v>
      </c>
      <c r="C63" s="350">
        <v>0</v>
      </c>
      <c r="D63" s="351">
        <v>1</v>
      </c>
      <c r="E63" s="481">
        <v>3</v>
      </c>
      <c r="F63" s="352" t="s">
        <v>517</v>
      </c>
    </row>
    <row r="64" spans="1:6" x14ac:dyDescent="0.2">
      <c r="A64" s="348" t="s">
        <v>518</v>
      </c>
      <c r="B64" s="349" t="s">
        <v>521</v>
      </c>
      <c r="C64" s="350">
        <v>0</v>
      </c>
      <c r="D64" s="351">
        <v>0</v>
      </c>
      <c r="E64" s="482">
        <v>107605</v>
      </c>
      <c r="F64" s="555" t="s">
        <v>519</v>
      </c>
    </row>
    <row r="65" spans="1:6" ht="25.5" x14ac:dyDescent="0.2">
      <c r="A65" s="348" t="s">
        <v>518</v>
      </c>
      <c r="B65" s="453" t="s">
        <v>522</v>
      </c>
      <c r="C65" s="350">
        <v>0</v>
      </c>
      <c r="D65" s="351">
        <v>0</v>
      </c>
      <c r="E65" s="481">
        <v>10.7605</v>
      </c>
      <c r="F65" s="556"/>
    </row>
    <row r="66" spans="1:6" ht="16.5" customHeight="1" x14ac:dyDescent="0.2">
      <c r="A66" s="348" t="s">
        <v>518</v>
      </c>
      <c r="B66" s="349" t="s">
        <v>523</v>
      </c>
      <c r="C66" s="350">
        <v>0</v>
      </c>
      <c r="D66" s="351">
        <v>0</v>
      </c>
      <c r="E66" s="481">
        <v>1</v>
      </c>
      <c r="F66" s="557"/>
    </row>
    <row r="67" spans="1:6" ht="17.25" customHeight="1" x14ac:dyDescent="0.2">
      <c r="A67" s="348" t="s">
        <v>520</v>
      </c>
      <c r="B67" s="349" t="s">
        <v>521</v>
      </c>
      <c r="C67" s="350">
        <v>0</v>
      </c>
      <c r="D67" s="351">
        <v>0</v>
      </c>
      <c r="E67" s="482">
        <v>70417</v>
      </c>
      <c r="F67" s="555" t="s">
        <v>524</v>
      </c>
    </row>
    <row r="68" spans="1:6" ht="26.25" customHeight="1" x14ac:dyDescent="0.2">
      <c r="A68" s="348" t="s">
        <v>520</v>
      </c>
      <c r="B68" s="453" t="s">
        <v>522</v>
      </c>
      <c r="C68" s="350">
        <v>0</v>
      </c>
      <c r="D68" s="351">
        <v>0</v>
      </c>
      <c r="E68" s="481">
        <v>7.04</v>
      </c>
      <c r="F68" s="556"/>
    </row>
    <row r="69" spans="1:6" ht="20.25" customHeight="1" x14ac:dyDescent="0.2">
      <c r="A69" s="348" t="s">
        <v>520</v>
      </c>
      <c r="B69" s="349" t="s">
        <v>523</v>
      </c>
      <c r="C69" s="350">
        <v>0</v>
      </c>
      <c r="D69" s="351">
        <v>0</v>
      </c>
      <c r="E69" s="481">
        <v>1</v>
      </c>
      <c r="F69" s="557"/>
    </row>
    <row r="70" spans="1:6" ht="18" customHeight="1" x14ac:dyDescent="0.2">
      <c r="A70" s="348" t="s">
        <v>536</v>
      </c>
      <c r="B70" s="349" t="s">
        <v>537</v>
      </c>
      <c r="C70" s="350">
        <v>5</v>
      </c>
      <c r="D70" s="351">
        <v>0</v>
      </c>
      <c r="E70" s="482">
        <v>0</v>
      </c>
      <c r="F70" s="464" t="s">
        <v>476</v>
      </c>
    </row>
    <row r="71" spans="1:6" ht="41.25" customHeight="1" x14ac:dyDescent="0.2">
      <c r="A71" s="348" t="s">
        <v>538</v>
      </c>
      <c r="B71" s="453" t="s">
        <v>539</v>
      </c>
      <c r="C71" s="350">
        <v>0.59</v>
      </c>
      <c r="D71" s="351">
        <v>0</v>
      </c>
      <c r="E71" s="481">
        <v>0</v>
      </c>
      <c r="F71" s="352" t="s">
        <v>540</v>
      </c>
    </row>
    <row r="72" spans="1:6" ht="41.25" customHeight="1" x14ac:dyDescent="0.2">
      <c r="A72" s="463" t="s">
        <v>559</v>
      </c>
      <c r="B72" s="473" t="s">
        <v>546</v>
      </c>
      <c r="C72" s="478">
        <v>0</v>
      </c>
      <c r="D72" s="479">
        <v>1</v>
      </c>
      <c r="E72" s="480">
        <v>0</v>
      </c>
      <c r="F72" s="462" t="s">
        <v>547</v>
      </c>
    </row>
    <row r="73" spans="1:6" ht="19.5" customHeight="1" x14ac:dyDescent="0.2">
      <c r="A73" s="316" t="s">
        <v>560</v>
      </c>
      <c r="B73" s="317" t="s">
        <v>537</v>
      </c>
      <c r="C73" s="318">
        <v>0</v>
      </c>
      <c r="D73" s="319">
        <v>10</v>
      </c>
      <c r="E73" s="320">
        <v>0</v>
      </c>
      <c r="F73" s="321" t="s">
        <v>476</v>
      </c>
    </row>
    <row r="74" spans="1:6" ht="17.25" customHeight="1" x14ac:dyDescent="0.2">
      <c r="A74" s="463" t="s">
        <v>561</v>
      </c>
      <c r="B74" s="473" t="s">
        <v>568</v>
      </c>
      <c r="C74" s="478">
        <v>0</v>
      </c>
      <c r="D74" s="479">
        <v>4</v>
      </c>
      <c r="E74" s="480">
        <v>0</v>
      </c>
      <c r="F74" s="462" t="s">
        <v>476</v>
      </c>
    </row>
    <row r="75" spans="1:6" ht="26.25" customHeight="1" x14ac:dyDescent="0.2">
      <c r="A75" s="316" t="s">
        <v>562</v>
      </c>
      <c r="B75" s="317" t="s">
        <v>570</v>
      </c>
      <c r="C75" s="318">
        <v>0</v>
      </c>
      <c r="D75" s="319">
        <v>1</v>
      </c>
      <c r="E75" s="320">
        <v>0</v>
      </c>
      <c r="F75" s="321" t="s">
        <v>458</v>
      </c>
    </row>
    <row r="76" spans="1:6" ht="27.75" customHeight="1" x14ac:dyDescent="0.2">
      <c r="A76" s="316" t="s">
        <v>562</v>
      </c>
      <c r="B76" s="317" t="s">
        <v>571</v>
      </c>
      <c r="C76" s="318">
        <v>0</v>
      </c>
      <c r="D76" s="319">
        <v>0</v>
      </c>
      <c r="E76" s="320">
        <v>250</v>
      </c>
      <c r="F76" s="321" t="s">
        <v>458</v>
      </c>
    </row>
    <row r="77" spans="1:6" ht="30" customHeight="1" thickBot="1" x14ac:dyDescent="0.25">
      <c r="A77" s="308" t="s">
        <v>563</v>
      </c>
      <c r="B77" s="309" t="s">
        <v>564</v>
      </c>
      <c r="C77" s="546">
        <v>0</v>
      </c>
      <c r="D77" s="547">
        <v>0</v>
      </c>
      <c r="E77" s="548">
        <v>12</v>
      </c>
      <c r="F77" s="324" t="s">
        <v>565</v>
      </c>
    </row>
    <row r="78" spans="1:6" ht="13.5" thickBot="1" x14ac:dyDescent="0.25">
      <c r="A78" s="549" t="s">
        <v>279</v>
      </c>
      <c r="B78" s="550"/>
      <c r="C78" s="550"/>
      <c r="D78" s="550"/>
      <c r="E78" s="550"/>
      <c r="F78" s="551"/>
    </row>
    <row r="79" spans="1:6" ht="25.5" x14ac:dyDescent="0.2">
      <c r="A79" s="316" t="s">
        <v>280</v>
      </c>
      <c r="B79" s="317" t="s">
        <v>283</v>
      </c>
      <c r="C79" s="318">
        <v>1</v>
      </c>
      <c r="D79" s="319">
        <v>0</v>
      </c>
      <c r="E79" s="320">
        <v>0</v>
      </c>
      <c r="F79" s="321" t="s">
        <v>462</v>
      </c>
    </row>
    <row r="80" spans="1:6" ht="25.5" x14ac:dyDescent="0.2">
      <c r="A80" s="316" t="s">
        <v>281</v>
      </c>
      <c r="B80" s="322" t="s">
        <v>284</v>
      </c>
      <c r="C80" s="318">
        <v>0</v>
      </c>
      <c r="D80" s="319">
        <v>0</v>
      </c>
      <c r="E80" s="320">
        <v>0</v>
      </c>
      <c r="F80" s="321" t="s">
        <v>462</v>
      </c>
    </row>
    <row r="81" spans="1:6" ht="25.5" x14ac:dyDescent="0.2">
      <c r="A81" s="316" t="s">
        <v>282</v>
      </c>
      <c r="B81" s="317" t="s">
        <v>285</v>
      </c>
      <c r="C81" s="318">
        <v>0</v>
      </c>
      <c r="D81" s="319">
        <v>0</v>
      </c>
      <c r="E81" s="320">
        <v>0</v>
      </c>
      <c r="F81" s="321" t="s">
        <v>463</v>
      </c>
    </row>
    <row r="82" spans="1:6" ht="25.5" x14ac:dyDescent="0.2">
      <c r="A82" s="316" t="s">
        <v>282</v>
      </c>
      <c r="B82" s="317" t="s">
        <v>286</v>
      </c>
      <c r="C82" s="318">
        <v>0</v>
      </c>
      <c r="D82" s="319">
        <v>0</v>
      </c>
      <c r="E82" s="320">
        <v>0</v>
      </c>
      <c r="F82" s="321" t="s">
        <v>463</v>
      </c>
    </row>
    <row r="83" spans="1:6" ht="25.5" x14ac:dyDescent="0.2">
      <c r="A83" s="316" t="s">
        <v>282</v>
      </c>
      <c r="B83" s="317" t="s">
        <v>287</v>
      </c>
      <c r="C83" s="318">
        <v>0</v>
      </c>
      <c r="D83" s="319">
        <v>0</v>
      </c>
      <c r="E83" s="320">
        <v>0</v>
      </c>
      <c r="F83" s="321" t="s">
        <v>463</v>
      </c>
    </row>
    <row r="84" spans="1:6" ht="25.5" x14ac:dyDescent="0.2">
      <c r="A84" s="316" t="s">
        <v>282</v>
      </c>
      <c r="B84" s="317" t="s">
        <v>288</v>
      </c>
      <c r="C84" s="318">
        <v>7</v>
      </c>
      <c r="D84" s="319">
        <v>10</v>
      </c>
      <c r="E84" s="320">
        <v>10</v>
      </c>
      <c r="F84" s="321" t="s">
        <v>463</v>
      </c>
    </row>
    <row r="85" spans="1:6" ht="25.5" x14ac:dyDescent="0.2">
      <c r="A85" s="316" t="s">
        <v>289</v>
      </c>
      <c r="B85" s="317" t="s">
        <v>290</v>
      </c>
      <c r="C85" s="318">
        <v>1</v>
      </c>
      <c r="D85" s="319">
        <v>0</v>
      </c>
      <c r="E85" s="320">
        <v>0</v>
      </c>
      <c r="F85" s="321" t="s">
        <v>462</v>
      </c>
    </row>
    <row r="86" spans="1:6" ht="25.5" x14ac:dyDescent="0.2">
      <c r="A86" s="316" t="s">
        <v>291</v>
      </c>
      <c r="B86" s="322" t="s">
        <v>292</v>
      </c>
      <c r="C86" s="318">
        <v>100</v>
      </c>
      <c r="D86" s="319">
        <v>100</v>
      </c>
      <c r="E86" s="320">
        <v>100</v>
      </c>
      <c r="F86" s="321" t="s">
        <v>186</v>
      </c>
    </row>
    <row r="87" spans="1:6" ht="25.5" x14ac:dyDescent="0.2">
      <c r="A87" s="316" t="s">
        <v>293</v>
      </c>
      <c r="B87" s="322" t="s">
        <v>294</v>
      </c>
      <c r="C87" s="318">
        <v>100</v>
      </c>
      <c r="D87" s="319">
        <v>100</v>
      </c>
      <c r="E87" s="320">
        <v>100</v>
      </c>
      <c r="F87" s="321" t="s">
        <v>186</v>
      </c>
    </row>
    <row r="88" spans="1:6" ht="25.5" x14ac:dyDescent="0.2">
      <c r="A88" s="316" t="s">
        <v>295</v>
      </c>
      <c r="B88" s="322" t="s">
        <v>296</v>
      </c>
      <c r="C88" s="318" t="s">
        <v>297</v>
      </c>
      <c r="D88" s="319" t="s">
        <v>297</v>
      </c>
      <c r="E88" s="320" t="s">
        <v>297</v>
      </c>
      <c r="F88" s="321" t="s">
        <v>186</v>
      </c>
    </row>
    <row r="89" spans="1:6" x14ac:dyDescent="0.2">
      <c r="A89" s="316" t="s">
        <v>298</v>
      </c>
      <c r="B89" s="317" t="s">
        <v>300</v>
      </c>
      <c r="C89" s="318">
        <v>100</v>
      </c>
      <c r="D89" s="319">
        <v>100</v>
      </c>
      <c r="E89" s="320">
        <v>100</v>
      </c>
      <c r="F89" s="321" t="s">
        <v>186</v>
      </c>
    </row>
    <row r="90" spans="1:6" ht="25.5" x14ac:dyDescent="0.2">
      <c r="A90" s="316" t="s">
        <v>299</v>
      </c>
      <c r="B90" s="317" t="s">
        <v>301</v>
      </c>
      <c r="C90" s="318">
        <v>0</v>
      </c>
      <c r="D90" s="319">
        <v>0</v>
      </c>
      <c r="E90" s="320">
        <v>0</v>
      </c>
      <c r="F90" s="321" t="s">
        <v>464</v>
      </c>
    </row>
    <row r="91" spans="1:6" x14ac:dyDescent="0.2">
      <c r="A91" s="316" t="s">
        <v>302</v>
      </c>
      <c r="B91" s="317" t="s">
        <v>303</v>
      </c>
      <c r="C91" s="318">
        <v>0</v>
      </c>
      <c r="D91" s="319">
        <v>0</v>
      </c>
      <c r="E91" s="320">
        <v>0</v>
      </c>
      <c r="F91" s="321" t="s">
        <v>446</v>
      </c>
    </row>
    <row r="92" spans="1:6" x14ac:dyDescent="0.2">
      <c r="A92" s="316" t="s">
        <v>304</v>
      </c>
      <c r="B92" s="317" t="s">
        <v>305</v>
      </c>
      <c r="C92" s="318">
        <v>0</v>
      </c>
      <c r="D92" s="319">
        <v>0</v>
      </c>
      <c r="E92" s="320">
        <v>0</v>
      </c>
      <c r="F92" s="321" t="s">
        <v>446</v>
      </c>
    </row>
    <row r="93" spans="1:6" ht="25.5" x14ac:dyDescent="0.2">
      <c r="A93" s="316" t="s">
        <v>306</v>
      </c>
      <c r="B93" s="322" t="s">
        <v>307</v>
      </c>
      <c r="C93" s="318">
        <v>0</v>
      </c>
      <c r="D93" s="319">
        <v>0</v>
      </c>
      <c r="E93" s="320">
        <v>0</v>
      </c>
      <c r="F93" s="321" t="s">
        <v>466</v>
      </c>
    </row>
    <row r="94" spans="1:6" ht="25.5" x14ac:dyDescent="0.2">
      <c r="A94" s="301" t="s">
        <v>308</v>
      </c>
      <c r="B94" s="305" t="s">
        <v>310</v>
      </c>
      <c r="C94" s="302">
        <v>0</v>
      </c>
      <c r="D94" s="303">
        <v>0</v>
      </c>
      <c r="E94" s="304">
        <v>0</v>
      </c>
      <c r="F94" s="306" t="s">
        <v>451</v>
      </c>
    </row>
    <row r="95" spans="1:6" ht="25.5" x14ac:dyDescent="0.2">
      <c r="A95" s="301" t="s">
        <v>308</v>
      </c>
      <c r="B95" s="305" t="s">
        <v>311</v>
      </c>
      <c r="C95" s="302">
        <v>0</v>
      </c>
      <c r="D95" s="303">
        <v>0</v>
      </c>
      <c r="E95" s="304">
        <v>0</v>
      </c>
      <c r="F95" s="306" t="s">
        <v>451</v>
      </c>
    </row>
    <row r="96" spans="1:6" x14ac:dyDescent="0.2">
      <c r="A96" s="301" t="s">
        <v>309</v>
      </c>
      <c r="B96" s="305" t="s">
        <v>312</v>
      </c>
      <c r="C96" s="302">
        <v>0</v>
      </c>
      <c r="D96" s="303">
        <v>0</v>
      </c>
      <c r="E96" s="304">
        <v>0</v>
      </c>
      <c r="F96" s="306" t="s">
        <v>465</v>
      </c>
    </row>
    <row r="97" spans="1:6" ht="25.5" x14ac:dyDescent="0.2">
      <c r="A97" s="301" t="s">
        <v>313</v>
      </c>
      <c r="B97" s="305" t="s">
        <v>315</v>
      </c>
      <c r="C97" s="302">
        <v>0</v>
      </c>
      <c r="D97" s="303">
        <v>0</v>
      </c>
      <c r="E97" s="304">
        <v>0</v>
      </c>
      <c r="F97" s="306" t="s">
        <v>451</v>
      </c>
    </row>
    <row r="98" spans="1:6" x14ac:dyDescent="0.2">
      <c r="A98" s="310" t="s">
        <v>314</v>
      </c>
      <c r="B98" s="311" t="s">
        <v>316</v>
      </c>
      <c r="C98" s="312">
        <v>1</v>
      </c>
      <c r="D98" s="313">
        <v>0</v>
      </c>
      <c r="E98" s="314">
        <v>0</v>
      </c>
      <c r="F98" s="315" t="s">
        <v>468</v>
      </c>
    </row>
    <row r="99" spans="1:6" ht="26.25" thickBot="1" x14ac:dyDescent="0.25">
      <c r="A99" s="310" t="s">
        <v>379</v>
      </c>
      <c r="B99" s="311" t="s">
        <v>380</v>
      </c>
      <c r="C99" s="312">
        <v>0</v>
      </c>
      <c r="D99" s="313">
        <v>0</v>
      </c>
      <c r="E99" s="314">
        <v>0</v>
      </c>
      <c r="F99" s="315" t="s">
        <v>469</v>
      </c>
    </row>
    <row r="100" spans="1:6" ht="13.5" thickBot="1" x14ac:dyDescent="0.25">
      <c r="A100" s="552" t="s">
        <v>317</v>
      </c>
      <c r="B100" s="553"/>
      <c r="C100" s="553"/>
      <c r="D100" s="553"/>
      <c r="E100" s="553"/>
      <c r="F100" s="554"/>
    </row>
    <row r="101" spans="1:6" ht="25.5" x14ac:dyDescent="0.2">
      <c r="A101" s="316" t="s">
        <v>318</v>
      </c>
      <c r="B101" s="322" t="s">
        <v>322</v>
      </c>
      <c r="C101" s="318">
        <v>1</v>
      </c>
      <c r="D101" s="319">
        <v>0</v>
      </c>
      <c r="E101" s="320">
        <v>0</v>
      </c>
      <c r="F101" s="321" t="s">
        <v>470</v>
      </c>
    </row>
    <row r="102" spans="1:6" ht="25.5" x14ac:dyDescent="0.2">
      <c r="A102" s="301" t="s">
        <v>318</v>
      </c>
      <c r="B102" s="307" t="s">
        <v>323</v>
      </c>
      <c r="C102" s="302">
        <v>0</v>
      </c>
      <c r="D102" s="303">
        <v>0</v>
      </c>
      <c r="E102" s="304">
        <v>0</v>
      </c>
      <c r="F102" s="306" t="s">
        <v>470</v>
      </c>
    </row>
    <row r="103" spans="1:6" ht="25.5" x14ac:dyDescent="0.2">
      <c r="A103" s="301" t="s">
        <v>319</v>
      </c>
      <c r="B103" s="305" t="s">
        <v>324</v>
      </c>
      <c r="C103" s="302">
        <v>0</v>
      </c>
      <c r="D103" s="303">
        <v>0</v>
      </c>
      <c r="E103" s="304">
        <v>0</v>
      </c>
      <c r="F103" s="306" t="s">
        <v>471</v>
      </c>
    </row>
    <row r="104" spans="1:6" ht="25.5" x14ac:dyDescent="0.2">
      <c r="A104" s="301" t="s">
        <v>320</v>
      </c>
      <c r="B104" s="305" t="s">
        <v>325</v>
      </c>
      <c r="C104" s="302">
        <v>0</v>
      </c>
      <c r="D104" s="303">
        <v>0</v>
      </c>
      <c r="E104" s="304">
        <v>0</v>
      </c>
      <c r="F104" s="306" t="s">
        <v>471</v>
      </c>
    </row>
    <row r="105" spans="1:6" ht="26.25" thickBot="1" x14ac:dyDescent="0.25">
      <c r="A105" s="310" t="s">
        <v>321</v>
      </c>
      <c r="B105" s="311" t="s">
        <v>326</v>
      </c>
      <c r="C105" s="312">
        <v>0</v>
      </c>
      <c r="D105" s="313">
        <v>0</v>
      </c>
      <c r="E105" s="314">
        <v>0</v>
      </c>
      <c r="F105" s="315" t="s">
        <v>471</v>
      </c>
    </row>
    <row r="106" spans="1:6" ht="13.5" thickBot="1" x14ac:dyDescent="0.25">
      <c r="A106" s="552" t="s">
        <v>327</v>
      </c>
      <c r="B106" s="553"/>
      <c r="C106" s="553"/>
      <c r="D106" s="553"/>
      <c r="E106" s="553"/>
      <c r="F106" s="554"/>
    </row>
    <row r="107" spans="1:6" x14ac:dyDescent="0.2">
      <c r="A107" s="316" t="s">
        <v>328</v>
      </c>
      <c r="B107" s="317" t="s">
        <v>331</v>
      </c>
      <c r="C107" s="318">
        <v>15</v>
      </c>
      <c r="D107" s="319">
        <v>15</v>
      </c>
      <c r="E107" s="320">
        <v>15</v>
      </c>
      <c r="F107" s="321" t="s">
        <v>442</v>
      </c>
    </row>
    <row r="108" spans="1:6" ht="27" customHeight="1" x14ac:dyDescent="0.2">
      <c r="A108" s="301" t="s">
        <v>329</v>
      </c>
      <c r="B108" s="307" t="s">
        <v>332</v>
      </c>
      <c r="C108" s="302">
        <v>100</v>
      </c>
      <c r="D108" s="303">
        <v>100</v>
      </c>
      <c r="E108" s="304">
        <v>100</v>
      </c>
      <c r="F108" s="306" t="s">
        <v>467</v>
      </c>
    </row>
    <row r="109" spans="1:6" ht="26.25" customHeight="1" thickBot="1" x14ac:dyDescent="0.25">
      <c r="A109" s="301" t="s">
        <v>330</v>
      </c>
      <c r="B109" s="307" t="s">
        <v>333</v>
      </c>
      <c r="C109" s="302">
        <v>100</v>
      </c>
      <c r="D109" s="303">
        <v>100</v>
      </c>
      <c r="E109" s="304">
        <v>100</v>
      </c>
      <c r="F109" s="306" t="s">
        <v>467</v>
      </c>
    </row>
    <row r="110" spans="1:6" ht="13.5" thickBot="1" x14ac:dyDescent="0.25">
      <c r="A110" s="552" t="s">
        <v>334</v>
      </c>
      <c r="B110" s="553"/>
      <c r="C110" s="553"/>
      <c r="D110" s="553"/>
      <c r="E110" s="553"/>
      <c r="F110" s="554"/>
    </row>
    <row r="111" spans="1:6" x14ac:dyDescent="0.2">
      <c r="A111" s="316" t="s">
        <v>335</v>
      </c>
      <c r="B111" s="317" t="s">
        <v>340</v>
      </c>
      <c r="C111" s="318">
        <v>15</v>
      </c>
      <c r="D111" s="319">
        <v>15</v>
      </c>
      <c r="E111" s="320">
        <v>15</v>
      </c>
      <c r="F111" s="321" t="s">
        <v>434</v>
      </c>
    </row>
    <row r="112" spans="1:6" ht="63.75" x14ac:dyDescent="0.2">
      <c r="A112" s="301" t="s">
        <v>336</v>
      </c>
      <c r="B112" s="307" t="s">
        <v>341</v>
      </c>
      <c r="C112" s="302">
        <v>10</v>
      </c>
      <c r="D112" s="303">
        <v>10</v>
      </c>
      <c r="E112" s="304">
        <v>10</v>
      </c>
      <c r="F112" s="306" t="s">
        <v>439</v>
      </c>
    </row>
    <row r="113" spans="1:6" ht="25.5" x14ac:dyDescent="0.2">
      <c r="A113" s="301" t="s">
        <v>337</v>
      </c>
      <c r="B113" s="305" t="s">
        <v>342</v>
      </c>
      <c r="C113" s="302">
        <v>768</v>
      </c>
      <c r="D113" s="303">
        <v>768</v>
      </c>
      <c r="E113" s="304">
        <v>768</v>
      </c>
      <c r="F113" s="306" t="s">
        <v>474</v>
      </c>
    </row>
    <row r="114" spans="1:6" ht="25.5" x14ac:dyDescent="0.2">
      <c r="A114" s="301" t="s">
        <v>338</v>
      </c>
      <c r="B114" s="307" t="s">
        <v>343</v>
      </c>
      <c r="C114" s="302">
        <v>0</v>
      </c>
      <c r="D114" s="303">
        <v>0</v>
      </c>
      <c r="E114" s="304">
        <v>0</v>
      </c>
      <c r="F114" s="306" t="s">
        <v>475</v>
      </c>
    </row>
    <row r="115" spans="1:6" ht="26.25" thickBot="1" x14ac:dyDescent="0.25">
      <c r="A115" s="310" t="s">
        <v>339</v>
      </c>
      <c r="B115" s="323" t="s">
        <v>344</v>
      </c>
      <c r="C115" s="312">
        <v>39</v>
      </c>
      <c r="D115" s="313">
        <v>39</v>
      </c>
      <c r="E115" s="314">
        <v>39</v>
      </c>
      <c r="F115" s="315" t="s">
        <v>476</v>
      </c>
    </row>
    <row r="116" spans="1:6" ht="13.5" thickBot="1" x14ac:dyDescent="0.25">
      <c r="A116" s="552" t="s">
        <v>345</v>
      </c>
      <c r="B116" s="553"/>
      <c r="C116" s="553"/>
      <c r="D116" s="553"/>
      <c r="E116" s="553"/>
      <c r="F116" s="554"/>
    </row>
    <row r="117" spans="1:6" ht="39" thickBot="1" x14ac:dyDescent="0.25">
      <c r="A117" s="308" t="s">
        <v>346</v>
      </c>
      <c r="B117" s="309" t="s">
        <v>347</v>
      </c>
      <c r="C117" s="325">
        <v>0</v>
      </c>
      <c r="D117" s="326">
        <v>0</v>
      </c>
      <c r="E117" s="327">
        <v>0</v>
      </c>
      <c r="F117" s="324" t="s">
        <v>477</v>
      </c>
    </row>
    <row r="118" spans="1:6" ht="13.5" thickBot="1" x14ac:dyDescent="0.25">
      <c r="A118" s="552" t="s">
        <v>400</v>
      </c>
      <c r="B118" s="553"/>
      <c r="C118" s="553"/>
      <c r="D118" s="553"/>
      <c r="E118" s="553"/>
      <c r="F118" s="554"/>
    </row>
    <row r="119" spans="1:6" ht="13.5" thickBot="1" x14ac:dyDescent="0.25">
      <c r="A119" s="308" t="s">
        <v>401</v>
      </c>
      <c r="B119" s="309" t="s">
        <v>402</v>
      </c>
      <c r="C119" s="325">
        <v>0</v>
      </c>
      <c r="D119" s="326">
        <v>0</v>
      </c>
      <c r="E119" s="327">
        <v>0</v>
      </c>
      <c r="F119" s="324" t="s">
        <v>186</v>
      </c>
    </row>
  </sheetData>
  <mergeCells count="14">
    <mergeCell ref="F67:F69"/>
    <mergeCell ref="F64:F66"/>
    <mergeCell ref="A5:F5"/>
    <mergeCell ref="A1:F1"/>
    <mergeCell ref="A2:A3"/>
    <mergeCell ref="B2:B3"/>
    <mergeCell ref="C2:E2"/>
    <mergeCell ref="F2:F3"/>
    <mergeCell ref="A78:F78"/>
    <mergeCell ref="A100:F100"/>
    <mergeCell ref="A106:F106"/>
    <mergeCell ref="A110:F110"/>
    <mergeCell ref="A118:F118"/>
    <mergeCell ref="A116:F116"/>
  </mergeCells>
  <pageMargins left="0.39370078740157483" right="0.39370078740157483" top="0.9842519685039370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08 Programa</vt:lpstr>
      <vt:lpstr>08 Išlaidų suvestinė</vt:lpstr>
      <vt:lpstr>08 Šaltiniai</vt:lpstr>
      <vt:lpstr>08 Bendros lėšos</vt:lpstr>
      <vt:lpstr>08 Rodikliai</vt:lpstr>
      <vt:lpstr>'08 Bendros lėšos'!Print_Area</vt:lpstr>
      <vt:lpstr>'08 Išlaidų suvestinė'!Print_Area</vt:lpstr>
      <vt:lpstr>'08 Programa'!Print_Area</vt:lpstr>
      <vt:lpstr>'08 Šaltiniai'!Print_Area</vt:lpstr>
      <vt:lpstr>'08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</cp:revision>
  <cp:lastPrinted>2026-02-12T11:11:12Z</cp:lastPrinted>
  <dcterms:created xsi:type="dcterms:W3CDTF">2012-09-14T07:15:18Z</dcterms:created>
  <dcterms:modified xsi:type="dcterms:W3CDTF">2026-05-12T10:46:09Z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